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375440-0F1B-4FD1-9E42-ACFF30A5BF35}" xr6:coauthVersionLast="47" xr6:coauthVersionMax="47" xr10:uidLastSave="{00000000-0000-0000-0000-000000000000}"/>
  <bookViews>
    <workbookView xWindow="-120" yWindow="-120" windowWidth="38640" windowHeight="15720" activeTab="3"/>
  </bookViews>
  <sheets>
    <sheet name="JCC Data" sheetId="1" r:id="rId1"/>
    <sheet name="Hedge statistic" sheetId="4" r:id="rId2"/>
    <sheet name="MR Model" sheetId="5" r:id="rId3"/>
    <sheet name="Forward Curves" sheetId="2" r:id="rId4"/>
  </sheets>
  <calcPr calcId="0" iterate="1"/>
</workbook>
</file>

<file path=xl/calcChain.xml><?xml version="1.0" encoding="utf-8"?>
<calcChain xmlns="http://schemas.openxmlformats.org/spreadsheetml/2006/main">
  <c r="C7" i="2" l="1"/>
  <c r="C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G155" i="2"/>
  <c r="G156" i="2"/>
  <c r="S304" i="2"/>
  <c r="S307" i="2"/>
  <c r="S310" i="2"/>
  <c r="S313" i="2"/>
  <c r="S316" i="2"/>
  <c r="S319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F3" i="1"/>
  <c r="G3" i="1"/>
  <c r="F4" i="1"/>
  <c r="G4" i="1"/>
  <c r="I4" i="1"/>
  <c r="K4" i="1"/>
  <c r="L4" i="1"/>
  <c r="F5" i="1"/>
  <c r="G5" i="1"/>
  <c r="I5" i="1"/>
  <c r="K5" i="1"/>
  <c r="L5" i="1"/>
  <c r="F6" i="1"/>
  <c r="G6" i="1"/>
  <c r="I6" i="1"/>
  <c r="K6" i="1"/>
  <c r="L6" i="1"/>
  <c r="F7" i="1"/>
  <c r="G7" i="1"/>
  <c r="I7" i="1"/>
  <c r="K7" i="1"/>
  <c r="L7" i="1"/>
  <c r="F8" i="1"/>
  <c r="G8" i="1"/>
  <c r="I8" i="1"/>
  <c r="K8" i="1"/>
  <c r="L8" i="1"/>
  <c r="F9" i="1"/>
  <c r="G9" i="1"/>
  <c r="I9" i="1"/>
  <c r="K9" i="1"/>
  <c r="L9" i="1"/>
  <c r="F10" i="1"/>
  <c r="G10" i="1"/>
  <c r="I10" i="1"/>
  <c r="K10" i="1"/>
  <c r="L10" i="1"/>
  <c r="F11" i="1"/>
  <c r="G11" i="1"/>
  <c r="I11" i="1"/>
  <c r="K11" i="1"/>
  <c r="L11" i="1"/>
  <c r="F12" i="1"/>
  <c r="G12" i="1"/>
  <c r="I12" i="1"/>
  <c r="K12" i="1"/>
  <c r="L12" i="1"/>
  <c r="F13" i="1"/>
  <c r="G13" i="1"/>
  <c r="I13" i="1"/>
  <c r="K13" i="1"/>
  <c r="L13" i="1"/>
  <c r="F14" i="1"/>
  <c r="G14" i="1"/>
  <c r="I14" i="1"/>
  <c r="K14" i="1"/>
  <c r="L14" i="1"/>
  <c r="F15" i="1"/>
  <c r="G15" i="1"/>
  <c r="I15" i="1"/>
  <c r="K15" i="1"/>
  <c r="L15" i="1"/>
  <c r="F16" i="1"/>
  <c r="G16" i="1"/>
  <c r="I16" i="1"/>
  <c r="K16" i="1"/>
  <c r="L16" i="1"/>
  <c r="F17" i="1"/>
  <c r="G17" i="1"/>
  <c r="I17" i="1"/>
  <c r="K17" i="1"/>
  <c r="L17" i="1"/>
  <c r="F18" i="1"/>
  <c r="G18" i="1"/>
  <c r="I18" i="1"/>
  <c r="K18" i="1"/>
  <c r="L18" i="1"/>
  <c r="F19" i="1"/>
  <c r="G19" i="1"/>
  <c r="I19" i="1"/>
  <c r="K19" i="1"/>
  <c r="L19" i="1"/>
  <c r="F20" i="1"/>
  <c r="G20" i="1"/>
  <c r="I20" i="1"/>
  <c r="K20" i="1"/>
  <c r="L20" i="1"/>
  <c r="F21" i="1"/>
  <c r="G21" i="1"/>
  <c r="I21" i="1"/>
  <c r="K21" i="1"/>
  <c r="L21" i="1"/>
  <c r="F22" i="1"/>
  <c r="G22" i="1"/>
  <c r="I22" i="1"/>
  <c r="K22" i="1"/>
  <c r="L22" i="1"/>
  <c r="F23" i="1"/>
  <c r="G23" i="1"/>
  <c r="I23" i="1"/>
  <c r="K23" i="1"/>
  <c r="L23" i="1"/>
  <c r="F24" i="1"/>
  <c r="G24" i="1"/>
  <c r="I24" i="1"/>
  <c r="K24" i="1"/>
  <c r="L24" i="1"/>
  <c r="F25" i="1"/>
  <c r="G25" i="1"/>
  <c r="I25" i="1"/>
  <c r="K25" i="1"/>
  <c r="L25" i="1"/>
  <c r="F26" i="1"/>
  <c r="G26" i="1"/>
  <c r="I26" i="1"/>
  <c r="K26" i="1"/>
  <c r="L26" i="1"/>
  <c r="F27" i="1"/>
  <c r="G27" i="1"/>
  <c r="I27" i="1"/>
  <c r="K27" i="1"/>
  <c r="L27" i="1"/>
  <c r="F28" i="1"/>
  <c r="G28" i="1"/>
  <c r="I28" i="1"/>
  <c r="K28" i="1"/>
  <c r="L28" i="1"/>
  <c r="F29" i="1"/>
  <c r="G29" i="1"/>
  <c r="I29" i="1"/>
  <c r="K29" i="1"/>
  <c r="L29" i="1"/>
  <c r="F30" i="1"/>
  <c r="G30" i="1"/>
  <c r="I30" i="1"/>
  <c r="K30" i="1"/>
  <c r="L30" i="1"/>
  <c r="F31" i="1"/>
  <c r="G31" i="1"/>
  <c r="I31" i="1"/>
  <c r="K31" i="1"/>
  <c r="L31" i="1"/>
  <c r="F32" i="1"/>
  <c r="G32" i="1"/>
  <c r="I32" i="1"/>
  <c r="K32" i="1"/>
  <c r="L32" i="1"/>
  <c r="F33" i="1"/>
  <c r="G33" i="1"/>
  <c r="I33" i="1"/>
  <c r="K33" i="1"/>
  <c r="L33" i="1"/>
  <c r="F34" i="1"/>
  <c r="G34" i="1"/>
  <c r="I34" i="1"/>
  <c r="K34" i="1"/>
  <c r="L34" i="1"/>
  <c r="F35" i="1"/>
  <c r="G35" i="1"/>
  <c r="I35" i="1"/>
  <c r="K35" i="1"/>
  <c r="L35" i="1"/>
  <c r="F36" i="1"/>
  <c r="G36" i="1"/>
  <c r="I36" i="1"/>
  <c r="K36" i="1"/>
  <c r="L36" i="1"/>
  <c r="F37" i="1"/>
  <c r="G37" i="1"/>
  <c r="I37" i="1"/>
  <c r="K37" i="1"/>
  <c r="L37" i="1"/>
  <c r="F38" i="1"/>
  <c r="G38" i="1"/>
  <c r="I38" i="1"/>
  <c r="K38" i="1"/>
  <c r="L38" i="1"/>
  <c r="F39" i="1"/>
  <c r="G39" i="1"/>
  <c r="I39" i="1"/>
  <c r="K39" i="1"/>
  <c r="L39" i="1"/>
  <c r="F40" i="1"/>
  <c r="G40" i="1"/>
  <c r="I40" i="1"/>
  <c r="K40" i="1"/>
  <c r="L40" i="1"/>
  <c r="F41" i="1"/>
  <c r="G41" i="1"/>
  <c r="I41" i="1"/>
  <c r="K41" i="1"/>
  <c r="L41" i="1"/>
  <c r="F42" i="1"/>
  <c r="G42" i="1"/>
  <c r="I42" i="1"/>
  <c r="K42" i="1"/>
  <c r="L42" i="1"/>
  <c r="F43" i="1"/>
  <c r="G43" i="1"/>
  <c r="I43" i="1"/>
  <c r="K43" i="1"/>
  <c r="L43" i="1"/>
  <c r="F44" i="1"/>
  <c r="G44" i="1"/>
  <c r="I44" i="1"/>
  <c r="K44" i="1"/>
  <c r="L44" i="1"/>
  <c r="F45" i="1"/>
  <c r="G45" i="1"/>
  <c r="I45" i="1"/>
  <c r="K45" i="1"/>
  <c r="L45" i="1"/>
  <c r="F46" i="1"/>
  <c r="G46" i="1"/>
  <c r="I46" i="1"/>
  <c r="K46" i="1"/>
  <c r="L46" i="1"/>
  <c r="F47" i="1"/>
  <c r="G47" i="1"/>
  <c r="I47" i="1"/>
  <c r="K47" i="1"/>
  <c r="L47" i="1"/>
  <c r="F48" i="1"/>
  <c r="G48" i="1"/>
  <c r="I48" i="1"/>
  <c r="K48" i="1"/>
  <c r="L48" i="1"/>
  <c r="F49" i="1"/>
  <c r="G49" i="1"/>
  <c r="I49" i="1"/>
  <c r="K49" i="1"/>
  <c r="L49" i="1"/>
  <c r="F50" i="1"/>
  <c r="G50" i="1"/>
  <c r="I50" i="1"/>
  <c r="K50" i="1"/>
  <c r="L50" i="1"/>
  <c r="F51" i="1"/>
  <c r="G51" i="1"/>
  <c r="I51" i="1"/>
  <c r="K51" i="1"/>
  <c r="L51" i="1"/>
  <c r="F52" i="1"/>
  <c r="G52" i="1"/>
  <c r="I52" i="1"/>
  <c r="K52" i="1"/>
  <c r="L52" i="1"/>
  <c r="F53" i="1"/>
  <c r="G53" i="1"/>
  <c r="I53" i="1"/>
  <c r="K53" i="1"/>
  <c r="L53" i="1"/>
  <c r="F54" i="1"/>
  <c r="G54" i="1"/>
  <c r="I54" i="1"/>
  <c r="K54" i="1"/>
  <c r="L54" i="1"/>
  <c r="F55" i="1"/>
  <c r="G55" i="1"/>
  <c r="I55" i="1"/>
  <c r="K55" i="1"/>
  <c r="L55" i="1"/>
  <c r="F56" i="1"/>
  <c r="G56" i="1"/>
  <c r="I56" i="1"/>
  <c r="K56" i="1"/>
  <c r="L56" i="1"/>
  <c r="F57" i="1"/>
  <c r="G57" i="1"/>
  <c r="I57" i="1"/>
  <c r="K57" i="1"/>
  <c r="L57" i="1"/>
  <c r="F58" i="1"/>
  <c r="G58" i="1"/>
  <c r="I58" i="1"/>
  <c r="K58" i="1"/>
  <c r="L58" i="1"/>
  <c r="F59" i="1"/>
  <c r="G59" i="1"/>
  <c r="I59" i="1"/>
  <c r="K59" i="1"/>
  <c r="L59" i="1"/>
  <c r="F60" i="1"/>
  <c r="G60" i="1"/>
  <c r="I60" i="1"/>
  <c r="K60" i="1"/>
  <c r="L60" i="1"/>
  <c r="F61" i="1"/>
  <c r="G61" i="1"/>
  <c r="I61" i="1"/>
  <c r="K61" i="1"/>
  <c r="L61" i="1"/>
  <c r="F62" i="1"/>
  <c r="G62" i="1"/>
  <c r="I62" i="1"/>
  <c r="K62" i="1"/>
  <c r="L62" i="1"/>
  <c r="F63" i="1"/>
  <c r="G63" i="1"/>
  <c r="I63" i="1"/>
  <c r="K63" i="1"/>
  <c r="L63" i="1"/>
  <c r="F64" i="1"/>
  <c r="G64" i="1"/>
  <c r="I64" i="1"/>
  <c r="K64" i="1"/>
  <c r="L64" i="1"/>
  <c r="F65" i="1"/>
  <c r="G65" i="1"/>
  <c r="I65" i="1"/>
  <c r="K65" i="1"/>
  <c r="L65" i="1"/>
  <c r="F66" i="1"/>
  <c r="G66" i="1"/>
  <c r="I66" i="1"/>
  <c r="K66" i="1"/>
  <c r="L66" i="1"/>
  <c r="F67" i="1"/>
  <c r="G67" i="1"/>
  <c r="I67" i="1"/>
  <c r="K67" i="1"/>
  <c r="L67" i="1"/>
  <c r="F68" i="1"/>
  <c r="G68" i="1"/>
  <c r="I68" i="1"/>
  <c r="K68" i="1"/>
  <c r="L68" i="1"/>
  <c r="F69" i="1"/>
  <c r="G69" i="1"/>
  <c r="I69" i="1"/>
  <c r="K69" i="1"/>
  <c r="L69" i="1"/>
  <c r="F70" i="1"/>
  <c r="G70" i="1"/>
  <c r="I70" i="1"/>
  <c r="K70" i="1"/>
  <c r="L70" i="1"/>
  <c r="F71" i="1"/>
  <c r="G71" i="1"/>
  <c r="I71" i="1"/>
  <c r="K71" i="1"/>
  <c r="L71" i="1"/>
  <c r="F72" i="1"/>
  <c r="G72" i="1"/>
  <c r="I72" i="1"/>
  <c r="K72" i="1"/>
  <c r="L72" i="1"/>
  <c r="F73" i="1"/>
  <c r="G73" i="1"/>
  <c r="I73" i="1"/>
  <c r="K73" i="1"/>
  <c r="L73" i="1"/>
  <c r="F74" i="1"/>
  <c r="G74" i="1"/>
  <c r="I74" i="1"/>
  <c r="K74" i="1"/>
  <c r="L74" i="1"/>
  <c r="F75" i="1"/>
  <c r="G75" i="1"/>
  <c r="I75" i="1"/>
  <c r="K75" i="1"/>
  <c r="L75" i="1"/>
  <c r="F76" i="1"/>
  <c r="G76" i="1"/>
  <c r="I76" i="1"/>
  <c r="K76" i="1"/>
  <c r="L76" i="1"/>
  <c r="F77" i="1"/>
  <c r="G77" i="1"/>
  <c r="I77" i="1"/>
  <c r="K77" i="1"/>
  <c r="L77" i="1"/>
  <c r="F78" i="1"/>
  <c r="G78" i="1"/>
  <c r="I78" i="1"/>
  <c r="K78" i="1"/>
  <c r="L78" i="1"/>
  <c r="F79" i="1"/>
  <c r="G79" i="1"/>
  <c r="I79" i="1"/>
  <c r="K79" i="1"/>
  <c r="L79" i="1"/>
  <c r="F80" i="1"/>
  <c r="G80" i="1"/>
  <c r="I80" i="1"/>
  <c r="K80" i="1"/>
  <c r="L80" i="1"/>
  <c r="F81" i="1"/>
  <c r="G81" i="1"/>
  <c r="I81" i="1"/>
  <c r="K81" i="1"/>
  <c r="L81" i="1"/>
  <c r="F82" i="1"/>
  <c r="G82" i="1"/>
  <c r="I82" i="1"/>
  <c r="K82" i="1"/>
  <c r="L82" i="1"/>
  <c r="F83" i="1"/>
  <c r="G83" i="1"/>
  <c r="I83" i="1"/>
  <c r="K83" i="1"/>
  <c r="L83" i="1"/>
  <c r="F84" i="1"/>
  <c r="G84" i="1"/>
  <c r="I84" i="1"/>
  <c r="K84" i="1"/>
  <c r="L84" i="1"/>
  <c r="F85" i="1"/>
  <c r="G85" i="1"/>
  <c r="I85" i="1"/>
  <c r="K85" i="1"/>
  <c r="L85" i="1"/>
  <c r="F86" i="1"/>
  <c r="G86" i="1"/>
  <c r="I86" i="1"/>
  <c r="K86" i="1"/>
  <c r="L86" i="1"/>
  <c r="F87" i="1"/>
  <c r="G87" i="1"/>
  <c r="I87" i="1"/>
  <c r="K87" i="1"/>
  <c r="L87" i="1"/>
  <c r="F88" i="1"/>
  <c r="G88" i="1"/>
  <c r="I88" i="1"/>
  <c r="K88" i="1"/>
  <c r="L88" i="1"/>
  <c r="F89" i="1"/>
  <c r="G89" i="1"/>
  <c r="I89" i="1"/>
  <c r="K89" i="1"/>
  <c r="L89" i="1"/>
  <c r="F90" i="1"/>
  <c r="G90" i="1"/>
  <c r="I90" i="1"/>
  <c r="K90" i="1"/>
  <c r="L90" i="1"/>
  <c r="F91" i="1"/>
  <c r="G91" i="1"/>
  <c r="I91" i="1"/>
  <c r="K91" i="1"/>
  <c r="L91" i="1"/>
  <c r="F92" i="1"/>
  <c r="G92" i="1"/>
  <c r="I92" i="1"/>
  <c r="K92" i="1"/>
  <c r="L92" i="1"/>
  <c r="F93" i="1"/>
  <c r="G93" i="1"/>
  <c r="I93" i="1"/>
  <c r="K93" i="1"/>
  <c r="L93" i="1"/>
  <c r="F94" i="1"/>
  <c r="G94" i="1"/>
  <c r="I94" i="1"/>
  <c r="K94" i="1"/>
  <c r="L94" i="1"/>
  <c r="F95" i="1"/>
  <c r="G95" i="1"/>
  <c r="I95" i="1"/>
  <c r="K95" i="1"/>
  <c r="L95" i="1"/>
  <c r="F96" i="1"/>
  <c r="G96" i="1"/>
  <c r="I96" i="1"/>
  <c r="K96" i="1"/>
  <c r="L96" i="1"/>
  <c r="F97" i="1"/>
  <c r="G97" i="1"/>
  <c r="I97" i="1"/>
  <c r="K97" i="1"/>
  <c r="L97" i="1"/>
  <c r="F98" i="1"/>
  <c r="G98" i="1"/>
  <c r="I98" i="1"/>
  <c r="K98" i="1"/>
  <c r="L98" i="1"/>
  <c r="F99" i="1"/>
  <c r="G99" i="1"/>
  <c r="I99" i="1"/>
  <c r="K99" i="1"/>
  <c r="L99" i="1"/>
  <c r="F100" i="1"/>
  <c r="G100" i="1"/>
  <c r="I100" i="1"/>
  <c r="K100" i="1"/>
  <c r="L100" i="1"/>
  <c r="F101" i="1"/>
  <c r="G101" i="1"/>
  <c r="I101" i="1"/>
  <c r="K101" i="1"/>
  <c r="L101" i="1"/>
  <c r="F102" i="1"/>
  <c r="G102" i="1"/>
  <c r="I102" i="1"/>
  <c r="K102" i="1"/>
  <c r="L102" i="1"/>
  <c r="F103" i="1"/>
  <c r="G103" i="1"/>
  <c r="I103" i="1"/>
  <c r="K103" i="1"/>
  <c r="L103" i="1"/>
  <c r="F104" i="1"/>
  <c r="G104" i="1"/>
  <c r="I104" i="1"/>
  <c r="K104" i="1"/>
  <c r="L104" i="1"/>
  <c r="F105" i="1"/>
  <c r="G105" i="1"/>
  <c r="I105" i="1"/>
  <c r="K105" i="1"/>
  <c r="L105" i="1"/>
  <c r="F106" i="1"/>
  <c r="G106" i="1"/>
  <c r="I106" i="1"/>
  <c r="K106" i="1"/>
  <c r="L106" i="1"/>
  <c r="F107" i="1"/>
  <c r="G107" i="1"/>
  <c r="I107" i="1"/>
  <c r="K107" i="1"/>
  <c r="L107" i="1"/>
  <c r="F108" i="1"/>
  <c r="G108" i="1"/>
  <c r="I108" i="1"/>
  <c r="K108" i="1"/>
  <c r="L108" i="1"/>
  <c r="F109" i="1"/>
  <c r="G109" i="1"/>
  <c r="I109" i="1"/>
  <c r="K109" i="1"/>
  <c r="L109" i="1"/>
  <c r="F110" i="1"/>
  <c r="G110" i="1"/>
  <c r="I110" i="1"/>
  <c r="K110" i="1"/>
  <c r="L110" i="1"/>
  <c r="F111" i="1"/>
  <c r="G111" i="1"/>
  <c r="I111" i="1"/>
  <c r="K111" i="1"/>
  <c r="L111" i="1"/>
  <c r="F112" i="1"/>
  <c r="G112" i="1"/>
  <c r="I112" i="1"/>
  <c r="K112" i="1"/>
  <c r="L112" i="1"/>
  <c r="F113" i="1"/>
  <c r="G113" i="1"/>
  <c r="I113" i="1"/>
  <c r="K113" i="1"/>
  <c r="L113" i="1"/>
  <c r="F114" i="1"/>
  <c r="G114" i="1"/>
  <c r="I114" i="1"/>
  <c r="K114" i="1"/>
  <c r="L114" i="1"/>
  <c r="F115" i="1"/>
  <c r="G115" i="1"/>
  <c r="I115" i="1"/>
  <c r="K115" i="1"/>
  <c r="L115" i="1"/>
  <c r="F116" i="1"/>
  <c r="G116" i="1"/>
  <c r="I116" i="1"/>
  <c r="K116" i="1"/>
  <c r="L116" i="1"/>
  <c r="F117" i="1"/>
  <c r="G117" i="1"/>
  <c r="I117" i="1"/>
  <c r="K117" i="1"/>
  <c r="L117" i="1"/>
  <c r="F118" i="1"/>
  <c r="G118" i="1"/>
  <c r="I118" i="1"/>
  <c r="K118" i="1"/>
  <c r="L118" i="1"/>
  <c r="F119" i="1"/>
  <c r="G119" i="1"/>
  <c r="I119" i="1"/>
  <c r="K119" i="1"/>
  <c r="L119" i="1"/>
  <c r="F120" i="1"/>
  <c r="G120" i="1"/>
  <c r="I120" i="1"/>
  <c r="K120" i="1"/>
  <c r="L120" i="1"/>
  <c r="F121" i="1"/>
  <c r="G121" i="1"/>
  <c r="I121" i="1"/>
  <c r="K121" i="1"/>
  <c r="L121" i="1"/>
  <c r="F122" i="1"/>
  <c r="G122" i="1"/>
  <c r="I122" i="1"/>
  <c r="K122" i="1"/>
  <c r="L122" i="1"/>
  <c r="F123" i="1"/>
  <c r="G123" i="1"/>
  <c r="I123" i="1"/>
  <c r="K123" i="1"/>
  <c r="L123" i="1"/>
  <c r="F124" i="1"/>
  <c r="G124" i="1"/>
  <c r="I124" i="1"/>
  <c r="K124" i="1"/>
  <c r="L124" i="1"/>
  <c r="F125" i="1"/>
  <c r="G125" i="1"/>
  <c r="I125" i="1"/>
  <c r="K125" i="1"/>
  <c r="L125" i="1"/>
  <c r="F126" i="1"/>
  <c r="G126" i="1"/>
  <c r="I126" i="1"/>
  <c r="K126" i="1"/>
  <c r="L126" i="1"/>
  <c r="F127" i="1"/>
  <c r="G127" i="1"/>
  <c r="I127" i="1"/>
  <c r="K127" i="1"/>
  <c r="L127" i="1"/>
  <c r="F128" i="1"/>
  <c r="G128" i="1"/>
  <c r="I128" i="1"/>
  <c r="K128" i="1"/>
  <c r="L128" i="1"/>
  <c r="F129" i="1"/>
  <c r="G129" i="1"/>
  <c r="I129" i="1"/>
  <c r="K129" i="1"/>
  <c r="L129" i="1"/>
  <c r="F130" i="1"/>
  <c r="G130" i="1"/>
  <c r="I130" i="1"/>
  <c r="K130" i="1"/>
  <c r="L130" i="1"/>
  <c r="F131" i="1"/>
  <c r="G131" i="1"/>
  <c r="I131" i="1"/>
  <c r="K131" i="1"/>
  <c r="L131" i="1"/>
  <c r="F132" i="1"/>
  <c r="G132" i="1"/>
  <c r="I132" i="1"/>
  <c r="K132" i="1"/>
  <c r="L132" i="1"/>
  <c r="F133" i="1"/>
  <c r="G133" i="1"/>
  <c r="I133" i="1"/>
  <c r="K133" i="1"/>
  <c r="L133" i="1"/>
  <c r="F134" i="1"/>
  <c r="G134" i="1"/>
  <c r="I134" i="1"/>
  <c r="K134" i="1"/>
  <c r="L134" i="1"/>
  <c r="F135" i="1"/>
  <c r="G135" i="1"/>
  <c r="I135" i="1"/>
  <c r="K135" i="1"/>
  <c r="L135" i="1"/>
  <c r="F136" i="1"/>
  <c r="G136" i="1"/>
  <c r="I136" i="1"/>
  <c r="K136" i="1"/>
  <c r="L136" i="1"/>
  <c r="F137" i="1"/>
  <c r="G137" i="1"/>
  <c r="I137" i="1"/>
  <c r="K137" i="1"/>
  <c r="L137" i="1"/>
  <c r="F138" i="1"/>
  <c r="G138" i="1"/>
  <c r="I138" i="1"/>
  <c r="K138" i="1"/>
  <c r="L138" i="1"/>
  <c r="F139" i="1"/>
  <c r="G139" i="1"/>
  <c r="I139" i="1"/>
  <c r="K139" i="1"/>
  <c r="L139" i="1"/>
  <c r="F140" i="1"/>
  <c r="G140" i="1"/>
  <c r="I140" i="1"/>
  <c r="K140" i="1"/>
  <c r="L140" i="1"/>
  <c r="F141" i="1"/>
  <c r="G141" i="1"/>
  <c r="I141" i="1"/>
  <c r="K141" i="1"/>
  <c r="L141" i="1"/>
  <c r="F142" i="1"/>
  <c r="G142" i="1"/>
  <c r="I142" i="1"/>
  <c r="K142" i="1"/>
  <c r="L142" i="1"/>
  <c r="F143" i="1"/>
  <c r="G143" i="1"/>
  <c r="I143" i="1"/>
  <c r="K143" i="1"/>
  <c r="L143" i="1"/>
  <c r="F144" i="1"/>
  <c r="G144" i="1"/>
  <c r="I144" i="1"/>
  <c r="K144" i="1"/>
  <c r="L144" i="1"/>
  <c r="F145" i="1"/>
  <c r="G145" i="1"/>
  <c r="I145" i="1"/>
  <c r="K145" i="1"/>
  <c r="L145" i="1"/>
  <c r="F146" i="1"/>
  <c r="G146" i="1"/>
  <c r="I146" i="1"/>
  <c r="K146" i="1"/>
  <c r="L146" i="1"/>
  <c r="F147" i="1"/>
  <c r="G147" i="1"/>
  <c r="I147" i="1"/>
  <c r="K147" i="1"/>
  <c r="L147" i="1"/>
  <c r="F148" i="1"/>
  <c r="G148" i="1"/>
  <c r="I148" i="1"/>
  <c r="K148" i="1"/>
  <c r="L148" i="1"/>
  <c r="F149" i="1"/>
  <c r="G149" i="1"/>
  <c r="I149" i="1"/>
  <c r="K149" i="1"/>
  <c r="L149" i="1"/>
  <c r="F150" i="1"/>
  <c r="G150" i="1"/>
  <c r="I150" i="1"/>
  <c r="K150" i="1"/>
  <c r="L150" i="1"/>
  <c r="F151" i="1"/>
  <c r="G151" i="1"/>
  <c r="I151" i="1"/>
  <c r="K151" i="1"/>
  <c r="L151" i="1"/>
  <c r="D27" i="5"/>
  <c r="D28" i="5"/>
</calcChain>
</file>

<file path=xl/comments1.xml><?xml version="1.0" encoding="utf-8"?>
<comments xmlns="http://schemas.openxmlformats.org/spreadsheetml/2006/main">
  <authors>
    <author>kkindal</author>
  </authors>
  <commentList>
    <comment ref="A160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From Russell Dyk.  His prompt month numbers do not match Marc's.</t>
        </r>
      </text>
    </comment>
  </commentList>
</comments>
</file>

<file path=xl/sharedStrings.xml><?xml version="1.0" encoding="utf-8"?>
<sst xmlns="http://schemas.openxmlformats.org/spreadsheetml/2006/main" count="153" uniqueCount="120">
  <si>
    <t>Month</t>
  </si>
  <si>
    <t>Prompt
Brent</t>
  </si>
  <si>
    <t>JCC Imports</t>
  </si>
  <si>
    <t>Dated
Brent</t>
  </si>
  <si>
    <t>JCC Price Diff</t>
  </si>
  <si>
    <t>Prompt Brent Price Diff</t>
  </si>
  <si>
    <t>Lagged Brent Price 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</si>
  <si>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</si>
  <si>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</si>
  <si>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</si>
  <si>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</si>
  <si>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</si>
  <si>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</si>
  <si>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</si>
  <si>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</si>
  <si>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</si>
  <si>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</si>
  <si>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</si>
  <si>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</si>
  <si>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</si>
  <si>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</si>
  <si>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</si>
  <si>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</si>
  <si>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</si>
  <si>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</si>
  <si>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</si>
  <si>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</si>
  <si>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</si>
  <si>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</si>
  <si>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</si>
  <si>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</si>
  <si>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</si>
  <si>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Data were August 1991 through October 1999</t>
  </si>
  <si>
    <t>Regress change in JCC onto change in Brent lagged once</t>
  </si>
  <si>
    <t>Spread (JCC and lagged Brent)</t>
  </si>
  <si>
    <t>Change in Spread</t>
  </si>
  <si>
    <t>Notes…</t>
  </si>
  <si>
    <t>Data were August 1991 through September 1999</t>
  </si>
  <si>
    <t>Regressed Change in Spread onto Spread</t>
  </si>
  <si>
    <t>Speed of mean reversion</t>
  </si>
  <si>
    <t>Long run mean est.</t>
  </si>
  <si>
    <t>Speed of MR</t>
  </si>
  <si>
    <t>SPREADS</t>
  </si>
  <si>
    <t>Brent Forward Curve</t>
  </si>
  <si>
    <t>No JCC data for these dates</t>
  </si>
  <si>
    <t>Histoical JCC Forward Curve</t>
  </si>
  <si>
    <r>
      <t>JCC</t>
    </r>
    <r>
      <rPr>
        <b/>
        <vertAlign val="subscript"/>
        <sz val="10"/>
        <rFont val="Arial"/>
        <family val="2"/>
      </rPr>
      <t>1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</si>
  <si>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</si>
  <si>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</si>
  <si>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</si>
  <si>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5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</si>
  <si>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6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</si>
  <si>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7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</si>
  <si>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</si>
  <si>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</si>
  <si>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</si>
  <si>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</si>
  <si>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</si>
  <si>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13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</si>
  <si>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14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</si>
  <si>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15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</si>
  <si>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16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</si>
  <si>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17</t>
    </r>
    <r>
      <rPr>
        <sz val="10"/>
        <rFont val="Arial"/>
      </rPr>
      <t/>
    </r>
  </si>
  <si>
    <r>
      <t>JCC</t>
    </r>
    <r>
      <rPr>
        <b/>
        <vertAlign val="subscript"/>
        <sz val="10"/>
        <rFont val="Arial"/>
        <family val="2"/>
      </rPr>
      <t>0</t>
    </r>
  </si>
  <si>
    <r>
      <t>B</t>
    </r>
    <r>
      <rPr>
        <b/>
        <vertAlign val="subscript"/>
        <sz val="10"/>
        <rFont val="Arial"/>
        <family val="2"/>
      </rPr>
      <t>0</t>
    </r>
  </si>
  <si>
    <r>
      <t>B</t>
    </r>
    <r>
      <rPr>
        <b/>
        <vertAlign val="subscript"/>
        <sz val="10"/>
        <rFont val="Arial"/>
        <family val="2"/>
      </rPr>
      <t>1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</si>
  <si>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</si>
  <si>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</si>
  <si>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</si>
  <si>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5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</si>
  <si>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6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</si>
  <si>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7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</si>
  <si>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</si>
  <si>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</si>
  <si>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</si>
  <si>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</si>
  <si>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</si>
  <si>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13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</si>
  <si>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14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</si>
  <si>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15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</si>
  <si>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16</t>
    </r>
    <r>
      <rPr>
        <sz val="10"/>
        <rFont val="Arial"/>
      </rPr>
      <t/>
    </r>
  </si>
  <si>
    <r>
      <t>B</t>
    </r>
    <r>
      <rPr>
        <b/>
        <vertAlign val="subscript"/>
        <sz val="10"/>
        <rFont val="Arial"/>
        <family val="2"/>
      </rPr>
      <t>17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</si>
  <si>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</si>
  <si>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</si>
  <si>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</si>
  <si>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</si>
  <si>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</si>
  <si>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5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</si>
  <si>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6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</si>
  <si>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7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</si>
  <si>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</si>
  <si>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</si>
  <si>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</si>
  <si>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</si>
  <si>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</si>
  <si>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13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</si>
  <si>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14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</si>
  <si>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15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</si>
  <si>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16</t>
    </r>
    <r>
      <rPr>
        <sz val="10"/>
        <rFont val="Arial"/>
      </rPr>
      <t/>
    </r>
  </si>
  <si>
    <r>
      <t>S</t>
    </r>
    <r>
      <rPr>
        <vertAlign val="subscript"/>
        <sz val="10"/>
        <rFont val="Arial"/>
        <family val="2"/>
      </rPr>
      <t>17</t>
    </r>
    <r>
      <rPr>
        <sz val="10"/>
        <rFont val="Arial"/>
      </rPr>
      <t/>
    </r>
  </si>
  <si>
    <t>Prompt</t>
  </si>
  <si>
    <t>Prompt + 1</t>
  </si>
  <si>
    <t>Prompt + 2</t>
  </si>
  <si>
    <t>Prompt + 3</t>
  </si>
  <si>
    <t>Prompt + 4</t>
  </si>
  <si>
    <t>Prompt + 5</t>
  </si>
  <si>
    <t>Prompt + 6</t>
  </si>
  <si>
    <t>Prompt + 7</t>
  </si>
  <si>
    <t>Prompt + 8</t>
  </si>
  <si>
    <t>Prompt + 9</t>
  </si>
  <si>
    <t>Prompt + 10</t>
  </si>
  <si>
    <t>Prompt + 11</t>
  </si>
  <si>
    <t>Prompt + 12</t>
  </si>
  <si>
    <t>Prompt + 13</t>
  </si>
  <si>
    <t>Prompt + 14</t>
  </si>
  <si>
    <t>Prompt + 15</t>
  </si>
  <si>
    <t>Prompt + 16</t>
  </si>
  <si>
    <t>Prompt + 17</t>
  </si>
  <si>
    <t>JCC</t>
  </si>
  <si>
    <t>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</si>
</sst>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17" fontId="4" fillId="3" borderId="3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43" fontId="1" fillId="3" borderId="5" xfId="1" applyFill="1" applyBorder="1"/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4" borderId="0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0" fontId="0" fillId="3" borderId="9" xfId="0" applyFill="1" applyBorder="1" applyAlignment="1"/>
    <xf numFmtId="43" fontId="0" fillId="0" borderId="0" xfId="0" applyNumberFormat="1"/>
    <xf numFmtId="0" fontId="0" fillId="3" borderId="10" xfId="0" applyFill="1" applyBorder="1"/>
    <xf numFmtId="17" fontId="4" fillId="0" borderId="11" xfId="0" applyNumberFormat="1" applyFont="1" applyBorder="1"/>
    <xf numFmtId="0" fontId="0" fillId="0" borderId="10" xfId="0" applyBorder="1"/>
    <xf numFmtId="0" fontId="9" fillId="0" borderId="0" xfId="0" applyFont="1"/>
    <xf numFmtId="0" fontId="0" fillId="5" borderId="10" xfId="0" applyFill="1" applyBorder="1"/>
    <xf numFmtId="17" fontId="4" fillId="6" borderId="12" xfId="0" applyNumberFormat="1" applyFont="1" applyFill="1" applyBorder="1"/>
    <xf numFmtId="17" fontId="4" fillId="6" borderId="4" xfId="0" applyNumberFormat="1" applyFont="1" applyFill="1" applyBorder="1"/>
    <xf numFmtId="17" fontId="4" fillId="6" borderId="13" xfId="0" applyNumberFormat="1" applyFont="1" applyFill="1" applyBorder="1"/>
    <xf numFmtId="0" fontId="0" fillId="5" borderId="14" xfId="0" applyFill="1" applyBorder="1"/>
    <xf numFmtId="0" fontId="0" fillId="5" borderId="15" xfId="0" applyFill="1" applyBorder="1"/>
    <xf numFmtId="0" fontId="8" fillId="0" borderId="0" xfId="0" applyFont="1" applyAlignment="1">
      <alignment horizontal="center"/>
    </xf>
    <xf numFmtId="43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/>
    <xf numFmtId="0" fontId="9" fillId="5" borderId="14" xfId="0" applyFont="1" applyFill="1" applyBorder="1"/>
    <xf numFmtId="17" fontId="2" fillId="5" borderId="16" xfId="0" applyNumberFormat="1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wrapText="1"/>
    </xf>
    <xf numFmtId="43" fontId="3" fillId="5" borderId="17" xfId="1" applyFon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0" xfId="0" applyFill="1"/>
    <xf numFmtId="7" fontId="7" fillId="0" borderId="0" xfId="0" applyNumberFormat="1" applyFont="1" applyAlignment="1">
      <alignment horizontal="center"/>
    </xf>
    <xf numFmtId="0" fontId="1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JCC, Brent Forward Curves</a:t>
            </a:r>
          </a:p>
        </c:rich>
      </c:tx>
      <c:layout>
        <c:manualLayout>
          <c:xMode val="edge"/>
          <c:yMode val="edge"/>
          <c:x val="0.39031393328482972"/>
          <c:y val="2.953592583054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92721399685884E-2"/>
          <c:y val="0.13713108421323719"/>
          <c:w val="0.80341992106804372"/>
          <c:h val="0.78692145248519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'Forward Curves'!$F$2</c:f>
              <c:strCache>
                <c:ptCount val="1"/>
                <c:pt idx="0">
                  <c:v>JCC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strRef>
              <c:f>'Forward Curves'!$G$1:$X$1</c:f>
              <c:strCache>
                <c:ptCount val="18"/>
                <c:pt idx="0">
                  <c:v>Prompt</c:v>
                </c:pt>
                <c:pt idx="1">
                  <c:v>Prompt + 1</c:v>
                </c:pt>
                <c:pt idx="2">
                  <c:v>Prompt + 2</c:v>
                </c:pt>
                <c:pt idx="3">
                  <c:v>Prompt + 3</c:v>
                </c:pt>
                <c:pt idx="4">
                  <c:v>Prompt + 4</c:v>
                </c:pt>
                <c:pt idx="5">
                  <c:v>Prompt + 5</c:v>
                </c:pt>
                <c:pt idx="6">
                  <c:v>Prompt + 6</c:v>
                </c:pt>
                <c:pt idx="7">
                  <c:v>Prompt + 7</c:v>
                </c:pt>
                <c:pt idx="8">
                  <c:v>Prompt + 8</c:v>
                </c:pt>
                <c:pt idx="9">
                  <c:v>Prompt + 9</c:v>
                </c:pt>
                <c:pt idx="10">
                  <c:v>Prompt + 10</c:v>
                </c:pt>
                <c:pt idx="11">
                  <c:v>Prompt + 11</c:v>
                </c:pt>
                <c:pt idx="12">
                  <c:v>Prompt + 12</c:v>
                </c:pt>
                <c:pt idx="13">
                  <c:v>Prompt + 13</c:v>
                </c:pt>
                <c:pt idx="14">
                  <c:v>Prompt + 14</c:v>
                </c:pt>
                <c:pt idx="15">
                  <c:v>Prompt + 15</c:v>
                </c:pt>
                <c:pt idx="16">
                  <c:v>Prompt + 16</c:v>
                </c:pt>
                <c:pt idx="17">
                  <c:v>Prompt + 17</c:v>
                </c:pt>
              </c:strCache>
            </c:strRef>
          </c:xVal>
          <c:yVal>
            <c:numRef>
              <c:f>'Forward Curves'!$G$2:$X$2</c:f>
              <c:numCache>
                <c:formatCode>General</c:formatCode>
                <c:ptCount val="18"/>
                <c:pt idx="0">
                  <c:v>22.537090943626065</c:v>
                </c:pt>
                <c:pt idx="1">
                  <c:v>22.011501231091348</c:v>
                </c:pt>
                <c:pt idx="2">
                  <c:v>22.040988039530326</c:v>
                </c:pt>
                <c:pt idx="3">
                  <c:v>21.79421411502074</c:v>
                </c:pt>
                <c:pt idx="4">
                  <c:v>21.450947225559684</c:v>
                </c:pt>
                <c:pt idx="5">
                  <c:v>21.05276350216193</c:v>
                </c:pt>
                <c:pt idx="6">
                  <c:v>20.671031506818103</c:v>
                </c:pt>
                <c:pt idx="7">
                  <c:v>20.310850583729117</c:v>
                </c:pt>
                <c:pt idx="8">
                  <c:v>19.997414470376157</c:v>
                </c:pt>
                <c:pt idx="9">
                  <c:v>19.733592050478478</c:v>
                </c:pt>
                <c:pt idx="10">
                  <c:v>19.502282643373228</c:v>
                </c:pt>
                <c:pt idx="11">
                  <c:v>19.314010022899065</c:v>
                </c:pt>
                <c:pt idx="12">
                  <c:v>19.153507764862379</c:v>
                </c:pt>
                <c:pt idx="13">
                  <c:v>19.136184064980835</c:v>
                </c:pt>
                <c:pt idx="14">
                  <c:v>18.756316938447867</c:v>
                </c:pt>
                <c:pt idx="15">
                  <c:v>18.535609207617188</c:v>
                </c:pt>
                <c:pt idx="16">
                  <c:v>18.317620263129662</c:v>
                </c:pt>
                <c:pt idx="17">
                  <c:v>18.099084409279016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1-49E3-9612-24A97F20D2E6}"/>
            </c:ext>
          </c:extLst>
        </c:ser>
        <c:ser>
          <c:idx val="1"/>
          <c:order val="1"/>
          <c:tx>
            <c:strRef>
              <c:f>'Forward Curves'!$F$3</c:f>
              <c:strCache>
                <c:ptCount val="1"/>
                <c:pt idx="0">
                  <c:v>Brent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'Forward Curves'!$G$1:$X$1</c:f>
              <c:strCache>
                <c:ptCount val="18"/>
                <c:pt idx="0">
                  <c:v>Prompt</c:v>
                </c:pt>
                <c:pt idx="1">
                  <c:v>Prompt + 1</c:v>
                </c:pt>
                <c:pt idx="2">
                  <c:v>Prompt + 2</c:v>
                </c:pt>
                <c:pt idx="3">
                  <c:v>Prompt + 3</c:v>
                </c:pt>
                <c:pt idx="4">
                  <c:v>Prompt + 4</c:v>
                </c:pt>
                <c:pt idx="5">
                  <c:v>Prompt + 5</c:v>
                </c:pt>
                <c:pt idx="6">
                  <c:v>Prompt + 6</c:v>
                </c:pt>
                <c:pt idx="7">
                  <c:v>Prompt + 7</c:v>
                </c:pt>
                <c:pt idx="8">
                  <c:v>Prompt + 8</c:v>
                </c:pt>
                <c:pt idx="9">
                  <c:v>Prompt + 9</c:v>
                </c:pt>
                <c:pt idx="10">
                  <c:v>Prompt + 10</c:v>
                </c:pt>
                <c:pt idx="11">
                  <c:v>Prompt + 11</c:v>
                </c:pt>
                <c:pt idx="12">
                  <c:v>Prompt + 12</c:v>
                </c:pt>
                <c:pt idx="13">
                  <c:v>Prompt + 13</c:v>
                </c:pt>
                <c:pt idx="14">
                  <c:v>Prompt + 14</c:v>
                </c:pt>
                <c:pt idx="15">
                  <c:v>Prompt + 15</c:v>
                </c:pt>
                <c:pt idx="16">
                  <c:v>Prompt + 16</c:v>
                </c:pt>
                <c:pt idx="17">
                  <c:v>Prompt + 17</c:v>
                </c:pt>
              </c:strCache>
            </c:strRef>
          </c:xVal>
          <c:yVal>
            <c:numRef>
              <c:f>'Forward Curves'!$G$3:$X$3</c:f>
              <c:numCache>
                <c:formatCode>"$"#,##0.00_);\("$"#,##0.00\)</c:formatCode>
                <c:ptCount val="18"/>
                <c:pt idx="0">
                  <c:v>22.24</c:v>
                </c:pt>
                <c:pt idx="1">
                  <c:v>22.03</c:v>
                </c:pt>
                <c:pt idx="2">
                  <c:v>21.65</c:v>
                </c:pt>
                <c:pt idx="3">
                  <c:v>21.22</c:v>
                </c:pt>
                <c:pt idx="4">
                  <c:v>20.78</c:v>
                </c:pt>
                <c:pt idx="5">
                  <c:v>20.37</c:v>
                </c:pt>
                <c:pt idx="6">
                  <c:v>19.989999999999998</c:v>
                </c:pt>
                <c:pt idx="7">
                  <c:v>19.670000000000002</c:v>
                </c:pt>
                <c:pt idx="8">
                  <c:v>19.399999999999999</c:v>
                </c:pt>
                <c:pt idx="9">
                  <c:v>19.170000000000002</c:v>
                </c:pt>
                <c:pt idx="10">
                  <c:v>18.98</c:v>
                </c:pt>
                <c:pt idx="11">
                  <c:v>18.82</c:v>
                </c:pt>
                <c:pt idx="12">
                  <c:v>18.8</c:v>
                </c:pt>
                <c:pt idx="13">
                  <c:v>18.420000000000002</c:v>
                </c:pt>
                <c:pt idx="14">
                  <c:v>18.2</c:v>
                </c:pt>
                <c:pt idx="15">
                  <c:v>17.98</c:v>
                </c:pt>
                <c:pt idx="16">
                  <c:v>17.760000000000002</c:v>
                </c:pt>
                <c:pt idx="17">
                  <c:v>17.63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1-49E3-9612-24A97F20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3983"/>
        <c:axId val="1"/>
      </c:scatterChart>
      <c:valAx>
        <c:axId val="2652239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5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5021107391192376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223983"/>
        <c:crosses val="autoZero"/>
        <c:crossBetween val="midCat"/>
        <c:majorUnit val="5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92721399685884"/>
          <c:y val="0.48945248519186196"/>
          <c:w val="6.2678149870556601E-2"/>
          <c:h val="8.2278650527942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313</xdr:row>
      <xdr:rowOff>19050</xdr:rowOff>
    </xdr:from>
    <xdr:to>
      <xdr:col>2</xdr:col>
      <xdr:colOff>552450</xdr:colOff>
      <xdr:row>318</xdr:row>
      <xdr:rowOff>152400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9A6CF76-FA7A-1525-6536-58256750406E}"/>
            </a:ext>
          </a:extLst>
        </xdr:cNvPr>
        <xdr:cNvSpPr>
          <a:spLocks noChangeShapeType="1"/>
        </xdr:cNvSpPr>
      </xdr:nvSpPr>
      <xdr:spPr bwMode="auto">
        <a:xfrm>
          <a:off x="647700" y="51073050"/>
          <a:ext cx="112395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309</xdr:row>
      <xdr:rowOff>57150</xdr:rowOff>
    </xdr:from>
    <xdr:to>
      <xdr:col>2</xdr:col>
      <xdr:colOff>590550</xdr:colOff>
      <xdr:row>311</xdr:row>
      <xdr:rowOff>142875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ED93A0E9-EEFE-A1C1-1448-E8241874755E}"/>
            </a:ext>
          </a:extLst>
        </xdr:cNvPr>
        <xdr:cNvSpPr>
          <a:spLocks noChangeShapeType="1"/>
        </xdr:cNvSpPr>
      </xdr:nvSpPr>
      <xdr:spPr bwMode="auto">
        <a:xfrm flipV="1">
          <a:off x="619125" y="50463450"/>
          <a:ext cx="1190625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1</xdr:row>
          <xdr:rowOff>0</xdr:rowOff>
        </xdr:from>
        <xdr:to>
          <xdr:col>3</xdr:col>
          <xdr:colOff>600075</xdr:colOff>
          <xdr:row>2</xdr:row>
          <xdr:rowOff>152400</xdr:rowOff>
        </xdr:to>
        <xdr:sp macro="" textlink="">
          <xdr:nvSpPr>
            <xdr:cNvPr id="1030" name="CommandButton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9C5EFB0-57B1-3365-A6E8-F950322D1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590550</xdr:colOff>
      <xdr:row>4</xdr:row>
      <xdr:rowOff>9525</xdr:rowOff>
    </xdr:from>
    <xdr:to>
      <xdr:col>14</xdr:col>
      <xdr:colOff>38100</xdr:colOff>
      <xdr:row>29</xdr:row>
      <xdr:rowOff>28575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AB701F3-BE9E-12D7-E02D-23EB6B36B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1"/>
  <sheetViews>
    <sheetView workbookViewId="0">
      <selection activeCell="K1" sqref="K1:K151"/>
    </sheetView>
  </sheetViews>
  <sheetFormatPr defaultRowHeight="12.75" x14ac:dyDescent="0.2"/>
  <cols>
    <col min="7" max="7" width="9.140625" style="27"/>
  </cols>
  <sheetData>
    <row r="1" spans="1:12" ht="51" x14ac:dyDescent="0.2">
      <c r="A1" s="1" t="s">
        <v>0</v>
      </c>
      <c r="B1" s="2" t="s">
        <v>1</v>
      </c>
      <c r="C1" s="3" t="s">
        <v>2</v>
      </c>
      <c r="D1" s="2" t="s">
        <v>3</v>
      </c>
      <c r="E1" s="2"/>
      <c r="F1" s="2" t="s">
        <v>5</v>
      </c>
      <c r="G1" s="2" t="s">
        <v>4</v>
      </c>
      <c r="I1" s="2" t="s">
        <v>6</v>
      </c>
      <c r="K1" s="2" t="s">
        <v>34</v>
      </c>
      <c r="L1" s="2" t="s">
        <v>35</v>
      </c>
    </row>
    <row r="2" spans="1:12" x14ac:dyDescent="0.2">
      <c r="A2" s="4">
        <v>31959</v>
      </c>
      <c r="B2" s="5">
        <v>19.838000000000001</v>
      </c>
      <c r="C2" s="6">
        <v>18.22</v>
      </c>
      <c r="D2" s="5">
        <v>20.009699999999999</v>
      </c>
      <c r="E2" s="29"/>
    </row>
    <row r="3" spans="1:12" x14ac:dyDescent="0.2">
      <c r="A3" s="4">
        <v>31990</v>
      </c>
      <c r="B3" s="5">
        <v>18.971399999999999</v>
      </c>
      <c r="C3" s="6">
        <v>18.2</v>
      </c>
      <c r="D3" s="5">
        <v>18.959499999999998</v>
      </c>
      <c r="E3" s="29"/>
      <c r="F3" s="26">
        <f>B3-B2</f>
        <v>-0.86660000000000181</v>
      </c>
      <c r="G3" s="28">
        <f>C3-C2</f>
        <v>-1.9999999999999574E-2</v>
      </c>
    </row>
    <row r="4" spans="1:12" x14ac:dyDescent="0.2">
      <c r="A4" s="7">
        <v>32021</v>
      </c>
      <c r="B4" s="8">
        <v>18.364799999999999</v>
      </c>
      <c r="C4" s="9">
        <v>18.38</v>
      </c>
      <c r="D4" s="8">
        <v>18.322700000000001</v>
      </c>
      <c r="E4" s="30"/>
      <c r="F4" s="26">
        <f t="shared" ref="F4:F67" si="0">B4-B3</f>
        <v>-0.60660000000000025</v>
      </c>
      <c r="G4" s="28">
        <f t="shared" ref="G4:G67" si="1">C4-C3</f>
        <v>0.17999999999999972</v>
      </c>
      <c r="I4" s="26">
        <f>F3</f>
        <v>-0.86660000000000181</v>
      </c>
      <c r="K4" s="41">
        <f>C4-B3</f>
        <v>-0.59140000000000015</v>
      </c>
      <c r="L4" s="41">
        <f t="shared" ref="L4:L35" si="2">K5-K4</f>
        <v>0.60660000000000025</v>
      </c>
    </row>
    <row r="5" spans="1:12" x14ac:dyDescent="0.2">
      <c r="A5" s="4">
        <v>32051</v>
      </c>
      <c r="B5" s="5">
        <v>18.8489</v>
      </c>
      <c r="C5" s="6">
        <v>18.38</v>
      </c>
      <c r="D5" s="5">
        <v>18.7682</v>
      </c>
      <c r="E5" s="29"/>
      <c r="F5" s="26">
        <f t="shared" si="0"/>
        <v>0.48410000000000153</v>
      </c>
      <c r="G5" s="28">
        <f t="shared" si="1"/>
        <v>0</v>
      </c>
      <c r="I5" s="26">
        <f t="shared" ref="I5:I68" si="3">F4</f>
        <v>-0.60660000000000025</v>
      </c>
      <c r="K5" s="41">
        <f t="shared" ref="K5:K68" si="4">C5-B4</f>
        <v>1.5200000000000102E-2</v>
      </c>
      <c r="L5" s="41">
        <f t="shared" si="2"/>
        <v>-0.46410000000000196</v>
      </c>
    </row>
    <row r="6" spans="1:12" x14ac:dyDescent="0.2">
      <c r="A6" s="4">
        <v>32082</v>
      </c>
      <c r="B6" s="5">
        <v>17.872599999999998</v>
      </c>
      <c r="C6" s="6">
        <v>18.399999999999999</v>
      </c>
      <c r="D6" s="5">
        <v>17.7821</v>
      </c>
      <c r="E6" s="29"/>
      <c r="F6" s="26">
        <f t="shared" si="0"/>
        <v>-0.97630000000000194</v>
      </c>
      <c r="G6" s="28">
        <f t="shared" si="1"/>
        <v>1.9999999999999574E-2</v>
      </c>
      <c r="I6" s="26">
        <f t="shared" si="3"/>
        <v>0.48410000000000153</v>
      </c>
      <c r="K6" s="41">
        <f t="shared" si="4"/>
        <v>-0.44890000000000185</v>
      </c>
      <c r="L6" s="41">
        <f t="shared" si="2"/>
        <v>0.98630000000000351</v>
      </c>
    </row>
    <row r="7" spans="1:12" x14ac:dyDescent="0.2">
      <c r="A7" s="4">
        <v>32112</v>
      </c>
      <c r="B7" s="5">
        <v>17.4815</v>
      </c>
      <c r="C7" s="6">
        <v>18.41</v>
      </c>
      <c r="D7" s="5">
        <v>17.108699999999999</v>
      </c>
      <c r="E7" s="29"/>
      <c r="F7" s="26">
        <f t="shared" si="0"/>
        <v>-0.391099999999998</v>
      </c>
      <c r="G7" s="28">
        <f t="shared" si="1"/>
        <v>1.0000000000001563E-2</v>
      </c>
      <c r="I7" s="26">
        <f t="shared" si="3"/>
        <v>-0.97630000000000194</v>
      </c>
      <c r="K7" s="41">
        <f t="shared" si="4"/>
        <v>0.53740000000000165</v>
      </c>
      <c r="L7" s="41">
        <f t="shared" si="2"/>
        <v>0.18109999999999715</v>
      </c>
    </row>
    <row r="8" spans="1:12" x14ac:dyDescent="0.2">
      <c r="A8" s="4">
        <v>32143</v>
      </c>
      <c r="B8" s="5">
        <v>16.947500000000002</v>
      </c>
      <c r="C8" s="6">
        <v>18.2</v>
      </c>
      <c r="D8" s="5">
        <v>16.843800000000002</v>
      </c>
      <c r="E8" s="29"/>
      <c r="F8" s="26">
        <f t="shared" si="0"/>
        <v>-0.53399999999999892</v>
      </c>
      <c r="G8" s="28">
        <f t="shared" si="1"/>
        <v>-0.21000000000000085</v>
      </c>
      <c r="I8" s="26">
        <f t="shared" si="3"/>
        <v>-0.391099999999998</v>
      </c>
      <c r="K8" s="41">
        <f t="shared" si="4"/>
        <v>0.71849999999999881</v>
      </c>
      <c r="L8" s="41">
        <f t="shared" si="2"/>
        <v>0.13400000000000034</v>
      </c>
    </row>
    <row r="9" spans="1:12" x14ac:dyDescent="0.2">
      <c r="A9" s="4">
        <v>32174</v>
      </c>
      <c r="B9" s="5">
        <v>15.831</v>
      </c>
      <c r="C9" s="6">
        <v>17.8</v>
      </c>
      <c r="D9" s="5">
        <v>15.669</v>
      </c>
      <c r="E9" s="29"/>
      <c r="F9" s="26">
        <f t="shared" si="0"/>
        <v>-1.116500000000002</v>
      </c>
      <c r="G9" s="28">
        <f t="shared" si="1"/>
        <v>-0.39999999999999858</v>
      </c>
      <c r="I9" s="26">
        <f t="shared" si="3"/>
        <v>-0.53399999999999892</v>
      </c>
      <c r="K9" s="41">
        <f t="shared" si="4"/>
        <v>0.85249999999999915</v>
      </c>
      <c r="L9" s="41">
        <f t="shared" si="2"/>
        <v>0.85650000000000048</v>
      </c>
    </row>
    <row r="10" spans="1:12" x14ac:dyDescent="0.2">
      <c r="A10" s="4">
        <v>32203</v>
      </c>
      <c r="B10" s="5">
        <v>14.7826</v>
      </c>
      <c r="C10" s="6">
        <v>17.54</v>
      </c>
      <c r="D10" s="5">
        <v>14.751099999999999</v>
      </c>
      <c r="E10" s="29"/>
      <c r="F10" s="26">
        <f t="shared" si="0"/>
        <v>-1.0483999999999991</v>
      </c>
      <c r="G10" s="28">
        <f t="shared" si="1"/>
        <v>-0.26000000000000156</v>
      </c>
      <c r="I10" s="26">
        <f t="shared" si="3"/>
        <v>-1.116500000000002</v>
      </c>
      <c r="K10" s="41">
        <f t="shared" si="4"/>
        <v>1.7089999999999996</v>
      </c>
      <c r="L10" s="41">
        <f t="shared" si="2"/>
        <v>0.32840000000000025</v>
      </c>
    </row>
    <row r="11" spans="1:12" x14ac:dyDescent="0.2">
      <c r="A11" s="4">
        <v>32234</v>
      </c>
      <c r="B11" s="5">
        <v>16.571400000000001</v>
      </c>
      <c r="C11" s="6">
        <v>16.82</v>
      </c>
      <c r="D11" s="5">
        <v>16.530999999999999</v>
      </c>
      <c r="E11" s="29"/>
      <c r="F11" s="26">
        <f t="shared" si="0"/>
        <v>1.7888000000000002</v>
      </c>
      <c r="G11" s="28">
        <f t="shared" si="1"/>
        <v>-0.71999999999999886</v>
      </c>
      <c r="I11" s="26">
        <f t="shared" si="3"/>
        <v>-1.0483999999999991</v>
      </c>
      <c r="K11" s="41">
        <f t="shared" si="4"/>
        <v>2.0373999999999999</v>
      </c>
      <c r="L11" s="41">
        <f t="shared" si="2"/>
        <v>-1.8888000000000016</v>
      </c>
    </row>
    <row r="12" spans="1:12" x14ac:dyDescent="0.2">
      <c r="A12" s="4">
        <v>32264</v>
      </c>
      <c r="B12" s="5">
        <v>16.4114</v>
      </c>
      <c r="C12" s="6">
        <v>16.72</v>
      </c>
      <c r="D12" s="5">
        <v>16.319299999999998</v>
      </c>
      <c r="E12" s="29"/>
      <c r="F12" s="26">
        <f t="shared" si="0"/>
        <v>-0.16000000000000014</v>
      </c>
      <c r="G12" s="28">
        <f t="shared" si="1"/>
        <v>-0.10000000000000142</v>
      </c>
      <c r="I12" s="26">
        <f t="shared" si="3"/>
        <v>1.7888000000000002</v>
      </c>
      <c r="K12" s="41">
        <f t="shared" si="4"/>
        <v>0.14859999999999829</v>
      </c>
      <c r="L12" s="41">
        <f t="shared" si="2"/>
        <v>-0.23000000000000043</v>
      </c>
    </row>
    <row r="13" spans="1:12" x14ac:dyDescent="0.2">
      <c r="A13" s="4">
        <v>32295</v>
      </c>
      <c r="B13" s="5">
        <v>15.563599999999999</v>
      </c>
      <c r="C13" s="6">
        <v>16.329999999999998</v>
      </c>
      <c r="D13" s="5">
        <v>15.5284</v>
      </c>
      <c r="E13" s="29"/>
      <c r="F13" s="26">
        <f t="shared" si="0"/>
        <v>-0.84780000000000122</v>
      </c>
      <c r="G13" s="28">
        <f t="shared" si="1"/>
        <v>-0.39000000000000057</v>
      </c>
      <c r="I13" s="26">
        <f t="shared" si="3"/>
        <v>-0.16000000000000014</v>
      </c>
      <c r="K13" s="41">
        <f t="shared" si="4"/>
        <v>-8.1400000000002137E-2</v>
      </c>
      <c r="L13" s="41">
        <f t="shared" si="2"/>
        <v>0.46780000000000221</v>
      </c>
    </row>
    <row r="14" spans="1:12" x14ac:dyDescent="0.2">
      <c r="A14" s="4">
        <v>32325</v>
      </c>
      <c r="B14" s="5">
        <v>14.892899999999999</v>
      </c>
      <c r="C14" s="6">
        <v>15.95</v>
      </c>
      <c r="D14" s="5">
        <v>14.901199999999999</v>
      </c>
      <c r="E14" s="29"/>
      <c r="F14" s="26">
        <f t="shared" si="0"/>
        <v>-0.67070000000000007</v>
      </c>
      <c r="G14" s="28">
        <f t="shared" si="1"/>
        <v>-0.37999999999999901</v>
      </c>
      <c r="I14" s="26">
        <f t="shared" si="3"/>
        <v>-0.84780000000000122</v>
      </c>
      <c r="K14" s="41">
        <f t="shared" si="4"/>
        <v>0.38640000000000008</v>
      </c>
      <c r="L14" s="41">
        <f t="shared" si="2"/>
        <v>-0.10929999999999929</v>
      </c>
    </row>
    <row r="15" spans="1:12" x14ac:dyDescent="0.2">
      <c r="A15" s="4">
        <v>32356</v>
      </c>
      <c r="B15" s="5">
        <v>14.927199999999999</v>
      </c>
      <c r="C15" s="6">
        <v>15.17</v>
      </c>
      <c r="D15" s="5">
        <v>14.8848</v>
      </c>
      <c r="E15" s="29"/>
      <c r="F15" s="26">
        <f t="shared" si="0"/>
        <v>3.4299999999999997E-2</v>
      </c>
      <c r="G15" s="28">
        <f t="shared" si="1"/>
        <v>-0.77999999999999936</v>
      </c>
      <c r="I15" s="26">
        <f t="shared" si="3"/>
        <v>-0.67070000000000007</v>
      </c>
      <c r="K15" s="41">
        <f t="shared" si="4"/>
        <v>0.27710000000000079</v>
      </c>
      <c r="L15" s="41">
        <f t="shared" si="2"/>
        <v>-0.44430000000000014</v>
      </c>
    </row>
    <row r="16" spans="1:12" x14ac:dyDescent="0.2">
      <c r="A16" s="4">
        <v>32387</v>
      </c>
      <c r="B16" s="5">
        <v>13.2989</v>
      </c>
      <c r="C16" s="6">
        <v>14.76</v>
      </c>
      <c r="D16" s="5">
        <v>13.157999999999999</v>
      </c>
      <c r="E16" s="29"/>
      <c r="F16" s="26">
        <f t="shared" si="0"/>
        <v>-1.6282999999999994</v>
      </c>
      <c r="G16" s="28">
        <f t="shared" si="1"/>
        <v>-0.41000000000000014</v>
      </c>
      <c r="I16" s="26">
        <f t="shared" si="3"/>
        <v>3.4299999999999997E-2</v>
      </c>
      <c r="K16" s="41">
        <f t="shared" si="4"/>
        <v>-0.16719999999999935</v>
      </c>
      <c r="L16" s="41">
        <f t="shared" si="2"/>
        <v>0.92830000000000013</v>
      </c>
    </row>
    <row r="17" spans="1:12" x14ac:dyDescent="0.2">
      <c r="A17" s="4">
        <v>32417</v>
      </c>
      <c r="B17" s="5">
        <v>12.430999999999999</v>
      </c>
      <c r="C17" s="6">
        <v>14.06</v>
      </c>
      <c r="D17" s="5">
        <v>12.4214</v>
      </c>
      <c r="E17" s="29"/>
      <c r="F17" s="26">
        <f t="shared" si="0"/>
        <v>-0.86790000000000056</v>
      </c>
      <c r="G17" s="28">
        <f t="shared" si="1"/>
        <v>-0.69999999999999929</v>
      </c>
      <c r="I17" s="26">
        <f t="shared" si="3"/>
        <v>-1.6282999999999994</v>
      </c>
      <c r="K17" s="41">
        <f t="shared" si="4"/>
        <v>0.76110000000000078</v>
      </c>
      <c r="L17" s="41">
        <f t="shared" si="2"/>
        <v>-0.60210000000000008</v>
      </c>
    </row>
    <row r="18" spans="1:12" x14ac:dyDescent="0.2">
      <c r="A18" s="4">
        <v>32448</v>
      </c>
      <c r="B18" s="5">
        <v>12.9307</v>
      </c>
      <c r="C18" s="6">
        <v>12.59</v>
      </c>
      <c r="D18" s="5">
        <v>12.9466</v>
      </c>
      <c r="E18" s="29"/>
      <c r="F18" s="26">
        <f t="shared" si="0"/>
        <v>0.4997000000000007</v>
      </c>
      <c r="G18" s="28">
        <f t="shared" si="1"/>
        <v>-1.4700000000000006</v>
      </c>
      <c r="I18" s="26">
        <f t="shared" si="3"/>
        <v>-0.86790000000000056</v>
      </c>
      <c r="K18" s="41">
        <f t="shared" si="4"/>
        <v>0.1590000000000007</v>
      </c>
      <c r="L18" s="41">
        <f t="shared" si="2"/>
        <v>-1.0097000000000005</v>
      </c>
    </row>
    <row r="19" spans="1:12" x14ac:dyDescent="0.2">
      <c r="A19" s="4">
        <v>32478</v>
      </c>
      <c r="B19" s="5">
        <v>15.1762</v>
      </c>
      <c r="C19" s="6">
        <v>12.08</v>
      </c>
      <c r="D19" s="5">
        <v>15.3262</v>
      </c>
      <c r="E19" s="29"/>
      <c r="F19" s="26">
        <f t="shared" si="0"/>
        <v>2.2454999999999998</v>
      </c>
      <c r="G19" s="28">
        <f t="shared" si="1"/>
        <v>-0.50999999999999979</v>
      </c>
      <c r="I19" s="26">
        <f t="shared" si="3"/>
        <v>0.4997000000000007</v>
      </c>
      <c r="K19" s="41">
        <f t="shared" si="4"/>
        <v>-0.85069999999999979</v>
      </c>
      <c r="L19" s="41">
        <f t="shared" si="2"/>
        <v>-1.0455000000000005</v>
      </c>
    </row>
    <row r="20" spans="1:12" x14ac:dyDescent="0.2">
      <c r="A20" s="4">
        <v>32509</v>
      </c>
      <c r="B20" s="5">
        <v>16.922599999999999</v>
      </c>
      <c r="C20" s="6">
        <v>13.28</v>
      </c>
      <c r="D20" s="5">
        <v>17.111899999999999</v>
      </c>
      <c r="E20" s="29"/>
      <c r="F20" s="26">
        <f t="shared" si="0"/>
        <v>1.7463999999999995</v>
      </c>
      <c r="G20" s="28">
        <f t="shared" si="1"/>
        <v>1.1999999999999993</v>
      </c>
      <c r="I20" s="26">
        <f t="shared" si="3"/>
        <v>2.2454999999999998</v>
      </c>
      <c r="K20" s="41">
        <f t="shared" si="4"/>
        <v>-1.8962000000000003</v>
      </c>
      <c r="L20" s="41">
        <f t="shared" si="2"/>
        <v>-6.3999999999992951E-3</v>
      </c>
    </row>
    <row r="21" spans="1:12" x14ac:dyDescent="0.2">
      <c r="A21" s="4">
        <v>32540</v>
      </c>
      <c r="B21" s="5">
        <v>16.677499999999998</v>
      </c>
      <c r="C21" s="6">
        <v>15.02</v>
      </c>
      <c r="D21" s="5">
        <v>16.918800000000001</v>
      </c>
      <c r="E21" s="29"/>
      <c r="F21" s="26">
        <f t="shared" si="0"/>
        <v>-0.24510000000000076</v>
      </c>
      <c r="G21" s="28">
        <f t="shared" si="1"/>
        <v>1.7400000000000002</v>
      </c>
      <c r="I21" s="26">
        <f t="shared" si="3"/>
        <v>1.7463999999999995</v>
      </c>
      <c r="K21" s="41">
        <f t="shared" si="4"/>
        <v>-1.9025999999999996</v>
      </c>
      <c r="L21" s="41">
        <f t="shared" si="2"/>
        <v>1.4451000000000001</v>
      </c>
    </row>
    <row r="22" spans="1:12" x14ac:dyDescent="0.2">
      <c r="A22" s="4">
        <v>32568</v>
      </c>
      <c r="B22" s="5">
        <v>18.6568</v>
      </c>
      <c r="C22" s="6">
        <v>16.22</v>
      </c>
      <c r="D22" s="5">
        <v>18.743200000000002</v>
      </c>
      <c r="E22" s="29"/>
      <c r="F22" s="26">
        <f t="shared" si="0"/>
        <v>1.9793000000000021</v>
      </c>
      <c r="G22" s="28">
        <f t="shared" si="1"/>
        <v>1.1999999999999993</v>
      </c>
      <c r="I22" s="26">
        <f t="shared" si="3"/>
        <v>-0.24510000000000076</v>
      </c>
      <c r="K22" s="41">
        <f t="shared" si="4"/>
        <v>-0.45749999999999957</v>
      </c>
      <c r="L22" s="41">
        <f t="shared" si="2"/>
        <v>-1.3093000000000004</v>
      </c>
    </row>
    <row r="23" spans="1:12" x14ac:dyDescent="0.2">
      <c r="A23" s="4">
        <v>32599</v>
      </c>
      <c r="B23" s="5">
        <v>19.732500000000002</v>
      </c>
      <c r="C23" s="6">
        <v>16.89</v>
      </c>
      <c r="D23" s="5">
        <v>20.218699999999998</v>
      </c>
      <c r="E23" s="29"/>
      <c r="F23" s="26">
        <f t="shared" si="0"/>
        <v>1.0757000000000012</v>
      </c>
      <c r="G23" s="28">
        <f t="shared" si="1"/>
        <v>0.67000000000000171</v>
      </c>
      <c r="I23" s="26">
        <f t="shared" si="3"/>
        <v>1.9793000000000021</v>
      </c>
      <c r="K23" s="41">
        <f t="shared" si="4"/>
        <v>-1.7667999999999999</v>
      </c>
      <c r="L23" s="41">
        <f t="shared" si="2"/>
        <v>5.4299999999997794E-2</v>
      </c>
    </row>
    <row r="24" spans="1:12" x14ac:dyDescent="0.2">
      <c r="A24" s="4">
        <v>32629</v>
      </c>
      <c r="B24" s="5">
        <v>18.317</v>
      </c>
      <c r="C24" s="6">
        <v>18.02</v>
      </c>
      <c r="D24" s="5">
        <v>18.681799999999999</v>
      </c>
      <c r="E24" s="29"/>
      <c r="F24" s="26">
        <f t="shared" si="0"/>
        <v>-1.4155000000000015</v>
      </c>
      <c r="G24" s="28">
        <f t="shared" si="1"/>
        <v>1.129999999999999</v>
      </c>
      <c r="I24" s="26">
        <f t="shared" si="3"/>
        <v>1.0757000000000012</v>
      </c>
      <c r="K24" s="41">
        <f t="shared" si="4"/>
        <v>-1.7125000000000021</v>
      </c>
      <c r="L24" s="41">
        <f t="shared" si="2"/>
        <v>1.395500000000002</v>
      </c>
    </row>
    <row r="25" spans="1:12" x14ac:dyDescent="0.2">
      <c r="A25" s="4">
        <v>32660</v>
      </c>
      <c r="B25" s="5">
        <v>17.507999999999999</v>
      </c>
      <c r="C25" s="6">
        <v>18</v>
      </c>
      <c r="D25" s="5">
        <v>17.600000000000001</v>
      </c>
      <c r="E25" s="29"/>
      <c r="F25" s="26">
        <f t="shared" si="0"/>
        <v>-0.80900000000000105</v>
      </c>
      <c r="G25" s="28">
        <f t="shared" si="1"/>
        <v>-1.9999999999999574E-2</v>
      </c>
      <c r="I25" s="26">
        <f t="shared" si="3"/>
        <v>-1.4155000000000015</v>
      </c>
      <c r="K25" s="41">
        <f t="shared" si="4"/>
        <v>-0.31700000000000017</v>
      </c>
      <c r="L25" s="41">
        <f t="shared" si="2"/>
        <v>0.29899999999999949</v>
      </c>
    </row>
    <row r="26" spans="1:12" x14ac:dyDescent="0.2">
      <c r="A26" s="4">
        <v>32690</v>
      </c>
      <c r="B26" s="5">
        <v>17.7286</v>
      </c>
      <c r="C26" s="6">
        <v>17.489999999999998</v>
      </c>
      <c r="D26" s="5">
        <v>17.543299999999999</v>
      </c>
      <c r="E26" s="29"/>
      <c r="F26" s="26">
        <f t="shared" si="0"/>
        <v>0.22060000000000102</v>
      </c>
      <c r="G26" s="28">
        <f t="shared" si="1"/>
        <v>-0.51000000000000156</v>
      </c>
      <c r="I26" s="26">
        <f t="shared" si="3"/>
        <v>-0.80900000000000105</v>
      </c>
      <c r="K26" s="41">
        <f t="shared" si="4"/>
        <v>-1.8000000000000682E-2</v>
      </c>
      <c r="L26" s="41">
        <f t="shared" si="2"/>
        <v>-0.53059999999999974</v>
      </c>
    </row>
    <row r="27" spans="1:12" x14ac:dyDescent="0.2">
      <c r="A27" s="4">
        <v>32721</v>
      </c>
      <c r="B27" s="5">
        <v>17.0793</v>
      </c>
      <c r="C27" s="6">
        <v>17.18</v>
      </c>
      <c r="D27" s="5">
        <v>16.753299999999999</v>
      </c>
      <c r="E27" s="29"/>
      <c r="F27" s="26">
        <f t="shared" si="0"/>
        <v>-0.64930000000000021</v>
      </c>
      <c r="G27" s="28">
        <f t="shared" si="1"/>
        <v>-0.30999999999999872</v>
      </c>
      <c r="I27" s="26">
        <f t="shared" si="3"/>
        <v>0.22060000000000102</v>
      </c>
      <c r="K27" s="41">
        <f t="shared" si="4"/>
        <v>-0.54860000000000042</v>
      </c>
      <c r="L27" s="41">
        <f t="shared" si="2"/>
        <v>0.28930000000000078</v>
      </c>
    </row>
    <row r="28" spans="1:12" x14ac:dyDescent="0.2">
      <c r="A28" s="4">
        <v>32752</v>
      </c>
      <c r="B28" s="5">
        <v>17.797599999999999</v>
      </c>
      <c r="C28" s="6">
        <v>16.82</v>
      </c>
      <c r="D28" s="5">
        <v>17.796399999999998</v>
      </c>
      <c r="E28" s="29"/>
      <c r="F28" s="26">
        <f t="shared" si="0"/>
        <v>0.71829999999999927</v>
      </c>
      <c r="G28" s="28">
        <f t="shared" si="1"/>
        <v>-0.35999999999999943</v>
      </c>
      <c r="I28" s="26">
        <f t="shared" si="3"/>
        <v>-0.64930000000000021</v>
      </c>
      <c r="K28" s="41">
        <f t="shared" si="4"/>
        <v>-0.25929999999999964</v>
      </c>
      <c r="L28" s="41">
        <f t="shared" si="2"/>
        <v>-0.60829999999999984</v>
      </c>
    </row>
    <row r="29" spans="1:12" x14ac:dyDescent="0.2">
      <c r="A29" s="4">
        <v>32782</v>
      </c>
      <c r="B29" s="5">
        <v>19.0227</v>
      </c>
      <c r="C29" s="6">
        <v>16.93</v>
      </c>
      <c r="D29" s="5">
        <v>18.9057</v>
      </c>
      <c r="E29" s="29"/>
      <c r="F29" s="26">
        <f t="shared" si="0"/>
        <v>1.2251000000000012</v>
      </c>
      <c r="G29" s="28">
        <f t="shared" si="1"/>
        <v>0.10999999999999943</v>
      </c>
      <c r="I29" s="26">
        <f t="shared" si="3"/>
        <v>0.71829999999999927</v>
      </c>
      <c r="K29" s="41">
        <f t="shared" si="4"/>
        <v>-0.86759999999999948</v>
      </c>
      <c r="L29" s="41">
        <f t="shared" si="2"/>
        <v>-0.74510000000000076</v>
      </c>
    </row>
    <row r="30" spans="1:12" x14ac:dyDescent="0.2">
      <c r="A30" s="4">
        <v>32813</v>
      </c>
      <c r="B30" s="5">
        <v>19.153400000000001</v>
      </c>
      <c r="C30" s="6">
        <v>17.41</v>
      </c>
      <c r="D30" s="5">
        <v>18.702300000000001</v>
      </c>
      <c r="E30" s="29"/>
      <c r="F30" s="26">
        <f t="shared" si="0"/>
        <v>0.13070000000000093</v>
      </c>
      <c r="G30" s="28">
        <f t="shared" si="1"/>
        <v>0.48000000000000043</v>
      </c>
      <c r="I30" s="26">
        <f t="shared" si="3"/>
        <v>1.2251000000000012</v>
      </c>
      <c r="K30" s="41">
        <f t="shared" si="4"/>
        <v>-1.6127000000000002</v>
      </c>
      <c r="L30" s="41">
        <f t="shared" si="2"/>
        <v>9.2999999999996419E-3</v>
      </c>
    </row>
    <row r="31" spans="1:12" x14ac:dyDescent="0.2">
      <c r="A31" s="4">
        <v>32843</v>
      </c>
      <c r="B31" s="5">
        <v>19.8613</v>
      </c>
      <c r="C31" s="6">
        <v>17.55</v>
      </c>
      <c r="D31" s="5">
        <v>19.920000000000002</v>
      </c>
      <c r="E31" s="29"/>
      <c r="F31" s="26">
        <f t="shared" si="0"/>
        <v>0.70789999999999864</v>
      </c>
      <c r="G31" s="28">
        <f t="shared" si="1"/>
        <v>0.14000000000000057</v>
      </c>
      <c r="I31" s="26">
        <f t="shared" si="3"/>
        <v>0.13070000000000093</v>
      </c>
      <c r="K31" s="41">
        <f t="shared" si="4"/>
        <v>-1.6034000000000006</v>
      </c>
      <c r="L31" s="41">
        <f t="shared" si="2"/>
        <v>0.24210000000000065</v>
      </c>
    </row>
    <row r="32" spans="1:12" x14ac:dyDescent="0.2">
      <c r="A32" s="4">
        <v>32874</v>
      </c>
      <c r="B32" s="5">
        <v>20.993600000000001</v>
      </c>
      <c r="C32" s="6">
        <v>18.5</v>
      </c>
      <c r="D32" s="5">
        <v>21.299800000000001</v>
      </c>
      <c r="E32" s="29"/>
      <c r="F32" s="26">
        <f t="shared" si="0"/>
        <v>1.1323000000000008</v>
      </c>
      <c r="G32" s="28">
        <f t="shared" si="1"/>
        <v>0.94999999999999929</v>
      </c>
      <c r="I32" s="26">
        <f t="shared" si="3"/>
        <v>0.70789999999999864</v>
      </c>
      <c r="K32" s="41">
        <f t="shared" si="4"/>
        <v>-1.3613</v>
      </c>
      <c r="L32" s="41">
        <f t="shared" si="2"/>
        <v>-1.2822999999999993</v>
      </c>
    </row>
    <row r="33" spans="1:12" x14ac:dyDescent="0.2">
      <c r="A33" s="4">
        <v>32905</v>
      </c>
      <c r="B33" s="5">
        <v>19.881</v>
      </c>
      <c r="C33" s="6">
        <v>18.350000000000001</v>
      </c>
      <c r="D33" s="5">
        <v>19.776700000000002</v>
      </c>
      <c r="E33" s="29"/>
      <c r="F33" s="26">
        <f t="shared" si="0"/>
        <v>-1.1126000000000005</v>
      </c>
      <c r="G33" s="28">
        <f t="shared" si="1"/>
        <v>-0.14999999999999858</v>
      </c>
      <c r="I33" s="26">
        <f t="shared" si="3"/>
        <v>1.1323000000000008</v>
      </c>
      <c r="K33" s="41">
        <f t="shared" si="4"/>
        <v>-2.6435999999999993</v>
      </c>
      <c r="L33" s="41">
        <f t="shared" si="2"/>
        <v>1.9225999999999992</v>
      </c>
    </row>
    <row r="34" spans="1:12" x14ac:dyDescent="0.2">
      <c r="A34" s="4">
        <v>32933</v>
      </c>
      <c r="B34" s="5">
        <v>18.424800000000001</v>
      </c>
      <c r="C34" s="6">
        <v>19.16</v>
      </c>
      <c r="D34" s="5">
        <v>18.330200000000001</v>
      </c>
      <c r="E34" s="29"/>
      <c r="F34" s="26">
        <f t="shared" si="0"/>
        <v>-1.4561999999999991</v>
      </c>
      <c r="G34" s="28">
        <f t="shared" si="1"/>
        <v>0.80999999999999872</v>
      </c>
      <c r="I34" s="26">
        <f t="shared" si="3"/>
        <v>-1.1126000000000005</v>
      </c>
      <c r="K34" s="41">
        <f t="shared" si="4"/>
        <v>-0.72100000000000009</v>
      </c>
      <c r="L34" s="41">
        <f t="shared" si="2"/>
        <v>0.56619999999999848</v>
      </c>
    </row>
    <row r="35" spans="1:12" x14ac:dyDescent="0.2">
      <c r="A35" s="4">
        <v>32964</v>
      </c>
      <c r="B35" s="5">
        <v>16.6555</v>
      </c>
      <c r="C35" s="6">
        <v>18.27</v>
      </c>
      <c r="D35" s="5">
        <v>16.419</v>
      </c>
      <c r="E35" s="29"/>
      <c r="F35" s="26">
        <f t="shared" si="0"/>
        <v>-1.7693000000000012</v>
      </c>
      <c r="G35" s="28">
        <f t="shared" si="1"/>
        <v>-0.89000000000000057</v>
      </c>
      <c r="I35" s="26">
        <f t="shared" si="3"/>
        <v>-1.4561999999999991</v>
      </c>
      <c r="K35" s="41">
        <f t="shared" si="4"/>
        <v>-0.1548000000000016</v>
      </c>
      <c r="L35" s="41">
        <f t="shared" si="2"/>
        <v>0.28930000000000078</v>
      </c>
    </row>
    <row r="36" spans="1:12" x14ac:dyDescent="0.2">
      <c r="A36" s="4">
        <v>32994</v>
      </c>
      <c r="B36" s="5">
        <v>16.715499999999999</v>
      </c>
      <c r="C36" s="6">
        <v>16.79</v>
      </c>
      <c r="D36" s="5">
        <v>16.334800000000001</v>
      </c>
      <c r="E36" s="29"/>
      <c r="F36" s="26">
        <f t="shared" si="0"/>
        <v>5.9999999999998721E-2</v>
      </c>
      <c r="G36" s="28">
        <f t="shared" si="1"/>
        <v>-1.4800000000000004</v>
      </c>
      <c r="I36" s="26">
        <f t="shared" si="3"/>
        <v>-1.7693000000000012</v>
      </c>
      <c r="K36" s="41">
        <f t="shared" si="4"/>
        <v>0.13449999999999918</v>
      </c>
      <c r="L36" s="41">
        <f t="shared" ref="L36:L67" si="5">K37-K36</f>
        <v>-0.65999999999999659</v>
      </c>
    </row>
    <row r="37" spans="1:12" x14ac:dyDescent="0.2">
      <c r="A37" s="4">
        <v>33025</v>
      </c>
      <c r="B37" s="5">
        <v>15.664999999999999</v>
      </c>
      <c r="C37" s="6">
        <v>16.190000000000001</v>
      </c>
      <c r="D37" s="5">
        <v>15.0779</v>
      </c>
      <c r="E37" s="29"/>
      <c r="F37" s="26">
        <f t="shared" si="0"/>
        <v>-1.0504999999999995</v>
      </c>
      <c r="G37" s="28">
        <f t="shared" si="1"/>
        <v>-0.59999999999999787</v>
      </c>
      <c r="I37" s="26">
        <f t="shared" si="3"/>
        <v>5.9999999999998721E-2</v>
      </c>
      <c r="K37" s="41">
        <f t="shared" si="4"/>
        <v>-0.52549999999999741</v>
      </c>
      <c r="L37" s="41">
        <f t="shared" si="5"/>
        <v>0.2804999999999982</v>
      </c>
    </row>
    <row r="38" spans="1:12" x14ac:dyDescent="0.2">
      <c r="A38" s="4">
        <v>33055</v>
      </c>
      <c r="B38" s="5">
        <v>17.569500000000001</v>
      </c>
      <c r="C38" s="6">
        <v>15.42</v>
      </c>
      <c r="D38" s="5">
        <v>17.2225</v>
      </c>
      <c r="E38" s="29"/>
      <c r="F38" s="26">
        <f t="shared" si="0"/>
        <v>1.9045000000000023</v>
      </c>
      <c r="G38" s="28">
        <f t="shared" si="1"/>
        <v>-0.77000000000000135</v>
      </c>
      <c r="I38" s="26">
        <f t="shared" si="3"/>
        <v>-1.0504999999999995</v>
      </c>
      <c r="K38" s="41">
        <f t="shared" si="4"/>
        <v>-0.24499999999999922</v>
      </c>
      <c r="L38" s="41">
        <f t="shared" si="5"/>
        <v>-0.93450000000000166</v>
      </c>
    </row>
    <row r="39" spans="1:12" x14ac:dyDescent="0.2">
      <c r="A39" s="4">
        <v>33086</v>
      </c>
      <c r="B39" s="5">
        <v>27.353899999999999</v>
      </c>
      <c r="C39" s="6">
        <v>16.39</v>
      </c>
      <c r="D39" s="5">
        <v>27.4404</v>
      </c>
      <c r="E39" s="29"/>
      <c r="F39" s="26">
        <f t="shared" si="0"/>
        <v>9.784399999999998</v>
      </c>
      <c r="G39" s="28">
        <f t="shared" si="1"/>
        <v>0.97000000000000064</v>
      </c>
      <c r="I39" s="26">
        <f t="shared" si="3"/>
        <v>1.9045000000000023</v>
      </c>
      <c r="K39" s="41">
        <f t="shared" si="4"/>
        <v>-1.1795000000000009</v>
      </c>
      <c r="L39" s="41">
        <f t="shared" si="5"/>
        <v>-3.7343999999999973</v>
      </c>
    </row>
    <row r="40" spans="1:12" x14ac:dyDescent="0.2">
      <c r="A40" s="4">
        <v>33117</v>
      </c>
      <c r="B40" s="5">
        <v>35.076999999999998</v>
      </c>
      <c r="C40" s="6">
        <v>22.44</v>
      </c>
      <c r="D40" s="5">
        <v>35.183</v>
      </c>
      <c r="E40" s="29"/>
      <c r="F40" s="26">
        <f t="shared" si="0"/>
        <v>7.7230999999999987</v>
      </c>
      <c r="G40" s="28">
        <f t="shared" si="1"/>
        <v>6.0500000000000007</v>
      </c>
      <c r="I40" s="26">
        <f t="shared" si="3"/>
        <v>9.784399999999998</v>
      </c>
      <c r="K40" s="41">
        <f t="shared" si="4"/>
        <v>-4.9138999999999982</v>
      </c>
      <c r="L40" s="41">
        <f t="shared" si="5"/>
        <v>0.17689999999999984</v>
      </c>
    </row>
    <row r="41" spans="1:12" x14ac:dyDescent="0.2">
      <c r="A41" s="4">
        <v>33147</v>
      </c>
      <c r="B41" s="5">
        <v>36.0015</v>
      </c>
      <c r="C41" s="6">
        <v>30.34</v>
      </c>
      <c r="D41" s="5">
        <v>35.950899999999997</v>
      </c>
      <c r="E41" s="29"/>
      <c r="F41" s="26">
        <f t="shared" si="0"/>
        <v>0.92450000000000188</v>
      </c>
      <c r="G41" s="28">
        <f t="shared" si="1"/>
        <v>7.8999999999999986</v>
      </c>
      <c r="I41" s="26">
        <f t="shared" si="3"/>
        <v>7.7230999999999987</v>
      </c>
      <c r="K41" s="41">
        <f t="shared" si="4"/>
        <v>-4.7369999999999983</v>
      </c>
      <c r="L41" s="41">
        <f t="shared" si="5"/>
        <v>2.8954999999999949</v>
      </c>
    </row>
    <row r="42" spans="1:12" x14ac:dyDescent="0.2">
      <c r="A42" s="4">
        <v>33178</v>
      </c>
      <c r="B42" s="5">
        <v>32.927300000000002</v>
      </c>
      <c r="C42" s="6">
        <v>34.159999999999997</v>
      </c>
      <c r="D42" s="5">
        <v>33.049999999999997</v>
      </c>
      <c r="E42" s="29"/>
      <c r="F42" s="26">
        <f t="shared" si="0"/>
        <v>-3.0741999999999976</v>
      </c>
      <c r="G42" s="28">
        <f t="shared" si="1"/>
        <v>3.8199999999999967</v>
      </c>
      <c r="I42" s="26">
        <f t="shared" si="3"/>
        <v>0.92450000000000188</v>
      </c>
      <c r="K42" s="41">
        <f t="shared" si="4"/>
        <v>-1.8415000000000035</v>
      </c>
      <c r="L42" s="41">
        <f t="shared" si="5"/>
        <v>1.6842000000000041</v>
      </c>
    </row>
    <row r="43" spans="1:12" x14ac:dyDescent="0.2">
      <c r="A43" s="4">
        <v>33208</v>
      </c>
      <c r="B43" s="5">
        <v>27.91</v>
      </c>
      <c r="C43" s="6">
        <v>32.770000000000003</v>
      </c>
      <c r="D43" s="5">
        <v>28.125299999999999</v>
      </c>
      <c r="E43" s="29"/>
      <c r="F43" s="26">
        <f t="shared" si="0"/>
        <v>-5.0173000000000023</v>
      </c>
      <c r="G43" s="28">
        <f t="shared" si="1"/>
        <v>-1.3899999999999935</v>
      </c>
      <c r="I43" s="26">
        <f t="shared" si="3"/>
        <v>-3.0741999999999976</v>
      </c>
      <c r="K43" s="41">
        <f t="shared" si="4"/>
        <v>-0.15729999999999933</v>
      </c>
      <c r="L43" s="41">
        <f t="shared" si="5"/>
        <v>0.84730000000000061</v>
      </c>
    </row>
    <row r="44" spans="1:12" x14ac:dyDescent="0.2">
      <c r="A44" s="4">
        <v>33239</v>
      </c>
      <c r="B44" s="5">
        <v>23.459499999999998</v>
      </c>
      <c r="C44" s="6">
        <v>28.6</v>
      </c>
      <c r="D44" s="5">
        <v>23.468599999999999</v>
      </c>
      <c r="E44" s="29"/>
      <c r="F44" s="26">
        <f t="shared" si="0"/>
        <v>-4.4505000000000017</v>
      </c>
      <c r="G44" s="28">
        <f t="shared" si="1"/>
        <v>-4.1700000000000017</v>
      </c>
      <c r="I44" s="26">
        <f t="shared" si="3"/>
        <v>-5.0173000000000023</v>
      </c>
      <c r="K44" s="41">
        <f t="shared" si="4"/>
        <v>0.69000000000000128</v>
      </c>
      <c r="L44" s="41">
        <f t="shared" si="5"/>
        <v>0.57049999999999912</v>
      </c>
    </row>
    <row r="45" spans="1:12" x14ac:dyDescent="0.2">
      <c r="A45" s="4">
        <v>33270</v>
      </c>
      <c r="B45" s="5">
        <v>19.259</v>
      </c>
      <c r="C45" s="6">
        <v>24.72</v>
      </c>
      <c r="D45" s="5">
        <v>19.454999999999998</v>
      </c>
      <c r="E45" s="29"/>
      <c r="F45" s="26">
        <f t="shared" si="0"/>
        <v>-4.2004999999999981</v>
      </c>
      <c r="G45" s="28">
        <f t="shared" si="1"/>
        <v>-3.8800000000000026</v>
      </c>
      <c r="I45" s="26">
        <f t="shared" si="3"/>
        <v>-4.4505000000000017</v>
      </c>
      <c r="K45" s="41">
        <f t="shared" si="4"/>
        <v>1.2605000000000004</v>
      </c>
      <c r="L45" s="41">
        <f t="shared" si="5"/>
        <v>-1.3994999999999997</v>
      </c>
    </row>
    <row r="46" spans="1:12" x14ac:dyDescent="0.2">
      <c r="A46" s="4">
        <v>33298</v>
      </c>
      <c r="B46" s="5">
        <v>19.3522</v>
      </c>
      <c r="C46" s="6">
        <v>19.12</v>
      </c>
      <c r="D46" s="5">
        <v>19.0017</v>
      </c>
      <c r="E46" s="29"/>
      <c r="F46" s="26">
        <f t="shared" si="0"/>
        <v>9.3199999999999505E-2</v>
      </c>
      <c r="G46" s="28">
        <f t="shared" si="1"/>
        <v>-5.5999999999999979</v>
      </c>
      <c r="I46" s="26">
        <f t="shared" si="3"/>
        <v>-4.2004999999999981</v>
      </c>
      <c r="K46" s="41">
        <f t="shared" si="4"/>
        <v>-0.13899999999999935</v>
      </c>
      <c r="L46" s="41">
        <f t="shared" si="5"/>
        <v>-1.7232000000000021</v>
      </c>
    </row>
    <row r="47" spans="1:12" x14ac:dyDescent="0.2">
      <c r="A47" s="4">
        <v>33329</v>
      </c>
      <c r="B47" s="5">
        <v>19.321100000000001</v>
      </c>
      <c r="C47" s="6">
        <v>17.489999999999998</v>
      </c>
      <c r="D47" s="5">
        <v>19.143899999999999</v>
      </c>
      <c r="E47" s="29"/>
      <c r="F47" s="26">
        <f t="shared" si="0"/>
        <v>-3.1099999999998573E-2</v>
      </c>
      <c r="G47" s="28">
        <f t="shared" si="1"/>
        <v>-1.6300000000000026</v>
      </c>
      <c r="I47" s="26">
        <f t="shared" si="3"/>
        <v>9.3199999999999505E-2</v>
      </c>
      <c r="K47" s="41">
        <f t="shared" si="4"/>
        <v>-1.8622000000000014</v>
      </c>
      <c r="L47" s="41">
        <f t="shared" si="5"/>
        <v>1.1099999999999E-2</v>
      </c>
    </row>
    <row r="48" spans="1:12" x14ac:dyDescent="0.2">
      <c r="A48" s="4">
        <v>33359</v>
      </c>
      <c r="B48" s="5">
        <v>19.258400000000002</v>
      </c>
      <c r="C48" s="6">
        <v>17.47</v>
      </c>
      <c r="D48" s="5">
        <v>19.128900000000002</v>
      </c>
      <c r="E48" s="29"/>
      <c r="F48" s="26">
        <f t="shared" si="0"/>
        <v>-6.2699999999999534E-2</v>
      </c>
      <c r="G48" s="28">
        <f t="shared" si="1"/>
        <v>-1.9999999999999574E-2</v>
      </c>
      <c r="I48" s="26">
        <f t="shared" si="3"/>
        <v>-3.1099999999998573E-2</v>
      </c>
      <c r="K48" s="41">
        <f t="shared" si="4"/>
        <v>-1.8511000000000024</v>
      </c>
      <c r="L48" s="41">
        <f t="shared" si="5"/>
        <v>0.56269999999999953</v>
      </c>
    </row>
    <row r="49" spans="1:12" x14ac:dyDescent="0.2">
      <c r="A49" s="4">
        <v>33390</v>
      </c>
      <c r="B49" s="5">
        <v>18.207000000000001</v>
      </c>
      <c r="C49" s="6">
        <v>17.97</v>
      </c>
      <c r="D49" s="5">
        <v>18.129000000000001</v>
      </c>
      <c r="E49" s="29"/>
      <c r="F49" s="26">
        <f t="shared" si="0"/>
        <v>-1.051400000000001</v>
      </c>
      <c r="G49" s="28">
        <f t="shared" si="1"/>
        <v>0.5</v>
      </c>
      <c r="I49" s="26">
        <f t="shared" si="3"/>
        <v>-6.2699999999999534E-2</v>
      </c>
      <c r="K49" s="41">
        <f t="shared" si="4"/>
        <v>-1.2884000000000029</v>
      </c>
      <c r="L49" s="41">
        <f t="shared" si="5"/>
        <v>1.1114000000000033</v>
      </c>
    </row>
    <row r="50" spans="1:12" x14ac:dyDescent="0.2">
      <c r="A50" s="4">
        <v>33420</v>
      </c>
      <c r="B50" s="5">
        <v>19.452000000000002</v>
      </c>
      <c r="C50" s="6">
        <v>18.03</v>
      </c>
      <c r="D50" s="5">
        <v>19.409300000000002</v>
      </c>
      <c r="E50" s="29"/>
      <c r="F50" s="26">
        <f t="shared" si="0"/>
        <v>1.245000000000001</v>
      </c>
      <c r="G50" s="28">
        <f t="shared" si="1"/>
        <v>6.0000000000002274E-2</v>
      </c>
      <c r="I50" s="26">
        <f t="shared" si="3"/>
        <v>-1.051400000000001</v>
      </c>
      <c r="K50" s="41">
        <f t="shared" si="4"/>
        <v>-0.1769999999999996</v>
      </c>
      <c r="L50" s="41">
        <f t="shared" si="5"/>
        <v>-0.74500000000000099</v>
      </c>
    </row>
    <row r="51" spans="1:12" s="35" customFormat="1" x14ac:dyDescent="0.2">
      <c r="A51" s="10">
        <v>33451</v>
      </c>
      <c r="B51" s="11">
        <v>19.7682</v>
      </c>
      <c r="C51" s="12">
        <v>18.53</v>
      </c>
      <c r="D51" s="11">
        <v>19.77</v>
      </c>
      <c r="E51" s="31"/>
      <c r="F51" s="33">
        <f t="shared" si="0"/>
        <v>0.31619999999999848</v>
      </c>
      <c r="G51" s="34">
        <f t="shared" si="1"/>
        <v>0.5</v>
      </c>
      <c r="I51" s="33">
        <f t="shared" si="3"/>
        <v>1.245000000000001</v>
      </c>
      <c r="K51" s="41">
        <f t="shared" si="4"/>
        <v>-0.9220000000000006</v>
      </c>
      <c r="L51" s="41">
        <f t="shared" si="5"/>
        <v>0.15380000000000038</v>
      </c>
    </row>
    <row r="52" spans="1:12" x14ac:dyDescent="0.2">
      <c r="A52" s="4">
        <v>33482</v>
      </c>
      <c r="B52" s="5">
        <v>20.525200000000002</v>
      </c>
      <c r="C52" s="6">
        <v>19</v>
      </c>
      <c r="D52" s="5">
        <v>20.5486</v>
      </c>
      <c r="E52" s="29"/>
      <c r="F52" s="26">
        <f t="shared" si="0"/>
        <v>0.75700000000000145</v>
      </c>
      <c r="G52" s="28">
        <f t="shared" si="1"/>
        <v>0.46999999999999886</v>
      </c>
      <c r="I52" s="26">
        <f t="shared" si="3"/>
        <v>0.31619999999999848</v>
      </c>
      <c r="K52" s="41">
        <f t="shared" si="4"/>
        <v>-0.76820000000000022</v>
      </c>
      <c r="L52" s="41">
        <f t="shared" si="5"/>
        <v>-2.7000000000001023E-2</v>
      </c>
    </row>
    <row r="53" spans="1:12" x14ac:dyDescent="0.2">
      <c r="A53" s="4">
        <v>33512</v>
      </c>
      <c r="B53" s="5">
        <v>22.1861</v>
      </c>
      <c r="C53" s="6">
        <v>19.73</v>
      </c>
      <c r="D53" s="5">
        <v>22.242599999999999</v>
      </c>
      <c r="E53" s="29"/>
      <c r="F53" s="26">
        <f t="shared" si="0"/>
        <v>1.660899999999998</v>
      </c>
      <c r="G53" s="28">
        <f t="shared" si="1"/>
        <v>0.73000000000000043</v>
      </c>
      <c r="I53" s="26">
        <f t="shared" si="3"/>
        <v>0.75700000000000145</v>
      </c>
      <c r="K53" s="41">
        <f t="shared" si="4"/>
        <v>-0.79520000000000124</v>
      </c>
      <c r="L53" s="41">
        <f t="shared" si="5"/>
        <v>-0.54089999999999705</v>
      </c>
    </row>
    <row r="54" spans="1:12" x14ac:dyDescent="0.2">
      <c r="A54" s="4">
        <v>33543</v>
      </c>
      <c r="B54" s="5">
        <v>21.1038</v>
      </c>
      <c r="C54" s="6">
        <v>20.85</v>
      </c>
      <c r="D54" s="5">
        <v>21.032599999999999</v>
      </c>
      <c r="E54" s="29"/>
      <c r="F54" s="26">
        <f t="shared" si="0"/>
        <v>-1.0823</v>
      </c>
      <c r="G54" s="28">
        <f t="shared" si="1"/>
        <v>1.120000000000001</v>
      </c>
      <c r="I54" s="26">
        <f t="shared" si="3"/>
        <v>1.660899999999998</v>
      </c>
      <c r="K54" s="41">
        <f t="shared" si="4"/>
        <v>-1.3360999999999983</v>
      </c>
      <c r="L54" s="41">
        <f t="shared" si="5"/>
        <v>1.462299999999999</v>
      </c>
    </row>
    <row r="55" spans="1:12" x14ac:dyDescent="0.2">
      <c r="A55" s="4">
        <v>33573</v>
      </c>
      <c r="B55" s="5">
        <v>18.293099999999999</v>
      </c>
      <c r="C55" s="6">
        <v>21.23</v>
      </c>
      <c r="D55" s="5">
        <v>18.289000000000001</v>
      </c>
      <c r="E55" s="29"/>
      <c r="F55" s="26">
        <f t="shared" si="0"/>
        <v>-2.8107000000000006</v>
      </c>
      <c r="G55" s="28">
        <f t="shared" si="1"/>
        <v>0.37999999999999901</v>
      </c>
      <c r="I55" s="26">
        <f t="shared" si="3"/>
        <v>-1.0823</v>
      </c>
      <c r="K55" s="41">
        <f t="shared" si="4"/>
        <v>0.12620000000000076</v>
      </c>
      <c r="L55" s="41">
        <f t="shared" si="5"/>
        <v>0.60069999999999979</v>
      </c>
    </row>
    <row r="56" spans="1:12" x14ac:dyDescent="0.2">
      <c r="A56" s="4">
        <v>33604</v>
      </c>
      <c r="B56" s="5">
        <v>18.159099999999999</v>
      </c>
      <c r="C56" s="6">
        <v>19.02</v>
      </c>
      <c r="D56" s="5">
        <v>18.195900000000002</v>
      </c>
      <c r="E56" s="29"/>
      <c r="F56" s="26">
        <f t="shared" si="0"/>
        <v>-0.13400000000000034</v>
      </c>
      <c r="G56" s="28">
        <f t="shared" si="1"/>
        <v>-2.2100000000000009</v>
      </c>
      <c r="I56" s="26">
        <f t="shared" si="3"/>
        <v>-2.8107000000000006</v>
      </c>
      <c r="K56" s="41">
        <f t="shared" si="4"/>
        <v>0.72690000000000055</v>
      </c>
      <c r="L56" s="41">
        <f t="shared" si="5"/>
        <v>-0.84600000000000009</v>
      </c>
    </row>
    <row r="57" spans="1:12" x14ac:dyDescent="0.2">
      <c r="A57" s="4">
        <v>33635</v>
      </c>
      <c r="B57" s="5">
        <v>18.088999999999999</v>
      </c>
      <c r="C57" s="6">
        <v>18.04</v>
      </c>
      <c r="D57" s="5">
        <v>18.095199999999998</v>
      </c>
      <c r="E57" s="29"/>
      <c r="F57" s="26">
        <f t="shared" si="0"/>
        <v>-7.0100000000000051E-2</v>
      </c>
      <c r="G57" s="28">
        <f t="shared" si="1"/>
        <v>-0.98000000000000043</v>
      </c>
      <c r="I57" s="26">
        <f t="shared" si="3"/>
        <v>-0.13400000000000034</v>
      </c>
      <c r="K57" s="41">
        <f t="shared" si="4"/>
        <v>-0.11909999999999954</v>
      </c>
      <c r="L57" s="41">
        <f t="shared" si="5"/>
        <v>-0.25989999999999824</v>
      </c>
    </row>
    <row r="58" spans="1:12" x14ac:dyDescent="0.2">
      <c r="A58" s="4">
        <v>33664</v>
      </c>
      <c r="B58" s="5">
        <v>17.668199999999999</v>
      </c>
      <c r="C58" s="6">
        <v>17.71</v>
      </c>
      <c r="D58" s="5">
        <v>17.573599999999999</v>
      </c>
      <c r="E58" s="29"/>
      <c r="F58" s="26">
        <f t="shared" si="0"/>
        <v>-0.42079999999999984</v>
      </c>
      <c r="G58" s="28">
        <f t="shared" si="1"/>
        <v>-0.32999999999999829</v>
      </c>
      <c r="I58" s="26">
        <f t="shared" si="3"/>
        <v>-7.0100000000000051E-2</v>
      </c>
      <c r="K58" s="41">
        <f t="shared" si="4"/>
        <v>-0.37899999999999778</v>
      </c>
      <c r="L58" s="41">
        <f t="shared" si="5"/>
        <v>0.66079999999999828</v>
      </c>
    </row>
    <row r="59" spans="1:12" x14ac:dyDescent="0.2">
      <c r="A59" s="4">
        <v>33695</v>
      </c>
      <c r="B59" s="5">
        <v>19.0138</v>
      </c>
      <c r="C59" s="6">
        <v>17.95</v>
      </c>
      <c r="D59" s="5">
        <v>18.989799999999999</v>
      </c>
      <c r="E59" s="29"/>
      <c r="F59" s="26">
        <f t="shared" si="0"/>
        <v>1.345600000000001</v>
      </c>
      <c r="G59" s="28">
        <f t="shared" si="1"/>
        <v>0.23999999999999844</v>
      </c>
      <c r="I59" s="26">
        <f t="shared" si="3"/>
        <v>-0.42079999999999984</v>
      </c>
      <c r="K59" s="41">
        <f t="shared" si="4"/>
        <v>0.28180000000000049</v>
      </c>
      <c r="L59" s="41">
        <f t="shared" si="5"/>
        <v>-0.88560000000000016</v>
      </c>
    </row>
    <row r="60" spans="1:12" x14ac:dyDescent="0.2">
      <c r="A60" s="4">
        <v>33725</v>
      </c>
      <c r="B60" s="5">
        <v>19.984999999999999</v>
      </c>
      <c r="C60" s="6">
        <v>18.41</v>
      </c>
      <c r="D60" s="5">
        <v>19.904800000000002</v>
      </c>
      <c r="E60" s="29"/>
      <c r="F60" s="26">
        <f t="shared" si="0"/>
        <v>0.97119999999999962</v>
      </c>
      <c r="G60" s="28">
        <f t="shared" si="1"/>
        <v>0.46000000000000085</v>
      </c>
      <c r="I60" s="26">
        <f t="shared" si="3"/>
        <v>1.345600000000001</v>
      </c>
      <c r="K60" s="41">
        <f t="shared" si="4"/>
        <v>-0.60379999999999967</v>
      </c>
      <c r="L60" s="41">
        <f t="shared" si="5"/>
        <v>-0.13119999999999976</v>
      </c>
    </row>
    <row r="61" spans="1:12" x14ac:dyDescent="0.2">
      <c r="A61" s="4">
        <v>33756</v>
      </c>
      <c r="B61" s="5">
        <v>21.188400000000001</v>
      </c>
      <c r="C61" s="6">
        <v>19.25</v>
      </c>
      <c r="D61" s="5">
        <v>21.136099999999999</v>
      </c>
      <c r="E61" s="29"/>
      <c r="F61" s="26">
        <f t="shared" si="0"/>
        <v>1.203400000000002</v>
      </c>
      <c r="G61" s="28">
        <f t="shared" si="1"/>
        <v>0.83999999999999986</v>
      </c>
      <c r="I61" s="26">
        <f t="shared" si="3"/>
        <v>0.97119999999999962</v>
      </c>
      <c r="K61" s="41">
        <f t="shared" si="4"/>
        <v>-0.73499999999999943</v>
      </c>
      <c r="L61" s="41">
        <f t="shared" si="5"/>
        <v>0.13659999999999783</v>
      </c>
    </row>
    <row r="62" spans="1:12" x14ac:dyDescent="0.2">
      <c r="A62" s="4">
        <v>33786</v>
      </c>
      <c r="B62" s="5">
        <v>20.3324</v>
      </c>
      <c r="C62" s="6">
        <v>20.59</v>
      </c>
      <c r="D62" s="5">
        <v>20.2561</v>
      </c>
      <c r="E62" s="29"/>
      <c r="F62" s="26">
        <f t="shared" si="0"/>
        <v>-0.85600000000000165</v>
      </c>
      <c r="G62" s="28">
        <f t="shared" si="1"/>
        <v>1.3399999999999999</v>
      </c>
      <c r="I62" s="26">
        <f t="shared" si="3"/>
        <v>1.203400000000002</v>
      </c>
      <c r="K62" s="41">
        <f t="shared" si="4"/>
        <v>-0.5984000000000016</v>
      </c>
      <c r="L62" s="41">
        <f t="shared" si="5"/>
        <v>1.1460000000000008</v>
      </c>
    </row>
    <row r="63" spans="1:12" x14ac:dyDescent="0.2">
      <c r="A63" s="4">
        <v>33817</v>
      </c>
      <c r="B63" s="5">
        <v>19.803799999999999</v>
      </c>
      <c r="C63" s="6">
        <v>20.88</v>
      </c>
      <c r="D63" s="5">
        <v>19.730699999999999</v>
      </c>
      <c r="E63" s="29"/>
      <c r="F63" s="26">
        <f t="shared" si="0"/>
        <v>-0.52860000000000085</v>
      </c>
      <c r="G63" s="28">
        <f t="shared" si="1"/>
        <v>0.28999999999999915</v>
      </c>
      <c r="I63" s="26">
        <f t="shared" si="3"/>
        <v>-0.85600000000000165</v>
      </c>
      <c r="K63" s="41">
        <f t="shared" si="4"/>
        <v>0.5475999999999992</v>
      </c>
      <c r="L63" s="41">
        <f t="shared" si="5"/>
        <v>-1.13999999999983E-2</v>
      </c>
    </row>
    <row r="64" spans="1:12" x14ac:dyDescent="0.2">
      <c r="A64" s="4">
        <v>33848</v>
      </c>
      <c r="B64" s="5">
        <v>20.285900000000002</v>
      </c>
      <c r="C64" s="6">
        <v>20.34</v>
      </c>
      <c r="D64" s="5">
        <v>20.249300000000002</v>
      </c>
      <c r="E64" s="29"/>
      <c r="F64" s="26">
        <f t="shared" si="0"/>
        <v>0.48210000000000264</v>
      </c>
      <c r="G64" s="28">
        <f t="shared" si="1"/>
        <v>-0.53999999999999915</v>
      </c>
      <c r="I64" s="26">
        <f t="shared" si="3"/>
        <v>-0.52860000000000085</v>
      </c>
      <c r="K64" s="41">
        <f t="shared" si="4"/>
        <v>0.5362000000000009</v>
      </c>
      <c r="L64" s="41">
        <f t="shared" si="5"/>
        <v>-0.58210000000000406</v>
      </c>
    </row>
    <row r="65" spans="1:12" x14ac:dyDescent="0.2">
      <c r="A65" s="4">
        <v>33878</v>
      </c>
      <c r="B65" s="5">
        <v>20.299499999999998</v>
      </c>
      <c r="C65" s="6">
        <v>20.239999999999998</v>
      </c>
      <c r="D65" s="5">
        <v>20.246400000000001</v>
      </c>
      <c r="E65" s="29"/>
      <c r="F65" s="26">
        <f t="shared" si="0"/>
        <v>1.3599999999996726E-2</v>
      </c>
      <c r="G65" s="28">
        <f t="shared" si="1"/>
        <v>-0.10000000000000142</v>
      </c>
      <c r="I65" s="26">
        <f t="shared" si="3"/>
        <v>0.48210000000000264</v>
      </c>
      <c r="K65" s="41">
        <f t="shared" si="4"/>
        <v>-4.590000000000316E-2</v>
      </c>
      <c r="L65" s="41">
        <f t="shared" si="5"/>
        <v>3.6400000000003985E-2</v>
      </c>
    </row>
    <row r="66" spans="1:12" x14ac:dyDescent="0.2">
      <c r="A66" s="4">
        <v>33909</v>
      </c>
      <c r="B66" s="5">
        <v>19.194299999999998</v>
      </c>
      <c r="C66" s="6">
        <v>20.29</v>
      </c>
      <c r="D66" s="5">
        <v>19.189800000000002</v>
      </c>
      <c r="E66" s="29"/>
      <c r="F66" s="26">
        <f t="shared" si="0"/>
        <v>-1.1052</v>
      </c>
      <c r="G66" s="28">
        <f t="shared" si="1"/>
        <v>5.0000000000000711E-2</v>
      </c>
      <c r="I66" s="26">
        <f t="shared" si="3"/>
        <v>1.3599999999996726E-2</v>
      </c>
      <c r="K66" s="41">
        <f t="shared" si="4"/>
        <v>-9.4999999999991758E-3</v>
      </c>
      <c r="L66" s="41">
        <f t="shared" si="5"/>
        <v>0.31520000000000081</v>
      </c>
    </row>
    <row r="67" spans="1:12" x14ac:dyDescent="0.2">
      <c r="A67" s="4">
        <v>33939</v>
      </c>
      <c r="B67" s="5">
        <v>18.235499999999998</v>
      </c>
      <c r="C67" s="6">
        <v>19.5</v>
      </c>
      <c r="D67" s="5">
        <v>18.1248</v>
      </c>
      <c r="E67" s="29"/>
      <c r="F67" s="26">
        <f t="shared" si="0"/>
        <v>-0.9588000000000001</v>
      </c>
      <c r="G67" s="28">
        <f t="shared" si="1"/>
        <v>-0.78999999999999915</v>
      </c>
      <c r="I67" s="26">
        <f t="shared" si="3"/>
        <v>-1.1052</v>
      </c>
      <c r="K67" s="41">
        <f t="shared" si="4"/>
        <v>0.30570000000000164</v>
      </c>
      <c r="L67" s="41">
        <f t="shared" si="5"/>
        <v>6.8799999999999528E-2</v>
      </c>
    </row>
    <row r="68" spans="1:12" x14ac:dyDescent="0.2">
      <c r="A68" s="4">
        <v>33970</v>
      </c>
      <c r="B68" s="5">
        <v>17.5122</v>
      </c>
      <c r="C68" s="6">
        <v>18.61</v>
      </c>
      <c r="D68" s="5">
        <v>17.3673</v>
      </c>
      <c r="E68" s="29"/>
      <c r="F68" s="26">
        <f t="shared" ref="F68:F131" si="6">B68-B67</f>
        <v>-0.72329999999999828</v>
      </c>
      <c r="G68" s="28">
        <f t="shared" ref="G68:G131" si="7">C68-C67</f>
        <v>-0.89000000000000057</v>
      </c>
      <c r="I68" s="26">
        <f t="shared" si="3"/>
        <v>-0.9588000000000001</v>
      </c>
      <c r="K68" s="41">
        <f t="shared" si="4"/>
        <v>0.37450000000000117</v>
      </c>
      <c r="L68" s="41">
        <f t="shared" ref="L68:L99" si="8">K69-K68</f>
        <v>-0.12669999999999959</v>
      </c>
    </row>
    <row r="69" spans="1:12" x14ac:dyDescent="0.2">
      <c r="A69" s="4">
        <v>34001</v>
      </c>
      <c r="B69" s="5">
        <v>18.468800000000002</v>
      </c>
      <c r="C69" s="6">
        <v>17.760000000000002</v>
      </c>
      <c r="D69" s="5">
        <v>18.4892</v>
      </c>
      <c r="E69" s="29"/>
      <c r="F69" s="26">
        <f t="shared" si="6"/>
        <v>0.95660000000000167</v>
      </c>
      <c r="G69" s="28">
        <f t="shared" si="7"/>
        <v>-0.84999999999999787</v>
      </c>
      <c r="I69" s="26">
        <f t="shared" ref="I69:I132" si="9">F68</f>
        <v>-0.72329999999999828</v>
      </c>
      <c r="K69" s="41">
        <f t="shared" ref="K69:K132" si="10">C69-B68</f>
        <v>0.24780000000000157</v>
      </c>
      <c r="L69" s="41">
        <f t="shared" si="8"/>
        <v>-0.69660000000000366</v>
      </c>
    </row>
    <row r="70" spans="1:12" x14ac:dyDescent="0.2">
      <c r="A70" s="4">
        <v>34029</v>
      </c>
      <c r="B70" s="5">
        <v>18.804300000000001</v>
      </c>
      <c r="C70" s="6">
        <v>18.02</v>
      </c>
      <c r="D70" s="5">
        <v>18.728300000000001</v>
      </c>
      <c r="E70" s="29"/>
      <c r="F70" s="26">
        <f t="shared" si="6"/>
        <v>0.33549999999999969</v>
      </c>
      <c r="G70" s="28">
        <f t="shared" si="7"/>
        <v>0.25999999999999801</v>
      </c>
      <c r="I70" s="26">
        <f t="shared" si="9"/>
        <v>0.95660000000000167</v>
      </c>
      <c r="K70" s="41">
        <f t="shared" si="10"/>
        <v>-0.44880000000000209</v>
      </c>
      <c r="L70" s="41">
        <f t="shared" si="8"/>
        <v>0.12450000000000117</v>
      </c>
    </row>
    <row r="71" spans="1:12" x14ac:dyDescent="0.2">
      <c r="A71" s="4">
        <v>34060</v>
      </c>
      <c r="B71" s="5">
        <v>18.783300000000001</v>
      </c>
      <c r="C71" s="6">
        <v>18.48</v>
      </c>
      <c r="D71" s="5">
        <v>18.6386</v>
      </c>
      <c r="E71" s="29"/>
      <c r="F71" s="26">
        <f t="shared" si="6"/>
        <v>-2.1000000000000796E-2</v>
      </c>
      <c r="G71" s="28">
        <f t="shared" si="7"/>
        <v>0.46000000000000085</v>
      </c>
      <c r="I71" s="26">
        <f t="shared" si="9"/>
        <v>0.33549999999999969</v>
      </c>
      <c r="K71" s="41">
        <f t="shared" si="10"/>
        <v>-0.32430000000000092</v>
      </c>
      <c r="L71" s="41">
        <f t="shared" si="8"/>
        <v>0.43100000000000094</v>
      </c>
    </row>
    <row r="72" spans="1:12" x14ac:dyDescent="0.2">
      <c r="A72" s="4">
        <v>34090</v>
      </c>
      <c r="B72" s="5">
        <v>18.611000000000001</v>
      </c>
      <c r="C72" s="6">
        <v>18.89</v>
      </c>
      <c r="D72" s="5">
        <v>18.460799999999999</v>
      </c>
      <c r="E72" s="29"/>
      <c r="F72" s="26">
        <f t="shared" si="6"/>
        <v>-0.1722999999999999</v>
      </c>
      <c r="G72" s="28">
        <f t="shared" si="7"/>
        <v>0.41000000000000014</v>
      </c>
      <c r="I72" s="26">
        <f t="shared" si="9"/>
        <v>-2.1000000000000796E-2</v>
      </c>
      <c r="K72" s="41">
        <f t="shared" si="10"/>
        <v>0.10670000000000002</v>
      </c>
      <c r="L72" s="41">
        <f t="shared" si="8"/>
        <v>-2.7699999999999392E-2</v>
      </c>
    </row>
    <row r="73" spans="1:12" x14ac:dyDescent="0.2">
      <c r="A73" s="4">
        <v>34121</v>
      </c>
      <c r="B73" s="5">
        <v>17.648199999999999</v>
      </c>
      <c r="C73" s="6">
        <v>18.690000000000001</v>
      </c>
      <c r="D73" s="5">
        <v>17.592500000000001</v>
      </c>
      <c r="E73" s="29"/>
      <c r="F73" s="26">
        <f t="shared" si="6"/>
        <v>-0.96280000000000143</v>
      </c>
      <c r="G73" s="28">
        <f t="shared" si="7"/>
        <v>-0.19999999999999929</v>
      </c>
      <c r="I73" s="26">
        <f t="shared" si="9"/>
        <v>-0.1722999999999999</v>
      </c>
      <c r="K73" s="41">
        <f t="shared" si="10"/>
        <v>7.9000000000000625E-2</v>
      </c>
      <c r="L73" s="41">
        <f t="shared" si="8"/>
        <v>0.4328000000000003</v>
      </c>
    </row>
    <row r="74" spans="1:12" x14ac:dyDescent="0.2">
      <c r="A74" s="4">
        <v>34151</v>
      </c>
      <c r="B74" s="5">
        <v>16.814800000000002</v>
      </c>
      <c r="C74" s="6">
        <v>18.16</v>
      </c>
      <c r="D74" s="5">
        <v>16.783899999999999</v>
      </c>
      <c r="E74" s="29"/>
      <c r="F74" s="26">
        <f t="shared" si="6"/>
        <v>-0.83339999999999748</v>
      </c>
      <c r="G74" s="28">
        <f t="shared" si="7"/>
        <v>-0.53000000000000114</v>
      </c>
      <c r="I74" s="26">
        <f t="shared" si="9"/>
        <v>-0.96280000000000143</v>
      </c>
      <c r="K74" s="41">
        <f t="shared" si="10"/>
        <v>0.51180000000000092</v>
      </c>
      <c r="L74" s="41">
        <f t="shared" si="8"/>
        <v>-0.22660000000000124</v>
      </c>
    </row>
    <row r="75" spans="1:12" x14ac:dyDescent="0.2">
      <c r="A75" s="4">
        <v>34182</v>
      </c>
      <c r="B75" s="5">
        <v>16.824300000000001</v>
      </c>
      <c r="C75" s="6">
        <v>17.100000000000001</v>
      </c>
      <c r="D75" s="5">
        <v>16.714099999999998</v>
      </c>
      <c r="E75" s="29"/>
      <c r="F75" s="26">
        <f t="shared" si="6"/>
        <v>9.4999999999991758E-3</v>
      </c>
      <c r="G75" s="28">
        <f t="shared" si="7"/>
        <v>-1.0599999999999987</v>
      </c>
      <c r="I75" s="26">
        <f t="shared" si="9"/>
        <v>-0.83339999999999748</v>
      </c>
      <c r="K75" s="41">
        <f t="shared" si="10"/>
        <v>0.28519999999999968</v>
      </c>
      <c r="L75" s="41">
        <f t="shared" si="8"/>
        <v>-0.28950000000000031</v>
      </c>
    </row>
    <row r="76" spans="1:12" x14ac:dyDescent="0.2">
      <c r="A76" s="4">
        <v>34213</v>
      </c>
      <c r="B76" s="5">
        <v>16.138000000000002</v>
      </c>
      <c r="C76" s="6">
        <v>16.82</v>
      </c>
      <c r="D76" s="5">
        <v>16.0061</v>
      </c>
      <c r="E76" s="29"/>
      <c r="F76" s="26">
        <f t="shared" si="6"/>
        <v>-0.68629999999999924</v>
      </c>
      <c r="G76" s="28">
        <f t="shared" si="7"/>
        <v>-0.28000000000000114</v>
      </c>
      <c r="I76" s="26">
        <f t="shared" si="9"/>
        <v>9.4999999999991758E-3</v>
      </c>
      <c r="K76" s="41">
        <f t="shared" si="10"/>
        <v>-4.3000000000006366E-3</v>
      </c>
      <c r="L76" s="41">
        <f t="shared" si="8"/>
        <v>0.42629999999999768</v>
      </c>
    </row>
    <row r="77" spans="1:12" x14ac:dyDescent="0.2">
      <c r="A77" s="4">
        <v>34243</v>
      </c>
      <c r="B77" s="5">
        <v>16.654299999999999</v>
      </c>
      <c r="C77" s="6">
        <v>16.559999999999999</v>
      </c>
      <c r="D77" s="5">
        <v>16.529299999999999</v>
      </c>
      <c r="E77" s="29"/>
      <c r="F77" s="26">
        <f t="shared" si="6"/>
        <v>0.51629999999999754</v>
      </c>
      <c r="G77" s="28">
        <f t="shared" si="7"/>
        <v>-0.26000000000000156</v>
      </c>
      <c r="I77" s="26">
        <f t="shared" si="9"/>
        <v>-0.68629999999999924</v>
      </c>
      <c r="K77" s="41">
        <f t="shared" si="10"/>
        <v>0.42199999999999704</v>
      </c>
      <c r="L77" s="41">
        <f t="shared" si="8"/>
        <v>-0.32629999999999626</v>
      </c>
    </row>
    <row r="78" spans="1:12" x14ac:dyDescent="0.2">
      <c r="A78" s="4">
        <v>34274</v>
      </c>
      <c r="B78" s="5">
        <v>15.2864</v>
      </c>
      <c r="C78" s="6">
        <v>16.75</v>
      </c>
      <c r="D78" s="5">
        <v>15.0998</v>
      </c>
      <c r="E78" s="29"/>
      <c r="F78" s="26">
        <f t="shared" si="6"/>
        <v>-1.3678999999999988</v>
      </c>
      <c r="G78" s="28">
        <f t="shared" si="7"/>
        <v>0.19000000000000128</v>
      </c>
      <c r="I78" s="26">
        <f t="shared" si="9"/>
        <v>0.51629999999999754</v>
      </c>
      <c r="K78" s="41">
        <f t="shared" si="10"/>
        <v>9.5700000000000784E-2</v>
      </c>
      <c r="L78" s="41">
        <f t="shared" si="8"/>
        <v>0.83789999999999765</v>
      </c>
    </row>
    <row r="79" spans="1:12" x14ac:dyDescent="0.2">
      <c r="A79" s="4">
        <v>34304</v>
      </c>
      <c r="B79" s="5">
        <v>13.5525</v>
      </c>
      <c r="C79" s="6">
        <v>16.22</v>
      </c>
      <c r="D79" s="5">
        <v>13.535</v>
      </c>
      <c r="E79" s="29"/>
      <c r="F79" s="26">
        <f t="shared" si="6"/>
        <v>-1.7339000000000002</v>
      </c>
      <c r="G79" s="28">
        <f t="shared" si="7"/>
        <v>-0.53000000000000114</v>
      </c>
      <c r="I79" s="26">
        <f t="shared" si="9"/>
        <v>-1.3678999999999988</v>
      </c>
      <c r="K79" s="41">
        <f t="shared" si="10"/>
        <v>0.93359999999999843</v>
      </c>
      <c r="L79" s="41">
        <f t="shared" si="8"/>
        <v>8.390000000000164E-2</v>
      </c>
    </row>
    <row r="80" spans="1:12" x14ac:dyDescent="0.2">
      <c r="A80" s="4">
        <v>34335</v>
      </c>
      <c r="B80" s="5">
        <v>14.2607</v>
      </c>
      <c r="C80" s="6">
        <v>14.57</v>
      </c>
      <c r="D80" s="5">
        <v>14.2736</v>
      </c>
      <c r="E80" s="29"/>
      <c r="F80" s="26">
        <f t="shared" si="6"/>
        <v>0.70819999999999972</v>
      </c>
      <c r="G80" s="28">
        <f t="shared" si="7"/>
        <v>-1.6499999999999986</v>
      </c>
      <c r="I80" s="26">
        <f t="shared" si="9"/>
        <v>-1.7339000000000002</v>
      </c>
      <c r="K80" s="41">
        <f t="shared" si="10"/>
        <v>1.0175000000000001</v>
      </c>
      <c r="L80" s="41">
        <f t="shared" si="8"/>
        <v>-0.44819999999999993</v>
      </c>
    </row>
    <row r="81" spans="1:12" x14ac:dyDescent="0.2">
      <c r="A81" s="4">
        <v>34366</v>
      </c>
      <c r="B81" s="5">
        <v>13.750999999999999</v>
      </c>
      <c r="C81" s="6">
        <v>14.83</v>
      </c>
      <c r="D81" s="5">
        <v>13.691800000000001</v>
      </c>
      <c r="E81" s="29"/>
      <c r="F81" s="26">
        <f t="shared" si="6"/>
        <v>-0.50970000000000049</v>
      </c>
      <c r="G81" s="28">
        <f t="shared" si="7"/>
        <v>0.25999999999999979</v>
      </c>
      <c r="I81" s="26">
        <f t="shared" si="9"/>
        <v>0.70819999999999972</v>
      </c>
      <c r="K81" s="41">
        <f t="shared" si="10"/>
        <v>0.56930000000000014</v>
      </c>
      <c r="L81" s="41">
        <f t="shared" si="8"/>
        <v>0.56970000000000098</v>
      </c>
    </row>
    <row r="82" spans="1:12" x14ac:dyDescent="0.2">
      <c r="A82" s="13">
        <v>34394</v>
      </c>
      <c r="B82" s="5">
        <v>13.7463</v>
      </c>
      <c r="C82" s="14">
        <v>14.89</v>
      </c>
      <c r="D82" s="5">
        <v>13.9009</v>
      </c>
      <c r="E82" s="29"/>
      <c r="F82" s="26">
        <f t="shared" si="6"/>
        <v>-4.6999999999997044E-3</v>
      </c>
      <c r="G82" s="28">
        <f t="shared" si="7"/>
        <v>6.0000000000000497E-2</v>
      </c>
      <c r="I82" s="26">
        <f t="shared" si="9"/>
        <v>-0.50970000000000049</v>
      </c>
      <c r="K82" s="41">
        <f t="shared" si="10"/>
        <v>1.1390000000000011</v>
      </c>
      <c r="L82" s="41">
        <f t="shared" si="8"/>
        <v>-0.31530000000000058</v>
      </c>
    </row>
    <row r="83" spans="1:12" x14ac:dyDescent="0.2">
      <c r="A83" s="13">
        <v>34425</v>
      </c>
      <c r="B83" s="5">
        <v>15.1983</v>
      </c>
      <c r="C83" s="15">
        <v>14.57</v>
      </c>
      <c r="D83" s="5">
        <v>15.2012</v>
      </c>
      <c r="E83" s="29"/>
      <c r="F83" s="26">
        <f t="shared" si="6"/>
        <v>1.452</v>
      </c>
      <c r="G83" s="28">
        <f t="shared" si="7"/>
        <v>-0.32000000000000028</v>
      </c>
      <c r="I83" s="26">
        <f t="shared" si="9"/>
        <v>-4.6999999999997044E-3</v>
      </c>
      <c r="K83" s="41">
        <f t="shared" si="10"/>
        <v>0.82370000000000054</v>
      </c>
      <c r="L83" s="41">
        <f t="shared" si="8"/>
        <v>-0.63199999999999967</v>
      </c>
    </row>
    <row r="84" spans="1:12" x14ac:dyDescent="0.2">
      <c r="A84" s="13">
        <v>34455</v>
      </c>
      <c r="B84" s="5">
        <v>16.349299999999999</v>
      </c>
      <c r="C84" s="15">
        <v>15.39</v>
      </c>
      <c r="D84" s="5">
        <v>16.161899999999999</v>
      </c>
      <c r="E84" s="29"/>
      <c r="F84" s="26">
        <f t="shared" si="6"/>
        <v>1.1509999999999998</v>
      </c>
      <c r="G84" s="28">
        <f t="shared" si="7"/>
        <v>0.82000000000000028</v>
      </c>
      <c r="I84" s="26">
        <f t="shared" si="9"/>
        <v>1.452</v>
      </c>
      <c r="K84" s="41">
        <f t="shared" si="10"/>
        <v>0.19170000000000087</v>
      </c>
      <c r="L84" s="41">
        <f t="shared" si="8"/>
        <v>-0.22100000000000009</v>
      </c>
    </row>
    <row r="85" spans="1:12" x14ac:dyDescent="0.2">
      <c r="A85" s="13">
        <v>34486</v>
      </c>
      <c r="B85" s="5">
        <v>17.085000000000001</v>
      </c>
      <c r="C85" s="15">
        <v>16.32</v>
      </c>
      <c r="D85" s="5">
        <v>16.7502</v>
      </c>
      <c r="E85" s="29"/>
      <c r="F85" s="26">
        <f t="shared" si="6"/>
        <v>0.73570000000000135</v>
      </c>
      <c r="G85" s="28">
        <f t="shared" si="7"/>
        <v>0.92999999999999972</v>
      </c>
      <c r="I85" s="26">
        <f t="shared" si="9"/>
        <v>1.1509999999999998</v>
      </c>
      <c r="K85" s="41">
        <f t="shared" si="10"/>
        <v>-2.9299999999999216E-2</v>
      </c>
      <c r="L85" s="41">
        <f t="shared" si="8"/>
        <v>9.4299999999996942E-2</v>
      </c>
    </row>
    <row r="86" spans="1:12" x14ac:dyDescent="0.2">
      <c r="A86" s="13">
        <v>34516</v>
      </c>
      <c r="B86" s="5">
        <v>18.0869</v>
      </c>
      <c r="C86" s="15">
        <v>17.149999999999999</v>
      </c>
      <c r="D86" s="5">
        <v>17.5717</v>
      </c>
      <c r="E86" s="29"/>
      <c r="F86" s="26">
        <f t="shared" si="6"/>
        <v>1.0018999999999991</v>
      </c>
      <c r="G86" s="28">
        <f t="shared" si="7"/>
        <v>0.82999999999999829</v>
      </c>
      <c r="I86" s="26">
        <f t="shared" si="9"/>
        <v>0.73570000000000135</v>
      </c>
      <c r="K86" s="41">
        <f t="shared" si="10"/>
        <v>6.4999999999997726E-2</v>
      </c>
      <c r="L86" s="41">
        <f t="shared" si="8"/>
        <v>0.11810000000000187</v>
      </c>
    </row>
    <row r="87" spans="1:12" x14ac:dyDescent="0.2">
      <c r="A87" s="13">
        <v>34547</v>
      </c>
      <c r="B87" s="5">
        <v>16.941500000000001</v>
      </c>
      <c r="C87" s="15">
        <v>18.27</v>
      </c>
      <c r="D87" s="5">
        <v>16.686299999999999</v>
      </c>
      <c r="E87" s="29"/>
      <c r="F87" s="26">
        <f t="shared" si="6"/>
        <v>-1.1453999999999986</v>
      </c>
      <c r="G87" s="28">
        <f t="shared" si="7"/>
        <v>1.120000000000001</v>
      </c>
      <c r="I87" s="26">
        <f t="shared" si="9"/>
        <v>1.0018999999999991</v>
      </c>
      <c r="K87" s="41">
        <f t="shared" si="10"/>
        <v>0.1830999999999996</v>
      </c>
      <c r="L87" s="41">
        <f t="shared" si="8"/>
        <v>1.1653999999999982</v>
      </c>
    </row>
    <row r="88" spans="1:12" x14ac:dyDescent="0.2">
      <c r="A88" s="13">
        <v>34578</v>
      </c>
      <c r="B88" s="5">
        <v>16.077500000000001</v>
      </c>
      <c r="C88" s="15">
        <v>18.29</v>
      </c>
      <c r="D88" s="5">
        <v>15.849500000000001</v>
      </c>
      <c r="E88" s="29"/>
      <c r="F88" s="26">
        <f t="shared" si="6"/>
        <v>-0.86400000000000077</v>
      </c>
      <c r="G88" s="28">
        <f t="shared" si="7"/>
        <v>1.9999999999999574E-2</v>
      </c>
      <c r="I88" s="26">
        <f t="shared" si="9"/>
        <v>-1.1453999999999986</v>
      </c>
      <c r="K88" s="41">
        <f t="shared" si="10"/>
        <v>1.3484999999999978</v>
      </c>
      <c r="L88" s="41">
        <f t="shared" si="8"/>
        <v>0.20400000000000063</v>
      </c>
    </row>
    <row r="89" spans="1:12" x14ac:dyDescent="0.2">
      <c r="A89" s="13">
        <v>34608</v>
      </c>
      <c r="B89" s="5">
        <v>16.588999999999999</v>
      </c>
      <c r="C89" s="15">
        <v>17.63</v>
      </c>
      <c r="D89" s="5">
        <v>16.470700000000001</v>
      </c>
      <c r="E89" s="29"/>
      <c r="F89" s="26">
        <f t="shared" si="6"/>
        <v>0.51149999999999807</v>
      </c>
      <c r="G89" s="28">
        <f t="shared" si="7"/>
        <v>-0.66000000000000014</v>
      </c>
      <c r="I89" s="26">
        <f t="shared" si="9"/>
        <v>-0.86400000000000077</v>
      </c>
      <c r="K89" s="41">
        <f t="shared" si="10"/>
        <v>1.5524999999999984</v>
      </c>
      <c r="L89" s="41">
        <f t="shared" si="8"/>
        <v>-0.79149999999999565</v>
      </c>
    </row>
    <row r="90" spans="1:12" x14ac:dyDescent="0.2">
      <c r="A90" s="13">
        <v>34639</v>
      </c>
      <c r="B90" s="5">
        <v>17.457999999999998</v>
      </c>
      <c r="C90" s="15">
        <v>17.350000000000001</v>
      </c>
      <c r="D90" s="5">
        <v>17.2684</v>
      </c>
      <c r="E90" s="29"/>
      <c r="F90" s="26">
        <f t="shared" si="6"/>
        <v>0.86899999999999977</v>
      </c>
      <c r="G90" s="28">
        <f t="shared" si="7"/>
        <v>-0.27999999999999758</v>
      </c>
      <c r="I90" s="26">
        <f t="shared" si="9"/>
        <v>0.51149999999999807</v>
      </c>
      <c r="K90" s="41">
        <f t="shared" si="10"/>
        <v>0.76100000000000279</v>
      </c>
      <c r="L90" s="41">
        <f t="shared" si="8"/>
        <v>-0.3890000000000029</v>
      </c>
    </row>
    <row r="91" spans="1:12" x14ac:dyDescent="0.2">
      <c r="A91" s="13">
        <v>34669</v>
      </c>
      <c r="B91" s="5">
        <v>16.031400000000001</v>
      </c>
      <c r="C91" s="15">
        <v>17.829999999999998</v>
      </c>
      <c r="D91" s="5">
        <v>15.839499999999999</v>
      </c>
      <c r="E91" s="29"/>
      <c r="F91" s="26">
        <f t="shared" si="6"/>
        <v>-1.426599999999997</v>
      </c>
      <c r="G91" s="28">
        <f t="shared" si="7"/>
        <v>0.47999999999999687</v>
      </c>
      <c r="I91" s="26">
        <f t="shared" si="9"/>
        <v>0.86899999999999977</v>
      </c>
      <c r="K91" s="41">
        <f t="shared" si="10"/>
        <v>0.37199999999999989</v>
      </c>
      <c r="L91" s="41">
        <f t="shared" si="8"/>
        <v>1.2465999999999973</v>
      </c>
    </row>
    <row r="92" spans="1:12" x14ac:dyDescent="0.2">
      <c r="A92" s="13">
        <v>34700</v>
      </c>
      <c r="B92" s="5">
        <v>16.671399999999998</v>
      </c>
      <c r="C92" s="15">
        <v>17.649999999999999</v>
      </c>
      <c r="D92" s="5">
        <v>16.585699999999999</v>
      </c>
      <c r="E92" s="29"/>
      <c r="F92" s="26">
        <f t="shared" si="6"/>
        <v>0.63999999999999702</v>
      </c>
      <c r="G92" s="28">
        <f t="shared" si="7"/>
        <v>-0.17999999999999972</v>
      </c>
      <c r="I92" s="26">
        <f t="shared" si="9"/>
        <v>-1.426599999999997</v>
      </c>
      <c r="K92" s="41">
        <f t="shared" si="10"/>
        <v>1.6185999999999972</v>
      </c>
      <c r="L92" s="41">
        <f t="shared" si="8"/>
        <v>-0.29999999999999716</v>
      </c>
    </row>
    <row r="93" spans="1:12" x14ac:dyDescent="0.2">
      <c r="A93" s="13">
        <v>34731</v>
      </c>
      <c r="B93" s="5">
        <v>17.315000000000001</v>
      </c>
      <c r="C93" s="15">
        <v>17.989999999999998</v>
      </c>
      <c r="D93" s="5">
        <v>17.145</v>
      </c>
      <c r="E93" s="29"/>
      <c r="F93" s="26">
        <f t="shared" si="6"/>
        <v>0.64360000000000284</v>
      </c>
      <c r="G93" s="28">
        <f t="shared" si="7"/>
        <v>0.33999999999999986</v>
      </c>
      <c r="I93" s="26">
        <f t="shared" si="9"/>
        <v>0.63999999999999702</v>
      </c>
      <c r="K93" s="41">
        <f t="shared" si="10"/>
        <v>1.3186</v>
      </c>
      <c r="L93" s="41">
        <f t="shared" si="8"/>
        <v>-7.3600000000002552E-2</v>
      </c>
    </row>
    <row r="94" spans="1:12" x14ac:dyDescent="0.2">
      <c r="A94" s="13">
        <v>34759</v>
      </c>
      <c r="B94" s="5">
        <v>17.2135</v>
      </c>
      <c r="C94" s="15">
        <v>18.559999999999999</v>
      </c>
      <c r="D94" s="5">
        <v>16.9815</v>
      </c>
      <c r="E94" s="29"/>
      <c r="F94" s="26">
        <f t="shared" si="6"/>
        <v>-0.10150000000000148</v>
      </c>
      <c r="G94" s="28">
        <f t="shared" si="7"/>
        <v>0.57000000000000028</v>
      </c>
      <c r="I94" s="26">
        <f t="shared" si="9"/>
        <v>0.64360000000000284</v>
      </c>
      <c r="K94" s="41">
        <f t="shared" si="10"/>
        <v>1.2449999999999974</v>
      </c>
      <c r="L94" s="41">
        <f t="shared" si="8"/>
        <v>0.25150000000000361</v>
      </c>
    </row>
    <row r="95" spans="1:12" x14ac:dyDescent="0.2">
      <c r="A95" s="13">
        <v>34790</v>
      </c>
      <c r="B95" s="5">
        <v>18.836300000000001</v>
      </c>
      <c r="C95" s="15">
        <v>18.71</v>
      </c>
      <c r="D95" s="5">
        <v>18.6389</v>
      </c>
      <c r="E95" s="29"/>
      <c r="F95" s="26">
        <f t="shared" si="6"/>
        <v>1.6228000000000016</v>
      </c>
      <c r="G95" s="28">
        <f t="shared" si="7"/>
        <v>0.15000000000000213</v>
      </c>
      <c r="I95" s="26">
        <f t="shared" si="9"/>
        <v>-0.10150000000000148</v>
      </c>
      <c r="K95" s="41">
        <f t="shared" si="10"/>
        <v>1.4965000000000011</v>
      </c>
      <c r="L95" s="41">
        <f t="shared" si="8"/>
        <v>-1.0028000000000041</v>
      </c>
    </row>
    <row r="96" spans="1:12" x14ac:dyDescent="0.2">
      <c r="A96" s="13">
        <v>34820</v>
      </c>
      <c r="B96" s="5">
        <v>18.734300000000001</v>
      </c>
      <c r="C96" s="15">
        <v>19.329999999999998</v>
      </c>
      <c r="D96" s="5">
        <v>18.336600000000001</v>
      </c>
      <c r="E96" s="29"/>
      <c r="F96" s="26">
        <f t="shared" si="6"/>
        <v>-0.10200000000000031</v>
      </c>
      <c r="G96" s="28">
        <f t="shared" si="7"/>
        <v>0.61999999999999744</v>
      </c>
      <c r="I96" s="26">
        <f t="shared" si="9"/>
        <v>1.6228000000000016</v>
      </c>
      <c r="K96" s="41">
        <f t="shared" si="10"/>
        <v>0.49369999999999692</v>
      </c>
      <c r="L96" s="41">
        <f t="shared" si="8"/>
        <v>0.26200000000000045</v>
      </c>
    </row>
    <row r="97" spans="1:12" x14ac:dyDescent="0.2">
      <c r="A97" s="13">
        <v>34851</v>
      </c>
      <c r="B97" s="5">
        <v>17.3627</v>
      </c>
      <c r="C97" s="15">
        <v>19.489999999999998</v>
      </c>
      <c r="D97" s="5">
        <v>17.339500000000001</v>
      </c>
      <c r="E97" s="29"/>
      <c r="F97" s="26">
        <f t="shared" si="6"/>
        <v>-1.3716000000000008</v>
      </c>
      <c r="G97" s="28">
        <f t="shared" si="7"/>
        <v>0.16000000000000014</v>
      </c>
      <c r="I97" s="26">
        <f t="shared" si="9"/>
        <v>-0.10200000000000031</v>
      </c>
      <c r="K97" s="41">
        <f t="shared" si="10"/>
        <v>0.75569999999999737</v>
      </c>
      <c r="L97" s="41">
        <f t="shared" si="8"/>
        <v>0.33160000000000167</v>
      </c>
    </row>
    <row r="98" spans="1:12" x14ac:dyDescent="0.2">
      <c r="A98" s="13">
        <v>34881</v>
      </c>
      <c r="B98" s="5">
        <v>16.047599999999999</v>
      </c>
      <c r="C98" s="15">
        <v>18.45</v>
      </c>
      <c r="D98" s="5">
        <v>15.794499999999999</v>
      </c>
      <c r="E98" s="29"/>
      <c r="F98" s="26">
        <f t="shared" si="6"/>
        <v>-1.315100000000001</v>
      </c>
      <c r="G98" s="28">
        <f t="shared" si="7"/>
        <v>-1.0399999999999991</v>
      </c>
      <c r="I98" s="26">
        <f t="shared" si="9"/>
        <v>-1.3716000000000008</v>
      </c>
      <c r="K98" s="41">
        <f t="shared" si="10"/>
        <v>1.087299999999999</v>
      </c>
      <c r="L98" s="41">
        <f t="shared" si="8"/>
        <v>0.24510000000000076</v>
      </c>
    </row>
    <row r="99" spans="1:12" x14ac:dyDescent="0.2">
      <c r="A99" s="13">
        <v>34912</v>
      </c>
      <c r="B99" s="5">
        <v>16.232399999999998</v>
      </c>
      <c r="C99" s="15">
        <v>17.38</v>
      </c>
      <c r="D99" s="5">
        <v>16.0413</v>
      </c>
      <c r="E99" s="29"/>
      <c r="F99" s="26">
        <f t="shared" si="6"/>
        <v>0.18479999999999919</v>
      </c>
      <c r="G99" s="28">
        <f t="shared" si="7"/>
        <v>-1.0700000000000003</v>
      </c>
      <c r="I99" s="26">
        <f t="shared" si="9"/>
        <v>-1.315100000000001</v>
      </c>
      <c r="K99" s="41">
        <f t="shared" si="10"/>
        <v>1.3323999999999998</v>
      </c>
      <c r="L99" s="41">
        <f t="shared" si="8"/>
        <v>-0.35479999999999734</v>
      </c>
    </row>
    <row r="100" spans="1:12" x14ac:dyDescent="0.2">
      <c r="A100" s="13">
        <v>34943</v>
      </c>
      <c r="B100" s="5">
        <v>16.686699999999998</v>
      </c>
      <c r="C100" s="15">
        <v>17.21</v>
      </c>
      <c r="D100" s="5">
        <v>16.6967</v>
      </c>
      <c r="E100" s="29"/>
      <c r="F100" s="26">
        <f t="shared" si="6"/>
        <v>0.45429999999999993</v>
      </c>
      <c r="G100" s="28">
        <f t="shared" si="7"/>
        <v>-0.16999999999999815</v>
      </c>
      <c r="I100" s="26">
        <f t="shared" si="9"/>
        <v>0.18479999999999919</v>
      </c>
      <c r="K100" s="41">
        <f t="shared" si="10"/>
        <v>0.97760000000000247</v>
      </c>
      <c r="L100" s="41">
        <f t="shared" ref="L100:L131" si="11">K101-K100</f>
        <v>-0.25430000000000064</v>
      </c>
    </row>
    <row r="101" spans="1:12" x14ac:dyDescent="0.2">
      <c r="A101" s="13">
        <v>34973</v>
      </c>
      <c r="B101" s="5">
        <v>16.1889</v>
      </c>
      <c r="C101" s="15">
        <v>17.41</v>
      </c>
      <c r="D101" s="5">
        <v>16.0943</v>
      </c>
      <c r="E101" s="29"/>
      <c r="F101" s="26">
        <f t="shared" si="6"/>
        <v>-0.49779999999999802</v>
      </c>
      <c r="G101" s="28">
        <f t="shared" si="7"/>
        <v>0.19999999999999929</v>
      </c>
      <c r="I101" s="26">
        <f t="shared" si="9"/>
        <v>0.45429999999999993</v>
      </c>
      <c r="K101" s="41">
        <f t="shared" si="10"/>
        <v>0.72330000000000183</v>
      </c>
      <c r="L101" s="41">
        <f t="shared" si="11"/>
        <v>0.1877999999999993</v>
      </c>
    </row>
    <row r="102" spans="1:12" x14ac:dyDescent="0.2">
      <c r="A102" s="13">
        <v>35004</v>
      </c>
      <c r="B102" s="5">
        <v>16.909099999999999</v>
      </c>
      <c r="C102" s="15">
        <v>17.100000000000001</v>
      </c>
      <c r="D102" s="5">
        <v>16.820900000000002</v>
      </c>
      <c r="E102" s="29"/>
      <c r="F102" s="26">
        <f t="shared" si="6"/>
        <v>0.7201999999999984</v>
      </c>
      <c r="G102" s="28">
        <f t="shared" si="7"/>
        <v>-0.30999999999999872</v>
      </c>
      <c r="I102" s="26">
        <f t="shared" si="9"/>
        <v>-0.49779999999999802</v>
      </c>
      <c r="K102" s="41">
        <f t="shared" si="10"/>
        <v>0.91110000000000113</v>
      </c>
      <c r="L102" s="41">
        <f t="shared" si="11"/>
        <v>-0.27019999999999911</v>
      </c>
    </row>
    <row r="103" spans="1:12" x14ac:dyDescent="0.2">
      <c r="A103" s="13">
        <v>35034</v>
      </c>
      <c r="B103" s="5">
        <v>18.233499999999999</v>
      </c>
      <c r="C103" s="15">
        <v>17.55</v>
      </c>
      <c r="D103" s="5">
        <v>18.004000000000001</v>
      </c>
      <c r="E103" s="29"/>
      <c r="F103" s="26">
        <f t="shared" si="6"/>
        <v>1.3244000000000007</v>
      </c>
      <c r="G103" s="28">
        <f t="shared" si="7"/>
        <v>0.44999999999999929</v>
      </c>
      <c r="I103" s="26">
        <f t="shared" si="9"/>
        <v>0.7201999999999984</v>
      </c>
      <c r="K103" s="41">
        <f t="shared" si="10"/>
        <v>0.64090000000000202</v>
      </c>
      <c r="L103" s="41">
        <f t="shared" si="11"/>
        <v>-4.4000000000004036E-3</v>
      </c>
    </row>
    <row r="104" spans="1:12" x14ac:dyDescent="0.2">
      <c r="A104" s="13">
        <v>35065</v>
      </c>
      <c r="B104" s="5">
        <v>18.052299999999999</v>
      </c>
      <c r="C104" s="15">
        <v>18.87</v>
      </c>
      <c r="D104" s="5">
        <v>17.925000000000001</v>
      </c>
      <c r="E104" s="29"/>
      <c r="F104" s="26">
        <f t="shared" si="6"/>
        <v>-0.18120000000000047</v>
      </c>
      <c r="G104" s="28">
        <f t="shared" si="7"/>
        <v>1.3200000000000003</v>
      </c>
      <c r="I104" s="26">
        <f t="shared" si="9"/>
        <v>1.3244000000000007</v>
      </c>
      <c r="K104" s="41">
        <f t="shared" si="10"/>
        <v>0.63650000000000162</v>
      </c>
      <c r="L104" s="41">
        <f t="shared" si="11"/>
        <v>0.42119999999999891</v>
      </c>
    </row>
    <row r="105" spans="1:12" x14ac:dyDescent="0.2">
      <c r="A105" s="13">
        <v>35096</v>
      </c>
      <c r="B105" s="5">
        <v>17.868600000000001</v>
      </c>
      <c r="C105" s="15">
        <v>19.11</v>
      </c>
      <c r="D105" s="5">
        <v>17.9788</v>
      </c>
      <c r="E105" s="29"/>
      <c r="F105" s="26">
        <f t="shared" si="6"/>
        <v>-0.1836999999999982</v>
      </c>
      <c r="G105" s="28">
        <f t="shared" si="7"/>
        <v>0.23999999999999844</v>
      </c>
      <c r="I105" s="26">
        <f t="shared" si="9"/>
        <v>-0.18120000000000047</v>
      </c>
      <c r="K105" s="41">
        <f t="shared" si="10"/>
        <v>1.0577000000000005</v>
      </c>
      <c r="L105" s="41">
        <f t="shared" si="11"/>
        <v>-0.20630000000000237</v>
      </c>
    </row>
    <row r="106" spans="1:12" x14ac:dyDescent="0.2">
      <c r="A106" s="13">
        <v>35125</v>
      </c>
      <c r="B106" s="5">
        <v>19.7912</v>
      </c>
      <c r="C106" s="15">
        <v>18.72</v>
      </c>
      <c r="D106" s="5">
        <v>19.946400000000001</v>
      </c>
      <c r="E106" s="29"/>
      <c r="F106" s="26">
        <f t="shared" si="6"/>
        <v>1.9225999999999992</v>
      </c>
      <c r="G106" s="28">
        <f t="shared" si="7"/>
        <v>-0.39000000000000057</v>
      </c>
      <c r="I106" s="26">
        <f t="shared" si="9"/>
        <v>-0.1836999999999982</v>
      </c>
      <c r="K106" s="41">
        <f t="shared" si="10"/>
        <v>0.85139999999999816</v>
      </c>
      <c r="L106" s="41">
        <f t="shared" si="11"/>
        <v>-1.3325999999999993</v>
      </c>
    </row>
    <row r="107" spans="1:12" x14ac:dyDescent="0.2">
      <c r="A107" s="13">
        <v>35156</v>
      </c>
      <c r="B107" s="5">
        <v>21.058599999999998</v>
      </c>
      <c r="C107" s="15">
        <v>19.309999999999999</v>
      </c>
      <c r="D107" s="5">
        <v>20.931899999999999</v>
      </c>
      <c r="E107" s="29"/>
      <c r="F107" s="26">
        <f t="shared" si="6"/>
        <v>1.2673999999999985</v>
      </c>
      <c r="G107" s="28">
        <f t="shared" si="7"/>
        <v>0.58999999999999986</v>
      </c>
      <c r="I107" s="26">
        <f t="shared" si="9"/>
        <v>1.9225999999999992</v>
      </c>
      <c r="K107" s="41">
        <f t="shared" si="10"/>
        <v>-0.48120000000000118</v>
      </c>
      <c r="L107" s="41">
        <f t="shared" si="11"/>
        <v>-0.70739999999999625</v>
      </c>
    </row>
    <row r="108" spans="1:12" x14ac:dyDescent="0.2">
      <c r="A108" s="13">
        <v>35186</v>
      </c>
      <c r="B108" s="5">
        <v>19.296399999999998</v>
      </c>
      <c r="C108" s="15">
        <v>19.87</v>
      </c>
      <c r="D108" s="5">
        <v>19.102499999999999</v>
      </c>
      <c r="E108" s="29"/>
      <c r="F108" s="26">
        <f t="shared" si="6"/>
        <v>-1.7622</v>
      </c>
      <c r="G108" s="28">
        <f t="shared" si="7"/>
        <v>0.56000000000000227</v>
      </c>
      <c r="I108" s="26">
        <f t="shared" si="9"/>
        <v>1.2673999999999985</v>
      </c>
      <c r="K108" s="41">
        <f t="shared" si="10"/>
        <v>-1.1885999999999974</v>
      </c>
      <c r="L108" s="41">
        <f t="shared" si="11"/>
        <v>1.5421999999999976</v>
      </c>
    </row>
    <row r="109" spans="1:12" x14ac:dyDescent="0.2">
      <c r="A109" s="13">
        <v>35217</v>
      </c>
      <c r="B109" s="5">
        <v>18.5398</v>
      </c>
      <c r="C109" s="15">
        <v>19.649999999999999</v>
      </c>
      <c r="D109" s="5">
        <v>18.425000000000001</v>
      </c>
      <c r="E109" s="29"/>
      <c r="F109" s="26">
        <f t="shared" si="6"/>
        <v>-0.75659999999999883</v>
      </c>
      <c r="G109" s="28">
        <f t="shared" si="7"/>
        <v>-0.22000000000000242</v>
      </c>
      <c r="I109" s="26">
        <f t="shared" si="9"/>
        <v>-1.7622</v>
      </c>
      <c r="K109" s="41">
        <f t="shared" si="10"/>
        <v>0.35360000000000014</v>
      </c>
      <c r="L109" s="41">
        <f t="shared" si="11"/>
        <v>0.66659999999999897</v>
      </c>
    </row>
    <row r="110" spans="1:12" x14ac:dyDescent="0.2">
      <c r="A110" s="13">
        <v>35247</v>
      </c>
      <c r="B110" s="5">
        <v>19.7546</v>
      </c>
      <c r="C110" s="15">
        <v>19.559999999999999</v>
      </c>
      <c r="D110" s="5">
        <v>19.636700000000001</v>
      </c>
      <c r="E110" s="29"/>
      <c r="F110" s="26">
        <f t="shared" si="6"/>
        <v>1.2148000000000003</v>
      </c>
      <c r="G110" s="28">
        <f t="shared" si="7"/>
        <v>-8.9999999999999858E-2</v>
      </c>
      <c r="I110" s="26">
        <f t="shared" si="9"/>
        <v>-0.75659999999999883</v>
      </c>
      <c r="K110" s="41">
        <f t="shared" si="10"/>
        <v>1.0201999999999991</v>
      </c>
      <c r="L110" s="41">
        <f t="shared" si="11"/>
        <v>-0.72479999999999833</v>
      </c>
    </row>
    <row r="111" spans="1:12" x14ac:dyDescent="0.2">
      <c r="A111" s="13">
        <v>35278</v>
      </c>
      <c r="B111" s="5">
        <v>20.626999999999999</v>
      </c>
      <c r="C111" s="15">
        <v>20.05</v>
      </c>
      <c r="D111" s="5">
        <v>20.557700000000001</v>
      </c>
      <c r="E111" s="29"/>
      <c r="F111" s="26">
        <f t="shared" si="6"/>
        <v>0.87239999999999895</v>
      </c>
      <c r="G111" s="28">
        <f t="shared" si="7"/>
        <v>0.49000000000000199</v>
      </c>
      <c r="I111" s="26">
        <f t="shared" si="9"/>
        <v>1.2148000000000003</v>
      </c>
      <c r="K111" s="41">
        <f t="shared" si="10"/>
        <v>0.29540000000000077</v>
      </c>
      <c r="L111" s="41">
        <f t="shared" si="11"/>
        <v>-0.18240000000000123</v>
      </c>
    </row>
    <row r="112" spans="1:12" x14ac:dyDescent="0.2">
      <c r="A112" s="13">
        <v>35309</v>
      </c>
      <c r="B112" s="5">
        <v>23.045500000000001</v>
      </c>
      <c r="C112" s="15">
        <v>20.74</v>
      </c>
      <c r="D112" s="5">
        <v>22.636700000000001</v>
      </c>
      <c r="E112" s="29"/>
      <c r="F112" s="26">
        <f t="shared" si="6"/>
        <v>2.4185000000000016</v>
      </c>
      <c r="G112" s="28">
        <f t="shared" si="7"/>
        <v>0.68999999999999773</v>
      </c>
      <c r="I112" s="26">
        <f t="shared" si="9"/>
        <v>0.87239999999999895</v>
      </c>
      <c r="K112" s="41">
        <f t="shared" si="10"/>
        <v>0.11299999999999955</v>
      </c>
      <c r="L112" s="41">
        <f t="shared" si="11"/>
        <v>-1.2585000000000015</v>
      </c>
    </row>
    <row r="113" spans="1:12" x14ac:dyDescent="0.2">
      <c r="A113" s="13">
        <v>35339</v>
      </c>
      <c r="B113" s="5">
        <v>24.2959</v>
      </c>
      <c r="C113" s="15">
        <v>21.9</v>
      </c>
      <c r="D113" s="5">
        <v>24.163900000000002</v>
      </c>
      <c r="E113" s="29"/>
      <c r="F113" s="26">
        <f t="shared" si="6"/>
        <v>1.2503999999999991</v>
      </c>
      <c r="G113" s="28">
        <f t="shared" si="7"/>
        <v>1.1600000000000001</v>
      </c>
      <c r="I113" s="26">
        <f t="shared" si="9"/>
        <v>2.4185000000000016</v>
      </c>
      <c r="K113" s="41">
        <f t="shared" si="10"/>
        <v>-1.145500000000002</v>
      </c>
      <c r="L113" s="41">
        <f t="shared" si="11"/>
        <v>0.21960000000000335</v>
      </c>
    </row>
    <row r="114" spans="1:12" x14ac:dyDescent="0.2">
      <c r="A114" s="13">
        <v>35370</v>
      </c>
      <c r="B114" s="5">
        <v>23.111699999999999</v>
      </c>
      <c r="C114" s="15">
        <v>23.37</v>
      </c>
      <c r="D114" s="5">
        <v>22.693100000000001</v>
      </c>
      <c r="E114" s="29"/>
      <c r="F114" s="26">
        <f t="shared" si="6"/>
        <v>-1.1842000000000006</v>
      </c>
      <c r="G114" s="28">
        <f t="shared" si="7"/>
        <v>1.4700000000000024</v>
      </c>
      <c r="I114" s="26">
        <f t="shared" si="9"/>
        <v>1.2503999999999991</v>
      </c>
      <c r="K114" s="41">
        <f t="shared" si="10"/>
        <v>-0.92589999999999861</v>
      </c>
      <c r="L114" s="41">
        <f t="shared" si="11"/>
        <v>1.2841999999999985</v>
      </c>
    </row>
    <row r="115" spans="1:12" x14ac:dyDescent="0.2">
      <c r="A115" s="13">
        <v>35400</v>
      </c>
      <c r="B115" s="5">
        <v>24.0838</v>
      </c>
      <c r="C115" s="15">
        <v>23.47</v>
      </c>
      <c r="D115" s="5">
        <v>23.8931</v>
      </c>
      <c r="E115" s="29"/>
      <c r="F115" s="26">
        <f t="shared" si="6"/>
        <v>0.97210000000000107</v>
      </c>
      <c r="G115" s="28">
        <f t="shared" si="7"/>
        <v>9.9999999999997868E-2</v>
      </c>
      <c r="I115" s="26">
        <f t="shared" si="9"/>
        <v>-1.1842000000000006</v>
      </c>
      <c r="K115" s="41">
        <f t="shared" si="10"/>
        <v>0.35829999999999984</v>
      </c>
      <c r="L115" s="41">
        <f t="shared" si="11"/>
        <v>-0.39209999999999923</v>
      </c>
    </row>
    <row r="116" spans="1:12" x14ac:dyDescent="0.2">
      <c r="A116" s="13">
        <v>35431</v>
      </c>
      <c r="B116" s="5">
        <v>23.583600000000001</v>
      </c>
      <c r="C116" s="15">
        <v>24.05</v>
      </c>
      <c r="D116" s="5">
        <v>23.448899999999998</v>
      </c>
      <c r="E116" s="29"/>
      <c r="F116" s="26">
        <f t="shared" si="6"/>
        <v>-0.50019999999999953</v>
      </c>
      <c r="G116" s="28">
        <f t="shared" si="7"/>
        <v>0.58000000000000185</v>
      </c>
      <c r="I116" s="26">
        <f t="shared" si="9"/>
        <v>0.97210000000000107</v>
      </c>
      <c r="K116" s="41">
        <f t="shared" si="10"/>
        <v>-3.3799999999999386E-2</v>
      </c>
      <c r="L116" s="41">
        <f t="shared" si="11"/>
        <v>0.57019999999999982</v>
      </c>
    </row>
    <row r="117" spans="1:12" x14ac:dyDescent="0.2">
      <c r="A117" s="13">
        <v>35462</v>
      </c>
      <c r="B117" s="5">
        <v>20.8962</v>
      </c>
      <c r="C117" s="15">
        <v>24.12</v>
      </c>
      <c r="D117" s="5">
        <v>20.823</v>
      </c>
      <c r="E117" s="29"/>
      <c r="F117" s="26">
        <f t="shared" si="6"/>
        <v>-2.6874000000000002</v>
      </c>
      <c r="G117" s="28">
        <f t="shared" si="7"/>
        <v>7.0000000000000284E-2</v>
      </c>
      <c r="I117" s="26">
        <f t="shared" si="9"/>
        <v>-0.50019999999999953</v>
      </c>
      <c r="K117" s="41">
        <f t="shared" si="10"/>
        <v>0.53640000000000043</v>
      </c>
      <c r="L117" s="41">
        <f t="shared" si="11"/>
        <v>0.76739999999999853</v>
      </c>
    </row>
    <row r="118" spans="1:12" x14ac:dyDescent="0.2">
      <c r="A118" s="13">
        <v>35490</v>
      </c>
      <c r="B118" s="5">
        <v>19.576799999999999</v>
      </c>
      <c r="C118" s="15">
        <v>22.2</v>
      </c>
      <c r="D118" s="5">
        <v>19.057500000000001</v>
      </c>
      <c r="E118" s="29"/>
      <c r="F118" s="26">
        <f t="shared" si="6"/>
        <v>-1.3194000000000017</v>
      </c>
      <c r="G118" s="28">
        <f t="shared" si="7"/>
        <v>-1.9200000000000017</v>
      </c>
      <c r="I118" s="26">
        <f t="shared" si="9"/>
        <v>-2.6874000000000002</v>
      </c>
      <c r="K118" s="41">
        <f t="shared" si="10"/>
        <v>1.303799999999999</v>
      </c>
      <c r="L118" s="41">
        <f t="shared" si="11"/>
        <v>-0.19059999999999633</v>
      </c>
    </row>
    <row r="119" spans="1:12" x14ac:dyDescent="0.2">
      <c r="A119" s="13">
        <v>35521</v>
      </c>
      <c r="B119" s="5">
        <v>17.785900000000002</v>
      </c>
      <c r="C119" s="15">
        <v>20.69</v>
      </c>
      <c r="D119" s="5">
        <v>17.452999999999999</v>
      </c>
      <c r="E119" s="29"/>
      <c r="F119" s="26">
        <f t="shared" si="6"/>
        <v>-1.790899999999997</v>
      </c>
      <c r="G119" s="28">
        <f t="shared" si="7"/>
        <v>-1.509999999999998</v>
      </c>
      <c r="I119" s="26">
        <f t="shared" si="9"/>
        <v>-1.3194000000000017</v>
      </c>
      <c r="K119" s="41">
        <f t="shared" si="10"/>
        <v>1.1132000000000026</v>
      </c>
      <c r="L119" s="41">
        <f t="shared" si="11"/>
        <v>0.60139110096117676</v>
      </c>
    </row>
    <row r="120" spans="1:12" x14ac:dyDescent="0.2">
      <c r="A120" s="13">
        <v>35551</v>
      </c>
      <c r="B120" s="5">
        <v>19.2043</v>
      </c>
      <c r="C120" s="16">
        <v>19.500491100961181</v>
      </c>
      <c r="D120" s="5">
        <v>19.0688</v>
      </c>
      <c r="E120" s="29"/>
      <c r="F120" s="26">
        <f t="shared" si="6"/>
        <v>1.4183999999999983</v>
      </c>
      <c r="G120" s="28">
        <f t="shared" si="7"/>
        <v>-1.1895088990388203</v>
      </c>
      <c r="I120" s="26">
        <f t="shared" si="9"/>
        <v>-1.790899999999997</v>
      </c>
      <c r="K120" s="41">
        <f t="shared" si="10"/>
        <v>1.7145911009611794</v>
      </c>
      <c r="L120" s="41">
        <f t="shared" si="11"/>
        <v>-0.86571851349447115</v>
      </c>
    </row>
    <row r="121" spans="1:12" x14ac:dyDescent="0.2">
      <c r="A121" s="13">
        <v>35582</v>
      </c>
      <c r="B121" s="5">
        <v>17.8383</v>
      </c>
      <c r="C121" s="16">
        <v>20.053172587466708</v>
      </c>
      <c r="D121" s="5">
        <v>17.577400000000001</v>
      </c>
      <c r="E121" s="29"/>
      <c r="F121" s="26">
        <f t="shared" si="6"/>
        <v>-1.3659999999999997</v>
      </c>
      <c r="G121" s="28">
        <f t="shared" si="7"/>
        <v>0.55268148650552718</v>
      </c>
      <c r="I121" s="26">
        <f t="shared" si="9"/>
        <v>1.4183999999999983</v>
      </c>
      <c r="K121" s="41">
        <f t="shared" si="10"/>
        <v>0.84887258746670824</v>
      </c>
      <c r="L121" s="41">
        <f t="shared" si="11"/>
        <v>0.67189409640096187</v>
      </c>
    </row>
    <row r="122" spans="1:12" x14ac:dyDescent="0.2">
      <c r="A122" s="13">
        <v>35612</v>
      </c>
      <c r="B122" s="5">
        <v>18.553000000000001</v>
      </c>
      <c r="C122" s="16">
        <v>19.35906668386767</v>
      </c>
      <c r="D122" s="5">
        <v>18.519100000000002</v>
      </c>
      <c r="E122" s="29"/>
      <c r="F122" s="26">
        <f t="shared" si="6"/>
        <v>0.71470000000000056</v>
      </c>
      <c r="G122" s="28">
        <f t="shared" si="7"/>
        <v>-0.69410590359903779</v>
      </c>
      <c r="I122" s="26">
        <f t="shared" si="9"/>
        <v>-1.3659999999999997</v>
      </c>
      <c r="K122" s="41">
        <f t="shared" si="10"/>
        <v>1.5207666838676701</v>
      </c>
      <c r="L122" s="41">
        <f t="shared" si="11"/>
        <v>-1.2788698629752773</v>
      </c>
    </row>
    <row r="123" spans="1:12" x14ac:dyDescent="0.2">
      <c r="A123" s="13">
        <v>35643</v>
      </c>
      <c r="B123" s="5">
        <v>18.7881</v>
      </c>
      <c r="C123" s="16">
        <v>18.794896820892394</v>
      </c>
      <c r="D123" s="5">
        <v>18.6374</v>
      </c>
      <c r="E123" s="29"/>
      <c r="F123" s="26">
        <f t="shared" si="6"/>
        <v>0.2350999999999992</v>
      </c>
      <c r="G123" s="28">
        <f t="shared" si="7"/>
        <v>-0.56416986297527671</v>
      </c>
      <c r="I123" s="26">
        <f t="shared" si="9"/>
        <v>0.71470000000000056</v>
      </c>
      <c r="K123" s="41">
        <f t="shared" si="10"/>
        <v>0.24189682089239284</v>
      </c>
      <c r="L123" s="41">
        <f t="shared" si="11"/>
        <v>0.15000317910760685</v>
      </c>
    </row>
    <row r="124" spans="1:12" x14ac:dyDescent="0.2">
      <c r="A124" s="13">
        <v>35674</v>
      </c>
      <c r="B124" s="5">
        <v>18.571999999999999</v>
      </c>
      <c r="C124" s="15">
        <v>19.18</v>
      </c>
      <c r="D124" s="5">
        <v>18.444299999999998</v>
      </c>
      <c r="E124" s="29"/>
      <c r="F124" s="26">
        <f t="shared" si="6"/>
        <v>-0.21610000000000085</v>
      </c>
      <c r="G124" s="28">
        <f t="shared" si="7"/>
        <v>0.38510317910760605</v>
      </c>
      <c r="I124" s="26">
        <f t="shared" si="9"/>
        <v>0.2350999999999992</v>
      </c>
      <c r="K124" s="41">
        <f t="shared" si="10"/>
        <v>0.39189999999999969</v>
      </c>
      <c r="L124" s="41">
        <f t="shared" si="11"/>
        <v>0.51610000000000156</v>
      </c>
    </row>
    <row r="125" spans="1:12" x14ac:dyDescent="0.2">
      <c r="A125" s="13">
        <v>35704</v>
      </c>
      <c r="B125" s="5">
        <v>20.109300000000001</v>
      </c>
      <c r="C125" s="15">
        <v>19.48</v>
      </c>
      <c r="D125" s="5">
        <v>19.885000000000002</v>
      </c>
      <c r="E125" s="29"/>
      <c r="F125" s="26">
        <f t="shared" si="6"/>
        <v>1.5373000000000019</v>
      </c>
      <c r="G125" s="28">
        <f t="shared" si="7"/>
        <v>0.30000000000000071</v>
      </c>
      <c r="I125" s="26">
        <f t="shared" si="9"/>
        <v>-0.21610000000000085</v>
      </c>
      <c r="K125" s="41">
        <f t="shared" si="10"/>
        <v>0.90800000000000125</v>
      </c>
      <c r="L125" s="41">
        <f t="shared" si="11"/>
        <v>-0.8373000000000026</v>
      </c>
    </row>
    <row r="126" spans="1:12" x14ac:dyDescent="0.2">
      <c r="A126" s="13">
        <v>35735</v>
      </c>
      <c r="B126" s="5">
        <v>19.346499999999999</v>
      </c>
      <c r="C126" s="15">
        <v>20.18</v>
      </c>
      <c r="D126" s="5">
        <v>19.152999999999999</v>
      </c>
      <c r="E126" s="29"/>
      <c r="F126" s="26">
        <f t="shared" si="6"/>
        <v>-0.76280000000000214</v>
      </c>
      <c r="G126" s="28">
        <f t="shared" si="7"/>
        <v>0.69999999999999929</v>
      </c>
      <c r="I126" s="26">
        <f t="shared" si="9"/>
        <v>1.5373000000000019</v>
      </c>
      <c r="K126" s="41">
        <f t="shared" si="10"/>
        <v>7.0699999999998653E-2</v>
      </c>
      <c r="L126" s="41">
        <f t="shared" si="11"/>
        <v>1.0428000000000033</v>
      </c>
    </row>
    <row r="127" spans="1:12" x14ac:dyDescent="0.2">
      <c r="A127" s="13">
        <v>35765</v>
      </c>
      <c r="B127" s="5">
        <v>17.434799999999999</v>
      </c>
      <c r="C127">
        <v>20.46</v>
      </c>
      <c r="D127" s="5">
        <v>17.102699999999999</v>
      </c>
      <c r="E127" s="29"/>
      <c r="F127" s="26">
        <f t="shared" si="6"/>
        <v>-1.9116999999999997</v>
      </c>
      <c r="G127" s="28">
        <f t="shared" si="7"/>
        <v>0.28000000000000114</v>
      </c>
      <c r="I127" s="26">
        <f t="shared" si="9"/>
        <v>-0.76280000000000214</v>
      </c>
      <c r="K127" s="41">
        <f t="shared" si="10"/>
        <v>1.1135000000000019</v>
      </c>
      <c r="L127" s="41">
        <f t="shared" si="11"/>
        <v>-0.2383000000000024</v>
      </c>
    </row>
    <row r="128" spans="1:12" x14ac:dyDescent="0.2">
      <c r="A128" s="13">
        <v>35796</v>
      </c>
      <c r="B128" s="5">
        <v>15.476699999999999</v>
      </c>
      <c r="C128" s="17">
        <v>18.309999999999999</v>
      </c>
      <c r="D128" s="5">
        <v>15.115500000000001</v>
      </c>
      <c r="E128" s="29"/>
      <c r="F128" s="26">
        <f t="shared" si="6"/>
        <v>-1.9581</v>
      </c>
      <c r="G128" s="28">
        <f t="shared" si="7"/>
        <v>-2.1500000000000021</v>
      </c>
      <c r="I128" s="26">
        <f t="shared" si="9"/>
        <v>-1.9116999999999997</v>
      </c>
      <c r="K128" s="41">
        <f t="shared" si="10"/>
        <v>0.87519999999999953</v>
      </c>
      <c r="L128" s="41">
        <f t="shared" si="11"/>
        <v>-0.85189999999999877</v>
      </c>
    </row>
    <row r="129" spans="1:12" x14ac:dyDescent="0.2">
      <c r="A129" s="13">
        <v>35827</v>
      </c>
      <c r="B129" s="5">
        <v>14.3728</v>
      </c>
      <c r="C129" s="17">
        <v>15.5</v>
      </c>
      <c r="D129" s="5">
        <v>13.952500000000001</v>
      </c>
      <c r="E129" s="29"/>
      <c r="F129" s="26">
        <f t="shared" si="6"/>
        <v>-1.1038999999999994</v>
      </c>
      <c r="G129" s="28">
        <f t="shared" si="7"/>
        <v>-2.8099999999999987</v>
      </c>
      <c r="I129" s="26">
        <f t="shared" si="9"/>
        <v>-1.9581</v>
      </c>
      <c r="K129" s="41">
        <f t="shared" si="10"/>
        <v>2.3300000000000765E-2</v>
      </c>
      <c r="L129" s="41">
        <f t="shared" si="11"/>
        <v>-0.53610000000000113</v>
      </c>
    </row>
    <row r="130" spans="1:12" x14ac:dyDescent="0.2">
      <c r="A130" s="13">
        <v>35855</v>
      </c>
      <c r="B130" s="5">
        <v>13.458</v>
      </c>
      <c r="C130" s="18">
        <v>13.86</v>
      </c>
      <c r="D130" s="5">
        <v>13.056100000000001</v>
      </c>
      <c r="E130" s="29"/>
      <c r="F130" s="26">
        <f t="shared" si="6"/>
        <v>-0.91479999999999961</v>
      </c>
      <c r="G130" s="28">
        <f t="shared" si="7"/>
        <v>-1.6400000000000006</v>
      </c>
      <c r="I130" s="26">
        <f t="shared" si="9"/>
        <v>-1.1038999999999994</v>
      </c>
      <c r="K130" s="41">
        <f t="shared" si="10"/>
        <v>-0.51280000000000037</v>
      </c>
      <c r="L130" s="41">
        <f t="shared" si="11"/>
        <v>-0.2051999999999996</v>
      </c>
    </row>
    <row r="131" spans="1:12" x14ac:dyDescent="0.2">
      <c r="A131" s="13">
        <v>35886</v>
      </c>
      <c r="B131" s="5">
        <v>13.793799999999999</v>
      </c>
      <c r="C131" s="18">
        <v>12.74</v>
      </c>
      <c r="D131" s="5">
        <v>13.4312</v>
      </c>
      <c r="E131" s="29"/>
      <c r="F131" s="26">
        <f t="shared" si="6"/>
        <v>0.33579999999999899</v>
      </c>
      <c r="G131" s="28">
        <f t="shared" si="7"/>
        <v>-1.1199999999999992</v>
      </c>
      <c r="I131" s="26">
        <f t="shared" si="9"/>
        <v>-0.91479999999999961</v>
      </c>
      <c r="K131" s="41">
        <f t="shared" si="10"/>
        <v>-0.71799999999999997</v>
      </c>
      <c r="L131" s="41">
        <f t="shared" si="11"/>
        <v>0.15420000000000122</v>
      </c>
    </row>
    <row r="132" spans="1:12" x14ac:dyDescent="0.2">
      <c r="A132" s="13">
        <v>35916</v>
      </c>
      <c r="B132" s="5">
        <v>14.563000000000001</v>
      </c>
      <c r="C132" s="18">
        <v>13.23</v>
      </c>
      <c r="D132" s="5">
        <v>14.4383</v>
      </c>
      <c r="E132" s="29"/>
      <c r="F132" s="26">
        <f t="shared" ref="F132:F151" si="12">B132-B131</f>
        <v>0.76920000000000144</v>
      </c>
      <c r="G132" s="28">
        <f t="shared" ref="G132:G151" si="13">C132-C131</f>
        <v>0.49000000000000021</v>
      </c>
      <c r="I132" s="26">
        <f t="shared" si="9"/>
        <v>0.33579999999999899</v>
      </c>
      <c r="K132" s="41">
        <f t="shared" si="10"/>
        <v>-0.56379999999999875</v>
      </c>
      <c r="L132" s="41">
        <f t="shared" ref="L132:L151" si="14">K133-K132</f>
        <v>-0.44920000000000115</v>
      </c>
    </row>
    <row r="133" spans="1:12" x14ac:dyDescent="0.2">
      <c r="A133" s="13">
        <v>35947</v>
      </c>
      <c r="B133" s="5">
        <v>13.001799999999999</v>
      </c>
      <c r="C133" s="18">
        <v>13.55</v>
      </c>
      <c r="D133" s="5">
        <v>12.053599999999999</v>
      </c>
      <c r="E133" s="29"/>
      <c r="F133" s="26">
        <f t="shared" si="12"/>
        <v>-1.5612000000000013</v>
      </c>
      <c r="G133" s="28">
        <f t="shared" si="13"/>
        <v>0.32000000000000028</v>
      </c>
      <c r="I133" s="26">
        <f t="shared" ref="I133:I151" si="15">F132</f>
        <v>0.76920000000000144</v>
      </c>
      <c r="K133" s="41">
        <f t="shared" ref="K133:K151" si="16">C133-B132</f>
        <v>-1.0129999999999999</v>
      </c>
      <c r="L133" s="41">
        <f t="shared" si="14"/>
        <v>1.0912000000000006</v>
      </c>
    </row>
    <row r="134" spans="1:12" x14ac:dyDescent="0.2">
      <c r="A134" s="13">
        <v>35977</v>
      </c>
      <c r="B134" s="5">
        <v>12.5557</v>
      </c>
      <c r="C134" s="18">
        <v>13.08</v>
      </c>
      <c r="D134" s="5">
        <v>12.0443</v>
      </c>
      <c r="E134" s="29"/>
      <c r="F134" s="26">
        <f t="shared" si="12"/>
        <v>-0.4460999999999995</v>
      </c>
      <c r="G134" s="28">
        <f t="shared" si="13"/>
        <v>-0.47000000000000064</v>
      </c>
      <c r="I134" s="26">
        <f t="shared" si="15"/>
        <v>-1.5612000000000013</v>
      </c>
      <c r="K134" s="41">
        <f t="shared" si="16"/>
        <v>7.8200000000000713E-2</v>
      </c>
      <c r="L134" s="41">
        <f t="shared" si="14"/>
        <v>0.47609999999999886</v>
      </c>
    </row>
    <row r="135" spans="1:12" x14ac:dyDescent="0.2">
      <c r="A135" s="19">
        <v>36008</v>
      </c>
      <c r="B135" s="20">
        <v>12.2029</v>
      </c>
      <c r="C135" s="21">
        <v>13.11</v>
      </c>
      <c r="D135" s="20">
        <v>11.954499999999999</v>
      </c>
      <c r="E135" s="32"/>
      <c r="F135" s="26">
        <f t="shared" si="12"/>
        <v>-0.35280000000000022</v>
      </c>
      <c r="G135" s="28">
        <f t="shared" si="13"/>
        <v>2.9999999999999361E-2</v>
      </c>
      <c r="I135" s="26">
        <f t="shared" si="15"/>
        <v>-0.4460999999999995</v>
      </c>
      <c r="K135" s="41">
        <f t="shared" si="16"/>
        <v>0.55429999999999957</v>
      </c>
      <c r="L135" s="41">
        <f t="shared" si="14"/>
        <v>-7.199999999999207E-3</v>
      </c>
    </row>
    <row r="136" spans="1:12" x14ac:dyDescent="0.2">
      <c r="A136" s="13">
        <v>36039</v>
      </c>
      <c r="B136" s="5">
        <v>13.622999999999999</v>
      </c>
      <c r="C136" s="18">
        <v>12.75</v>
      </c>
      <c r="D136" s="5">
        <v>13.39</v>
      </c>
      <c r="E136" s="29"/>
      <c r="F136" s="26">
        <f t="shared" si="12"/>
        <v>1.4200999999999997</v>
      </c>
      <c r="G136" s="28">
        <f t="shared" si="13"/>
        <v>-0.35999999999999943</v>
      </c>
      <c r="I136" s="26">
        <f t="shared" si="15"/>
        <v>-0.35280000000000022</v>
      </c>
      <c r="K136" s="41">
        <f t="shared" si="16"/>
        <v>0.54710000000000036</v>
      </c>
      <c r="L136" s="41">
        <f t="shared" si="14"/>
        <v>-0.32010000000000005</v>
      </c>
    </row>
    <row r="137" spans="1:12" x14ac:dyDescent="0.2">
      <c r="A137" s="13">
        <v>36069</v>
      </c>
      <c r="B137" s="5">
        <v>12.9209</v>
      </c>
      <c r="C137" s="18">
        <v>13.85</v>
      </c>
      <c r="D137" s="5">
        <v>12.640700000000001</v>
      </c>
      <c r="E137" s="29"/>
      <c r="F137" s="26">
        <f t="shared" si="12"/>
        <v>-0.70209999999999972</v>
      </c>
      <c r="G137" s="28">
        <f t="shared" si="13"/>
        <v>1.0999999999999996</v>
      </c>
      <c r="I137" s="26">
        <f t="shared" si="15"/>
        <v>1.4200999999999997</v>
      </c>
      <c r="K137" s="41">
        <f t="shared" si="16"/>
        <v>0.22700000000000031</v>
      </c>
      <c r="L137" s="41">
        <f t="shared" si="14"/>
        <v>0.59210000000000029</v>
      </c>
    </row>
    <row r="138" spans="1:12" x14ac:dyDescent="0.2">
      <c r="A138" s="13">
        <v>36100</v>
      </c>
      <c r="B138" s="5">
        <v>11.478999999999999</v>
      </c>
      <c r="C138" s="18">
        <v>13.74</v>
      </c>
      <c r="D138" s="5">
        <v>10.962899999999999</v>
      </c>
      <c r="E138" s="29"/>
      <c r="F138" s="26">
        <f t="shared" si="12"/>
        <v>-1.4419000000000004</v>
      </c>
      <c r="G138" s="28">
        <f t="shared" si="13"/>
        <v>-0.10999999999999943</v>
      </c>
      <c r="I138" s="26">
        <f t="shared" si="15"/>
        <v>-0.70209999999999972</v>
      </c>
      <c r="K138" s="41">
        <f t="shared" si="16"/>
        <v>0.81910000000000061</v>
      </c>
      <c r="L138" s="41">
        <f t="shared" si="14"/>
        <v>0.57189999999999941</v>
      </c>
    </row>
    <row r="139" spans="1:12" x14ac:dyDescent="0.2">
      <c r="A139" s="13">
        <v>36130</v>
      </c>
      <c r="B139" s="5">
        <v>10.1966</v>
      </c>
      <c r="C139" s="18">
        <v>12.87</v>
      </c>
      <c r="D139" s="5">
        <v>9.8751999999999995</v>
      </c>
      <c r="E139" s="29"/>
      <c r="F139" s="26">
        <f t="shared" si="12"/>
        <v>-1.2823999999999991</v>
      </c>
      <c r="G139" s="28">
        <f t="shared" si="13"/>
        <v>-0.87000000000000099</v>
      </c>
      <c r="I139" s="26">
        <f t="shared" si="15"/>
        <v>-1.4419000000000004</v>
      </c>
      <c r="K139" s="41">
        <f t="shared" si="16"/>
        <v>1.391</v>
      </c>
      <c r="L139" s="41">
        <f t="shared" si="14"/>
        <v>-0.23760000000000048</v>
      </c>
    </row>
    <row r="140" spans="1:12" x14ac:dyDescent="0.2">
      <c r="A140" s="13">
        <v>36161</v>
      </c>
      <c r="B140" s="5">
        <v>11.2258</v>
      </c>
      <c r="C140" s="18">
        <v>11.35</v>
      </c>
      <c r="D140" s="5">
        <v>11.1153</v>
      </c>
      <c r="E140" s="29"/>
      <c r="F140" s="26">
        <f t="shared" si="12"/>
        <v>1.0291999999999994</v>
      </c>
      <c r="G140" s="28">
        <f t="shared" si="13"/>
        <v>-1.5199999999999996</v>
      </c>
      <c r="I140" s="26">
        <f t="shared" si="15"/>
        <v>-1.2823999999999991</v>
      </c>
      <c r="K140" s="41">
        <f t="shared" si="16"/>
        <v>1.1533999999999995</v>
      </c>
      <c r="L140" s="41">
        <f t="shared" si="14"/>
        <v>-0.89919999999999867</v>
      </c>
    </row>
    <row r="141" spans="1:12" x14ac:dyDescent="0.2">
      <c r="A141" s="13">
        <v>36192</v>
      </c>
      <c r="B141" s="5">
        <v>10.4315</v>
      </c>
      <c r="C141" s="18">
        <v>11.48</v>
      </c>
      <c r="D141" s="5">
        <v>10.226699999999999</v>
      </c>
      <c r="E141" s="29"/>
      <c r="F141" s="26">
        <f t="shared" si="12"/>
        <v>-0.79429999999999978</v>
      </c>
      <c r="G141" s="28">
        <f t="shared" si="13"/>
        <v>0.13000000000000078</v>
      </c>
      <c r="I141" s="26">
        <f t="shared" si="15"/>
        <v>1.0291999999999994</v>
      </c>
      <c r="K141" s="41">
        <f t="shared" si="16"/>
        <v>0.25420000000000087</v>
      </c>
      <c r="L141" s="41">
        <f t="shared" si="14"/>
        <v>0.54429999999999978</v>
      </c>
    </row>
    <row r="142" spans="1:12" x14ac:dyDescent="0.2">
      <c r="A142" s="13">
        <v>36220</v>
      </c>
      <c r="B142" s="5">
        <v>12.872</v>
      </c>
      <c r="C142" s="18">
        <v>11.23</v>
      </c>
      <c r="D142" s="5">
        <v>12.5017</v>
      </c>
      <c r="E142" s="29"/>
      <c r="F142" s="26">
        <f t="shared" si="12"/>
        <v>2.4405000000000001</v>
      </c>
      <c r="G142" s="28">
        <f t="shared" si="13"/>
        <v>-0.25</v>
      </c>
      <c r="I142" s="26">
        <f t="shared" si="15"/>
        <v>-0.79429999999999978</v>
      </c>
      <c r="K142" s="41">
        <f t="shared" si="16"/>
        <v>0.79850000000000065</v>
      </c>
      <c r="L142" s="41">
        <f t="shared" si="14"/>
        <v>-1.8805000000000014</v>
      </c>
    </row>
    <row r="143" spans="1:12" x14ac:dyDescent="0.2">
      <c r="A143" s="13">
        <v>36251</v>
      </c>
      <c r="B143" s="5">
        <v>15.571</v>
      </c>
      <c r="C143" s="18">
        <v>11.79</v>
      </c>
      <c r="D143" s="5">
        <v>15.327400000000001</v>
      </c>
      <c r="E143" s="29"/>
      <c r="F143" s="26">
        <f t="shared" si="12"/>
        <v>2.6989999999999998</v>
      </c>
      <c r="G143" s="28">
        <f t="shared" si="13"/>
        <v>0.55999999999999872</v>
      </c>
      <c r="I143" s="26">
        <f t="shared" si="15"/>
        <v>2.4405000000000001</v>
      </c>
      <c r="K143" s="41">
        <f t="shared" si="16"/>
        <v>-1.0820000000000007</v>
      </c>
      <c r="L143" s="41">
        <f t="shared" si="14"/>
        <v>1.0310832470326794</v>
      </c>
    </row>
    <row r="144" spans="1:12" x14ac:dyDescent="0.2">
      <c r="A144" s="13">
        <v>36281</v>
      </c>
      <c r="B144" s="5">
        <v>15.810499999999999</v>
      </c>
      <c r="C144" s="22">
        <v>15.520083247032678</v>
      </c>
      <c r="D144" s="5">
        <v>15.3048</v>
      </c>
      <c r="E144" s="29"/>
      <c r="F144" s="26">
        <f t="shared" si="12"/>
        <v>0.2394999999999996</v>
      </c>
      <c r="G144" s="28">
        <f t="shared" si="13"/>
        <v>3.7300832470326792</v>
      </c>
      <c r="I144" s="26">
        <f t="shared" si="15"/>
        <v>2.6989999999999998</v>
      </c>
      <c r="K144" s="41">
        <f t="shared" si="16"/>
        <v>-5.0916752967321344E-2</v>
      </c>
      <c r="L144" s="41">
        <f t="shared" si="14"/>
        <v>0.5771719114420204</v>
      </c>
    </row>
    <row r="145" spans="1:12" x14ac:dyDescent="0.2">
      <c r="A145" s="13">
        <v>36312</v>
      </c>
      <c r="B145" s="5">
        <v>16.132000000000001</v>
      </c>
      <c r="C145" s="22">
        <v>16.336755158474698</v>
      </c>
      <c r="D145" s="5">
        <v>15.8186</v>
      </c>
      <c r="E145" s="29"/>
      <c r="F145" s="26">
        <f t="shared" si="12"/>
        <v>0.32150000000000212</v>
      </c>
      <c r="G145" s="28">
        <f t="shared" si="13"/>
        <v>0.81667191144202</v>
      </c>
      <c r="I145" s="26">
        <f t="shared" si="15"/>
        <v>0.2394999999999996</v>
      </c>
      <c r="K145" s="41">
        <f t="shared" si="16"/>
        <v>0.52625515847469906</v>
      </c>
      <c r="L145" s="41">
        <f t="shared" si="14"/>
        <v>1.1086603696414343E-2</v>
      </c>
    </row>
    <row r="146" spans="1:12" x14ac:dyDescent="0.2">
      <c r="A146" s="13">
        <v>36342</v>
      </c>
      <c r="B146" s="5">
        <v>19.0655</v>
      </c>
      <c r="C146" s="22">
        <v>16.669341762171115</v>
      </c>
      <c r="D146" s="5">
        <v>19.033000000000001</v>
      </c>
      <c r="E146" s="29"/>
      <c r="F146" s="26">
        <f t="shared" si="12"/>
        <v>2.9334999999999987</v>
      </c>
      <c r="G146" s="28">
        <f t="shared" si="13"/>
        <v>0.33258660369641646</v>
      </c>
      <c r="I146" s="26">
        <f t="shared" si="15"/>
        <v>0.32150000000000212</v>
      </c>
      <c r="K146" s="41">
        <f t="shared" si="16"/>
        <v>0.5373417621711134</v>
      </c>
      <c r="L146" s="41">
        <f t="shared" si="14"/>
        <v>-1.0941484929766752</v>
      </c>
    </row>
    <row r="147" spans="1:12" x14ac:dyDescent="0.2">
      <c r="A147" s="13">
        <v>36373</v>
      </c>
      <c r="B147" s="5">
        <v>20.617699999999999</v>
      </c>
      <c r="C147" s="22">
        <v>18.508693269194438</v>
      </c>
      <c r="D147" s="5">
        <v>20.311800000000002</v>
      </c>
      <c r="E147" s="29"/>
      <c r="F147" s="26">
        <f t="shared" si="12"/>
        <v>1.5521999999999991</v>
      </c>
      <c r="G147" s="28">
        <f t="shared" si="13"/>
        <v>1.8393515070233235</v>
      </c>
      <c r="I147" s="26">
        <f t="shared" si="15"/>
        <v>2.9334999999999987</v>
      </c>
      <c r="K147" s="41">
        <f t="shared" si="16"/>
        <v>-0.55680673080556176</v>
      </c>
      <c r="L147" s="41">
        <f t="shared" si="14"/>
        <v>0.151939583463502</v>
      </c>
    </row>
    <row r="148" spans="1:12" x14ac:dyDescent="0.2">
      <c r="A148" s="13">
        <v>36404</v>
      </c>
      <c r="B148">
        <v>23.186800000000002</v>
      </c>
      <c r="C148" s="22">
        <v>20.212832852657939</v>
      </c>
      <c r="D148" s="5">
        <v>22.4757</v>
      </c>
      <c r="E148" s="29"/>
      <c r="F148" s="26">
        <f t="shared" si="12"/>
        <v>2.5691000000000024</v>
      </c>
      <c r="G148" s="28">
        <f t="shared" si="13"/>
        <v>1.7041395834635011</v>
      </c>
      <c r="I148" s="26">
        <f t="shared" si="15"/>
        <v>1.5521999999999991</v>
      </c>
      <c r="K148" s="41">
        <f t="shared" si="16"/>
        <v>-0.40486714734205975</v>
      </c>
      <c r="L148" s="41">
        <f t="shared" si="14"/>
        <v>-0.24484190903187653</v>
      </c>
    </row>
    <row r="149" spans="1:12" x14ac:dyDescent="0.2">
      <c r="A149" s="23">
        <v>36434</v>
      </c>
      <c r="B149" s="24">
        <v>22.251899999999999</v>
      </c>
      <c r="C149" s="25">
        <v>22.537090943626065</v>
      </c>
      <c r="D149" s="8">
        <v>22.0076</v>
      </c>
      <c r="E149" s="30"/>
      <c r="F149" s="26">
        <f t="shared" si="12"/>
        <v>-0.93490000000000251</v>
      </c>
      <c r="G149" s="28">
        <f t="shared" si="13"/>
        <v>2.3242580909681259</v>
      </c>
      <c r="I149" s="26">
        <f t="shared" si="15"/>
        <v>2.5691000000000024</v>
      </c>
      <c r="K149" s="41">
        <f t="shared" si="16"/>
        <v>-0.64970905637393628</v>
      </c>
      <c r="L149" s="41">
        <f t="shared" si="14"/>
        <v>-21.602190943626063</v>
      </c>
    </row>
    <row r="150" spans="1:12" x14ac:dyDescent="0.2">
      <c r="A150" s="13">
        <v>36465</v>
      </c>
      <c r="B150">
        <v>24.8216</v>
      </c>
      <c r="D150" s="5">
        <v>24.6875</v>
      </c>
      <c r="E150" s="29"/>
      <c r="F150" s="26">
        <f t="shared" si="12"/>
        <v>2.569700000000001</v>
      </c>
      <c r="G150" s="28">
        <f t="shared" si="13"/>
        <v>-22.537090943626065</v>
      </c>
      <c r="I150" s="26">
        <f t="shared" si="15"/>
        <v>-0.93490000000000251</v>
      </c>
      <c r="K150" s="41">
        <f t="shared" si="16"/>
        <v>-22.251899999999999</v>
      </c>
      <c r="L150" s="41">
        <f t="shared" si="14"/>
        <v>-2.569700000000001</v>
      </c>
    </row>
    <row r="151" spans="1:12" x14ac:dyDescent="0.2">
      <c r="A151" s="13">
        <v>36495</v>
      </c>
      <c r="B151">
        <v>25.754999999999999</v>
      </c>
      <c r="D151" s="5">
        <v>25.573399999999999</v>
      </c>
      <c r="E151" s="29"/>
      <c r="F151" s="26">
        <f t="shared" si="12"/>
        <v>0.9333999999999989</v>
      </c>
      <c r="G151" s="28">
        <f t="shared" si="13"/>
        <v>0</v>
      </c>
      <c r="I151" s="26">
        <f t="shared" si="15"/>
        <v>2.569700000000001</v>
      </c>
      <c r="K151" s="41">
        <f t="shared" si="16"/>
        <v>-24.8216</v>
      </c>
      <c r="L151" s="41">
        <f t="shared" si="14"/>
        <v>24.8216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3"/>
  <sheetViews>
    <sheetView workbookViewId="0">
      <selection activeCell="A22" sqref="A22"/>
    </sheetView>
  </sheetViews>
  <sheetFormatPr defaultRowHeight="12.75" x14ac:dyDescent="0.2"/>
  <sheetData>
    <row r="1" spans="1:9" x14ac:dyDescent="0.2">
      <c r="A1" t="s">
        <v>7</v>
      </c>
    </row>
    <row r="2" spans="1:9" ht="13.5" thickBot="1" x14ac:dyDescent="0.25"/>
    <row r="3" spans="1:9" x14ac:dyDescent="0.2">
      <c r="A3" s="39" t="s">
        <v>8</v>
      </c>
      <c r="B3" s="39"/>
    </row>
    <row r="4" spans="1:9" x14ac:dyDescent="0.2">
      <c r="A4" s="36" t="s">
        <v>9</v>
      </c>
      <c r="B4" s="36">
        <v>0.84206894113632202</v>
      </c>
    </row>
    <row r="5" spans="1:9" x14ac:dyDescent="0.2">
      <c r="A5" s="36" t="s">
        <v>10</v>
      </c>
      <c r="B5" s="36">
        <v>0.70908010162644652</v>
      </c>
    </row>
    <row r="6" spans="1:9" x14ac:dyDescent="0.2">
      <c r="A6" s="36" t="s">
        <v>11</v>
      </c>
      <c r="B6" s="36">
        <v>0.69887601999379345</v>
      </c>
    </row>
    <row r="7" spans="1:9" x14ac:dyDescent="0.2">
      <c r="A7" s="36" t="s">
        <v>12</v>
      </c>
      <c r="B7" s="36">
        <v>0.52026717681282952</v>
      </c>
    </row>
    <row r="8" spans="1:9" ht="13.5" thickBot="1" x14ac:dyDescent="0.25">
      <c r="A8" s="37" t="s">
        <v>13</v>
      </c>
      <c r="B8" s="37">
        <v>99</v>
      </c>
    </row>
    <row r="10" spans="1:9" ht="13.5" thickBot="1" x14ac:dyDescent="0.25">
      <c r="A10" t="s">
        <v>14</v>
      </c>
    </row>
    <row r="11" spans="1:9" x14ac:dyDescent="0.2">
      <c r="A11" s="38"/>
      <c r="B11" s="38" t="s">
        <v>19</v>
      </c>
      <c r="C11" s="38" t="s">
        <v>20</v>
      </c>
      <c r="D11" s="38" t="s">
        <v>21</v>
      </c>
      <c r="E11" s="38" t="s">
        <v>22</v>
      </c>
      <c r="F11" s="38" t="s">
        <v>23</v>
      </c>
    </row>
    <row r="12" spans="1:9" x14ac:dyDescent="0.2">
      <c r="A12" s="36" t="s">
        <v>15</v>
      </c>
      <c r="B12" s="36">
        <v>1</v>
      </c>
      <c r="C12" s="36">
        <v>64.654804344095766</v>
      </c>
      <c r="D12" s="36">
        <v>64.654804344095766</v>
      </c>
      <c r="E12" s="36">
        <v>238.86248533664715</v>
      </c>
      <c r="F12" s="36">
        <v>6.5959022971808748E-28</v>
      </c>
    </row>
    <row r="13" spans="1:9" x14ac:dyDescent="0.2">
      <c r="A13" s="36" t="s">
        <v>16</v>
      </c>
      <c r="B13" s="36">
        <v>98</v>
      </c>
      <c r="C13" s="36">
        <v>26.526437656341621</v>
      </c>
      <c r="D13" s="36">
        <v>0.27067793526879202</v>
      </c>
      <c r="E13" s="36"/>
      <c r="F13" s="36"/>
    </row>
    <row r="14" spans="1:9" ht="13.5" thickBot="1" x14ac:dyDescent="0.25">
      <c r="A14" s="37" t="s">
        <v>17</v>
      </c>
      <c r="B14" s="37">
        <v>99</v>
      </c>
      <c r="C14" s="37">
        <v>91.181242000437379</v>
      </c>
      <c r="D14" s="37"/>
      <c r="E14" s="37"/>
      <c r="F14" s="37"/>
    </row>
    <row r="15" spans="1:9" ht="13.5" thickBot="1" x14ac:dyDescent="0.25"/>
    <row r="16" spans="1:9" x14ac:dyDescent="0.2">
      <c r="A16" s="38"/>
      <c r="B16" s="38" t="s">
        <v>24</v>
      </c>
      <c r="C16" s="38" t="s">
        <v>12</v>
      </c>
      <c r="D16" s="38" t="s">
        <v>25</v>
      </c>
      <c r="E16" s="38" t="s">
        <v>26</v>
      </c>
      <c r="F16" s="38" t="s">
        <v>27</v>
      </c>
      <c r="G16" s="38" t="s">
        <v>28</v>
      </c>
      <c r="H16" s="38" t="s">
        <v>29</v>
      </c>
      <c r="I16" s="38" t="s">
        <v>30</v>
      </c>
    </row>
    <row r="17" spans="1:9" ht="13.5" thickBot="1" x14ac:dyDescent="0.25">
      <c r="A17" s="36" t="s">
        <v>18</v>
      </c>
      <c r="B17" s="36">
        <v>0</v>
      </c>
      <c r="C17" s="36" t="e">
        <v>#N/A</v>
      </c>
      <c r="D17" s="36" t="e">
        <v>#N/A</v>
      </c>
      <c r="E17" s="36" t="e">
        <v>#N/A</v>
      </c>
      <c r="F17" s="36" t="e">
        <v>#N/A</v>
      </c>
      <c r="G17" s="36" t="e">
        <v>#N/A</v>
      </c>
      <c r="H17" s="36" t="e">
        <v>#N/A</v>
      </c>
      <c r="I17" s="36" t="e">
        <v>#N/A</v>
      </c>
    </row>
    <row r="18" spans="1:9" ht="13.5" thickBot="1" x14ac:dyDescent="0.25">
      <c r="A18" s="37" t="s">
        <v>31</v>
      </c>
      <c r="B18" s="40">
        <v>0.67064820736072928</v>
      </c>
      <c r="C18" s="37">
        <v>4.332441830275803E-2</v>
      </c>
      <c r="D18" s="37">
        <v>15.479681750696139</v>
      </c>
      <c r="E18" s="37">
        <v>4.518308615635194E-28</v>
      </c>
      <c r="F18" s="37">
        <v>0.58467231087583105</v>
      </c>
      <c r="G18" s="37">
        <v>0.7566241038456275</v>
      </c>
      <c r="H18" s="37">
        <v>0.58467231087583105</v>
      </c>
      <c r="I18" s="37">
        <v>0.7566241038456275</v>
      </c>
    </row>
    <row r="21" spans="1:9" x14ac:dyDescent="0.2">
      <c r="A21" s="65" t="s">
        <v>36</v>
      </c>
    </row>
    <row r="22" spans="1:9" x14ac:dyDescent="0.2">
      <c r="B22" t="s">
        <v>32</v>
      </c>
    </row>
    <row r="23" spans="1:9" x14ac:dyDescent="0.2">
      <c r="B23" t="s">
        <v>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workbookViewId="0">
      <selection activeCell="B28" sqref="B28"/>
    </sheetView>
  </sheetViews>
  <sheetFormatPr defaultRowHeight="12.75" x14ac:dyDescent="0.2"/>
  <sheetData>
    <row r="1" spans="1:9" x14ac:dyDescent="0.2">
      <c r="A1" t="s">
        <v>7</v>
      </c>
    </row>
    <row r="2" spans="1:9" ht="13.5" thickBot="1" x14ac:dyDescent="0.25"/>
    <row r="3" spans="1:9" x14ac:dyDescent="0.2">
      <c r="A3" s="39" t="s">
        <v>8</v>
      </c>
      <c r="B3" s="39"/>
    </row>
    <row r="4" spans="1:9" x14ac:dyDescent="0.2">
      <c r="A4" s="36" t="s">
        <v>9</v>
      </c>
      <c r="B4" s="36">
        <v>0.46291933526733053</v>
      </c>
    </row>
    <row r="5" spans="1:9" x14ac:dyDescent="0.2">
      <c r="A5" s="36" t="s">
        <v>10</v>
      </c>
      <c r="B5" s="36">
        <v>0.21429431096434715</v>
      </c>
    </row>
    <row r="6" spans="1:9" x14ac:dyDescent="0.2">
      <c r="A6" s="36" t="s">
        <v>11</v>
      </c>
      <c r="B6" s="36">
        <v>0.2061098767035591</v>
      </c>
    </row>
    <row r="7" spans="1:9" x14ac:dyDescent="0.2">
      <c r="A7" s="36" t="s">
        <v>12</v>
      </c>
      <c r="B7" s="36">
        <v>0.58359276557668338</v>
      </c>
    </row>
    <row r="8" spans="1:9" ht="13.5" thickBot="1" x14ac:dyDescent="0.25">
      <c r="A8" s="37" t="s">
        <v>13</v>
      </c>
      <c r="B8" s="37">
        <v>98</v>
      </c>
    </row>
    <row r="10" spans="1:9" ht="13.5" thickBot="1" x14ac:dyDescent="0.25">
      <c r="A10" t="s">
        <v>14</v>
      </c>
    </row>
    <row r="11" spans="1:9" x14ac:dyDescent="0.2">
      <c r="A11" s="38"/>
      <c r="B11" s="38" t="s">
        <v>19</v>
      </c>
      <c r="C11" s="38" t="s">
        <v>20</v>
      </c>
      <c r="D11" s="38" t="s">
        <v>21</v>
      </c>
      <c r="E11" s="38" t="s">
        <v>22</v>
      </c>
      <c r="F11" s="38" t="s">
        <v>23</v>
      </c>
    </row>
    <row r="12" spans="1:9" x14ac:dyDescent="0.2">
      <c r="A12" s="36" t="s">
        <v>15</v>
      </c>
      <c r="B12" s="36">
        <v>1</v>
      </c>
      <c r="C12" s="36">
        <v>8.9174724465611064</v>
      </c>
      <c r="D12" s="36">
        <v>8.9174724465611064</v>
      </c>
      <c r="E12" s="36">
        <v>26.183155015495657</v>
      </c>
      <c r="F12" s="36">
        <v>1.5909875957576836E-6</v>
      </c>
    </row>
    <row r="13" spans="1:9" x14ac:dyDescent="0.2">
      <c r="A13" s="36" t="s">
        <v>16</v>
      </c>
      <c r="B13" s="36">
        <v>96</v>
      </c>
      <c r="C13" s="36">
        <v>32.695729539210397</v>
      </c>
      <c r="D13" s="36">
        <v>0.34058051603344164</v>
      </c>
      <c r="E13" s="36"/>
      <c r="F13" s="36"/>
    </row>
    <row r="14" spans="1:9" ht="13.5" thickBot="1" x14ac:dyDescent="0.25">
      <c r="A14" s="37" t="s">
        <v>17</v>
      </c>
      <c r="B14" s="37">
        <v>97</v>
      </c>
      <c r="C14" s="37">
        <v>41.613201985771504</v>
      </c>
      <c r="D14" s="37"/>
      <c r="E14" s="37"/>
      <c r="F14" s="37"/>
    </row>
    <row r="15" spans="1:9" ht="13.5" thickBot="1" x14ac:dyDescent="0.25"/>
    <row r="16" spans="1:9" x14ac:dyDescent="0.2">
      <c r="A16" s="38"/>
      <c r="B16" s="38" t="s">
        <v>24</v>
      </c>
      <c r="C16" s="38" t="s">
        <v>12</v>
      </c>
      <c r="D16" s="38" t="s">
        <v>25</v>
      </c>
      <c r="E16" s="38" t="s">
        <v>26</v>
      </c>
      <c r="F16" s="38" t="s">
        <v>27</v>
      </c>
      <c r="G16" s="38" t="s">
        <v>28</v>
      </c>
      <c r="H16" s="38" t="s">
        <v>29</v>
      </c>
      <c r="I16" s="38" t="s">
        <v>30</v>
      </c>
    </row>
    <row r="17" spans="1:9" x14ac:dyDescent="0.2">
      <c r="A17" s="36" t="s">
        <v>18</v>
      </c>
      <c r="B17" s="36">
        <v>0.14347602148528435</v>
      </c>
      <c r="C17" s="36">
        <v>6.5048922426223788E-2</v>
      </c>
      <c r="D17" s="36">
        <v>2.2056633089965456</v>
      </c>
      <c r="E17" s="36">
        <v>2.9793931223563021E-2</v>
      </c>
      <c r="F17" s="36">
        <v>1.4354832274911605E-2</v>
      </c>
      <c r="G17" s="36">
        <v>0.27259721069565712</v>
      </c>
      <c r="H17" s="36">
        <v>1.4354832274911605E-2</v>
      </c>
      <c r="I17" s="36">
        <v>0.27259721069565712</v>
      </c>
    </row>
    <row r="18" spans="1:9" ht="13.5" thickBot="1" x14ac:dyDescent="0.25">
      <c r="A18" s="37" t="s">
        <v>31</v>
      </c>
      <c r="B18" s="37">
        <v>-0.4223956296863573</v>
      </c>
      <c r="C18" s="37">
        <v>8.2548355848135038E-2</v>
      </c>
      <c r="D18" s="37">
        <v>-5.1169478222369733</v>
      </c>
      <c r="E18" s="37">
        <v>1.5909875957576615E-6</v>
      </c>
      <c r="F18" s="37">
        <v>-0.58625294625545177</v>
      </c>
      <c r="G18" s="37">
        <v>-0.25853831311726277</v>
      </c>
      <c r="H18" s="37">
        <v>-0.58625294625545177</v>
      </c>
      <c r="I18" s="37">
        <v>-0.25853831311726277</v>
      </c>
    </row>
    <row r="21" spans="1:9" x14ac:dyDescent="0.2">
      <c r="A21" s="65" t="s">
        <v>36</v>
      </c>
    </row>
    <row r="22" spans="1:9" x14ac:dyDescent="0.2">
      <c r="B22" t="s">
        <v>37</v>
      </c>
    </row>
    <row r="23" spans="1:9" x14ac:dyDescent="0.2">
      <c r="B23" t="s">
        <v>38</v>
      </c>
    </row>
    <row r="27" spans="1:9" x14ac:dyDescent="0.2">
      <c r="A27" t="s">
        <v>39</v>
      </c>
      <c r="D27" s="42">
        <f>B18</f>
        <v>-0.4223956296863573</v>
      </c>
    </row>
    <row r="28" spans="1:9" x14ac:dyDescent="0.2">
      <c r="A28" t="s">
        <v>40</v>
      </c>
      <c r="D28" s="42">
        <f>B17/-B18</f>
        <v>0.33967212584992895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419"/>
  <sheetViews>
    <sheetView tabSelected="1" workbookViewId="0">
      <selection activeCell="C11" sqref="C11"/>
    </sheetView>
  </sheetViews>
  <sheetFormatPr defaultRowHeight="12.75" x14ac:dyDescent="0.2"/>
  <cols>
    <col min="8" max="16" width="10.28515625" bestFit="1" customWidth="1"/>
    <col min="17" max="24" width="11.28515625" bestFit="1" customWidth="1"/>
  </cols>
  <sheetData>
    <row r="1" spans="1:30" x14ac:dyDescent="0.2">
      <c r="C1" s="63"/>
      <c r="D1" s="63"/>
      <c r="E1" s="63"/>
      <c r="G1" s="62" t="s">
        <v>100</v>
      </c>
      <c r="H1" s="62" t="s">
        <v>101</v>
      </c>
      <c r="I1" s="62" t="s">
        <v>102</v>
      </c>
      <c r="J1" s="62" t="s">
        <v>103</v>
      </c>
      <c r="K1" s="62" t="s">
        <v>104</v>
      </c>
      <c r="L1" s="62" t="s">
        <v>105</v>
      </c>
      <c r="M1" s="62" t="s">
        <v>106</v>
      </c>
      <c r="N1" s="62" t="s">
        <v>107</v>
      </c>
      <c r="O1" s="62" t="s">
        <v>108</v>
      </c>
      <c r="P1" s="62" t="s">
        <v>109</v>
      </c>
      <c r="Q1" s="62" t="s">
        <v>110</v>
      </c>
      <c r="R1" s="62" t="s">
        <v>111</v>
      </c>
      <c r="S1" s="62" t="s">
        <v>112</v>
      </c>
      <c r="T1" s="62" t="s">
        <v>113</v>
      </c>
      <c r="U1" s="62" t="s">
        <v>114</v>
      </c>
      <c r="V1" s="62" t="s">
        <v>115</v>
      </c>
      <c r="W1" s="62" t="s">
        <v>116</v>
      </c>
      <c r="X1" s="62" t="s">
        <v>117</v>
      </c>
      <c r="Y1" s="27"/>
      <c r="Z1" s="27"/>
      <c r="AA1" s="27"/>
      <c r="AB1" s="27"/>
      <c r="AC1" s="27"/>
      <c r="AD1" s="27"/>
    </row>
    <row r="2" spans="1:30" x14ac:dyDescent="0.2">
      <c r="C2" s="63"/>
      <c r="D2" s="63"/>
      <c r="E2" s="63"/>
      <c r="F2" s="61" t="s">
        <v>118</v>
      </c>
      <c r="G2" s="55">
        <v>22.537090943626065</v>
      </c>
      <c r="H2" s="55">
        <v>22.011501231091348</v>
      </c>
      <c r="I2" s="55">
        <v>22.040988039530326</v>
      </c>
      <c r="J2" s="55">
        <v>21.79421411502074</v>
      </c>
      <c r="K2" s="55">
        <v>21.450947225559684</v>
      </c>
      <c r="L2" s="55">
        <v>21.05276350216193</v>
      </c>
      <c r="M2" s="55">
        <v>20.671031506818103</v>
      </c>
      <c r="N2" s="55">
        <v>20.310850583729117</v>
      </c>
      <c r="O2" s="55">
        <v>19.997414470376157</v>
      </c>
      <c r="P2" s="55">
        <v>19.733592050478478</v>
      </c>
      <c r="Q2" s="55">
        <v>19.502282643373228</v>
      </c>
      <c r="R2" s="55">
        <v>19.314010022899065</v>
      </c>
      <c r="S2" s="55">
        <v>19.153507764862379</v>
      </c>
      <c r="T2" s="55">
        <v>19.136184064980835</v>
      </c>
      <c r="U2" s="55">
        <v>18.756316938447867</v>
      </c>
      <c r="V2" s="55">
        <v>18.535609207617188</v>
      </c>
      <c r="W2" s="55">
        <v>18.317620263129662</v>
      </c>
      <c r="X2" s="55">
        <v>18.099084409279016</v>
      </c>
    </row>
    <row r="3" spans="1:30" x14ac:dyDescent="0.2">
      <c r="C3" s="63"/>
      <c r="D3" s="63"/>
      <c r="E3" s="63"/>
      <c r="F3" s="61" t="s">
        <v>119</v>
      </c>
      <c r="G3" s="64">
        <v>22.24</v>
      </c>
      <c r="H3" s="64">
        <v>22.03</v>
      </c>
      <c r="I3" s="64">
        <v>21.65</v>
      </c>
      <c r="J3" s="64">
        <v>21.22</v>
      </c>
      <c r="K3" s="64">
        <v>20.78</v>
      </c>
      <c r="L3" s="64">
        <v>20.37</v>
      </c>
      <c r="M3" s="64">
        <v>19.989999999999998</v>
      </c>
      <c r="N3" s="64">
        <v>19.670000000000002</v>
      </c>
      <c r="O3" s="64">
        <v>19.399999999999999</v>
      </c>
      <c r="P3" s="64">
        <v>19.170000000000002</v>
      </c>
      <c r="Q3" s="64">
        <v>18.98</v>
      </c>
      <c r="R3" s="64">
        <v>18.82</v>
      </c>
      <c r="S3" s="64">
        <v>18.8</v>
      </c>
      <c r="T3" s="64">
        <v>18.420000000000002</v>
      </c>
      <c r="U3" s="64">
        <v>18.2</v>
      </c>
      <c r="V3" s="64">
        <v>17.98</v>
      </c>
      <c r="W3" s="64">
        <v>17.760000000000002</v>
      </c>
      <c r="X3" s="64">
        <v>17.63</v>
      </c>
    </row>
    <row r="5" spans="1:30" ht="51" x14ac:dyDescent="0.2">
      <c r="A5" s="45" t="s">
        <v>42</v>
      </c>
      <c r="D5" s="1" t="s">
        <v>0</v>
      </c>
      <c r="E5" s="2" t="s">
        <v>1</v>
      </c>
      <c r="F5" s="3" t="s">
        <v>2</v>
      </c>
      <c r="G5" s="2" t="s">
        <v>34</v>
      </c>
    </row>
    <row r="6" spans="1:30" s="51" customFormat="1" ht="6.75" customHeight="1" x14ac:dyDescent="0.2">
      <c r="A6" s="57"/>
      <c r="D6" s="58"/>
      <c r="E6" s="59"/>
      <c r="F6" s="60"/>
      <c r="G6" s="59"/>
    </row>
    <row r="7" spans="1:30" ht="15.75" x14ac:dyDescent="0.3">
      <c r="A7" t="s">
        <v>41</v>
      </c>
      <c r="C7" s="56">
        <f>'MR Model'!D27</f>
        <v>-0.4223956296863573</v>
      </c>
      <c r="D7" s="43">
        <v>31959</v>
      </c>
      <c r="E7" s="5">
        <v>19.838000000000001</v>
      </c>
      <c r="F7" s="6">
        <v>18.22</v>
      </c>
      <c r="G7" s="27" t="s">
        <v>82</v>
      </c>
      <c r="H7" s="27" t="s">
        <v>83</v>
      </c>
      <c r="I7" s="27" t="s">
        <v>84</v>
      </c>
      <c r="J7" s="27" t="s">
        <v>85</v>
      </c>
      <c r="K7" s="27" t="s">
        <v>86</v>
      </c>
      <c r="L7" s="27" t="s">
        <v>87</v>
      </c>
      <c r="M7" s="27" t="s">
        <v>88</v>
      </c>
      <c r="N7" s="27" t="s">
        <v>89</v>
      </c>
      <c r="O7" s="27" t="s">
        <v>90</v>
      </c>
      <c r="P7" s="27" t="s">
        <v>91</v>
      </c>
      <c r="Q7" s="27" t="s">
        <v>92</v>
      </c>
      <c r="R7" s="27" t="s">
        <v>93</v>
      </c>
      <c r="S7" s="27" t="s">
        <v>94</v>
      </c>
      <c r="T7" s="27" t="s">
        <v>95</v>
      </c>
      <c r="U7" s="27" t="s">
        <v>96</v>
      </c>
      <c r="V7" s="27" t="s">
        <v>97</v>
      </c>
      <c r="W7" s="27" t="s">
        <v>98</v>
      </c>
      <c r="X7" s="27" t="s">
        <v>99</v>
      </c>
    </row>
    <row r="8" spans="1:30" x14ac:dyDescent="0.2">
      <c r="A8" t="s">
        <v>40</v>
      </c>
      <c r="C8" s="44">
        <f>'MR Model'!D28</f>
        <v>0.33967212584992895</v>
      </c>
      <c r="D8" s="43">
        <v>31990</v>
      </c>
      <c r="E8" s="5">
        <v>18.971399999999999</v>
      </c>
      <c r="F8" s="6">
        <v>18.2</v>
      </c>
    </row>
    <row r="9" spans="1:30" x14ac:dyDescent="0.2">
      <c r="D9" s="7">
        <v>32021</v>
      </c>
      <c r="E9" s="8">
        <v>18.364799999999999</v>
      </c>
      <c r="F9" s="9">
        <v>18.38</v>
      </c>
      <c r="G9" s="53">
        <f>F9-E8</f>
        <v>-0.59140000000000015</v>
      </c>
      <c r="H9" s="53">
        <f t="shared" ref="H9:H40" si="0">G9+$C$7*(G9-$C$8)</f>
        <v>-0.19811920311820408</v>
      </c>
      <c r="I9" s="53">
        <f t="shared" ref="I9:X9" si="1">H9+$C$7*(H9-$C$8)</f>
        <v>2.9041503921153428E-2</v>
      </c>
      <c r="J9" s="53">
        <f t="shared" si="1"/>
        <v>0.16025052107062338</v>
      </c>
      <c r="K9" s="53">
        <f t="shared" si="1"/>
        <v>0.23603742280071488</v>
      </c>
      <c r="L9" s="53">
        <f t="shared" si="1"/>
        <v>0.27981226845254631</v>
      </c>
      <c r="M9" s="53">
        <f t="shared" si="1"/>
        <v>0.30509681061084931</v>
      </c>
      <c r="N9" s="53">
        <f t="shared" si="1"/>
        <v>0.31970127266286469</v>
      </c>
      <c r="O9" s="53">
        <f t="shared" si="1"/>
        <v>0.32813687377018852</v>
      </c>
      <c r="P9" s="53">
        <f t="shared" si="1"/>
        <v>0.33300931383600135</v>
      </c>
      <c r="Q9" s="53">
        <f t="shared" si="1"/>
        <v>0.33582365651210611</v>
      </c>
      <c r="R9" s="53">
        <f t="shared" si="1"/>
        <v>0.33744923314138442</v>
      </c>
      <c r="S9" s="53">
        <f t="shared" si="1"/>
        <v>0.33838817330673532</v>
      </c>
      <c r="T9" s="53">
        <f t="shared" si="1"/>
        <v>0.33893050924970497</v>
      </c>
      <c r="U9" s="53">
        <f t="shared" si="1"/>
        <v>0.33924376486054242</v>
      </c>
      <c r="V9" s="53">
        <f t="shared" si="1"/>
        <v>0.33942470267038743</v>
      </c>
      <c r="W9" s="53">
        <f t="shared" si="1"/>
        <v>0.33952921314010887</v>
      </c>
      <c r="X9" s="53">
        <f t="shared" si="1"/>
        <v>0.33958957884416352</v>
      </c>
    </row>
    <row r="10" spans="1:30" x14ac:dyDescent="0.2">
      <c r="D10" s="4">
        <v>32051</v>
      </c>
      <c r="E10" s="5">
        <v>18.8489</v>
      </c>
      <c r="F10" s="6">
        <v>18.38</v>
      </c>
      <c r="G10" s="53">
        <f t="shared" ref="G10:G73" si="2">F10-E9</f>
        <v>1.5200000000000102E-2</v>
      </c>
      <c r="H10" s="53">
        <f t="shared" si="0"/>
        <v>0.15225560791405177</v>
      </c>
      <c r="I10" s="53">
        <f t="shared" ref="I10:X10" si="3">H10+$C$7*(H10-$C$8)</f>
        <v>0.23141952602120108</v>
      </c>
      <c r="J10" s="53">
        <f t="shared" si="3"/>
        <v>0.27714495109104187</v>
      </c>
      <c r="K10" s="53">
        <f t="shared" si="3"/>
        <v>0.30355615644583089</v>
      </c>
      <c r="L10" s="53">
        <f t="shared" si="3"/>
        <v>0.31881138408400811</v>
      </c>
      <c r="M10" s="53">
        <f t="shared" si="3"/>
        <v>0.32762287023794873</v>
      </c>
      <c r="N10" s="53">
        <f t="shared" si="3"/>
        <v>0.33271242314942301</v>
      </c>
      <c r="O10" s="53">
        <f t="shared" si="3"/>
        <v>0.33565217115403306</v>
      </c>
      <c r="P10" s="53">
        <f t="shared" si="3"/>
        <v>0.33735018244911663</v>
      </c>
      <c r="Q10" s="53">
        <f t="shared" si="3"/>
        <v>0.33833096119399886</v>
      </c>
      <c r="R10" s="53">
        <f t="shared" si="3"/>
        <v>0.33889746328335352</v>
      </c>
      <c r="S10" s="53">
        <f t="shared" si="3"/>
        <v>0.33922467736595657</v>
      </c>
      <c r="T10" s="53">
        <f t="shared" si="3"/>
        <v>0.33941367765009628</v>
      </c>
      <c r="U10" s="53">
        <f t="shared" si="3"/>
        <v>0.33952284504020591</v>
      </c>
      <c r="V10" s="53">
        <f t="shared" si="3"/>
        <v>0.33958590060182897</v>
      </c>
      <c r="W10" s="53">
        <f t="shared" si="3"/>
        <v>0.33962232176979501</v>
      </c>
      <c r="X10" s="53">
        <f t="shared" si="3"/>
        <v>0.33964335879558416</v>
      </c>
    </row>
    <row r="11" spans="1:30" x14ac:dyDescent="0.2">
      <c r="D11" s="4">
        <v>32082</v>
      </c>
      <c r="E11" s="5">
        <v>17.872599999999998</v>
      </c>
      <c r="F11" s="6">
        <v>18.399999999999999</v>
      </c>
      <c r="G11" s="53">
        <f t="shared" si="2"/>
        <v>-0.44890000000000185</v>
      </c>
      <c r="H11" s="53">
        <f t="shared" si="0"/>
        <v>-0.11581058034851094</v>
      </c>
      <c r="I11" s="53">
        <f t="shared" ref="I11:X11" si="4">H11+$C$7*(H11-$C$8)</f>
        <v>7.6583324147425164E-2</v>
      </c>
      <c r="J11" s="53">
        <f t="shared" si="4"/>
        <v>0.18771088420598345</v>
      </c>
      <c r="K11" s="53">
        <f t="shared" si="4"/>
        <v>0.25189864855809851</v>
      </c>
      <c r="L11" s="53">
        <f t="shared" si="4"/>
        <v>0.28897378176854244</v>
      </c>
      <c r="M11" s="53">
        <f t="shared" si="4"/>
        <v>0.31038854074085531</v>
      </c>
      <c r="N11" s="53">
        <f t="shared" si="4"/>
        <v>0.32275779911247648</v>
      </c>
      <c r="O11" s="53">
        <f t="shared" si="4"/>
        <v>0.32990233680546349</v>
      </c>
      <c r="P11" s="53">
        <f t="shared" si="4"/>
        <v>0.33402905300080338</v>
      </c>
      <c r="Q11" s="53">
        <f t="shared" si="4"/>
        <v>0.33641266231027578</v>
      </c>
      <c r="R11" s="53">
        <f t="shared" si="4"/>
        <v>0.33778944546454731</v>
      </c>
      <c r="S11" s="53">
        <f t="shared" si="4"/>
        <v>0.33858468143142872</v>
      </c>
      <c r="T11" s="53">
        <f t="shared" si="4"/>
        <v>0.33904401320133004</v>
      </c>
      <c r="U11" s="53">
        <f t="shared" si="4"/>
        <v>0.33930932523904894</v>
      </c>
      <c r="V11" s="53">
        <f t="shared" si="4"/>
        <v>0.33946257063153218</v>
      </c>
      <c r="W11" s="53">
        <f t="shared" si="4"/>
        <v>0.33955108583996096</v>
      </c>
      <c r="X11" s="53">
        <f t="shared" si="4"/>
        <v>0.33960221261118861</v>
      </c>
    </row>
    <row r="12" spans="1:30" x14ac:dyDescent="0.2">
      <c r="D12" s="4">
        <v>32112</v>
      </c>
      <c r="E12" s="5">
        <v>17.4815</v>
      </c>
      <c r="F12" s="6">
        <v>18.41</v>
      </c>
      <c r="G12" s="53">
        <f t="shared" si="2"/>
        <v>0.53740000000000165</v>
      </c>
      <c r="H12" s="53">
        <f t="shared" si="0"/>
        <v>0.45388061009183689</v>
      </c>
      <c r="I12" s="53">
        <f t="shared" ref="I12:X12" si="5">H12+$C$7*(H12-$C$8)</f>
        <v>0.40563944547495179</v>
      </c>
      <c r="J12" s="53">
        <f t="shared" si="5"/>
        <v>0.37777513796321904</v>
      </c>
      <c r="K12" s="53">
        <f t="shared" si="5"/>
        <v>0.36168059216867898</v>
      </c>
      <c r="L12" s="53">
        <f t="shared" si="5"/>
        <v>0.35238431217953958</v>
      </c>
      <c r="M12" s="53">
        <f t="shared" si="5"/>
        <v>0.34701474023015338</v>
      </c>
      <c r="N12" s="53">
        <f t="shared" si="5"/>
        <v>0.3439132520054744</v>
      </c>
      <c r="O12" s="53">
        <f t="shared" si="5"/>
        <v>0.34212181885242349</v>
      </c>
      <c r="P12" s="53">
        <f t="shared" si="5"/>
        <v>0.34108707923409654</v>
      </c>
      <c r="Q12" s="53">
        <f t="shared" si="5"/>
        <v>0.34048940910841424</v>
      </c>
      <c r="R12" s="53">
        <f t="shared" si="5"/>
        <v>0.34014419223181425</v>
      </c>
      <c r="S12" s="53">
        <f t="shared" si="5"/>
        <v>0.33994479345518402</v>
      </c>
      <c r="T12" s="53">
        <f t="shared" si="5"/>
        <v>0.33982961985036725</v>
      </c>
      <c r="U12" s="53">
        <f t="shared" si="5"/>
        <v>0.33976309507288027</v>
      </c>
      <c r="V12" s="53">
        <f t="shared" si="5"/>
        <v>0.33972467007066964</v>
      </c>
      <c r="W12" s="53">
        <f t="shared" si="5"/>
        <v>0.3397024756214635</v>
      </c>
      <c r="X12" s="53">
        <f t="shared" si="5"/>
        <v>0.3396896560106053</v>
      </c>
    </row>
    <row r="13" spans="1:30" x14ac:dyDescent="0.2">
      <c r="D13" s="4">
        <v>32143</v>
      </c>
      <c r="E13" s="5">
        <v>16.947500000000002</v>
      </c>
      <c r="F13" s="6">
        <v>18.2</v>
      </c>
      <c r="G13" s="53">
        <f t="shared" si="2"/>
        <v>0.71849999999999881</v>
      </c>
      <c r="H13" s="53">
        <f t="shared" si="0"/>
        <v>0.55848476155563587</v>
      </c>
      <c r="I13" s="53">
        <f t="shared" ref="I13:X13" si="6">H13+$C$7*(H13-$C$8)</f>
        <v>0.4660592605133923</v>
      </c>
      <c r="J13" s="53">
        <f t="shared" si="6"/>
        <v>0.41267388718296427</v>
      </c>
      <c r="K13" s="53">
        <f t="shared" si="6"/>
        <v>0.38183826223648365</v>
      </c>
      <c r="L13" s="53">
        <f t="shared" si="6"/>
        <v>0.36402747050604406</v>
      </c>
      <c r="M13" s="53">
        <f t="shared" si="6"/>
        <v>0.35373987936379608</v>
      </c>
      <c r="N13" s="53">
        <f t="shared" si="6"/>
        <v>0.34779772176003371</v>
      </c>
      <c r="O13" s="53">
        <f t="shared" si="6"/>
        <v>0.34436550555900813</v>
      </c>
      <c r="P13" s="53">
        <f t="shared" si="6"/>
        <v>0.34238304248143447</v>
      </c>
      <c r="Q13" s="53">
        <f t="shared" si="6"/>
        <v>0.34123796314384247</v>
      </c>
      <c r="R13" s="53">
        <f t="shared" si="6"/>
        <v>0.3405765603140935</v>
      </c>
      <c r="S13" s="53">
        <f t="shared" si="6"/>
        <v>0.34019453114909265</v>
      </c>
      <c r="T13" s="53">
        <f t="shared" si="6"/>
        <v>0.33997386943380092</v>
      </c>
      <c r="U13" s="53">
        <f t="shared" si="6"/>
        <v>0.33984641426268752</v>
      </c>
      <c r="V13" s="53">
        <f t="shared" si="6"/>
        <v>0.33977279559883333</v>
      </c>
      <c r="W13" s="53">
        <f t="shared" si="6"/>
        <v>0.3397302731368545</v>
      </c>
      <c r="X13" s="53">
        <f t="shared" si="6"/>
        <v>0.33970571197697902</v>
      </c>
    </row>
    <row r="14" spans="1:30" x14ac:dyDescent="0.2">
      <c r="D14" s="4">
        <v>32174</v>
      </c>
      <c r="E14" s="5">
        <v>15.831</v>
      </c>
      <c r="F14" s="6">
        <v>17.8</v>
      </c>
      <c r="G14" s="53">
        <f t="shared" si="2"/>
        <v>0.85249999999999915</v>
      </c>
      <c r="H14" s="53">
        <f t="shared" si="0"/>
        <v>0.63588374717766416</v>
      </c>
      <c r="I14" s="53">
        <f t="shared" ref="I14:X14" si="7">H14+$C$7*(H14-$C$8)</f>
        <v>0.51076525286651864</v>
      </c>
      <c r="J14" s="53">
        <f t="shared" si="7"/>
        <v>0.43849626374533834</v>
      </c>
      <c r="K14" s="53">
        <f t="shared" si="7"/>
        <v>0.3967533797907955</v>
      </c>
      <c r="L14" s="53">
        <f t="shared" si="7"/>
        <v>0.37264250758915629</v>
      </c>
      <c r="M14" s="53">
        <f t="shared" si="7"/>
        <v>0.3587159624334158</v>
      </c>
      <c r="N14" s="53">
        <f t="shared" si="7"/>
        <v>0.35067192908808981</v>
      </c>
      <c r="O14" s="53">
        <f t="shared" si="7"/>
        <v>0.34602566027288084</v>
      </c>
      <c r="P14" s="53">
        <f t="shared" si="7"/>
        <v>0.34334195509956411</v>
      </c>
      <c r="Q14" s="53">
        <f t="shared" si="7"/>
        <v>0.34179183526282303</v>
      </c>
      <c r="R14" s="53">
        <f t="shared" si="7"/>
        <v>0.34089647927061156</v>
      </c>
      <c r="S14" s="53">
        <f t="shared" si="7"/>
        <v>0.34037931773652369</v>
      </c>
      <c r="T14" s="53">
        <f t="shared" si="7"/>
        <v>0.34008060297427645</v>
      </c>
      <c r="U14" s="53">
        <f t="shared" si="7"/>
        <v>0.3399080640221252</v>
      </c>
      <c r="V14" s="53">
        <f t="shared" si="7"/>
        <v>0.33980840476931334</v>
      </c>
      <c r="W14" s="53">
        <f t="shared" si="7"/>
        <v>0.339750841149347</v>
      </c>
      <c r="X14" s="53">
        <f t="shared" si="7"/>
        <v>0.33971759215088337</v>
      </c>
    </row>
    <row r="15" spans="1:30" x14ac:dyDescent="0.2">
      <c r="D15" s="4">
        <v>32203</v>
      </c>
      <c r="E15" s="5">
        <v>14.7826</v>
      </c>
      <c r="F15" s="6">
        <v>17.54</v>
      </c>
      <c r="G15" s="53">
        <f t="shared" si="2"/>
        <v>1.7089999999999996</v>
      </c>
      <c r="H15" s="53">
        <f t="shared" si="0"/>
        <v>1.1306018903512993</v>
      </c>
      <c r="I15" s="53">
        <f t="shared" ref="I15:X15" si="8">H15+$C$7*(H15-$C$8)</f>
        <v>0.79651661443706068</v>
      </c>
      <c r="J15" s="53">
        <f t="shared" si="8"/>
        <v>0.60354749901155724</v>
      </c>
      <c r="K15" s="53">
        <f t="shared" si="8"/>
        <v>0.49208769460622875</v>
      </c>
      <c r="L15" s="53">
        <f t="shared" si="8"/>
        <v>0.42770802446740719</v>
      </c>
      <c r="M15" s="53">
        <f t="shared" si="8"/>
        <v>0.39052204563587317</v>
      </c>
      <c r="N15" s="53">
        <f t="shared" si="8"/>
        <v>0.36904326174838853</v>
      </c>
      <c r="O15" s="53">
        <f t="shared" si="8"/>
        <v>0.35663702230595512</v>
      </c>
      <c r="P15" s="53">
        <f t="shared" si="8"/>
        <v>0.3494711241848481</v>
      </c>
      <c r="Q15" s="53">
        <f t="shared" si="8"/>
        <v>0.34533207011287437</v>
      </c>
      <c r="R15" s="53">
        <f t="shared" si="8"/>
        <v>0.34294133439193786</v>
      </c>
      <c r="S15" s="53">
        <f t="shared" si="8"/>
        <v>0.34156043499125999</v>
      </c>
      <c r="T15" s="53">
        <f t="shared" si="8"/>
        <v>0.34076282146246495</v>
      </c>
      <c r="U15" s="53">
        <f t="shared" si="8"/>
        <v>0.34030211640241165</v>
      </c>
      <c r="V15" s="53">
        <f t="shared" si="8"/>
        <v>0.34003601114629928</v>
      </c>
      <c r="W15" s="53">
        <f t="shared" si="8"/>
        <v>0.33988230758740534</v>
      </c>
      <c r="X15" s="53">
        <f t="shared" si="8"/>
        <v>0.33979352774005545</v>
      </c>
    </row>
    <row r="16" spans="1:30" x14ac:dyDescent="0.2">
      <c r="D16" s="4">
        <v>32234</v>
      </c>
      <c r="E16" s="5">
        <v>16.571400000000001</v>
      </c>
      <c r="F16" s="6">
        <v>16.82</v>
      </c>
      <c r="G16" s="53">
        <f t="shared" si="2"/>
        <v>2.0373999999999999</v>
      </c>
      <c r="H16" s="53">
        <f t="shared" si="0"/>
        <v>1.3202871655622999</v>
      </c>
      <c r="I16" s="53">
        <f t="shared" ref="I16:X16" si="9">H16+$C$7*(H16-$C$8)</f>
        <v>0.90607965838308058</v>
      </c>
      <c r="J16" s="53">
        <f t="shared" si="9"/>
        <v>0.66683159201964404</v>
      </c>
      <c r="K16" s="53">
        <f t="shared" si="9"/>
        <v>0.5286408632990347</v>
      </c>
      <c r="L16" s="53">
        <f t="shared" si="9"/>
        <v>0.44882129445318375</v>
      </c>
      <c r="M16" s="53">
        <f t="shared" si="9"/>
        <v>0.40271716265126956</v>
      </c>
      <c r="N16" s="53">
        <f t="shared" si="9"/>
        <v>0.37608721463296774</v>
      </c>
      <c r="O16" s="53">
        <f t="shared" si="9"/>
        <v>0.36070564027637148</v>
      </c>
      <c r="P16" s="53">
        <f t="shared" si="9"/>
        <v>0.35182117570569721</v>
      </c>
      <c r="Q16" s="53">
        <f t="shared" si="9"/>
        <v>0.34668947014177903</v>
      </c>
      <c r="R16" s="53">
        <f t="shared" si="9"/>
        <v>0.34372537458089703</v>
      </c>
      <c r="S16" s="53">
        <f t="shared" si="9"/>
        <v>0.34201330003090435</v>
      </c>
      <c r="T16" s="53">
        <f t="shared" si="9"/>
        <v>0.34102439828852582</v>
      </c>
      <c r="U16" s="53">
        <f t="shared" si="9"/>
        <v>0.34045320432031717</v>
      </c>
      <c r="V16" s="53">
        <f t="shared" si="9"/>
        <v>0.3401232801879831</v>
      </c>
      <c r="W16" s="53">
        <f t="shared" si="9"/>
        <v>0.33993271456727497</v>
      </c>
      <c r="X16" s="53">
        <f t="shared" si="9"/>
        <v>0.33982264303192244</v>
      </c>
    </row>
    <row r="17" spans="4:24" x14ac:dyDescent="0.2">
      <c r="D17" s="4">
        <v>32264</v>
      </c>
      <c r="E17" s="5">
        <v>16.4114</v>
      </c>
      <c r="F17" s="6">
        <v>16.72</v>
      </c>
      <c r="G17" s="53">
        <f t="shared" si="2"/>
        <v>0.14859999999999829</v>
      </c>
      <c r="H17" s="53">
        <f t="shared" si="0"/>
        <v>0.22930803091389065</v>
      </c>
      <c r="I17" s="53">
        <f t="shared" ref="I17:X17" si="10">H17+$C$7*(H17-$C$8)</f>
        <v>0.27592534228916349</v>
      </c>
      <c r="J17" s="53">
        <f t="shared" si="10"/>
        <v>0.30285170507179293</v>
      </c>
      <c r="K17" s="53">
        <f t="shared" si="10"/>
        <v>0.31840448989169035</v>
      </c>
      <c r="L17" s="53">
        <f t="shared" si="10"/>
        <v>0.32738784637421076</v>
      </c>
      <c r="M17" s="53">
        <f t="shared" si="10"/>
        <v>0.33257667233859994</v>
      </c>
      <c r="N17" s="53">
        <f t="shared" si="10"/>
        <v>0.33557376089242802</v>
      </c>
      <c r="O17" s="53">
        <f t="shared" si="10"/>
        <v>0.33730489233933614</v>
      </c>
      <c r="P17" s="53">
        <f t="shared" si="10"/>
        <v>0.33830480142865765</v>
      </c>
      <c r="Q17" s="53">
        <f t="shared" si="10"/>
        <v>0.33888235328856608</v>
      </c>
      <c r="R17" s="53">
        <f t="shared" si="10"/>
        <v>0.33921594976693198</v>
      </c>
      <c r="S17" s="53">
        <f t="shared" si="10"/>
        <v>0.33940863655075731</v>
      </c>
      <c r="T17" s="53">
        <f t="shared" si="10"/>
        <v>0.33951993327919655</v>
      </c>
      <c r="U17" s="53">
        <f t="shared" si="10"/>
        <v>0.33958421875594463</v>
      </c>
      <c r="V17" s="53">
        <f t="shared" si="10"/>
        <v>0.33962135032826202</v>
      </c>
      <c r="W17" s="53">
        <f t="shared" si="10"/>
        <v>0.33964279768670919</v>
      </c>
      <c r="X17" s="53">
        <f t="shared" si="10"/>
        <v>0.33965518577467996</v>
      </c>
    </row>
    <row r="18" spans="4:24" x14ac:dyDescent="0.2">
      <c r="D18" s="4">
        <v>32295</v>
      </c>
      <c r="E18" s="5">
        <v>15.563599999999999</v>
      </c>
      <c r="F18" s="6">
        <v>16.329999999999998</v>
      </c>
      <c r="G18" s="53">
        <f t="shared" si="2"/>
        <v>-8.1400000000002137E-2</v>
      </c>
      <c r="H18" s="53">
        <f t="shared" si="0"/>
        <v>9.645902574175258E-2</v>
      </c>
      <c r="I18" s="53">
        <f t="shared" ref="I18:X18" si="11">H18+$C$7*(H18-$C$8)</f>
        <v>0.19919117630991678</v>
      </c>
      <c r="J18" s="53">
        <f t="shared" si="11"/>
        <v>0.25852971544980763</v>
      </c>
      <c r="K18" s="53">
        <f t="shared" si="11"/>
        <v>0.29280391498503572</v>
      </c>
      <c r="L18" s="53">
        <f t="shared" si="11"/>
        <v>0.31260084242558528</v>
      </c>
      <c r="M18" s="53">
        <f t="shared" si="11"/>
        <v>0.32403563423402876</v>
      </c>
      <c r="N18" s="53">
        <f t="shared" si="11"/>
        <v>0.33064041995621235</v>
      </c>
      <c r="O18" s="53">
        <f t="shared" si="11"/>
        <v>0.33445537305433076</v>
      </c>
      <c r="P18" s="53">
        <f t="shared" si="11"/>
        <v>0.33665890663634551</v>
      </c>
      <c r="Q18" s="53">
        <f t="shared" si="11"/>
        <v>0.33793167726345014</v>
      </c>
      <c r="R18" s="53">
        <f t="shared" si="11"/>
        <v>0.33866683514007256</v>
      </c>
      <c r="S18" s="53">
        <f t="shared" si="11"/>
        <v>0.33909146554248021</v>
      </c>
      <c r="T18" s="53">
        <f t="shared" si="11"/>
        <v>0.33933673391867891</v>
      </c>
      <c r="U18" s="53">
        <f t="shared" si="11"/>
        <v>0.339478402004671</v>
      </c>
      <c r="V18" s="53">
        <f t="shared" si="11"/>
        <v>0.33956023011027398</v>
      </c>
      <c r="W18" s="53">
        <f t="shared" si="11"/>
        <v>0.33960749438168475</v>
      </c>
      <c r="X18" s="53">
        <f t="shared" si="11"/>
        <v>0.33963479443141131</v>
      </c>
    </row>
    <row r="19" spans="4:24" x14ac:dyDescent="0.2">
      <c r="D19" s="4">
        <v>32325</v>
      </c>
      <c r="E19" s="5">
        <v>14.892899999999999</v>
      </c>
      <c r="F19" s="6">
        <v>15.95</v>
      </c>
      <c r="G19" s="53">
        <f t="shared" si="2"/>
        <v>0.38640000000000008</v>
      </c>
      <c r="H19" s="53">
        <f t="shared" si="0"/>
        <v>0.3666623501744759</v>
      </c>
      <c r="I19" s="53">
        <f t="shared" ref="I19:X19" si="12">H19+$C$7*(H19-$C$8)</f>
        <v>0.35526179737553287</v>
      </c>
      <c r="J19" s="53">
        <f t="shared" si="12"/>
        <v>0.34867678825487192</v>
      </c>
      <c r="K19" s="53">
        <f t="shared" si="12"/>
        <v>0.34487325820822295</v>
      </c>
      <c r="L19" s="53">
        <f t="shared" si="12"/>
        <v>0.34267632263065928</v>
      </c>
      <c r="M19" s="53">
        <f t="shared" si="12"/>
        <v>0.34140736303976099</v>
      </c>
      <c r="N19" s="53">
        <f t="shared" si="12"/>
        <v>0.34067440643430669</v>
      </c>
      <c r="O19" s="53">
        <f t="shared" si="12"/>
        <v>0.34025104749574603</v>
      </c>
      <c r="P19" s="53">
        <f t="shared" si="12"/>
        <v>0.34000651352262207</v>
      </c>
      <c r="Q19" s="53">
        <f t="shared" si="12"/>
        <v>0.33986526963105551</v>
      </c>
      <c r="R19" s="53">
        <f t="shared" si="12"/>
        <v>0.33978368654200658</v>
      </c>
      <c r="S19" s="53">
        <f t="shared" si="12"/>
        <v>0.3397365637932282</v>
      </c>
      <c r="T19" s="53">
        <f t="shared" si="12"/>
        <v>0.33970934548759263</v>
      </c>
      <c r="U19" s="53">
        <f t="shared" si="12"/>
        <v>0.33969362407530496</v>
      </c>
      <c r="V19" s="53">
        <f t="shared" si="12"/>
        <v>0.33968454331886011</v>
      </c>
      <c r="W19" s="53">
        <f t="shared" si="12"/>
        <v>0.3396792982342518</v>
      </c>
      <c r="X19" s="53">
        <f t="shared" si="12"/>
        <v>0.33967626865045941</v>
      </c>
    </row>
    <row r="20" spans="4:24" x14ac:dyDescent="0.2">
      <c r="D20" s="4">
        <v>32356</v>
      </c>
      <c r="E20" s="5">
        <v>14.927199999999999</v>
      </c>
      <c r="F20" s="6">
        <v>15.17</v>
      </c>
      <c r="G20" s="53">
        <f t="shared" si="2"/>
        <v>0.27710000000000079</v>
      </c>
      <c r="H20" s="53">
        <f t="shared" si="0"/>
        <v>0.30353019249919522</v>
      </c>
      <c r="I20" s="53">
        <f t="shared" ref="I20:X20" si="13">H20+$C$7*(H20-$C$8)</f>
        <v>0.31879638719496073</v>
      </c>
      <c r="J20" s="53">
        <f t="shared" si="13"/>
        <v>0.32761420796929386</v>
      </c>
      <c r="K20" s="53">
        <f t="shared" si="13"/>
        <v>0.33270741978519108</v>
      </c>
      <c r="L20" s="53">
        <f t="shared" si="13"/>
        <v>0.3356492811889864</v>
      </c>
      <c r="M20" s="53">
        <f t="shared" si="13"/>
        <v>0.33734851319267561</v>
      </c>
      <c r="N20" s="53">
        <f t="shared" si="13"/>
        <v>0.33832999702418332</v>
      </c>
      <c r="O20" s="53">
        <f t="shared" si="13"/>
        <v>0.33889690637465436</v>
      </c>
      <c r="P20" s="53">
        <f t="shared" si="13"/>
        <v>0.33922435569305809</v>
      </c>
      <c r="Q20" s="53">
        <f t="shared" si="13"/>
        <v>0.3394134918504243</v>
      </c>
      <c r="R20" s="53">
        <f t="shared" si="13"/>
        <v>0.33952273772150338</v>
      </c>
      <c r="S20" s="53">
        <f t="shared" si="13"/>
        <v>0.33958583861407737</v>
      </c>
      <c r="T20" s="53">
        <f t="shared" si="13"/>
        <v>0.33962228596539878</v>
      </c>
      <c r="U20" s="53">
        <f t="shared" si="13"/>
        <v>0.3396433381148084</v>
      </c>
      <c r="V20" s="53">
        <f t="shared" si="13"/>
        <v>0.3396554979283119</v>
      </c>
      <c r="W20" s="53">
        <f t="shared" si="13"/>
        <v>0.33966252148973369</v>
      </c>
      <c r="X20" s="53">
        <f t="shared" si="13"/>
        <v>0.33966657832950609</v>
      </c>
    </row>
    <row r="21" spans="4:24" x14ac:dyDescent="0.2">
      <c r="D21" s="4">
        <v>32387</v>
      </c>
      <c r="E21" s="5">
        <v>13.2989</v>
      </c>
      <c r="F21" s="6">
        <v>14.76</v>
      </c>
      <c r="G21" s="53">
        <f t="shared" si="2"/>
        <v>-0.16719999999999935</v>
      </c>
      <c r="H21" s="53">
        <f t="shared" si="0"/>
        <v>4.690057076884363E-2</v>
      </c>
      <c r="I21" s="53">
        <f t="shared" ref="I21:X21" si="14">H21+$C$7*(H21-$C$8)</f>
        <v>0.17056599613157269</v>
      </c>
      <c r="J21" s="53">
        <f t="shared" si="14"/>
        <v>0.24199568627778062</v>
      </c>
      <c r="K21" s="53">
        <f t="shared" si="14"/>
        <v>0.28325378747637964</v>
      </c>
      <c r="L21" s="53">
        <f t="shared" si="14"/>
        <v>0.30708464703953298</v>
      </c>
      <c r="M21" s="53">
        <f t="shared" si="14"/>
        <v>0.320849455671541</v>
      </c>
      <c r="N21" s="53">
        <f t="shared" si="14"/>
        <v>0.32880006929391981</v>
      </c>
      <c r="O21" s="53">
        <f t="shared" si="14"/>
        <v>0.33339237846888098</v>
      </c>
      <c r="P21" s="53">
        <f t="shared" si="14"/>
        <v>0.33604491631817002</v>
      </c>
      <c r="Q21" s="53">
        <f t="shared" si="14"/>
        <v>0.33757703377234172</v>
      </c>
      <c r="R21" s="53">
        <f t="shared" si="14"/>
        <v>0.33846199150970507</v>
      </c>
      <c r="S21" s="53">
        <f t="shared" si="14"/>
        <v>0.338973146966349</v>
      </c>
      <c r="T21" s="53">
        <f t="shared" si="14"/>
        <v>0.33926839259201624</v>
      </c>
      <c r="U21" s="53">
        <f t="shared" si="14"/>
        <v>0.3394389277557176</v>
      </c>
      <c r="V21" s="53">
        <f t="shared" si="14"/>
        <v>0.33953742961156369</v>
      </c>
      <c r="W21" s="53">
        <f t="shared" si="14"/>
        <v>0.33959432471398437</v>
      </c>
      <c r="X21" s="53">
        <f t="shared" si="14"/>
        <v>0.33962718757379201</v>
      </c>
    </row>
    <row r="22" spans="4:24" x14ac:dyDescent="0.2">
      <c r="D22" s="4">
        <v>32417</v>
      </c>
      <c r="E22" s="5">
        <v>12.430999999999999</v>
      </c>
      <c r="F22" s="6">
        <v>14.06</v>
      </c>
      <c r="G22" s="53">
        <f t="shared" si="2"/>
        <v>0.76110000000000078</v>
      </c>
      <c r="H22" s="53">
        <f t="shared" si="0"/>
        <v>0.58309070773099825</v>
      </c>
      <c r="I22" s="53">
        <f t="shared" ref="I22:X22" si="15">H22+$C$7*(H22-$C$8)</f>
        <v>0.48027176255998383</v>
      </c>
      <c r="J22" s="53">
        <f t="shared" si="15"/>
        <v>0.42088309047816713</v>
      </c>
      <c r="K22" s="53">
        <f t="shared" si="15"/>
        <v>0.38657993393658596</v>
      </c>
      <c r="L22" s="53">
        <f t="shared" si="15"/>
        <v>0.3667662808026157</v>
      </c>
      <c r="M22" s="53">
        <f t="shared" si="15"/>
        <v>0.35532182816055585</v>
      </c>
      <c r="N22" s="53">
        <f t="shared" si="15"/>
        <v>0.34871146229865457</v>
      </c>
      <c r="O22" s="53">
        <f t="shared" si="15"/>
        <v>0.34489328608744829</v>
      </c>
      <c r="P22" s="53">
        <f t="shared" si="15"/>
        <v>0.34268789082122791</v>
      </c>
      <c r="Q22" s="53">
        <f t="shared" si="15"/>
        <v>0.34141404487719001</v>
      </c>
      <c r="R22" s="53">
        <f t="shared" si="15"/>
        <v>0.34067826589280742</v>
      </c>
      <c r="S22" s="53">
        <f t="shared" si="15"/>
        <v>0.3402532767358431</v>
      </c>
      <c r="T22" s="53">
        <f t="shared" si="15"/>
        <v>0.34000780114144463</v>
      </c>
      <c r="U22" s="53">
        <f t="shared" si="15"/>
        <v>0.33986601336531469</v>
      </c>
      <c r="V22" s="53">
        <f t="shared" si="15"/>
        <v>0.33978411612616499</v>
      </c>
      <c r="W22" s="53">
        <f t="shared" si="15"/>
        <v>0.33973681192291549</v>
      </c>
      <c r="X22" s="53">
        <f t="shared" si="15"/>
        <v>0.33970948880838442</v>
      </c>
    </row>
    <row r="23" spans="4:24" x14ac:dyDescent="0.2">
      <c r="D23" s="4">
        <v>32448</v>
      </c>
      <c r="E23" s="5">
        <v>12.9307</v>
      </c>
      <c r="F23" s="6">
        <v>12.59</v>
      </c>
      <c r="G23" s="53">
        <f t="shared" si="2"/>
        <v>0.1590000000000007</v>
      </c>
      <c r="H23" s="53">
        <f t="shared" si="0"/>
        <v>0.23531511636515395</v>
      </c>
      <c r="I23" s="53">
        <f t="shared" ref="I23:X23" si="16">H23+$C$7*(H23-$C$8)</f>
        <v>0.27939506109866064</v>
      </c>
      <c r="J23" s="53">
        <f t="shared" si="16"/>
        <v>0.30485582981991793</v>
      </c>
      <c r="K23" s="53">
        <f t="shared" si="16"/>
        <v>0.31956208110486106</v>
      </c>
      <c r="L23" s="53">
        <f t="shared" si="16"/>
        <v>0.32805647611797484</v>
      </c>
      <c r="M23" s="53">
        <f t="shared" si="16"/>
        <v>0.33296287580071976</v>
      </c>
      <c r="N23" s="53">
        <f t="shared" si="16"/>
        <v>0.3357968336999787</v>
      </c>
      <c r="O23" s="53">
        <f t="shared" si="16"/>
        <v>0.33743374016787553</v>
      </c>
      <c r="P23" s="53">
        <f t="shared" si="16"/>
        <v>0.33837922449752739</v>
      </c>
      <c r="Q23" s="53">
        <f t="shared" si="16"/>
        <v>0.33892534037839739</v>
      </c>
      <c r="R23" s="53">
        <f t="shared" si="16"/>
        <v>0.3392407792978856</v>
      </c>
      <c r="S23" s="53">
        <f t="shared" si="16"/>
        <v>0.33942297819634898</v>
      </c>
      <c r="T23" s="53">
        <f t="shared" si="16"/>
        <v>0.33952821707636777</v>
      </c>
      <c r="U23" s="53">
        <f t="shared" si="16"/>
        <v>0.33958900351339355</v>
      </c>
      <c r="V23" s="53">
        <f t="shared" si="16"/>
        <v>0.33962411402507542</v>
      </c>
      <c r="W23" s="53">
        <f t="shared" si="16"/>
        <v>0.3396443940100668</v>
      </c>
      <c r="X23" s="53">
        <f t="shared" si="16"/>
        <v>0.33965610781802774</v>
      </c>
    </row>
    <row r="24" spans="4:24" x14ac:dyDescent="0.2">
      <c r="D24" s="4">
        <v>32478</v>
      </c>
      <c r="E24" s="5">
        <v>15.1762</v>
      </c>
      <c r="F24" s="6">
        <v>12.08</v>
      </c>
      <c r="G24" s="53">
        <f t="shared" si="2"/>
        <v>-0.85069999999999979</v>
      </c>
      <c r="H24" s="53">
        <f t="shared" si="0"/>
        <v>-0.34789201634053135</v>
      </c>
      <c r="I24" s="53">
        <f t="shared" ref="I24:Q24" si="17">H24+$C$7*(H24-$C$8)</f>
        <v>-5.7467927550231723E-2</v>
      </c>
      <c r="J24" s="53">
        <f t="shared" si="17"/>
        <v>0.11028229537940271</v>
      </c>
      <c r="K24" s="53">
        <f t="shared" si="17"/>
        <v>0.20717555726464737</v>
      </c>
      <c r="L24" s="53">
        <f t="shared" si="17"/>
        <v>0.26314152878350899</v>
      </c>
      <c r="M24" s="53">
        <f t="shared" si="17"/>
        <v>0.29546771852165232</v>
      </c>
      <c r="N24" s="53">
        <f t="shared" si="17"/>
        <v>0.31413946698999196</v>
      </c>
      <c r="O24" s="53">
        <f t="shared" si="17"/>
        <v>0.32492435050670199</v>
      </c>
      <c r="P24" s="53">
        <f t="shared" si="17"/>
        <v>0.3311537463592773</v>
      </c>
      <c r="Q24" s="53">
        <f t="shared" si="17"/>
        <v>0.33475187262813844</v>
      </c>
      <c r="R24" s="53">
        <f t="shared" ref="I24:X32" si="18">Q24+$C$7*(Q24-$C$8)</f>
        <v>0.33683016608597299</v>
      </c>
      <c r="S24" s="53">
        <f t="shared" si="18"/>
        <v>0.33803059747001246</v>
      </c>
      <c r="T24" s="53">
        <f t="shared" si="18"/>
        <v>0.3387239718836953</v>
      </c>
      <c r="U24" s="53">
        <f t="shared" si="18"/>
        <v>0.33912446797530216</v>
      </c>
      <c r="V24" s="53">
        <f t="shared" si="18"/>
        <v>0.33935579626810786</v>
      </c>
      <c r="W24" s="53">
        <f t="shared" si="18"/>
        <v>0.33948941250100961</v>
      </c>
      <c r="X24" s="53">
        <f t="shared" si="18"/>
        <v>0.33956658982107851</v>
      </c>
    </row>
    <row r="25" spans="4:24" x14ac:dyDescent="0.2">
      <c r="D25" s="4">
        <v>32509</v>
      </c>
      <c r="E25" s="5">
        <v>16.922599999999999</v>
      </c>
      <c r="F25" s="6">
        <v>13.28</v>
      </c>
      <c r="G25" s="53">
        <f t="shared" si="2"/>
        <v>-1.8962000000000003</v>
      </c>
      <c r="H25" s="53">
        <f t="shared" si="0"/>
        <v>-0.95177738550344515</v>
      </c>
      <c r="I25" s="53">
        <f t="shared" si="18"/>
        <v>-0.4062747559471982</v>
      </c>
      <c r="J25" s="53">
        <f t="shared" si="18"/>
        <v>-9.1190053097925938E-2</v>
      </c>
      <c r="K25" s="53">
        <f t="shared" si="18"/>
        <v>9.080424828678918E-2</v>
      </c>
      <c r="L25" s="53">
        <f t="shared" si="18"/>
        <v>0.19592495213877886</v>
      </c>
      <c r="M25" s="53">
        <f t="shared" si="18"/>
        <v>0.25664313009413431</v>
      </c>
      <c r="N25" s="53">
        <f t="shared" si="18"/>
        <v>0.2917142150386291</v>
      </c>
      <c r="O25" s="53">
        <f t="shared" si="18"/>
        <v>0.31197142697421026</v>
      </c>
      <c r="P25" s="53">
        <f t="shared" si="18"/>
        <v>0.32367208111857165</v>
      </c>
      <c r="Q25" s="53">
        <f t="shared" si="18"/>
        <v>0.3304304300878832</v>
      </c>
      <c r="R25" s="53">
        <f t="shared" si="18"/>
        <v>0.33433408198866227</v>
      </c>
      <c r="S25" s="53">
        <f t="shared" si="18"/>
        <v>0.33658884838673542</v>
      </c>
      <c r="T25" s="53">
        <f t="shared" si="18"/>
        <v>0.33789121131229882</v>
      </c>
      <c r="U25" s="53">
        <f t="shared" si="18"/>
        <v>0.33864346182983868</v>
      </c>
      <c r="V25" s="53">
        <f t="shared" si="18"/>
        <v>0.33907796501634041</v>
      </c>
      <c r="W25" s="53">
        <f t="shared" si="18"/>
        <v>0.33932893595577901</v>
      </c>
      <c r="X25" s="53">
        <f t="shared" si="18"/>
        <v>0.33947389786722049</v>
      </c>
    </row>
    <row r="26" spans="4:24" x14ac:dyDescent="0.2">
      <c r="D26" s="4">
        <v>32540</v>
      </c>
      <c r="E26" s="5">
        <v>16.677499999999998</v>
      </c>
      <c r="F26" s="6">
        <v>15.02</v>
      </c>
      <c r="G26" s="53">
        <f t="shared" si="2"/>
        <v>-1.9025999999999996</v>
      </c>
      <c r="H26" s="53">
        <f t="shared" si="0"/>
        <v>-0.95547405347345205</v>
      </c>
      <c r="I26" s="53">
        <f t="shared" si="18"/>
        <v>-0.40840996752227277</v>
      </c>
      <c r="J26" s="53">
        <f t="shared" si="18"/>
        <v>-9.242336063523332E-2</v>
      </c>
      <c r="K26" s="53">
        <f t="shared" si="18"/>
        <v>9.0091884463299687E-2</v>
      </c>
      <c r="L26" s="53">
        <f t="shared" si="18"/>
        <v>0.19551348768107801</v>
      </c>
      <c r="M26" s="53">
        <f t="shared" si="18"/>
        <v>0.25640546642513756</v>
      </c>
      <c r="N26" s="53">
        <f t="shared" si="18"/>
        <v>0.29157693946475177</v>
      </c>
      <c r="O26" s="53">
        <f t="shared" si="18"/>
        <v>0.31189213600280141</v>
      </c>
      <c r="P26" s="53">
        <f t="shared" si="18"/>
        <v>0.32362628230695945</v>
      </c>
      <c r="Q26" s="53">
        <f t="shared" si="18"/>
        <v>0.33040397649414083</v>
      </c>
      <c r="R26" s="53">
        <f t="shared" si="18"/>
        <v>0.33431880227730615</v>
      </c>
      <c r="S26" s="53">
        <f t="shared" si="18"/>
        <v>0.33658002275867899</v>
      </c>
      <c r="T26" s="53">
        <f t="shared" si="18"/>
        <v>0.33788611359096266</v>
      </c>
      <c r="U26" s="53">
        <f t="shared" si="18"/>
        <v>0.33864051736371625</v>
      </c>
      <c r="V26" s="53">
        <f t="shared" si="18"/>
        <v>0.33907626427983983</v>
      </c>
      <c r="W26" s="53">
        <f t="shared" si="18"/>
        <v>0.33932795360294354</v>
      </c>
      <c r="X26" s="53">
        <f t="shared" si="18"/>
        <v>0.33947333045592953</v>
      </c>
    </row>
    <row r="27" spans="4:24" x14ac:dyDescent="0.2">
      <c r="D27" s="4">
        <v>32568</v>
      </c>
      <c r="E27" s="5">
        <v>18.6568</v>
      </c>
      <c r="F27" s="6">
        <v>16.22</v>
      </c>
      <c r="G27" s="53">
        <f t="shared" si="2"/>
        <v>-0.45749999999999957</v>
      </c>
      <c r="H27" s="53">
        <f t="shared" si="0"/>
        <v>-0.12077797793320699</v>
      </c>
      <c r="I27" s="53">
        <f t="shared" si="18"/>
        <v>7.3714133593419273E-2</v>
      </c>
      <c r="J27" s="53">
        <f t="shared" si="18"/>
        <v>0.186053627202727</v>
      </c>
      <c r="K27" s="53">
        <f t="shared" si="18"/>
        <v>0.25094140967028467</v>
      </c>
      <c r="L27" s="53">
        <f t="shared" si="18"/>
        <v>0.28842087640350694</v>
      </c>
      <c r="M27" s="53">
        <f t="shared" si="18"/>
        <v>0.31006918018564095</v>
      </c>
      <c r="N27" s="53">
        <f t="shared" si="18"/>
        <v>0.3225733350600789</v>
      </c>
      <c r="O27" s="53">
        <f t="shared" si="18"/>
        <v>0.32979578956263289</v>
      </c>
      <c r="P27" s="53">
        <f t="shared" si="18"/>
        <v>0.33396751084769954</v>
      </c>
      <c r="Q27" s="53">
        <f t="shared" si="18"/>
        <v>0.33637711529368447</v>
      </c>
      <c r="R27" s="53">
        <f t="shared" si="18"/>
        <v>0.33776891335241255</v>
      </c>
      <c r="S27" s="53">
        <f t="shared" si="18"/>
        <v>0.33857282199372796</v>
      </c>
      <c r="T27" s="53">
        <f t="shared" si="18"/>
        <v>0.33903716313828464</v>
      </c>
      <c r="U27" s="53">
        <f t="shared" si="18"/>
        <v>0.339305368612697</v>
      </c>
      <c r="V27" s="53">
        <f t="shared" si="18"/>
        <v>0.33946028526685962</v>
      </c>
      <c r="W27" s="53">
        <f t="shared" si="18"/>
        <v>0.33954976580333829</v>
      </c>
      <c r="X27" s="53">
        <f t="shared" si="18"/>
        <v>0.33960145015226639</v>
      </c>
    </row>
    <row r="28" spans="4:24" x14ac:dyDescent="0.2">
      <c r="D28" s="4">
        <v>32599</v>
      </c>
      <c r="E28" s="5">
        <v>19.732500000000002</v>
      </c>
      <c r="F28" s="6">
        <v>16.89</v>
      </c>
      <c r="G28" s="53">
        <f t="shared" si="2"/>
        <v>-1.7667999999999999</v>
      </c>
      <c r="H28" s="53">
        <f t="shared" si="0"/>
        <v>-0.87703537998485959</v>
      </c>
      <c r="I28" s="53">
        <f t="shared" si="18"/>
        <v>-0.36310344691365681</v>
      </c>
      <c r="J28" s="53">
        <f t="shared" si="18"/>
        <v>-6.6254116327991552E-2</v>
      </c>
      <c r="K28" s="53">
        <f t="shared" si="18"/>
        <v>0.10520735434296793</v>
      </c>
      <c r="L28" s="53">
        <f t="shared" si="18"/>
        <v>0.20424424914291861</v>
      </c>
      <c r="M28" s="53">
        <f t="shared" si="18"/>
        <v>0.26144839240166262</v>
      </c>
      <c r="N28" s="53">
        <f t="shared" si="18"/>
        <v>0.29448975554796086</v>
      </c>
      <c r="O28" s="53">
        <f t="shared" si="18"/>
        <v>0.31357459130238285</v>
      </c>
      <c r="P28" s="53">
        <f t="shared" si="18"/>
        <v>0.32459807584085504</v>
      </c>
      <c r="Q28" s="53">
        <f t="shared" si="18"/>
        <v>0.33096528868636144</v>
      </c>
      <c r="R28" s="53">
        <f t="shared" si="18"/>
        <v>0.33464301865264312</v>
      </c>
      <c r="S28" s="53">
        <f t="shared" si="18"/>
        <v>0.33676729155400087</v>
      </c>
      <c r="T28" s="53">
        <f t="shared" si="18"/>
        <v>0.33799428086556393</v>
      </c>
      <c r="U28" s="53">
        <f t="shared" si="18"/>
        <v>0.3387029952542509</v>
      </c>
      <c r="V28" s="53">
        <f t="shared" si="18"/>
        <v>0.33911235178246063</v>
      </c>
      <c r="W28" s="53">
        <f t="shared" si="18"/>
        <v>0.33934879790217098</v>
      </c>
      <c r="X28" s="53">
        <f t="shared" si="18"/>
        <v>0.3394853702142594</v>
      </c>
    </row>
    <row r="29" spans="4:24" x14ac:dyDescent="0.2">
      <c r="D29" s="4">
        <v>32629</v>
      </c>
      <c r="E29" s="5">
        <v>18.317</v>
      </c>
      <c r="F29" s="6">
        <v>18.02</v>
      </c>
      <c r="G29" s="53">
        <f t="shared" si="2"/>
        <v>-1.7125000000000021</v>
      </c>
      <c r="H29" s="53">
        <f t="shared" si="0"/>
        <v>-0.84567146267683002</v>
      </c>
      <c r="I29" s="53">
        <f t="shared" si="18"/>
        <v>-0.34498751120638327</v>
      </c>
      <c r="J29" s="53">
        <f t="shared" si="18"/>
        <v>-5.579027269114939E-2</v>
      </c>
      <c r="K29" s="53">
        <f t="shared" si="18"/>
        <v>0.11125131615788658</v>
      </c>
      <c r="L29" s="53">
        <f t="shared" si="18"/>
        <v>0.2077352679012244</v>
      </c>
      <c r="M29" s="53">
        <f t="shared" si="18"/>
        <v>0.26346482009330696</v>
      </c>
      <c r="N29" s="53">
        <f t="shared" si="18"/>
        <v>0.29565445299507609</v>
      </c>
      <c r="O29" s="53">
        <f t="shared" si="18"/>
        <v>0.31424732563792973</v>
      </c>
      <c r="P29" s="53">
        <f t="shared" si="18"/>
        <v>0.324986650133127</v>
      </c>
      <c r="Q29" s="53">
        <f t="shared" si="18"/>
        <v>0.33118973089576925</v>
      </c>
      <c r="R29" s="53">
        <f t="shared" si="18"/>
        <v>0.3347726574536799</v>
      </c>
      <c r="S29" s="53">
        <f t="shared" si="18"/>
        <v>0.33684217149204193</v>
      </c>
      <c r="T29" s="53">
        <f t="shared" si="18"/>
        <v>0.33803753184502527</v>
      </c>
      <c r="U29" s="53">
        <f t="shared" si="18"/>
        <v>0.3387279772090081</v>
      </c>
      <c r="V29" s="53">
        <f t="shared" si="18"/>
        <v>0.33912678146870739</v>
      </c>
      <c r="W29" s="53">
        <f t="shared" si="18"/>
        <v>0.33935713255200939</v>
      </c>
      <c r="X29" s="53">
        <f t="shared" si="18"/>
        <v>0.33949018434443112</v>
      </c>
    </row>
    <row r="30" spans="4:24" x14ac:dyDescent="0.2">
      <c r="D30" s="4">
        <v>32660</v>
      </c>
      <c r="E30" s="5">
        <v>17.507999999999999</v>
      </c>
      <c r="F30" s="6">
        <v>18</v>
      </c>
      <c r="G30" s="53">
        <f t="shared" si="2"/>
        <v>-0.31700000000000017</v>
      </c>
      <c r="H30" s="53">
        <f t="shared" si="0"/>
        <v>-3.9624563904140542E-2</v>
      </c>
      <c r="I30" s="53">
        <f t="shared" si="18"/>
        <v>0.12058870020248055</v>
      </c>
      <c r="J30" s="53">
        <f t="shared" si="18"/>
        <v>0.21312858173267876</v>
      </c>
      <c r="K30" s="53">
        <f t="shared" si="18"/>
        <v>0.26658002173282802</v>
      </c>
      <c r="L30" s="53">
        <f t="shared" si="18"/>
        <v>0.29745380707647168</v>
      </c>
      <c r="M30" s="53">
        <f t="shared" si="18"/>
        <v>0.3152866404190855</v>
      </c>
      <c r="N30" s="53">
        <f t="shared" si="18"/>
        <v>0.3255869628928541</v>
      </c>
      <c r="O30" s="53">
        <f t="shared" si="18"/>
        <v>0.33153647416934268</v>
      </c>
      <c r="P30" s="53">
        <f t="shared" si="18"/>
        <v>0.33497293788387278</v>
      </c>
      <c r="Q30" s="53">
        <f t="shared" si="18"/>
        <v>0.33695785434380965</v>
      </c>
      <c r="R30" s="53">
        <f t="shared" si="18"/>
        <v>0.33810435076577666</v>
      </c>
      <c r="S30" s="53">
        <f t="shared" si="18"/>
        <v>0.33876657210965377</v>
      </c>
      <c r="T30" s="53">
        <f t="shared" si="18"/>
        <v>0.33914907405199213</v>
      </c>
      <c r="U30" s="53">
        <f t="shared" si="18"/>
        <v>0.33937000884554025</v>
      </c>
      <c r="V30" s="53">
        <f t="shared" si="18"/>
        <v>0.33949762174784798</v>
      </c>
      <c r="W30" s="53">
        <f t="shared" si="18"/>
        <v>0.33957133151792934</v>
      </c>
      <c r="X30" s="53">
        <f t="shared" si="18"/>
        <v>0.33961390660326313</v>
      </c>
    </row>
    <row r="31" spans="4:24" x14ac:dyDescent="0.2">
      <c r="D31" s="4">
        <v>32690</v>
      </c>
      <c r="E31" s="5">
        <v>17.7286</v>
      </c>
      <c r="F31" s="6">
        <v>17.489999999999998</v>
      </c>
      <c r="G31" s="53">
        <f t="shared" si="2"/>
        <v>-1.8000000000000682E-2</v>
      </c>
      <c r="H31" s="53">
        <f t="shared" si="0"/>
        <v>0.13307914281963837</v>
      </c>
      <c r="I31" s="53">
        <f t="shared" si="18"/>
        <v>0.22034311597550088</v>
      </c>
      <c r="J31" s="53">
        <f t="shared" si="18"/>
        <v>0.27074716824125949</v>
      </c>
      <c r="K31" s="53">
        <f t="shared" si="18"/>
        <v>0.29986076911147891</v>
      </c>
      <c r="L31" s="53">
        <f t="shared" si="18"/>
        <v>0.31667691220968475</v>
      </c>
      <c r="M31" s="53">
        <f t="shared" si="18"/>
        <v>0.32638998995502799</v>
      </c>
      <c r="N31" s="53">
        <f t="shared" si="18"/>
        <v>0.33200030610993447</v>
      </c>
      <c r="O31" s="53">
        <f t="shared" si="18"/>
        <v>0.33524084923984965</v>
      </c>
      <c r="P31" s="53">
        <f t="shared" si="18"/>
        <v>0.33711260111387853</v>
      </c>
      <c r="Q31" s="53">
        <f t="shared" si="18"/>
        <v>0.33819373317646034</v>
      </c>
      <c r="R31" s="53">
        <f t="shared" si="18"/>
        <v>0.33881819978069383</v>
      </c>
      <c r="S31" s="53">
        <f t="shared" si="18"/>
        <v>0.33917889442041399</v>
      </c>
      <c r="T31" s="53">
        <f t="shared" si="18"/>
        <v>0.33938723322066505</v>
      </c>
      <c r="U31" s="53">
        <f t="shared" si="18"/>
        <v>0.339507570622196</v>
      </c>
      <c r="V31" s="53">
        <f t="shared" si="18"/>
        <v>0.33957707803123244</v>
      </c>
      <c r="W31" s="53">
        <f t="shared" si="18"/>
        <v>0.33961722581446108</v>
      </c>
      <c r="X31" s="53">
        <f t="shared" si="18"/>
        <v>0.33964041534951234</v>
      </c>
    </row>
    <row r="32" spans="4:24" x14ac:dyDescent="0.2">
      <c r="D32" s="4">
        <v>32721</v>
      </c>
      <c r="E32" s="5">
        <v>17.0793</v>
      </c>
      <c r="F32" s="6">
        <v>17.18</v>
      </c>
      <c r="G32" s="53">
        <f t="shared" si="2"/>
        <v>-0.54860000000000042</v>
      </c>
      <c r="H32" s="53">
        <f t="shared" si="0"/>
        <v>-0.17339773606878028</v>
      </c>
      <c r="I32" s="53">
        <f t="shared" si="18"/>
        <v>4.3320731329465317E-2</v>
      </c>
      <c r="J32" s="53">
        <f t="shared" si="18"/>
        <v>0.16849826522636666</v>
      </c>
      <c r="K32" s="53">
        <f t="shared" si="18"/>
        <v>0.24080135587030099</v>
      </c>
      <c r="L32" s="53">
        <f t="shared" si="18"/>
        <v>0.28256393701342092</v>
      </c>
      <c r="M32" s="53">
        <f t="shared" si="18"/>
        <v>0.30668618639726514</v>
      </c>
      <c r="N32" s="53">
        <f t="shared" si="18"/>
        <v>0.3206193030631691</v>
      </c>
      <c r="O32" s="53">
        <f t="shared" si="18"/>
        <v>0.32866713214148513</v>
      </c>
      <c r="P32" s="53">
        <f t="shared" si="18"/>
        <v>0.33331559338865768</v>
      </c>
      <c r="Q32" s="53">
        <f t="shared" si="18"/>
        <v>0.33600056492025815</v>
      </c>
      <c r="R32" s="53">
        <f t="shared" si="18"/>
        <v>0.33755141621107826</v>
      </c>
      <c r="S32" s="53">
        <f t="shared" si="18"/>
        <v>0.33844719469436252</v>
      </c>
      <c r="T32" s="53">
        <f t="shared" si="18"/>
        <v>0.33896460026114045</v>
      </c>
      <c r="U32" s="53">
        <f t="shared" si="18"/>
        <v>0.33926345597773599</v>
      </c>
      <c r="V32" s="53">
        <f t="shared" si="18"/>
        <v>0.33943607634573481</v>
      </c>
      <c r="W32" s="53">
        <f t="shared" si="18"/>
        <v>0.33953578262469603</v>
      </c>
      <c r="X32" s="53">
        <f t="shared" si="18"/>
        <v>0.33959337340717177</v>
      </c>
    </row>
    <row r="33" spans="4:24" x14ac:dyDescent="0.2">
      <c r="D33" s="4">
        <v>32752</v>
      </c>
      <c r="E33" s="5">
        <v>17.797599999999999</v>
      </c>
      <c r="F33" s="6">
        <v>16.82</v>
      </c>
      <c r="G33" s="53">
        <f t="shared" si="2"/>
        <v>-0.25929999999999964</v>
      </c>
      <c r="H33" s="53">
        <f t="shared" si="0"/>
        <v>-6.296791737043006E-3</v>
      </c>
      <c r="I33" s="53">
        <f t="shared" ref="I33:X33" si="19">H33+$C$7*(H33-$C$8)</f>
        <v>0.13983896705901347</v>
      </c>
      <c r="J33" s="53">
        <f t="shared" si="19"/>
        <v>0.22424761999871604</v>
      </c>
      <c r="K33" s="53">
        <f t="shared" si="19"/>
        <v>0.27300242682897574</v>
      </c>
      <c r="L33" s="53">
        <f t="shared" si="19"/>
        <v>0.3011634163279312</v>
      </c>
      <c r="M33" s="53">
        <f t="shared" si="19"/>
        <v>0.31742932693488446</v>
      </c>
      <c r="N33" s="53">
        <f t="shared" si="19"/>
        <v>0.32682458798859171</v>
      </c>
      <c r="O33" s="53">
        <f t="shared" si="19"/>
        <v>0.33225133183345057</v>
      </c>
      <c r="P33" s="53">
        <f t="shared" si="19"/>
        <v>0.3353858427948137</v>
      </c>
      <c r="Q33" s="53">
        <f t="shared" si="19"/>
        <v>0.33719635002489307</v>
      </c>
      <c r="R33" s="53">
        <f t="shared" si="19"/>
        <v>0.33824210691347134</v>
      </c>
      <c r="S33" s="53">
        <f t="shared" si="19"/>
        <v>0.33884614066259977</v>
      </c>
      <c r="T33" s="53">
        <f t="shared" si="19"/>
        <v>0.33919503319591326</v>
      </c>
      <c r="U33" s="53">
        <f t="shared" si="19"/>
        <v>0.33939655504792493</v>
      </c>
      <c r="V33" s="53">
        <f t="shared" si="19"/>
        <v>0.3395129549503606</v>
      </c>
      <c r="W33" s="53">
        <f t="shared" si="19"/>
        <v>0.33958018804271151</v>
      </c>
      <c r="X33" s="53">
        <f t="shared" si="19"/>
        <v>0.33961902217068313</v>
      </c>
    </row>
    <row r="34" spans="4:24" x14ac:dyDescent="0.2">
      <c r="D34" s="4">
        <v>32782</v>
      </c>
      <c r="E34" s="5">
        <v>19.0227</v>
      </c>
      <c r="F34" s="6">
        <v>16.93</v>
      </c>
      <c r="G34" s="53">
        <f t="shared" si="2"/>
        <v>-0.86759999999999948</v>
      </c>
      <c r="H34" s="53">
        <f t="shared" si="0"/>
        <v>-0.35765353019883184</v>
      </c>
      <c r="I34" s="53">
        <f t="shared" ref="I34:X34" si="20">H34+$C$7*(H34-$C$8)</f>
        <v>-6.3106220615663289E-2</v>
      </c>
      <c r="J34" s="53">
        <f t="shared" si="20"/>
        <v>0.10702559266370032</v>
      </c>
      <c r="K34" s="53">
        <f t="shared" si="20"/>
        <v>0.20529447154324537</v>
      </c>
      <c r="L34" s="53">
        <f t="shared" si="20"/>
        <v>0.26205500544989263</v>
      </c>
      <c r="M34" s="53">
        <f t="shared" si="20"/>
        <v>0.29484013789570779</v>
      </c>
      <c r="N34" s="53">
        <f t="shared" si="20"/>
        <v>0.31377697367772223</v>
      </c>
      <c r="O34" s="53">
        <f t="shared" si="20"/>
        <v>0.32471497278532552</v>
      </c>
      <c r="P34" s="53">
        <f t="shared" si="20"/>
        <v>0.33103280887236392</v>
      </c>
      <c r="Q34" s="53">
        <f t="shared" si="20"/>
        <v>0.33468201860716251</v>
      </c>
      <c r="R34" s="53">
        <f t="shared" si="20"/>
        <v>0.33678981809817332</v>
      </c>
      <c r="S34" s="53">
        <f t="shared" si="20"/>
        <v>0.33800729229592602</v>
      </c>
      <c r="T34" s="53">
        <f t="shared" si="20"/>
        <v>0.33871051071329206</v>
      </c>
      <c r="U34" s="53">
        <f t="shared" si="20"/>
        <v>0.33911669274444772</v>
      </c>
      <c r="V34" s="53">
        <f t="shared" si="20"/>
        <v>0.33935130526078611</v>
      </c>
      <c r="W34" s="53">
        <f t="shared" si="20"/>
        <v>0.33948681847555345</v>
      </c>
      <c r="X34" s="53">
        <f t="shared" si="20"/>
        <v>0.33956509150063829</v>
      </c>
    </row>
    <row r="35" spans="4:24" x14ac:dyDescent="0.2">
      <c r="D35" s="4">
        <v>32813</v>
      </c>
      <c r="E35" s="5">
        <v>19.153400000000001</v>
      </c>
      <c r="F35" s="6">
        <v>17.41</v>
      </c>
      <c r="G35" s="53">
        <f t="shared" si="2"/>
        <v>-1.6127000000000002</v>
      </c>
      <c r="H35" s="53">
        <f t="shared" si="0"/>
        <v>-0.78802654651952742</v>
      </c>
      <c r="I35" s="53">
        <f t="shared" ref="I35:X35" si="21">H35+$C$7*(H35-$C$8)</f>
        <v>-0.31169155570756174</v>
      </c>
      <c r="J35" s="53">
        <f t="shared" si="21"/>
        <v>-3.6558383281261542E-2</v>
      </c>
      <c r="K35" s="53">
        <f t="shared" si="21"/>
        <v>0.12235973953042648</v>
      </c>
      <c r="L35" s="53">
        <f t="shared" si="21"/>
        <v>0.21415154178849766</v>
      </c>
      <c r="M35" s="53">
        <f t="shared" si="21"/>
        <v>0.26717088793172528</v>
      </c>
      <c r="N35" s="53">
        <f t="shared" si="21"/>
        <v>0.2977950939752253</v>
      </c>
      <c r="O35" s="53">
        <f t="shared" si="21"/>
        <v>0.31548376922333643</v>
      </c>
      <c r="P35" s="53">
        <f t="shared" si="21"/>
        <v>0.32570082535170414</v>
      </c>
      <c r="Q35" s="53">
        <f t="shared" si="21"/>
        <v>0.33160224162318913</v>
      </c>
      <c r="R35" s="53">
        <f t="shared" si="21"/>
        <v>0.33501092545263889</v>
      </c>
      <c r="S35" s="53">
        <f t="shared" si="21"/>
        <v>0.33697979612954654</v>
      </c>
      <c r="T35" s="53">
        <f t="shared" si="21"/>
        <v>0.33811702443711078</v>
      </c>
      <c r="U35" s="53">
        <f t="shared" si="21"/>
        <v>0.33877389247760425</v>
      </c>
      <c r="V35" s="53">
        <f t="shared" si="21"/>
        <v>0.33915330232851265</v>
      </c>
      <c r="W35" s="53">
        <f t="shared" si="21"/>
        <v>0.33937245111653741</v>
      </c>
      <c r="X35" s="53">
        <f t="shared" si="21"/>
        <v>0.33949903241424945</v>
      </c>
    </row>
    <row r="36" spans="4:24" x14ac:dyDescent="0.2">
      <c r="D36" s="4">
        <v>32843</v>
      </c>
      <c r="E36" s="5">
        <v>19.8613</v>
      </c>
      <c r="F36" s="6">
        <v>17.55</v>
      </c>
      <c r="G36" s="53">
        <f t="shared" si="2"/>
        <v>-1.6034000000000006</v>
      </c>
      <c r="H36" s="53">
        <f t="shared" si="0"/>
        <v>-0.78265482587561075</v>
      </c>
      <c r="I36" s="53">
        <f t="shared" ref="I36:X36" si="22">H36+$C$7*(H36-$C$8)</f>
        <v>-0.30858882638753149</v>
      </c>
      <c r="J36" s="53">
        <f t="shared" si="22"/>
        <v>-3.4766233266111779E-2</v>
      </c>
      <c r="K36" s="53">
        <f t="shared" si="22"/>
        <v>0.12339489321143463</v>
      </c>
      <c r="L36" s="53">
        <f t="shared" si="22"/>
        <v>0.21474945107859422</v>
      </c>
      <c r="M36" s="53">
        <f t="shared" si="22"/>
        <v>0.26751624295073617</v>
      </c>
      <c r="N36" s="53">
        <f t="shared" si="22"/>
        <v>0.29799457254351575</v>
      </c>
      <c r="O36" s="53">
        <f t="shared" si="22"/>
        <v>0.31559898891616489</v>
      </c>
      <c r="P36" s="53">
        <f t="shared" si="22"/>
        <v>0.32576737674982809</v>
      </c>
      <c r="Q36" s="53">
        <f t="shared" si="22"/>
        <v>0.33164068200159602</v>
      </c>
      <c r="R36" s="53">
        <f t="shared" si="22"/>
        <v>0.33503312878320324</v>
      </c>
      <c r="S36" s="53">
        <f t="shared" si="22"/>
        <v>0.33699262087031601</v>
      </c>
      <c r="T36" s="53">
        <f t="shared" si="22"/>
        <v>0.33812443206342735</v>
      </c>
      <c r="U36" s="53">
        <f t="shared" si="22"/>
        <v>0.33877817115493836</v>
      </c>
      <c r="V36" s="53">
        <f t="shared" si="22"/>
        <v>0.33915577371124001</v>
      </c>
      <c r="W36" s="53">
        <f t="shared" si="22"/>
        <v>0.33937387859800144</v>
      </c>
      <c r="X36" s="53">
        <f t="shared" si="22"/>
        <v>0.3394998569337816</v>
      </c>
    </row>
    <row r="37" spans="4:24" x14ac:dyDescent="0.2">
      <c r="D37" s="4">
        <v>32874</v>
      </c>
      <c r="E37" s="5">
        <v>20.993600000000001</v>
      </c>
      <c r="F37" s="6">
        <v>18.5</v>
      </c>
      <c r="G37" s="53">
        <f t="shared" si="2"/>
        <v>-1.3613</v>
      </c>
      <c r="H37" s="53">
        <f t="shared" si="0"/>
        <v>-0.64281680782267747</v>
      </c>
      <c r="I37" s="53">
        <f t="shared" ref="I37:X37" si="23">H37+$C$7*(H37-$C$8)</f>
        <v>-0.22781777602415915</v>
      </c>
      <c r="J37" s="53">
        <f t="shared" si="23"/>
        <v>1.1887478418595415E-2</v>
      </c>
      <c r="K37" s="53">
        <f t="shared" si="23"/>
        <v>0.15034228097187416</v>
      </c>
      <c r="L37" s="53">
        <f t="shared" si="23"/>
        <v>0.23031438001756047</v>
      </c>
      <c r="M37" s="53">
        <f t="shared" si="23"/>
        <v>0.27650661392950437</v>
      </c>
      <c r="N37" s="53">
        <f t="shared" si="23"/>
        <v>0.3031874501115932</v>
      </c>
      <c r="O37" s="53">
        <f t="shared" si="23"/>
        <v>0.31859841769399011</v>
      </c>
      <c r="P37" s="53">
        <f t="shared" si="23"/>
        <v>0.32749985992034442</v>
      </c>
      <c r="Q37" s="53">
        <f t="shared" si="23"/>
        <v>0.33264137185238107</v>
      </c>
      <c r="R37" s="53">
        <f t="shared" si="23"/>
        <v>0.33561113161434519</v>
      </c>
      <c r="S37" s="53">
        <f t="shared" si="23"/>
        <v>0.33732647783163727</v>
      </c>
      <c r="T37" s="53">
        <f t="shared" si="23"/>
        <v>0.33831726930334616</v>
      </c>
      <c r="U37" s="53">
        <f t="shared" si="23"/>
        <v>0.33888955478747468</v>
      </c>
      <c r="V37" s="53">
        <f t="shared" si="23"/>
        <v>0.33922010938417435</v>
      </c>
      <c r="W37" s="53">
        <f t="shared" si="23"/>
        <v>0.33941103916385534</v>
      </c>
      <c r="X37" s="53">
        <f t="shared" si="23"/>
        <v>0.33952132103902211</v>
      </c>
    </row>
    <row r="38" spans="4:24" x14ac:dyDescent="0.2">
      <c r="D38" s="4">
        <v>32905</v>
      </c>
      <c r="E38" s="5">
        <v>19.881</v>
      </c>
      <c r="F38" s="6">
        <v>18.350000000000001</v>
      </c>
      <c r="G38" s="53">
        <f t="shared" si="2"/>
        <v>-2.6435999999999993</v>
      </c>
      <c r="H38" s="53">
        <f t="shared" si="0"/>
        <v>-1.3834788918758611</v>
      </c>
      <c r="I38" s="53">
        <f t="shared" ref="I38:X38" si="24">H38+$C$7*(H38-$C$8)</f>
        <v>-0.65562743269888868</v>
      </c>
      <c r="J38" s="53">
        <f t="shared" si="24"/>
        <v>-0.23521724893910745</v>
      </c>
      <c r="K38" s="53">
        <f t="shared" si="24"/>
        <v>7.6135105249038604E-3</v>
      </c>
      <c r="L38" s="53">
        <f t="shared" si="24"/>
        <v>0.14787361843789773</v>
      </c>
      <c r="M38" s="53">
        <f t="shared" si="24"/>
        <v>0.22888846974910612</v>
      </c>
      <c r="N38" s="53">
        <f t="shared" si="24"/>
        <v>0.27568300192677003</v>
      </c>
      <c r="O38" s="53">
        <f t="shared" si="24"/>
        <v>0.30271172821937109</v>
      </c>
      <c r="P38" s="53">
        <f t="shared" si="24"/>
        <v>0.31832363864998875</v>
      </c>
      <c r="Q38" s="53">
        <f t="shared" si="24"/>
        <v>0.32734114634365863</v>
      </c>
      <c r="R38" s="53">
        <f t="shared" si="24"/>
        <v>0.33254969819685926</v>
      </c>
      <c r="S38" s="53">
        <f t="shared" si="24"/>
        <v>0.33555818051027314</v>
      </c>
      <c r="T38" s="53">
        <f t="shared" si="24"/>
        <v>0.33729589304251228</v>
      </c>
      <c r="U38" s="53">
        <f t="shared" si="24"/>
        <v>0.33829960339548243</v>
      </c>
      <c r="V38" s="53">
        <f t="shared" si="24"/>
        <v>0.33887935088188703</v>
      </c>
      <c r="W38" s="53">
        <f t="shared" si="24"/>
        <v>0.33921421556371267</v>
      </c>
      <c r="X38" s="53">
        <f t="shared" si="24"/>
        <v>0.33940763486739883</v>
      </c>
    </row>
    <row r="39" spans="4:24" x14ac:dyDescent="0.2">
      <c r="D39" s="4">
        <v>32933</v>
      </c>
      <c r="E39" s="5">
        <v>18.424800000000001</v>
      </c>
      <c r="F39" s="6">
        <v>19.16</v>
      </c>
      <c r="G39" s="53">
        <f t="shared" si="2"/>
        <v>-0.72100000000000009</v>
      </c>
      <c r="H39" s="53">
        <f t="shared" si="0"/>
        <v>-0.27297672951085211</v>
      </c>
      <c r="I39" s="53">
        <f t="shared" ref="I39:X39" si="25">H39+$C$7*(H39-$C$8)</f>
        <v>-1.4196530474108959E-2</v>
      </c>
      <c r="J39" s="53">
        <f t="shared" si="25"/>
        <v>0.13527604344014821</v>
      </c>
      <c r="K39" s="53">
        <f t="shared" si="25"/>
        <v>0.22161205537505213</v>
      </c>
      <c r="L39" s="53">
        <f t="shared" si="25"/>
        <v>0.27148011318410342</v>
      </c>
      <c r="M39" s="53">
        <f t="shared" si="25"/>
        <v>0.30028412131366483</v>
      </c>
      <c r="N39" s="53">
        <f t="shared" si="25"/>
        <v>0.31692144229184921</v>
      </c>
      <c r="O39" s="53">
        <f t="shared" si="25"/>
        <v>0.32653123159915937</v>
      </c>
      <c r="P39" s="53">
        <f t="shared" si="25"/>
        <v>0.33208188790085502</v>
      </c>
      <c r="Q39" s="53">
        <f t="shared" si="25"/>
        <v>0.33528797123882337</v>
      </c>
      <c r="R39" s="53">
        <f t="shared" si="25"/>
        <v>0.33713981898642364</v>
      </c>
      <c r="S39" s="53">
        <f t="shared" si="25"/>
        <v>0.33820945433859306</v>
      </c>
      <c r="T39" s="53">
        <f t="shared" si="25"/>
        <v>0.33882728039264809</v>
      </c>
      <c r="U39" s="53">
        <f t="shared" si="25"/>
        <v>0.33918413942156389</v>
      </c>
      <c r="V39" s="53">
        <f t="shared" si="25"/>
        <v>0.33939026275625156</v>
      </c>
      <c r="W39" s="53">
        <f t="shared" si="25"/>
        <v>0.33950932049519078</v>
      </c>
      <c r="X39" s="53">
        <f t="shared" si="25"/>
        <v>0.3395780887655217</v>
      </c>
    </row>
    <row r="40" spans="4:24" x14ac:dyDescent="0.2">
      <c r="D40" s="4">
        <v>32964</v>
      </c>
      <c r="E40" s="5">
        <v>16.6555</v>
      </c>
      <c r="F40" s="6">
        <v>18.27</v>
      </c>
      <c r="G40" s="53">
        <f t="shared" si="2"/>
        <v>-0.1548000000000016</v>
      </c>
      <c r="H40" s="53">
        <f t="shared" si="0"/>
        <v>5.4062864960731538E-2</v>
      </c>
      <c r="I40" s="53">
        <f t="shared" ref="I40:X40" si="26">H40+$C$7*(H40-$C$8)</f>
        <v>0.17470296855827916</v>
      </c>
      <c r="J40" s="53">
        <f t="shared" si="26"/>
        <v>0.24438521963131329</v>
      </c>
      <c r="K40" s="53">
        <f t="shared" si="26"/>
        <v>0.28463399238439036</v>
      </c>
      <c r="L40" s="53">
        <f t="shared" si="26"/>
        <v>0.30788185942632829</v>
      </c>
      <c r="M40" s="53">
        <f t="shared" si="26"/>
        <v>0.32130992903022215</v>
      </c>
      <c r="N40" s="53">
        <f t="shared" si="26"/>
        <v>0.32906604071830703</v>
      </c>
      <c r="O40" s="53">
        <f t="shared" si="26"/>
        <v>0.33354600472598556</v>
      </c>
      <c r="P40" s="53">
        <f t="shared" si="26"/>
        <v>0.33613365151566854</v>
      </c>
      <c r="Q40" s="53">
        <f t="shared" si="26"/>
        <v>0.33762828761021746</v>
      </c>
      <c r="R40" s="53">
        <f t="shared" si="26"/>
        <v>0.33849159595045747</v>
      </c>
      <c r="S40" s="53">
        <f t="shared" si="26"/>
        <v>0.33899024662070831</v>
      </c>
      <c r="T40" s="53">
        <f t="shared" si="26"/>
        <v>0.33927826942710504</v>
      </c>
      <c r="U40" s="53">
        <f t="shared" si="26"/>
        <v>0.33944463265882974</v>
      </c>
      <c r="V40" s="53">
        <f t="shared" si="26"/>
        <v>0.33954072478853342</v>
      </c>
      <c r="W40" s="53">
        <f t="shared" si="26"/>
        <v>0.33959622802260303</v>
      </c>
      <c r="X40" s="53">
        <f t="shared" si="26"/>
        <v>0.33962828693316821</v>
      </c>
    </row>
    <row r="41" spans="4:24" x14ac:dyDescent="0.2">
      <c r="D41" s="4">
        <v>32994</v>
      </c>
      <c r="E41" s="5">
        <v>16.715499999999999</v>
      </c>
      <c r="F41" s="6">
        <v>16.79</v>
      </c>
      <c r="G41" s="53">
        <f t="shared" si="2"/>
        <v>0.13449999999999918</v>
      </c>
      <c r="H41" s="53">
        <f t="shared" ref="H41:H72" si="27">G41+$C$7*(G41-$C$8)</f>
        <v>0.22116380929246882</v>
      </c>
      <c r="I41" s="53">
        <f t="shared" ref="I41:X41" si="28">H41+$C$7*(H41-$C$8)</f>
        <v>0.27122120428782737</v>
      </c>
      <c r="J41" s="53">
        <f t="shared" si="28"/>
        <v>0.3001345744036627</v>
      </c>
      <c r="K41" s="53">
        <f t="shared" si="28"/>
        <v>0.3168350633430651</v>
      </c>
      <c r="L41" s="53">
        <f t="shared" si="28"/>
        <v>0.32648133874083857</v>
      </c>
      <c r="M41" s="53">
        <f t="shared" si="28"/>
        <v>0.33205306956784147</v>
      </c>
      <c r="N41" s="53">
        <f t="shared" si="28"/>
        <v>0.33527132564372963</v>
      </c>
      <c r="O41" s="53">
        <f t="shared" si="28"/>
        <v>0.33713020441795105</v>
      </c>
      <c r="P41" s="53">
        <f t="shared" si="28"/>
        <v>0.33820390092182462</v>
      </c>
      <c r="Q41" s="53">
        <f t="shared" si="28"/>
        <v>0.33882407271485243</v>
      </c>
      <c r="R41" s="53">
        <f t="shared" si="28"/>
        <v>0.33918228665285055</v>
      </c>
      <c r="S41" s="53">
        <f t="shared" si="28"/>
        <v>0.33938919258894557</v>
      </c>
      <c r="T41" s="53">
        <f t="shared" si="28"/>
        <v>0.33950870236187786</v>
      </c>
      <c r="U41" s="53">
        <f t="shared" si="28"/>
        <v>0.33957773172901873</v>
      </c>
      <c r="V41" s="53">
        <f t="shared" si="28"/>
        <v>0.33961760339315927</v>
      </c>
      <c r="W41" s="53">
        <f t="shared" si="28"/>
        <v>0.33964063344061857</v>
      </c>
      <c r="X41" s="53">
        <f t="shared" si="28"/>
        <v>0.33965393569667957</v>
      </c>
    </row>
    <row r="42" spans="4:24" x14ac:dyDescent="0.2">
      <c r="D42" s="4">
        <v>33025</v>
      </c>
      <c r="E42" s="5">
        <v>15.664999999999999</v>
      </c>
      <c r="F42" s="6">
        <v>16.190000000000001</v>
      </c>
      <c r="G42" s="53">
        <f t="shared" si="2"/>
        <v>-0.52549999999999741</v>
      </c>
      <c r="H42" s="53">
        <f t="shared" si="27"/>
        <v>-0.16005507511453343</v>
      </c>
      <c r="I42" s="53">
        <f t="shared" ref="I42:X42" si="29">H42+$C$7*(H42-$C$8)</f>
        <v>5.1027510608251475E-2</v>
      </c>
      <c r="J42" s="53">
        <f t="shared" si="29"/>
        <v>0.17294973461883617</v>
      </c>
      <c r="K42" s="53">
        <f t="shared" si="29"/>
        <v>0.24337254404570882</v>
      </c>
      <c r="L42" s="53">
        <f t="shared" si="29"/>
        <v>0.28404906654043527</v>
      </c>
      <c r="M42" s="53">
        <f t="shared" si="29"/>
        <v>0.30754400370255047</v>
      </c>
      <c r="N42" s="53">
        <f t="shared" si="29"/>
        <v>0.32111478208763261</v>
      </c>
      <c r="O42" s="53">
        <f t="shared" si="29"/>
        <v>0.32895332299141394</v>
      </c>
      <c r="P42" s="53">
        <f t="shared" si="29"/>
        <v>0.33348089847432033</v>
      </c>
      <c r="Q42" s="53">
        <f t="shared" si="29"/>
        <v>0.33609604586017194</v>
      </c>
      <c r="R42" s="53">
        <f t="shared" si="29"/>
        <v>0.33760656641925413</v>
      </c>
      <c r="S42" s="53">
        <f t="shared" si="29"/>
        <v>0.33847904969562859</v>
      </c>
      <c r="T42" s="53">
        <f t="shared" si="29"/>
        <v>0.33898299984908808</v>
      </c>
      <c r="U42" s="53">
        <f t="shared" si="29"/>
        <v>0.3392740836601465</v>
      </c>
      <c r="V42" s="53">
        <f t="shared" si="29"/>
        <v>0.33944221494154142</v>
      </c>
      <c r="W42" s="53">
        <f t="shared" si="29"/>
        <v>0.33953932830446154</v>
      </c>
      <c r="X42" s="53">
        <f t="shared" si="29"/>
        <v>0.33959542140730004</v>
      </c>
    </row>
    <row r="43" spans="4:24" x14ac:dyDescent="0.2">
      <c r="D43" s="4">
        <v>33055</v>
      </c>
      <c r="E43" s="5">
        <v>17.569500000000001</v>
      </c>
      <c r="F43" s="6">
        <v>15.42</v>
      </c>
      <c r="G43" s="53">
        <f t="shared" si="2"/>
        <v>-0.24499999999999922</v>
      </c>
      <c r="H43" s="53">
        <f t="shared" si="27"/>
        <v>1.9629507584423E-3</v>
      </c>
      <c r="I43" s="53">
        <f t="shared" ref="I43:X43" si="30">H43+$C$7*(H43-$C$8)</f>
        <v>0.1446098304220711</v>
      </c>
      <c r="J43" s="53">
        <f t="shared" si="30"/>
        <v>0.22700329152738735</v>
      </c>
      <c r="K43" s="53">
        <f t="shared" si="30"/>
        <v>0.27459411474708517</v>
      </c>
      <c r="L43" s="53">
        <f t="shared" si="30"/>
        <v>0.30208278222560664</v>
      </c>
      <c r="M43" s="53">
        <f t="shared" si="30"/>
        <v>0.3179603566952991</v>
      </c>
      <c r="N43" s="53">
        <f t="shared" si="30"/>
        <v>0.32713131309897381</v>
      </c>
      <c r="O43" s="53">
        <f t="shared" si="30"/>
        <v>0.33242849759769222</v>
      </c>
      <c r="P43" s="53">
        <f t="shared" si="30"/>
        <v>0.33548817451450963</v>
      </c>
      <c r="Q43" s="53">
        <f t="shared" si="30"/>
        <v>0.33725545727341116</v>
      </c>
      <c r="R43" s="53">
        <f t="shared" si="30"/>
        <v>0.33827624751853264</v>
      </c>
      <c r="S43" s="53">
        <f t="shared" si="30"/>
        <v>0.33886586042528832</v>
      </c>
      <c r="T43" s="53">
        <f t="shared" si="30"/>
        <v>0.33920642341702373</v>
      </c>
      <c r="U43" s="53">
        <f t="shared" si="30"/>
        <v>0.33940313408941719</v>
      </c>
      <c r="V43" s="53">
        <f t="shared" si="30"/>
        <v>0.339516755033479</v>
      </c>
      <c r="W43" s="53">
        <f t="shared" si="30"/>
        <v>0.33958238298732824</v>
      </c>
      <c r="X43" s="53">
        <f t="shared" si="30"/>
        <v>0.33962028998028632</v>
      </c>
    </row>
    <row r="44" spans="4:24" x14ac:dyDescent="0.2">
      <c r="D44" s="4">
        <v>33086</v>
      </c>
      <c r="E44" s="5">
        <v>27.353899999999999</v>
      </c>
      <c r="F44" s="6">
        <v>16.39</v>
      </c>
      <c r="G44" s="53">
        <f t="shared" si="2"/>
        <v>-1.1795000000000009</v>
      </c>
      <c r="H44" s="53">
        <f t="shared" si="27"/>
        <v>-0.53780833329965771</v>
      </c>
      <c r="I44" s="53">
        <f t="shared" ref="I44:X44" si="31">H44+$C$7*(H44-$C$8)</f>
        <v>-0.16716442221969413</v>
      </c>
      <c r="J44" s="53">
        <f t="shared" si="31"/>
        <v>4.6921120650234016E-2</v>
      </c>
      <c r="K44" s="53">
        <f t="shared" si="31"/>
        <v>0.17057786583287321</v>
      </c>
      <c r="L44" s="53">
        <f t="shared" si="31"/>
        <v>0.2420025422691261</v>
      </c>
      <c r="M44" s="53">
        <f t="shared" si="31"/>
        <v>0.2832577475269436</v>
      </c>
      <c r="N44" s="53">
        <f t="shared" si="31"/>
        <v>0.30708693438204537</v>
      </c>
      <c r="O44" s="53">
        <f t="shared" si="31"/>
        <v>0.32085077685057256</v>
      </c>
      <c r="P44" s="53">
        <f t="shared" si="31"/>
        <v>0.32880083241270242</v>
      </c>
      <c r="Q44" s="53">
        <f t="shared" si="31"/>
        <v>0.33339281924962488</v>
      </c>
      <c r="R44" s="53">
        <f t="shared" si="31"/>
        <v>0.33604517091505404</v>
      </c>
      <c r="S44" s="53">
        <f t="shared" si="31"/>
        <v>0.33757718082861454</v>
      </c>
      <c r="T44" s="53">
        <f t="shared" si="31"/>
        <v>0.33846207645005094</v>
      </c>
      <c r="U44" s="53">
        <f t="shared" si="31"/>
        <v>0.33897319602826403</v>
      </c>
      <c r="V44" s="53">
        <f t="shared" si="31"/>
        <v>0.33926842093039278</v>
      </c>
      <c r="W44" s="53">
        <f t="shared" si="31"/>
        <v>0.33943894412408776</v>
      </c>
      <c r="X44" s="53">
        <f t="shared" si="31"/>
        <v>0.33953743906600581</v>
      </c>
    </row>
    <row r="45" spans="4:24" x14ac:dyDescent="0.2">
      <c r="D45" s="4">
        <v>33117</v>
      </c>
      <c r="E45" s="5">
        <v>35.076999999999998</v>
      </c>
      <c r="F45" s="6">
        <v>22.44</v>
      </c>
      <c r="G45" s="53">
        <f t="shared" si="2"/>
        <v>-4.9138999999999982</v>
      </c>
      <c r="H45" s="53">
        <f t="shared" si="27"/>
        <v>-2.6948140937989233</v>
      </c>
      <c r="I45" s="53">
        <f t="shared" ref="I45:X45" si="32">H45+$C$7*(H45-$C$8)</f>
        <v>-1.4130603762757725</v>
      </c>
      <c r="J45" s="53">
        <f t="shared" si="32"/>
        <v>-0.67271382736864227</v>
      </c>
      <c r="K45" s="53">
        <f t="shared" si="32"/>
        <v>-0.24508642517326079</v>
      </c>
      <c r="L45" s="53">
        <f t="shared" si="32"/>
        <v>1.9130312006613304E-3</v>
      </c>
      <c r="M45" s="53">
        <f t="shared" si="32"/>
        <v>0.14458099666733268</v>
      </c>
      <c r="N45" s="53">
        <f t="shared" si="32"/>
        <v>0.22698663702463789</v>
      </c>
      <c r="O45" s="53">
        <f t="shared" si="32"/>
        <v>0.27458449503351168</v>
      </c>
      <c r="P45" s="53">
        <f t="shared" si="32"/>
        <v>0.30207722583700541</v>
      </c>
      <c r="Q45" s="53">
        <f t="shared" si="32"/>
        <v>0.31795714730095992</v>
      </c>
      <c r="R45" s="53">
        <f t="shared" si="32"/>
        <v>0.32712945933877746</v>
      </c>
      <c r="S45" s="53">
        <f t="shared" si="32"/>
        <v>0.33242742685770127</v>
      </c>
      <c r="T45" s="53">
        <f t="shared" si="32"/>
        <v>0.33548755605041142</v>
      </c>
      <c r="U45" s="53">
        <f t="shared" si="32"/>
        <v>0.33725510004584514</v>
      </c>
      <c r="V45" s="53">
        <f t="shared" si="32"/>
        <v>0.33827604118232929</v>
      </c>
      <c r="W45" s="53">
        <f t="shared" si="32"/>
        <v>0.33886574124459551</v>
      </c>
      <c r="X45" s="53">
        <f t="shared" si="32"/>
        <v>0.33920635457773474</v>
      </c>
    </row>
    <row r="46" spans="4:24" x14ac:dyDescent="0.2">
      <c r="D46" s="4">
        <v>33147</v>
      </c>
      <c r="E46" s="5">
        <v>36.0015</v>
      </c>
      <c r="F46" s="6">
        <v>30.34</v>
      </c>
      <c r="G46" s="53">
        <f t="shared" si="2"/>
        <v>-4.7369999999999983</v>
      </c>
      <c r="H46" s="53">
        <f t="shared" si="27"/>
        <v>-2.5926358806904402</v>
      </c>
      <c r="I46" s="53">
        <f t="shared" ref="I46:X46" si="33">H46+$C$7*(H46-$C$8)</f>
        <v>-1.3540417938334739</v>
      </c>
      <c r="J46" s="53">
        <f t="shared" si="33"/>
        <v>-0.63862443622025455</v>
      </c>
      <c r="K46" s="53">
        <f t="shared" si="33"/>
        <v>-0.22539624386462082</v>
      </c>
      <c r="L46" s="53">
        <f t="shared" si="33"/>
        <v>1.3286165976799796E-2</v>
      </c>
      <c r="M46" s="53">
        <f t="shared" si="33"/>
        <v>0.15115016901819633</v>
      </c>
      <c r="N46" s="53">
        <f t="shared" si="33"/>
        <v>0.23078101968384029</v>
      </c>
      <c r="O46" s="53">
        <f t="shared" si="33"/>
        <v>0.27677614704010928</v>
      </c>
      <c r="P46" s="53">
        <f t="shared" si="33"/>
        <v>0.30334313361422283</v>
      </c>
      <c r="Q46" s="53">
        <f t="shared" si="33"/>
        <v>0.31868834116549472</v>
      </c>
      <c r="R46" s="53">
        <f t="shared" si="33"/>
        <v>0.32755180011047924</v>
      </c>
      <c r="S46" s="53">
        <f t="shared" si="33"/>
        <v>0.33267137273319786</v>
      </c>
      <c r="T46" s="53">
        <f t="shared" si="33"/>
        <v>0.33562846025421822</v>
      </c>
      <c r="U46" s="53">
        <f t="shared" si="33"/>
        <v>0.33733648692975954</v>
      </c>
      <c r="V46" s="53">
        <f t="shared" si="33"/>
        <v>0.33832305060216444</v>
      </c>
      <c r="W46" s="53">
        <f t="shared" si="33"/>
        <v>0.3388928940909382</v>
      </c>
      <c r="X46" s="53">
        <f t="shared" si="33"/>
        <v>0.33922203818044872</v>
      </c>
    </row>
    <row r="47" spans="4:24" x14ac:dyDescent="0.2">
      <c r="D47" s="4">
        <v>33178</v>
      </c>
      <c r="E47" s="5">
        <v>32.927300000000002</v>
      </c>
      <c r="F47" s="6">
        <v>34.159999999999997</v>
      </c>
      <c r="G47" s="53">
        <f t="shared" si="2"/>
        <v>-1.8415000000000035</v>
      </c>
      <c r="H47" s="53">
        <f t="shared" si="27"/>
        <v>-0.92018242644729076</v>
      </c>
      <c r="I47" s="53">
        <f t="shared" ref="I47:X47" si="34">H47+$C$7*(H47-$C$8)</f>
        <v>-0.38802536951648281</v>
      </c>
      <c r="J47" s="53">
        <f t="shared" si="34"/>
        <v>-8.0649127740002269E-2</v>
      </c>
      <c r="K47" s="53">
        <f t="shared" si="34"/>
        <v>9.6892732840675788E-2</v>
      </c>
      <c r="L47" s="53">
        <f t="shared" si="34"/>
        <v>0.19944168742569091</v>
      </c>
      <c r="M47" s="53">
        <f t="shared" si="34"/>
        <v>0.25867441176509087</v>
      </c>
      <c r="N47" s="53">
        <f t="shared" si="34"/>
        <v>0.29288749220911159</v>
      </c>
      <c r="O47" s="53">
        <f t="shared" si="34"/>
        <v>0.31264911699547016</v>
      </c>
      <c r="P47" s="53">
        <f t="shared" si="34"/>
        <v>0.32406351783656928</v>
      </c>
      <c r="Q47" s="53">
        <f t="shared" si="34"/>
        <v>0.33065652564689985</v>
      </c>
      <c r="R47" s="53">
        <f t="shared" si="34"/>
        <v>0.33446467577165878</v>
      </c>
      <c r="S47" s="53">
        <f t="shared" si="34"/>
        <v>0.33666427992652997</v>
      </c>
      <c r="T47" s="53">
        <f t="shared" si="34"/>
        <v>0.33793478089934365</v>
      </c>
      <c r="U47" s="53">
        <f t="shared" si="34"/>
        <v>0.33866862781372853</v>
      </c>
      <c r="V47" s="53">
        <f t="shared" si="34"/>
        <v>0.33909250099861843</v>
      </c>
      <c r="W47" s="53">
        <f t="shared" si="34"/>
        <v>0.33933733200266958</v>
      </c>
      <c r="X47" s="53">
        <f t="shared" si="34"/>
        <v>0.33947874746059781</v>
      </c>
    </row>
    <row r="48" spans="4:24" x14ac:dyDescent="0.2">
      <c r="D48" s="4">
        <v>33208</v>
      </c>
      <c r="E48" s="5">
        <v>27.91</v>
      </c>
      <c r="F48" s="6">
        <v>32.770000000000003</v>
      </c>
      <c r="G48" s="53">
        <f t="shared" si="2"/>
        <v>-0.15729999999999933</v>
      </c>
      <c r="H48" s="53">
        <f t="shared" si="27"/>
        <v>5.2618854034948731E-2</v>
      </c>
      <c r="I48" s="53">
        <f t="shared" ref="I48:X48" si="35">H48+$C$7*(H48-$C$8)</f>
        <v>0.17386890153676637</v>
      </c>
      <c r="J48" s="53">
        <f t="shared" si="35"/>
        <v>0.24390345887455303</v>
      </c>
      <c r="K48" s="53">
        <f t="shared" si="35"/>
        <v>0.28435572526583996</v>
      </c>
      <c r="L48" s="53">
        <f t="shared" si="35"/>
        <v>0.30772113112253902</v>
      </c>
      <c r="M48" s="53">
        <f t="shared" si="35"/>
        <v>0.32121709165952039</v>
      </c>
      <c r="N48" s="53">
        <f t="shared" si="35"/>
        <v>0.32901241744726129</v>
      </c>
      <c r="O48" s="53">
        <f t="shared" si="35"/>
        <v>0.33351503169027907</v>
      </c>
      <c r="P48" s="53">
        <f t="shared" si="35"/>
        <v>0.33611576135488258</v>
      </c>
      <c r="Q48" s="53">
        <f t="shared" si="35"/>
        <v>0.33761795417516188</v>
      </c>
      <c r="R48" s="53">
        <f t="shared" si="35"/>
        <v>0.33848562731320903</v>
      </c>
      <c r="S48" s="53">
        <f t="shared" si="35"/>
        <v>0.33898679910974877</v>
      </c>
      <c r="T48" s="53">
        <f t="shared" si="35"/>
        <v>0.33927627812970806</v>
      </c>
      <c r="U48" s="53">
        <f t="shared" si="35"/>
        <v>0.33944348247675066</v>
      </c>
      <c r="V48" s="53">
        <f t="shared" si="35"/>
        <v>0.3395400604383379</v>
      </c>
      <c r="W48" s="53">
        <f t="shared" si="35"/>
        <v>0.33959584429102668</v>
      </c>
      <c r="X48" s="53">
        <f t="shared" si="35"/>
        <v>0.33962806528813266</v>
      </c>
    </row>
    <row r="49" spans="4:24" x14ac:dyDescent="0.2">
      <c r="D49" s="4">
        <v>33239</v>
      </c>
      <c r="E49" s="5">
        <v>23.459499999999998</v>
      </c>
      <c r="F49" s="6">
        <v>28.6</v>
      </c>
      <c r="G49" s="53">
        <f t="shared" si="2"/>
        <v>0.69000000000000128</v>
      </c>
      <c r="H49" s="53">
        <f t="shared" si="27"/>
        <v>0.54202303700169852</v>
      </c>
      <c r="I49" s="53">
        <f t="shared" ref="I49:X49" si="36">H49+$C$7*(H49-$C$8)</f>
        <v>0.45655089646813868</v>
      </c>
      <c r="J49" s="53">
        <f t="shared" si="36"/>
        <v>0.40718181455589264</v>
      </c>
      <c r="K49" s="53">
        <f t="shared" si="36"/>
        <v>0.37866601708500713</v>
      </c>
      <c r="L49" s="53">
        <f t="shared" si="36"/>
        <v>0.36219516784284495</v>
      </c>
      <c r="M49" s="53">
        <f t="shared" si="36"/>
        <v>0.35268153333779495</v>
      </c>
      <c r="N49" s="53">
        <f t="shared" si="36"/>
        <v>0.34718641647011139</v>
      </c>
      <c r="O49" s="53">
        <f t="shared" si="36"/>
        <v>0.34401241295195312</v>
      </c>
      <c r="P49" s="53">
        <f t="shared" si="36"/>
        <v>0.34217909464847407</v>
      </c>
      <c r="Q49" s="53">
        <f t="shared" si="36"/>
        <v>0.34112016198420858</v>
      </c>
      <c r="R49" s="53">
        <f t="shared" si="36"/>
        <v>0.34050851784946096</v>
      </c>
      <c r="S49" s="53">
        <f t="shared" si="36"/>
        <v>0.340155229524154</v>
      </c>
      <c r="T49" s="53">
        <f t="shared" si="36"/>
        <v>0.33995116864347591</v>
      </c>
      <c r="U49" s="53">
        <f t="shared" si="36"/>
        <v>0.33983330218698621</v>
      </c>
      <c r="V49" s="53">
        <f t="shared" si="36"/>
        <v>0.33976522200660436</v>
      </c>
      <c r="W49" s="53">
        <f t="shared" si="36"/>
        <v>0.33972589859688407</v>
      </c>
      <c r="X49" s="53">
        <f t="shared" si="36"/>
        <v>0.33970318522357401</v>
      </c>
    </row>
    <row r="50" spans="4:24" x14ac:dyDescent="0.2">
      <c r="D50" s="4">
        <v>33270</v>
      </c>
      <c r="E50" s="5">
        <v>19.259</v>
      </c>
      <c r="F50" s="6">
        <v>24.72</v>
      </c>
      <c r="G50" s="53">
        <f t="shared" si="2"/>
        <v>1.2605000000000004</v>
      </c>
      <c r="H50" s="53">
        <f t="shared" si="27"/>
        <v>0.87154633026563122</v>
      </c>
      <c r="I50" s="53">
        <f t="shared" ref="I50:X50" si="37">H50+$C$7*(H50-$C$8)</f>
        <v>0.64688499077753026</v>
      </c>
      <c r="J50" s="53">
        <f t="shared" si="37"/>
        <v>0.51711961924868621</v>
      </c>
      <c r="K50" s="53">
        <f t="shared" si="37"/>
        <v>0.44216657353825239</v>
      </c>
      <c r="L50" s="53">
        <f t="shared" si="37"/>
        <v>0.39887336676758761</v>
      </c>
      <c r="M50" s="53">
        <f t="shared" si="37"/>
        <v>0.37386702133195943</v>
      </c>
      <c r="N50" s="53">
        <f t="shared" si="37"/>
        <v>0.359423246922768</v>
      </c>
      <c r="O50" s="53">
        <f t="shared" si="37"/>
        <v>0.35108045970019469</v>
      </c>
      <c r="P50" s="53">
        <f t="shared" si="37"/>
        <v>0.34626162933983951</v>
      </c>
      <c r="Q50" s="53">
        <f t="shared" si="37"/>
        <v>0.3434782518638983</v>
      </c>
      <c r="R50" s="53">
        <f t="shared" si="37"/>
        <v>0.34187056086956208</v>
      </c>
      <c r="S50" s="53">
        <f t="shared" si="37"/>
        <v>0.34094195152511958</v>
      </c>
      <c r="T50" s="53">
        <f t="shared" si="37"/>
        <v>0.34040558270945553</v>
      </c>
      <c r="U50" s="53">
        <f t="shared" si="37"/>
        <v>0.340095773737428</v>
      </c>
      <c r="V50" s="53">
        <f t="shared" si="37"/>
        <v>0.33991682672122253</v>
      </c>
      <c r="W50" s="53">
        <f t="shared" si="37"/>
        <v>0.33981346614260766</v>
      </c>
      <c r="X50" s="53">
        <f t="shared" si="37"/>
        <v>0.33975376462068158</v>
      </c>
    </row>
    <row r="51" spans="4:24" x14ac:dyDescent="0.2">
      <c r="D51" s="4">
        <v>33298</v>
      </c>
      <c r="E51" s="5">
        <v>19.3522</v>
      </c>
      <c r="F51" s="6">
        <v>19.12</v>
      </c>
      <c r="G51" s="53">
        <f t="shared" si="2"/>
        <v>-0.13899999999999935</v>
      </c>
      <c r="H51" s="53">
        <f t="shared" si="27"/>
        <v>6.3189014011688388E-2</v>
      </c>
      <c r="I51" s="53">
        <f t="shared" ref="I51:X51" si="38">H51+$C$7*(H51-$C$8)</f>
        <v>0.17997427213424558</v>
      </c>
      <c r="J51" s="53">
        <f t="shared" si="38"/>
        <v>0.24742994761404141</v>
      </c>
      <c r="K51" s="53">
        <f t="shared" si="38"/>
        <v>0.28639264057363034</v>
      </c>
      <c r="L51" s="53">
        <f t="shared" si="38"/>
        <v>0.30889766230627752</v>
      </c>
      <c r="M51" s="53">
        <f t="shared" si="38"/>
        <v>0.32189666121305799</v>
      </c>
      <c r="N51" s="53">
        <f t="shared" si="38"/>
        <v>0.32940493979131669</v>
      </c>
      <c r="O51" s="53">
        <f t="shared" si="38"/>
        <v>0.33374175431165121</v>
      </c>
      <c r="P51" s="53">
        <f t="shared" si="38"/>
        <v>0.33624671733183609</v>
      </c>
      <c r="Q51" s="53">
        <f t="shared" si="38"/>
        <v>0.33769359491976891</v>
      </c>
      <c r="R51" s="53">
        <f t="shared" si="38"/>
        <v>0.33852931773786782</v>
      </c>
      <c r="S51" s="53">
        <f t="shared" si="38"/>
        <v>0.33901203488997256</v>
      </c>
      <c r="T51" s="53">
        <f t="shared" si="38"/>
        <v>0.33929085442665363</v>
      </c>
      <c r="U51" s="53">
        <f t="shared" si="38"/>
        <v>0.33945190180956941</v>
      </c>
      <c r="V51" s="53">
        <f t="shared" si="38"/>
        <v>0.33954492348176918</v>
      </c>
      <c r="W51" s="53">
        <f t="shared" si="38"/>
        <v>0.33959865320616561</v>
      </c>
      <c r="X51" s="53">
        <f t="shared" si="38"/>
        <v>0.33962968772979274</v>
      </c>
    </row>
    <row r="52" spans="4:24" x14ac:dyDescent="0.2">
      <c r="D52" s="4">
        <v>33329</v>
      </c>
      <c r="E52" s="5">
        <v>19.321100000000001</v>
      </c>
      <c r="F52" s="6">
        <v>17.489999999999998</v>
      </c>
      <c r="G52" s="53">
        <f t="shared" si="2"/>
        <v>-1.8622000000000014</v>
      </c>
      <c r="H52" s="53">
        <f t="shared" si="27"/>
        <v>-0.93213883691278199</v>
      </c>
      <c r="I52" s="53">
        <f t="shared" ref="I52:X52" si="39">H52+$C$7*(H52-$C$8)</f>
        <v>-0.39493144445461437</v>
      </c>
      <c r="J52" s="53">
        <f t="shared" si="39"/>
        <v>-8.4638106805980551E-2</v>
      </c>
      <c r="K52" s="53">
        <f t="shared" si="39"/>
        <v>9.4588681099077115E-2</v>
      </c>
      <c r="L52" s="53">
        <f t="shared" si="39"/>
        <v>0.19811085707031473</v>
      </c>
      <c r="M52" s="53">
        <f t="shared" si="39"/>
        <v>0.25790571833567955</v>
      </c>
      <c r="N52" s="53">
        <f t="shared" si="39"/>
        <v>0.29244349152485222</v>
      </c>
      <c r="O52" s="53">
        <f t="shared" si="39"/>
        <v>0.31239266025981971</v>
      </c>
      <c r="P52" s="53">
        <f t="shared" si="39"/>
        <v>0.3239153873052612</v>
      </c>
      <c r="Q52" s="53">
        <f t="shared" si="39"/>
        <v>0.33057096480463943</v>
      </c>
      <c r="R52" s="53">
        <f t="shared" si="39"/>
        <v>0.33441525545524142</v>
      </c>
      <c r="S52" s="53">
        <f t="shared" si="39"/>
        <v>0.33663573453578505</v>
      </c>
      <c r="T52" s="53">
        <f t="shared" si="39"/>
        <v>0.33791829295689707</v>
      </c>
      <c r="U52" s="53">
        <f t="shared" si="39"/>
        <v>0.3386591043061139</v>
      </c>
      <c r="V52" s="53">
        <f t="shared" si="39"/>
        <v>0.33908700017899951</v>
      </c>
      <c r="W52" s="53">
        <f t="shared" si="39"/>
        <v>0.33933415470521738</v>
      </c>
      <c r="X52" s="53">
        <f t="shared" si="39"/>
        <v>0.33947691223970367</v>
      </c>
    </row>
    <row r="53" spans="4:24" x14ac:dyDescent="0.2">
      <c r="D53" s="4">
        <v>33359</v>
      </c>
      <c r="E53" s="5">
        <v>19.258400000000002</v>
      </c>
      <c r="F53" s="6">
        <v>17.47</v>
      </c>
      <c r="G53" s="53">
        <f t="shared" si="2"/>
        <v>-1.8511000000000024</v>
      </c>
      <c r="H53" s="53">
        <f t="shared" si="27"/>
        <v>-0.92572742840230104</v>
      </c>
      <c r="I53" s="53">
        <f t="shared" ref="I53:X53" si="40">H53+$C$7*(H53-$C$8)</f>
        <v>-0.39122818687909444</v>
      </c>
      <c r="J53" s="53">
        <f t="shared" si="40"/>
        <v>-8.2499089045963092E-2</v>
      </c>
      <c r="K53" s="53">
        <f t="shared" si="40"/>
        <v>9.5824187105441688E-2</v>
      </c>
      <c r="L53" s="53">
        <f t="shared" si="40"/>
        <v>0.19882449073913966</v>
      </c>
      <c r="M53" s="53">
        <f t="shared" si="40"/>
        <v>0.25831791626159578</v>
      </c>
      <c r="N53" s="53">
        <f t="shared" si="40"/>
        <v>0.29268157884829565</v>
      </c>
      <c r="O53" s="53">
        <f t="shared" si="40"/>
        <v>0.31253018053835691</v>
      </c>
      <c r="P53" s="53">
        <f t="shared" si="40"/>
        <v>0.32399481961915105</v>
      </c>
      <c r="Q53" s="53">
        <f t="shared" si="40"/>
        <v>0.33061684525628632</v>
      </c>
      <c r="R53" s="53">
        <f t="shared" si="40"/>
        <v>0.33444175620462463</v>
      </c>
      <c r="S53" s="53">
        <f t="shared" si="40"/>
        <v>0.33665104148444536</v>
      </c>
      <c r="T53" s="53">
        <f t="shared" si="40"/>
        <v>0.33792713431733939</v>
      </c>
      <c r="U53" s="53">
        <f t="shared" si="40"/>
        <v>0.33866421111454492</v>
      </c>
      <c r="V53" s="53">
        <f t="shared" si="40"/>
        <v>0.33908994989386759</v>
      </c>
      <c r="W53" s="53">
        <f t="shared" si="40"/>
        <v>0.33933585847341641</v>
      </c>
      <c r="X53" s="53">
        <f t="shared" si="40"/>
        <v>0.33947789634366138</v>
      </c>
    </row>
    <row r="54" spans="4:24" x14ac:dyDescent="0.2">
      <c r="D54" s="4">
        <v>33390</v>
      </c>
      <c r="E54" s="5">
        <v>18.207000000000001</v>
      </c>
      <c r="F54" s="6">
        <v>17.97</v>
      </c>
      <c r="G54" s="53">
        <f t="shared" si="2"/>
        <v>-1.2884000000000029</v>
      </c>
      <c r="H54" s="53">
        <f t="shared" si="27"/>
        <v>-0.60070944922681457</v>
      </c>
      <c r="I54" s="53">
        <f t="shared" ref="I54:X54" si="41">H54+$C$7*(H54-$C$8)</f>
        <v>-0.20349638167682504</v>
      </c>
      <c r="J54" s="53">
        <f t="shared" si="41"/>
        <v>2.5935622085737131E-2</v>
      </c>
      <c r="K54" s="53">
        <f t="shared" si="41"/>
        <v>0.15845655014880913</v>
      </c>
      <c r="L54" s="53">
        <f t="shared" si="41"/>
        <v>0.23500121735605939</v>
      </c>
      <c r="M54" s="53">
        <f t="shared" si="41"/>
        <v>0.27921375165917051</v>
      </c>
      <c r="N54" s="53">
        <f t="shared" si="41"/>
        <v>0.30475110469528932</v>
      </c>
      <c r="O54" s="53">
        <f t="shared" si="41"/>
        <v>0.31950159141519391</v>
      </c>
      <c r="P54" s="53">
        <f t="shared" si="41"/>
        <v>0.32802153700886416</v>
      </c>
      <c r="Q54" s="53">
        <f t="shared" si="41"/>
        <v>0.33294269481860256</v>
      </c>
      <c r="R54" s="53">
        <f t="shared" si="41"/>
        <v>0.33578517707651057</v>
      </c>
      <c r="S54" s="53">
        <f t="shared" si="41"/>
        <v>0.33742700725121721</v>
      </c>
      <c r="T54" s="53">
        <f t="shared" si="41"/>
        <v>0.33837533553544064</v>
      </c>
      <c r="U54" s="53">
        <f t="shared" si="41"/>
        <v>0.33892309409690008</v>
      </c>
      <c r="V54" s="53">
        <f t="shared" si="41"/>
        <v>0.33923948183587577</v>
      </c>
      <c r="W54" s="53">
        <f t="shared" si="41"/>
        <v>0.33942222877662181</v>
      </c>
      <c r="X54" s="53">
        <f t="shared" si="41"/>
        <v>0.33952778420825819</v>
      </c>
    </row>
    <row r="55" spans="4:24" x14ac:dyDescent="0.2">
      <c r="D55" s="4">
        <v>33420</v>
      </c>
      <c r="E55" s="5">
        <v>19.452000000000002</v>
      </c>
      <c r="F55" s="6">
        <v>18.03</v>
      </c>
      <c r="G55" s="53">
        <f t="shared" si="2"/>
        <v>-0.1769999999999996</v>
      </c>
      <c r="H55" s="53">
        <f t="shared" si="27"/>
        <v>4.1240047939769792E-2</v>
      </c>
      <c r="I55" s="53">
        <f t="shared" ref="I55:X55" si="42">H55+$C$7*(H55-$C$8)</f>
        <v>0.1672964534072395</v>
      </c>
      <c r="J55" s="53">
        <f t="shared" si="42"/>
        <v>0.24010718411127857</v>
      </c>
      <c r="K55" s="53">
        <f t="shared" si="42"/>
        <v>0.28216298037166126</v>
      </c>
      <c r="L55" s="53">
        <f t="shared" si="42"/>
        <v>0.30645459208867848</v>
      </c>
      <c r="M55" s="53">
        <f t="shared" si="42"/>
        <v>0.32048553317838968</v>
      </c>
      <c r="N55" s="53">
        <f t="shared" si="42"/>
        <v>0.32858986607142016</v>
      </c>
      <c r="O55" s="53">
        <f t="shared" si="42"/>
        <v>0.33327096416891117</v>
      </c>
      <c r="P55" s="53">
        <f t="shared" si="42"/>
        <v>0.33597478688788884</v>
      </c>
      <c r="Q55" s="53">
        <f t="shared" si="42"/>
        <v>0.33753652670692369</v>
      </c>
      <c r="R55" s="53">
        <f t="shared" si="42"/>
        <v>0.33843859445169105</v>
      </c>
      <c r="S55" s="53">
        <f t="shared" si="42"/>
        <v>0.33895963272338764</v>
      </c>
      <c r="T55" s="53">
        <f t="shared" si="42"/>
        <v>0.33926058670622028</v>
      </c>
      <c r="U55" s="53">
        <f t="shared" si="42"/>
        <v>0.33943441904196769</v>
      </c>
      <c r="V55" s="53">
        <f t="shared" si="42"/>
        <v>0.3395348253587972</v>
      </c>
      <c r="W55" s="53">
        <f t="shared" si="42"/>
        <v>0.33959282048620504</v>
      </c>
      <c r="X55" s="53">
        <f t="shared" si="42"/>
        <v>0.33962631872525273</v>
      </c>
    </row>
    <row r="56" spans="4:24" x14ac:dyDescent="0.2">
      <c r="D56" s="10">
        <v>33451</v>
      </c>
      <c r="E56" s="11">
        <v>19.7682</v>
      </c>
      <c r="F56" s="12">
        <v>18.53</v>
      </c>
      <c r="G56" s="53">
        <f t="shared" si="2"/>
        <v>-0.9220000000000006</v>
      </c>
      <c r="H56" s="53">
        <f t="shared" si="27"/>
        <v>-0.38907520794389461</v>
      </c>
      <c r="I56" s="53">
        <f t="shared" ref="I56:X56" si="43">H56+$C$7*(H56-$C$8)</f>
        <v>-8.1255519003798515E-2</v>
      </c>
      <c r="J56" s="53">
        <f t="shared" si="43"/>
        <v>9.6542478596587072E-2</v>
      </c>
      <c r="K56" s="53">
        <f t="shared" si="43"/>
        <v>0.19923937904358435</v>
      </c>
      <c r="L56" s="53">
        <f t="shared" si="43"/>
        <v>0.25855755755943505</v>
      </c>
      <c r="M56" s="53">
        <f t="shared" si="43"/>
        <v>0.29281999670923525</v>
      </c>
      <c r="N56" s="53">
        <f t="shared" si="43"/>
        <v>0.31261013129976511</v>
      </c>
      <c r="O56" s="53">
        <f t="shared" si="43"/>
        <v>0.32404099952835036</v>
      </c>
      <c r="P56" s="53">
        <f t="shared" si="43"/>
        <v>0.33064351897366057</v>
      </c>
      <c r="Q56" s="53">
        <f t="shared" si="43"/>
        <v>0.3344571630603525</v>
      </c>
      <c r="R56" s="53">
        <f t="shared" si="43"/>
        <v>0.33665994055164655</v>
      </c>
      <c r="S56" s="53">
        <f t="shared" si="43"/>
        <v>0.33793227445744656</v>
      </c>
      <c r="T56" s="53">
        <f t="shared" si="43"/>
        <v>0.33866718008193486</v>
      </c>
      <c r="U56" s="53">
        <f t="shared" si="43"/>
        <v>0.33909166478240738</v>
      </c>
      <c r="V56" s="53">
        <f t="shared" si="43"/>
        <v>0.33933684900053157</v>
      </c>
      <c r="W56" s="53">
        <f t="shared" si="43"/>
        <v>0.33947846847645202</v>
      </c>
      <c r="X56" s="53">
        <f t="shared" si="43"/>
        <v>0.3395602685046652</v>
      </c>
    </row>
    <row r="57" spans="4:24" x14ac:dyDescent="0.2">
      <c r="D57" s="4">
        <v>33482</v>
      </c>
      <c r="E57" s="5">
        <v>20.525200000000002</v>
      </c>
      <c r="F57" s="6">
        <v>19</v>
      </c>
      <c r="G57" s="53">
        <f t="shared" si="2"/>
        <v>-0.76820000000000022</v>
      </c>
      <c r="H57" s="53">
        <f t="shared" si="27"/>
        <v>-0.30023965578965611</v>
      </c>
      <c r="I57" s="53">
        <f t="shared" ref="I57:X57" si="44">H57+$C$7*(H57-$C$8)</f>
        <v>-2.9943715840284824E-2</v>
      </c>
      <c r="J57" s="53">
        <f t="shared" si="44"/>
        <v>0.12618040035250597</v>
      </c>
      <c r="K57" s="53">
        <f t="shared" si="44"/>
        <v>0.21635837217681689</v>
      </c>
      <c r="L57" s="53">
        <f t="shared" si="44"/>
        <v>0.26844556280855941</v>
      </c>
      <c r="M57" s="53">
        <f t="shared" si="44"/>
        <v>0.29853135175481371</v>
      </c>
      <c r="N57" s="53">
        <f t="shared" si="44"/>
        <v>0.31590903493450406</v>
      </c>
      <c r="O57" s="53">
        <f t="shared" si="44"/>
        <v>0.32594646068501909</v>
      </c>
      <c r="P57" s="53">
        <f t="shared" si="44"/>
        <v>0.33174412166521527</v>
      </c>
      <c r="Q57" s="53">
        <f t="shared" si="44"/>
        <v>0.3350928759849735</v>
      </c>
      <c r="R57" s="53">
        <f t="shared" si="44"/>
        <v>0.33702713111517252</v>
      </c>
      <c r="S57" s="53">
        <f t="shared" si="44"/>
        <v>0.33814436533167708</v>
      </c>
      <c r="T57" s="53">
        <f t="shared" si="44"/>
        <v>0.33878968469779402</v>
      </c>
      <c r="U57" s="53">
        <f t="shared" si="44"/>
        <v>0.33916242398391122</v>
      </c>
      <c r="V57" s="53">
        <f t="shared" si="44"/>
        <v>0.33937771982456011</v>
      </c>
      <c r="W57" s="53">
        <f t="shared" si="44"/>
        <v>0.33950207564302926</v>
      </c>
      <c r="X57" s="53">
        <f t="shared" si="44"/>
        <v>0.33957390410725097</v>
      </c>
    </row>
    <row r="58" spans="4:24" x14ac:dyDescent="0.2">
      <c r="D58" s="4">
        <v>33512</v>
      </c>
      <c r="E58" s="5">
        <v>22.1861</v>
      </c>
      <c r="F58" s="6">
        <v>19.73</v>
      </c>
      <c r="G58" s="53">
        <f t="shared" si="2"/>
        <v>-0.79520000000000124</v>
      </c>
      <c r="H58" s="53">
        <f t="shared" si="27"/>
        <v>-0.31583497378812508</v>
      </c>
      <c r="I58" s="53">
        <f t="shared" ref="I58:X58" si="45">H58+$C$7*(H58-$C$8)</f>
        <v>-3.8951639672631488E-2</v>
      </c>
      <c r="J58" s="53">
        <f t="shared" si="45"/>
        <v>0.12097738417949014</v>
      </c>
      <c r="K58" s="53">
        <f t="shared" si="45"/>
        <v>0.2133530872964704</v>
      </c>
      <c r="L58" s="53">
        <f t="shared" si="45"/>
        <v>0.26670969712763376</v>
      </c>
      <c r="M58" s="53">
        <f t="shared" si="45"/>
        <v>0.29752870815123361</v>
      </c>
      <c r="N58" s="53">
        <f t="shared" si="45"/>
        <v>0.31532990360720919</v>
      </c>
      <c r="O58" s="53">
        <f t="shared" si="45"/>
        <v>0.32561195189938807</v>
      </c>
      <c r="P58" s="53">
        <f t="shared" si="45"/>
        <v>0.33155090792872649</v>
      </c>
      <c r="Q58" s="53">
        <f t="shared" si="45"/>
        <v>0.33498127488637292</v>
      </c>
      <c r="R58" s="53">
        <f t="shared" si="45"/>
        <v>0.33696266983288903</v>
      </c>
      <c r="S58" s="53">
        <f t="shared" si="45"/>
        <v>0.33810713221331412</v>
      </c>
      <c r="T58" s="53">
        <f t="shared" si="45"/>
        <v>0.3387681786859072</v>
      </c>
      <c r="U58" s="53">
        <f t="shared" si="45"/>
        <v>0.33915000201745737</v>
      </c>
      <c r="V58" s="53">
        <f t="shared" si="45"/>
        <v>0.33937054484244844</v>
      </c>
      <c r="W58" s="53">
        <f t="shared" si="45"/>
        <v>0.33949793134200462</v>
      </c>
      <c r="X58" s="53">
        <f t="shared" si="45"/>
        <v>0.33957151034086724</v>
      </c>
    </row>
    <row r="59" spans="4:24" x14ac:dyDescent="0.2">
      <c r="D59" s="4">
        <v>33543</v>
      </c>
      <c r="E59" s="5">
        <v>21.1038</v>
      </c>
      <c r="F59" s="6">
        <v>20.85</v>
      </c>
      <c r="G59" s="53">
        <f t="shared" si="2"/>
        <v>-1.3360999999999983</v>
      </c>
      <c r="H59" s="53">
        <f t="shared" si="27"/>
        <v>-0.62826117769077272</v>
      </c>
      <c r="I59" s="53">
        <f t="shared" ref="I59:X59" si="46">H59+$C$7*(H59-$C$8)</f>
        <v>-0.21941038044730204</v>
      </c>
      <c r="J59" s="53">
        <f t="shared" si="46"/>
        <v>1.6743626846743659E-2</v>
      </c>
      <c r="K59" s="53">
        <f t="shared" si="46"/>
        <v>0.15314721352686433</v>
      </c>
      <c r="L59" s="53">
        <f t="shared" si="46"/>
        <v>0.23193452131975778</v>
      </c>
      <c r="M59" s="53">
        <f t="shared" si="46"/>
        <v>0.27744241462617919</v>
      </c>
      <c r="N59" s="53">
        <f t="shared" si="46"/>
        <v>0.30372797268373514</v>
      </c>
      <c r="O59" s="53">
        <f t="shared" si="46"/>
        <v>0.31891062589391245</v>
      </c>
      <c r="P59" s="53">
        <f t="shared" si="46"/>
        <v>0.3276801927410673</v>
      </c>
      <c r="Q59" s="53">
        <f t="shared" si="46"/>
        <v>0.33274553287774161</v>
      </c>
      <c r="R59" s="53">
        <f t="shared" si="46"/>
        <v>0.33567129547780977</v>
      </c>
      <c r="S59" s="53">
        <f t="shared" si="46"/>
        <v>0.33736122874210933</v>
      </c>
      <c r="T59" s="53">
        <f t="shared" si="46"/>
        <v>0.33833734158110718</v>
      </c>
      <c r="U59" s="53">
        <f t="shared" si="46"/>
        <v>0.33890114862283161</v>
      </c>
      <c r="V59" s="53">
        <f t="shared" si="46"/>
        <v>0.33922680603414523</v>
      </c>
      <c r="W59" s="53">
        <f t="shared" si="46"/>
        <v>0.33941490717814499</v>
      </c>
      <c r="X59" s="53">
        <f t="shared" si="46"/>
        <v>0.33952355522098027</v>
      </c>
    </row>
    <row r="60" spans="4:24" x14ac:dyDescent="0.2">
      <c r="D60" s="4">
        <v>33573</v>
      </c>
      <c r="E60" s="5">
        <v>18.293099999999999</v>
      </c>
      <c r="F60" s="6">
        <v>21.23</v>
      </c>
      <c r="G60" s="53">
        <f t="shared" si="2"/>
        <v>0.12620000000000076</v>
      </c>
      <c r="H60" s="53">
        <f t="shared" si="27"/>
        <v>0.21636969301886649</v>
      </c>
      <c r="I60" s="53">
        <f t="shared" ref="I60:X60" si="47">H60+$C$7*(H60-$C$8)</f>
        <v>0.26845210177640288</v>
      </c>
      <c r="J60" s="53">
        <f t="shared" si="47"/>
        <v>0.29853512869121746</v>
      </c>
      <c r="K60" s="53">
        <f t="shared" si="47"/>
        <v>0.31591121650947729</v>
      </c>
      <c r="L60" s="53">
        <f t="shared" si="47"/>
        <v>0.32594772077225781</v>
      </c>
      <c r="M60" s="53">
        <f t="shared" si="47"/>
        <v>0.33174484949711136</v>
      </c>
      <c r="N60" s="53">
        <f t="shared" si="47"/>
        <v>0.33509329638385754</v>
      </c>
      <c r="O60" s="53">
        <f t="shared" si="47"/>
        <v>0.33702737393940524</v>
      </c>
      <c r="P60" s="53">
        <f t="shared" si="47"/>
        <v>0.33814450558801512</v>
      </c>
      <c r="Q60" s="53">
        <f t="shared" si="47"/>
        <v>0.33878976571046787</v>
      </c>
      <c r="R60" s="53">
        <f t="shared" si="47"/>
        <v>0.3391624707771857</v>
      </c>
      <c r="S60" s="53">
        <f t="shared" si="47"/>
        <v>0.33937774685255995</v>
      </c>
      <c r="T60" s="53">
        <f t="shared" si="47"/>
        <v>0.33950209125452008</v>
      </c>
      <c r="U60" s="53">
        <f t="shared" si="47"/>
        <v>0.33957391312451629</v>
      </c>
      <c r="V60" s="53">
        <f t="shared" si="47"/>
        <v>0.3396153977505102</v>
      </c>
      <c r="W60" s="53">
        <f t="shared" si="47"/>
        <v>0.33963935945178508</v>
      </c>
      <c r="X60" s="53">
        <f t="shared" si="47"/>
        <v>0.33965319983516162</v>
      </c>
    </row>
    <row r="61" spans="4:24" x14ac:dyDescent="0.2">
      <c r="D61" s="4">
        <v>33604</v>
      </c>
      <c r="E61" s="5">
        <v>18.159099999999999</v>
      </c>
      <c r="F61" s="6">
        <v>19.02</v>
      </c>
      <c r="G61" s="53">
        <f t="shared" si="2"/>
        <v>0.72690000000000055</v>
      </c>
      <c r="H61" s="53">
        <f t="shared" si="27"/>
        <v>0.56333663826627156</v>
      </c>
      <c r="I61" s="53">
        <f t="shared" ref="I61:X61" si="48">H61+$C$7*(H61-$C$8)</f>
        <v>0.46886172570567841</v>
      </c>
      <c r="J61" s="53">
        <f t="shared" si="48"/>
        <v>0.41429260332568058</v>
      </c>
      <c r="K61" s="53">
        <f t="shared" si="48"/>
        <v>0.38277323975481381</v>
      </c>
      <c r="L61" s="53">
        <f t="shared" si="48"/>
        <v>0.36456751760677658</v>
      </c>
      <c r="M61" s="53">
        <f t="shared" si="48"/>
        <v>0.35405181292935439</v>
      </c>
      <c r="N61" s="53">
        <f t="shared" si="48"/>
        <v>0.34797789595074768</v>
      </c>
      <c r="O61" s="53">
        <f t="shared" si="48"/>
        <v>0.34446957495898223</v>
      </c>
      <c r="P61" s="53">
        <f t="shared" si="48"/>
        <v>0.34244315342167542</v>
      </c>
      <c r="Q61" s="53">
        <f t="shared" si="48"/>
        <v>0.34127268348562934</v>
      </c>
      <c r="R61" s="53">
        <f t="shared" si="48"/>
        <v>0.34059661493524834</v>
      </c>
      <c r="S61" s="53">
        <f t="shared" si="48"/>
        <v>0.34020611478591667</v>
      </c>
      <c r="T61" s="53">
        <f t="shared" si="48"/>
        <v>0.33998056019305462</v>
      </c>
      <c r="U61" s="53">
        <f t="shared" si="48"/>
        <v>0.33985027887447317</v>
      </c>
      <c r="V61" s="53">
        <f t="shared" si="48"/>
        <v>0.33977502781549029</v>
      </c>
      <c r="W61" s="53">
        <f t="shared" si="48"/>
        <v>0.33973156247495107</v>
      </c>
      <c r="X61" s="53">
        <f t="shared" si="48"/>
        <v>0.33970645670429844</v>
      </c>
    </row>
    <row r="62" spans="4:24" x14ac:dyDescent="0.2">
      <c r="D62" s="4">
        <v>33635</v>
      </c>
      <c r="E62" s="5">
        <v>18.088999999999999</v>
      </c>
      <c r="F62" s="6">
        <v>18.04</v>
      </c>
      <c r="G62" s="53">
        <f t="shared" si="2"/>
        <v>-0.11909999999999954</v>
      </c>
      <c r="H62" s="53">
        <f t="shared" si="27"/>
        <v>7.4683340980929769E-2</v>
      </c>
      <c r="I62" s="53">
        <f t="shared" ref="I62:X62" si="49">H62+$C$7*(H62-$C$8)</f>
        <v>0.18661344562549337</v>
      </c>
      <c r="J62" s="53">
        <f t="shared" si="49"/>
        <v>0.25126476323785663</v>
      </c>
      <c r="K62" s="53">
        <f t="shared" si="49"/>
        <v>0.28860764683729301</v>
      </c>
      <c r="L62" s="53">
        <f t="shared" si="49"/>
        <v>0.31017705960444114</v>
      </c>
      <c r="M62" s="53">
        <f t="shared" si="49"/>
        <v>0.32263564668384481</v>
      </c>
      <c r="N62" s="53">
        <f t="shared" si="49"/>
        <v>0.32983178102884142</v>
      </c>
      <c r="O62" s="53">
        <f t="shared" si="49"/>
        <v>0.33398829967587557</v>
      </c>
      <c r="P62" s="53">
        <f t="shared" si="49"/>
        <v>0.33638912301169266</v>
      </c>
      <c r="Q62" s="53">
        <f t="shared" si="49"/>
        <v>0.33777584906281155</v>
      </c>
      <c r="R62" s="53">
        <f t="shared" si="49"/>
        <v>0.3385768280903656</v>
      </c>
      <c r="S62" s="53">
        <f t="shared" si="49"/>
        <v>0.33903947707721044</v>
      </c>
      <c r="T62" s="53">
        <f t="shared" si="49"/>
        <v>0.33930670515393319</v>
      </c>
      <c r="U62" s="53">
        <f t="shared" si="49"/>
        <v>0.33946105725891873</v>
      </c>
      <c r="V62" s="53">
        <f t="shared" si="49"/>
        <v>0.33955021170932548</v>
      </c>
      <c r="W62" s="53">
        <f t="shared" si="49"/>
        <v>0.33960170770951337</v>
      </c>
      <c r="X62" s="53">
        <f t="shared" si="49"/>
        <v>0.33963145202427553</v>
      </c>
    </row>
    <row r="63" spans="4:24" x14ac:dyDescent="0.2">
      <c r="D63" s="4">
        <v>33664</v>
      </c>
      <c r="E63" s="5">
        <v>17.668199999999999</v>
      </c>
      <c r="F63" s="6">
        <v>17.71</v>
      </c>
      <c r="G63" s="53">
        <f t="shared" si="2"/>
        <v>-0.37899999999999778</v>
      </c>
      <c r="H63" s="53">
        <f t="shared" si="27"/>
        <v>-7.5436034863584966E-2</v>
      </c>
      <c r="I63" s="53">
        <f t="shared" ref="I63:X63" si="50">H63+$C$7*(H63-$C$8)</f>
        <v>9.9903838068945344E-2</v>
      </c>
      <c r="J63" s="53">
        <f t="shared" si="50"/>
        <v>0.20118091496501364</v>
      </c>
      <c r="K63" s="53">
        <f t="shared" si="50"/>
        <v>0.25967899719277354</v>
      </c>
      <c r="L63" s="53">
        <f t="shared" si="50"/>
        <v>0.29346774514249452</v>
      </c>
      <c r="M63" s="53">
        <f t="shared" si="50"/>
        <v>0.31298427362567949</v>
      </c>
      <c r="N63" s="53">
        <f t="shared" si="50"/>
        <v>0.32425710577091782</v>
      </c>
      <c r="O63" s="53">
        <f t="shared" si="50"/>
        <v>0.33076834288381957</v>
      </c>
      <c r="P63" s="53">
        <f t="shared" si="50"/>
        <v>0.33452926189637999</v>
      </c>
      <c r="Q63" s="53">
        <f t="shared" si="50"/>
        <v>0.33670158515443055</v>
      </c>
      <c r="R63" s="53">
        <f t="shared" si="50"/>
        <v>0.33795632856201457</v>
      </c>
      <c r="S63" s="53">
        <f t="shared" si="50"/>
        <v>0.33868107383785734</v>
      </c>
      <c r="T63" s="53">
        <f t="shared" si="50"/>
        <v>0.33909968987654826</v>
      </c>
      <c r="U63" s="53">
        <f t="shared" si="50"/>
        <v>0.33934148432997951</v>
      </c>
      <c r="V63" s="53">
        <f t="shared" si="50"/>
        <v>0.33948114586299899</v>
      </c>
      <c r="W63" s="53">
        <f t="shared" si="50"/>
        <v>0.33956181497483579</v>
      </c>
      <c r="X63" s="53">
        <f t="shared" si="50"/>
        <v>0.33960840980638202</v>
      </c>
    </row>
    <row r="64" spans="4:24" x14ac:dyDescent="0.2">
      <c r="D64" s="4">
        <v>33695</v>
      </c>
      <c r="E64" s="5">
        <v>19.0138</v>
      </c>
      <c r="F64" s="6">
        <v>17.95</v>
      </c>
      <c r="G64" s="53">
        <f t="shared" si="2"/>
        <v>0.28180000000000049</v>
      </c>
      <c r="H64" s="53">
        <f t="shared" si="27"/>
        <v>0.30624493303966915</v>
      </c>
      <c r="I64" s="53">
        <f t="shared" ref="I64:X64" si="51">H64+$C$7*(H64-$C$8)</f>
        <v>0.32036443319540614</v>
      </c>
      <c r="J64" s="53">
        <f t="shared" si="51"/>
        <v>0.32851991819200393</v>
      </c>
      <c r="K64" s="53">
        <f t="shared" si="51"/>
        <v>0.33323056196806616</v>
      </c>
      <c r="L64" s="53">
        <f t="shared" si="51"/>
        <v>0.33595145040011049</v>
      </c>
      <c r="M64" s="53">
        <f t="shared" si="51"/>
        <v>0.3375230474495951</v>
      </c>
      <c r="N64" s="53">
        <f t="shared" si="51"/>
        <v>0.33843080877374948</v>
      </c>
      <c r="O64" s="53">
        <f t="shared" si="51"/>
        <v>0.33895513568178276</v>
      </c>
      <c r="P64" s="53">
        <f t="shared" si="51"/>
        <v>0.33925798919533579</v>
      </c>
      <c r="Q64" s="53">
        <f t="shared" si="51"/>
        <v>0.33943291870832887</v>
      </c>
      <c r="R64" s="53">
        <f t="shared" si="51"/>
        <v>0.33953395875953052</v>
      </c>
      <c r="S64" s="53">
        <f t="shared" si="51"/>
        <v>0.33959231993468131</v>
      </c>
      <c r="T64" s="53">
        <f t="shared" si="51"/>
        <v>0.33962602960450505</v>
      </c>
      <c r="U64" s="53">
        <f t="shared" si="51"/>
        <v>0.33964550045711706</v>
      </c>
      <c r="V64" s="53">
        <f t="shared" si="51"/>
        <v>0.33965674690667946</v>
      </c>
      <c r="W64" s="53">
        <f t="shared" si="51"/>
        <v>0.33966324290509725</v>
      </c>
      <c r="X64" s="53">
        <f t="shared" si="51"/>
        <v>0.3396669950221729</v>
      </c>
    </row>
    <row r="65" spans="4:24" x14ac:dyDescent="0.2">
      <c r="D65" s="4">
        <v>33725</v>
      </c>
      <c r="E65" s="5">
        <v>19.984999999999999</v>
      </c>
      <c r="F65" s="6">
        <v>18.41</v>
      </c>
      <c r="G65" s="53">
        <f t="shared" si="2"/>
        <v>-0.60379999999999967</v>
      </c>
      <c r="H65" s="53">
        <f t="shared" si="27"/>
        <v>-0.20528149731009293</v>
      </c>
      <c r="I65" s="53">
        <f t="shared" ref="I65:X65" si="52">H65+$C$7*(H65-$C$8)</f>
        <v>2.4904531494446353E-2</v>
      </c>
      <c r="J65" s="53">
        <f t="shared" si="52"/>
        <v>0.15786098771709031</v>
      </c>
      <c r="K65" s="53">
        <f t="shared" si="52"/>
        <v>0.234657217892704</v>
      </c>
      <c r="L65" s="53">
        <f t="shared" si="52"/>
        <v>0.27901505606575089</v>
      </c>
      <c r="M65" s="53">
        <f t="shared" si="52"/>
        <v>0.3046363372521681</v>
      </c>
      <c r="N65" s="53">
        <f t="shared" si="52"/>
        <v>0.31943530123847741</v>
      </c>
      <c r="O65" s="53">
        <f t="shared" si="52"/>
        <v>0.32798324751308383</v>
      </c>
      <c r="P65" s="53">
        <f t="shared" si="52"/>
        <v>0.33292057863850277</v>
      </c>
      <c r="Q65" s="53">
        <f t="shared" si="52"/>
        <v>0.33577240267423031</v>
      </c>
      <c r="R65" s="53">
        <f t="shared" si="52"/>
        <v>0.33741962870063202</v>
      </c>
      <c r="S65" s="53">
        <f t="shared" si="52"/>
        <v>0.33837107365237601</v>
      </c>
      <c r="T65" s="53">
        <f t="shared" si="52"/>
        <v>0.33892063241461623</v>
      </c>
      <c r="U65" s="53">
        <f t="shared" si="52"/>
        <v>0.33923805995743034</v>
      </c>
      <c r="V65" s="53">
        <f t="shared" si="52"/>
        <v>0.33942140749341765</v>
      </c>
      <c r="W65" s="53">
        <f t="shared" si="52"/>
        <v>0.33952730983149015</v>
      </c>
      <c r="X65" s="53">
        <f t="shared" si="52"/>
        <v>0.33958847948478726</v>
      </c>
    </row>
    <row r="66" spans="4:24" x14ac:dyDescent="0.2">
      <c r="D66" s="4">
        <v>33756</v>
      </c>
      <c r="E66" s="5">
        <v>21.188400000000001</v>
      </c>
      <c r="F66" s="6">
        <v>19.25</v>
      </c>
      <c r="G66" s="53">
        <f t="shared" si="2"/>
        <v>-0.73499999999999943</v>
      </c>
      <c r="H66" s="53">
        <f t="shared" si="27"/>
        <v>-0.28106319069524272</v>
      </c>
      <c r="I66" s="53">
        <f t="shared" ref="I66:X66" si="53">H66+$C$7*(H66-$C$8)</f>
        <v>-1.8867305794584621E-2</v>
      </c>
      <c r="J66" s="53">
        <f t="shared" si="53"/>
        <v>0.13257818320228834</v>
      </c>
      <c r="K66" s="53">
        <f t="shared" si="53"/>
        <v>0.22005375951116884</v>
      </c>
      <c r="L66" s="53">
        <f t="shared" si="53"/>
        <v>0.27058003468288278</v>
      </c>
      <c r="M66" s="53">
        <f t="shared" si="53"/>
        <v>0.29976423203773445</v>
      </c>
      <c r="N66" s="53">
        <f t="shared" si="53"/>
        <v>0.31662115197399265</v>
      </c>
      <c r="O66" s="53">
        <f t="shared" si="53"/>
        <v>0.32635778259920256</v>
      </c>
      <c r="P66" s="53">
        <f t="shared" si="53"/>
        <v>0.33198170300045343</v>
      </c>
      <c r="Q66" s="53">
        <f t="shared" si="53"/>
        <v>0.33523010400251202</v>
      </c>
      <c r="R66" s="53">
        <f t="shared" si="53"/>
        <v>0.33710639461783226</v>
      </c>
      <c r="S66" s="53">
        <f t="shared" si="53"/>
        <v>0.33819014827721972</v>
      </c>
      <c r="T66" s="53">
        <f t="shared" si="53"/>
        <v>0.33881612912722531</v>
      </c>
      <c r="U66" s="53">
        <f t="shared" si="53"/>
        <v>0.33917769840192119</v>
      </c>
      <c r="V66" s="53">
        <f t="shared" si="53"/>
        <v>0.33938654239515664</v>
      </c>
      <c r="W66" s="53">
        <f t="shared" si="53"/>
        <v>0.33950717159836319</v>
      </c>
      <c r="X66" s="53">
        <f t="shared" si="53"/>
        <v>0.33957684755332274</v>
      </c>
    </row>
    <row r="67" spans="4:24" x14ac:dyDescent="0.2">
      <c r="D67" s="4">
        <v>33786</v>
      </c>
      <c r="E67" s="5">
        <v>20.3324</v>
      </c>
      <c r="F67" s="6">
        <v>20.59</v>
      </c>
      <c r="G67" s="53">
        <f t="shared" si="2"/>
        <v>-0.5984000000000016</v>
      </c>
      <c r="H67" s="53">
        <f t="shared" si="27"/>
        <v>-0.20216243371040038</v>
      </c>
      <c r="I67" s="53">
        <f t="shared" ref="I67:X67" si="54">H67+$C$7*(H67-$C$8)</f>
        <v>2.6706116260914986E-2</v>
      </c>
      <c r="J67" s="53">
        <f t="shared" si="54"/>
        <v>0.15890159095169309</v>
      </c>
      <c r="K67" s="53">
        <f t="shared" si="54"/>
        <v>0.23525827486877304</v>
      </c>
      <c r="L67" s="53">
        <f t="shared" si="54"/>
        <v>0.27936222920193587</v>
      </c>
      <c r="M67" s="53">
        <f t="shared" si="54"/>
        <v>0.30483686597288406</v>
      </c>
      <c r="N67" s="53">
        <f t="shared" si="54"/>
        <v>0.31955112750393633</v>
      </c>
      <c r="O67" s="53">
        <f t="shared" si="54"/>
        <v>0.32805014927021003</v>
      </c>
      <c r="P67" s="53">
        <f t="shared" si="54"/>
        <v>0.33295922138580053</v>
      </c>
      <c r="Q67" s="53">
        <f t="shared" si="54"/>
        <v>0.3357947228939504</v>
      </c>
      <c r="R67" s="53">
        <f t="shared" si="54"/>
        <v>0.3374325209570887</v>
      </c>
      <c r="S67" s="53">
        <f t="shared" si="54"/>
        <v>0.33837852027604859</v>
      </c>
      <c r="T67" s="53">
        <f t="shared" si="54"/>
        <v>0.33892493361699355</v>
      </c>
      <c r="U67" s="53">
        <f t="shared" si="54"/>
        <v>0.33924054435072104</v>
      </c>
      <c r="V67" s="53">
        <f t="shared" si="54"/>
        <v>0.33942284248983995</v>
      </c>
      <c r="W67" s="53">
        <f t="shared" si="54"/>
        <v>0.33952813869169507</v>
      </c>
      <c r="X67" s="53">
        <f t="shared" si="54"/>
        <v>0.33958895823806401</v>
      </c>
    </row>
    <row r="68" spans="4:24" x14ac:dyDescent="0.2">
      <c r="D68" s="4">
        <v>33817</v>
      </c>
      <c r="E68" s="5">
        <v>19.803799999999999</v>
      </c>
      <c r="F68" s="6">
        <v>20.88</v>
      </c>
      <c r="G68" s="53">
        <f t="shared" si="2"/>
        <v>0.5475999999999992</v>
      </c>
      <c r="H68" s="53">
        <f t="shared" si="27"/>
        <v>0.45977217466903464</v>
      </c>
      <c r="I68" s="53">
        <f t="shared" ref="I68:X68" si="55">H68+$C$7*(H68-$C$8)</f>
        <v>0.40904243892272624</v>
      </c>
      <c r="J68" s="53">
        <f t="shared" si="55"/>
        <v>0.37974072185080227</v>
      </c>
      <c r="K68" s="53">
        <f t="shared" si="55"/>
        <v>0.36281592201236512</v>
      </c>
      <c r="L68" s="53">
        <f t="shared" si="55"/>
        <v>0.35304008365900019</v>
      </c>
      <c r="M68" s="53">
        <f t="shared" si="55"/>
        <v>0.34739351670261687</v>
      </c>
      <c r="N68" s="53">
        <f t="shared" si="55"/>
        <v>0.34413203495134126</v>
      </c>
      <c r="O68" s="53">
        <f t="shared" si="55"/>
        <v>0.34224818883810632</v>
      </c>
      <c r="P68" s="53">
        <f t="shared" si="55"/>
        <v>0.34116007109010343</v>
      </c>
      <c r="Q68" s="53">
        <f t="shared" si="55"/>
        <v>0.3405315695234411</v>
      </c>
      <c r="R68" s="53">
        <f t="shared" si="55"/>
        <v>0.340168544271788</v>
      </c>
      <c r="S68" s="53">
        <f t="shared" si="55"/>
        <v>0.33995885929989894</v>
      </c>
      <c r="T68" s="53">
        <f t="shared" si="55"/>
        <v>0.33983774434374675</v>
      </c>
      <c r="U68" s="53">
        <f t="shared" si="55"/>
        <v>0.33976778781576289</v>
      </c>
      <c r="V68" s="53">
        <f t="shared" si="55"/>
        <v>0.33972738061946745</v>
      </c>
      <c r="W68" s="53">
        <f t="shared" si="55"/>
        <v>0.33970404124629505</v>
      </c>
      <c r="X68" s="53">
        <f t="shared" si="55"/>
        <v>0.33969056032235029</v>
      </c>
    </row>
    <row r="69" spans="4:24" x14ac:dyDescent="0.2">
      <c r="D69" s="4">
        <v>33848</v>
      </c>
      <c r="E69" s="5">
        <v>20.285900000000002</v>
      </c>
      <c r="F69" s="6">
        <v>20.34</v>
      </c>
      <c r="G69" s="53">
        <f t="shared" si="2"/>
        <v>0.5362000000000009</v>
      </c>
      <c r="H69" s="53">
        <f t="shared" si="27"/>
        <v>0.45318748484746008</v>
      </c>
      <c r="I69" s="53">
        <f t="shared" ref="I69:X69" si="56">H69+$C$7*(H69-$C$8)</f>
        <v>0.40523909330462504</v>
      </c>
      <c r="J69" s="53">
        <f t="shared" si="56"/>
        <v>0.3775438927999738</v>
      </c>
      <c r="K69" s="53">
        <f t="shared" si="56"/>
        <v>0.36154702395177463</v>
      </c>
      <c r="L69" s="53">
        <f t="shared" si="56"/>
        <v>0.35230716259372064</v>
      </c>
      <c r="M69" s="53">
        <f t="shared" si="56"/>
        <v>0.34697017829221649</v>
      </c>
      <c r="N69" s="53">
        <f t="shared" si="56"/>
        <v>0.34388751283537239</v>
      </c>
      <c r="O69" s="53">
        <f t="shared" si="56"/>
        <v>0.34210695179528433</v>
      </c>
      <c r="P69" s="53">
        <f t="shared" si="56"/>
        <v>0.34107849195691925</v>
      </c>
      <c r="Q69" s="53">
        <f t="shared" si="56"/>
        <v>0.34048444905958752</v>
      </c>
      <c r="R69" s="53">
        <f t="shared" si="56"/>
        <v>0.34014132728593494</v>
      </c>
      <c r="S69" s="53">
        <f t="shared" si="56"/>
        <v>0.33994313864992343</v>
      </c>
      <c r="T69" s="53">
        <f t="shared" si="56"/>
        <v>0.33982866402761669</v>
      </c>
      <c r="U69" s="53">
        <f t="shared" si="56"/>
        <v>0.33976254298548231</v>
      </c>
      <c r="V69" s="53">
        <f t="shared" si="56"/>
        <v>0.33972435118257582</v>
      </c>
      <c r="W69" s="53">
        <f t="shared" si="56"/>
        <v>0.33970229143030689</v>
      </c>
      <c r="X69" s="53">
        <f t="shared" si="56"/>
        <v>0.3396895496209883</v>
      </c>
    </row>
    <row r="70" spans="4:24" x14ac:dyDescent="0.2">
      <c r="D70" s="4">
        <v>33878</v>
      </c>
      <c r="E70" s="5">
        <v>20.299499999999998</v>
      </c>
      <c r="F70" s="6">
        <v>20.239999999999998</v>
      </c>
      <c r="G70" s="53">
        <f t="shared" si="2"/>
        <v>-4.590000000000316E-2</v>
      </c>
      <c r="H70" s="53">
        <f t="shared" si="27"/>
        <v>0.11696398088788632</v>
      </c>
      <c r="I70" s="53">
        <f t="shared" ref="I70:X70" si="57">H70+$C$7*(H70-$C$8)</f>
        <v>0.21103492801540885</v>
      </c>
      <c r="J70" s="53">
        <f t="shared" si="57"/>
        <v>0.26537071819580949</v>
      </c>
      <c r="K70" s="53">
        <f t="shared" si="57"/>
        <v>0.29675530806845402</v>
      </c>
      <c r="L70" s="53">
        <f t="shared" si="57"/>
        <v>0.31488318433939477</v>
      </c>
      <c r="M70" s="53">
        <f t="shared" si="57"/>
        <v>0.32535392489799514</v>
      </c>
      <c r="N70" s="53">
        <f t="shared" si="57"/>
        <v>0.33140187040506303</v>
      </c>
      <c r="O70" s="53">
        <f t="shared" si="57"/>
        <v>0.33489519016136421</v>
      </c>
      <c r="P70" s="53">
        <f t="shared" si="57"/>
        <v>0.33691294691950674</v>
      </c>
      <c r="Q70" s="53">
        <f t="shared" si="57"/>
        <v>0.33807841204123978</v>
      </c>
      <c r="R70" s="53">
        <f t="shared" si="57"/>
        <v>0.33875158978900088</v>
      </c>
      <c r="S70" s="53">
        <f t="shared" si="57"/>
        <v>0.33914042019810559</v>
      </c>
      <c r="T70" s="53">
        <f t="shared" si="57"/>
        <v>0.33936501034171529</v>
      </c>
      <c r="U70" s="53">
        <f t="shared" si="57"/>
        <v>0.33949473459019364</v>
      </c>
      <c r="V70" s="53">
        <f t="shared" si="57"/>
        <v>0.33956966388305038</v>
      </c>
      <c r="W70" s="53">
        <f t="shared" si="57"/>
        <v>0.33961294337006898</v>
      </c>
      <c r="X70" s="53">
        <f t="shared" si="57"/>
        <v>0.33963794179091583</v>
      </c>
    </row>
    <row r="71" spans="4:24" x14ac:dyDescent="0.2">
      <c r="D71" s="4">
        <v>33909</v>
      </c>
      <c r="E71" s="5">
        <v>19.194299999999998</v>
      </c>
      <c r="F71" s="6">
        <v>20.29</v>
      </c>
      <c r="G71" s="53">
        <f t="shared" si="2"/>
        <v>-9.4999999999991758E-3</v>
      </c>
      <c r="H71" s="53">
        <f t="shared" si="27"/>
        <v>0.13798877996730521</v>
      </c>
      <c r="I71" s="53">
        <f t="shared" ref="I71:X71" si="58">H71+$C$7*(H71-$C$8)</f>
        <v>0.22317894384864745</v>
      </c>
      <c r="J71" s="53">
        <f t="shared" si="58"/>
        <v>0.27238515481424619</v>
      </c>
      <c r="K71" s="53">
        <f t="shared" si="58"/>
        <v>0.30080687731455108</v>
      </c>
      <c r="L71" s="53">
        <f t="shared" si="58"/>
        <v>0.31722338844256881</v>
      </c>
      <c r="M71" s="53">
        <f t="shared" si="58"/>
        <v>0.32670563701541439</v>
      </c>
      <c r="N71" s="53">
        <f t="shared" si="58"/>
        <v>0.33218262523149028</v>
      </c>
      <c r="O71" s="53">
        <f t="shared" si="58"/>
        <v>0.33534615756125202</v>
      </c>
      <c r="P71" s="53">
        <f t="shared" si="58"/>
        <v>0.33717342766055092</v>
      </c>
      <c r="Q71" s="53">
        <f t="shared" si="58"/>
        <v>0.3382288668556494</v>
      </c>
      <c r="R71" s="53">
        <f t="shared" si="58"/>
        <v>0.3388384931473386</v>
      </c>
      <c r="S71" s="53">
        <f t="shared" si="58"/>
        <v>0.33919061595767641</v>
      </c>
      <c r="T71" s="53">
        <f t="shared" si="58"/>
        <v>0.33939400363181466</v>
      </c>
      <c r="U71" s="53">
        <f t="shared" si="58"/>
        <v>0.33951148124126479</v>
      </c>
      <c r="V71" s="53">
        <f t="shared" si="58"/>
        <v>0.33957933682189723</v>
      </c>
      <c r="W71" s="53">
        <f t="shared" si="58"/>
        <v>0.33961853050182067</v>
      </c>
      <c r="X71" s="53">
        <f t="shared" si="58"/>
        <v>0.33964116894263313</v>
      </c>
    </row>
    <row r="72" spans="4:24" x14ac:dyDescent="0.2">
      <c r="D72" s="4">
        <v>33939</v>
      </c>
      <c r="E72" s="5">
        <v>18.235499999999998</v>
      </c>
      <c r="F72" s="6">
        <v>19.5</v>
      </c>
      <c r="G72" s="53">
        <f t="shared" si="2"/>
        <v>0.30570000000000164</v>
      </c>
      <c r="H72" s="53">
        <f t="shared" si="27"/>
        <v>0.32004967749016588</v>
      </c>
      <c r="I72" s="53">
        <f t="shared" ref="I72:X72" si="59">H72+$C$7*(H72-$C$8)</f>
        <v>0.32833811392107604</v>
      </c>
      <c r="J72" s="53">
        <f t="shared" si="59"/>
        <v>0.33312555102663655</v>
      </c>
      <c r="K72" s="53">
        <f t="shared" si="59"/>
        <v>0.33589079562141</v>
      </c>
      <c r="L72" s="53">
        <f t="shared" si="59"/>
        <v>0.33748801298433734</v>
      </c>
      <c r="M72" s="53">
        <f t="shared" si="59"/>
        <v>0.338410572713505</v>
      </c>
      <c r="N72" s="53">
        <f t="shared" si="59"/>
        <v>0.33894344724494757</v>
      </c>
      <c r="O72" s="53">
        <f t="shared" si="59"/>
        <v>0.33925123790313766</v>
      </c>
      <c r="P72" s="53">
        <f t="shared" si="59"/>
        <v>0.33942901913244994</v>
      </c>
      <c r="Q72" s="53">
        <f t="shared" si="59"/>
        <v>0.33953170634746049</v>
      </c>
      <c r="R72" s="53">
        <f t="shared" si="59"/>
        <v>0.33959101893162591</v>
      </c>
      <c r="S72" s="53">
        <f t="shared" si="59"/>
        <v>0.33962527813945442</v>
      </c>
      <c r="T72" s="53">
        <f t="shared" si="59"/>
        <v>0.33964506640761966</v>
      </c>
      <c r="U72" s="53">
        <f t="shared" si="59"/>
        <v>0.33965649619779287</v>
      </c>
      <c r="V72" s="53">
        <f t="shared" si="59"/>
        <v>0.33966309809454864</v>
      </c>
      <c r="W72" s="53">
        <f t="shared" si="59"/>
        <v>0.33966691137896715</v>
      </c>
      <c r="X72" s="53">
        <f t="shared" si="59"/>
        <v>0.33966911394871252</v>
      </c>
    </row>
    <row r="73" spans="4:24" x14ac:dyDescent="0.2">
      <c r="D73" s="4">
        <v>33970</v>
      </c>
      <c r="E73" s="5">
        <v>17.5122</v>
      </c>
      <c r="F73" s="6">
        <v>18.61</v>
      </c>
      <c r="G73" s="53">
        <f t="shared" si="2"/>
        <v>0.37450000000000117</v>
      </c>
      <c r="H73" s="53">
        <f t="shared" ref="H73:H104" si="60">G73+$C$7*(G73-$C$8)</f>
        <v>0.3597888581677442</v>
      </c>
      <c r="I73" s="53">
        <f t="shared" ref="I73:X73" si="61">H73+$C$7*(H73-$C$8)</f>
        <v>0.35129163835312871</v>
      </c>
      <c r="J73" s="53">
        <f t="shared" si="61"/>
        <v>0.34638360705269117</v>
      </c>
      <c r="K73" s="53">
        <f t="shared" si="61"/>
        <v>0.34354870672392229</v>
      </c>
      <c r="L73" s="53">
        <f t="shared" si="61"/>
        <v>0.34191125590462179</v>
      </c>
      <c r="M73" s="53">
        <f t="shared" si="61"/>
        <v>0.34096545715522014</v>
      </c>
      <c r="N73" s="53">
        <f t="shared" si="61"/>
        <v>0.34041915966412861</v>
      </c>
      <c r="O73" s="53">
        <f t="shared" si="61"/>
        <v>0.34010361584578275</v>
      </c>
      <c r="P73" s="53">
        <f t="shared" si="61"/>
        <v>0.33992135635728071</v>
      </c>
      <c r="Q73" s="53">
        <f t="shared" si="61"/>
        <v>0.3398160824801908</v>
      </c>
      <c r="R73" s="53">
        <f t="shared" si="61"/>
        <v>0.3397552758287038</v>
      </c>
      <c r="S73" s="53">
        <f t="shared" si="61"/>
        <v>0.33972015364106078</v>
      </c>
      <c r="T73" s="53">
        <f t="shared" si="61"/>
        <v>0.33969986691198323</v>
      </c>
      <c r="U73" s="53">
        <f t="shared" si="61"/>
        <v>0.33968814920860863</v>
      </c>
      <c r="V73" s="53">
        <f t="shared" si="61"/>
        <v>0.33968138101192946</v>
      </c>
      <c r="W73" s="53">
        <f t="shared" si="61"/>
        <v>0.33967747167194839</v>
      </c>
      <c r="X73" s="53">
        <f t="shared" si="61"/>
        <v>0.33967521362009029</v>
      </c>
    </row>
    <row r="74" spans="4:24" x14ac:dyDescent="0.2">
      <c r="D74" s="4">
        <v>34001</v>
      </c>
      <c r="E74" s="5">
        <v>18.468800000000002</v>
      </c>
      <c r="F74" s="6">
        <v>17.760000000000002</v>
      </c>
      <c r="G74" s="53">
        <f t="shared" ref="G74:G137" si="62">F74-E73</f>
        <v>0.24780000000000157</v>
      </c>
      <c r="H74" s="53">
        <f t="shared" si="60"/>
        <v>0.28660638444900594</v>
      </c>
      <c r="I74" s="53">
        <f t="shared" ref="I74:R74" si="63">H74+$C$7*(H74-$C$8)</f>
        <v>0.3090211217028222</v>
      </c>
      <c r="J74" s="53">
        <f t="shared" si="63"/>
        <v>0.32196797190005849</v>
      </c>
      <c r="K74" s="53">
        <f t="shared" si="63"/>
        <v>0.32944612915577826</v>
      </c>
      <c r="L74" s="53">
        <f t="shared" si="63"/>
        <v>0.33376554546857462</v>
      </c>
      <c r="M74" s="53">
        <f t="shared" si="63"/>
        <v>0.33626045920804987</v>
      </c>
      <c r="N74" s="53">
        <f t="shared" si="63"/>
        <v>0.33770153228752631</v>
      </c>
      <c r="O74" s="53">
        <f t="shared" si="63"/>
        <v>0.33853390239617326</v>
      </c>
      <c r="P74" s="53">
        <f t="shared" si="63"/>
        <v>0.33901468300864618</v>
      </c>
      <c r="Q74" s="53">
        <f t="shared" si="63"/>
        <v>0.33929238399157258</v>
      </c>
      <c r="R74" s="53">
        <f t="shared" si="63"/>
        <v>0.33945278529295131</v>
      </c>
      <c r="S74" s="53">
        <f t="shared" ref="S74:X74" si="64">R74+$C$7*(R74-$C$8)</f>
        <v>0.33954543378563162</v>
      </c>
      <c r="T74" s="53">
        <f t="shared" si="64"/>
        <v>0.33959894795990675</v>
      </c>
      <c r="U74" s="53">
        <f t="shared" si="64"/>
        <v>0.33962985798084178</v>
      </c>
      <c r="V74" s="53">
        <f t="shared" si="64"/>
        <v>0.33964771174402036</v>
      </c>
      <c r="W74" s="53">
        <f t="shared" si="64"/>
        <v>0.33965802415565888</v>
      </c>
      <c r="X74" s="53">
        <f t="shared" si="64"/>
        <v>0.33966398064968972</v>
      </c>
    </row>
    <row r="75" spans="4:24" x14ac:dyDescent="0.2">
      <c r="D75" s="4">
        <v>34029</v>
      </c>
      <c r="E75" s="5">
        <v>18.804300000000001</v>
      </c>
      <c r="F75" s="6">
        <v>18.02</v>
      </c>
      <c r="G75" s="53">
        <f t="shared" si="62"/>
        <v>-0.44880000000000209</v>
      </c>
      <c r="H75" s="53">
        <f t="shared" si="60"/>
        <v>-0.11575281991147973</v>
      </c>
      <c r="I75" s="53">
        <f t="shared" ref="I75:R75" si="65">H75+$C$7*(H75-$C$8)</f>
        <v>7.6616686828285596E-2</v>
      </c>
      <c r="J75" s="53">
        <f t="shared" si="65"/>
        <v>0.18773015463625381</v>
      </c>
      <c r="K75" s="53">
        <f t="shared" si="65"/>
        <v>0.25190977924284053</v>
      </c>
      <c r="L75" s="53">
        <f t="shared" si="65"/>
        <v>0.28898021090069398</v>
      </c>
      <c r="M75" s="53">
        <f t="shared" si="65"/>
        <v>0.31039225423568334</v>
      </c>
      <c r="N75" s="53">
        <f t="shared" si="65"/>
        <v>0.32275994404331831</v>
      </c>
      <c r="O75" s="53">
        <f t="shared" si="65"/>
        <v>0.32990357572689177</v>
      </c>
      <c r="P75" s="53">
        <f t="shared" si="65"/>
        <v>0.33402976860723482</v>
      </c>
      <c r="Q75" s="53">
        <f t="shared" si="65"/>
        <v>0.33641307564767797</v>
      </c>
      <c r="R75" s="53">
        <f t="shared" si="65"/>
        <v>0.33778968421003724</v>
      </c>
      <c r="S75" s="53">
        <f t="shared" ref="S75:X75" si="66">R75+$C$7*(R75-$C$8)</f>
        <v>0.33858481933186713</v>
      </c>
      <c r="T75" s="53">
        <f t="shared" si="66"/>
        <v>0.33904409285322595</v>
      </c>
      <c r="U75" s="53">
        <f t="shared" si="66"/>
        <v>0.33930937124633215</v>
      </c>
      <c r="V75" s="53">
        <f t="shared" si="66"/>
        <v>0.33946259720554006</v>
      </c>
      <c r="W75" s="53">
        <f t="shared" si="66"/>
        <v>0.33955110118922405</v>
      </c>
      <c r="X75" s="53">
        <f t="shared" si="66"/>
        <v>0.3396022214769901</v>
      </c>
    </row>
    <row r="76" spans="4:24" x14ac:dyDescent="0.2">
      <c r="D76" s="4">
        <v>34060</v>
      </c>
      <c r="E76" s="5">
        <v>18.783300000000001</v>
      </c>
      <c r="F76" s="6">
        <v>18.48</v>
      </c>
      <c r="G76" s="53">
        <f t="shared" si="62"/>
        <v>-0.32430000000000092</v>
      </c>
      <c r="H76" s="53">
        <f t="shared" si="60"/>
        <v>-4.3841075807430518E-2</v>
      </c>
      <c r="I76" s="53">
        <f t="shared" ref="I76:R76" si="67">H76+$C$7*(H76-$C$8)</f>
        <v>0.11815322449966076</v>
      </c>
      <c r="J76" s="53">
        <f t="shared" si="67"/>
        <v>0.21172184032293734</v>
      </c>
      <c r="K76" s="53">
        <f t="shared" si="67"/>
        <v>0.26576748174666015</v>
      </c>
      <c r="L76" s="53">
        <f t="shared" si="67"/>
        <v>0.29698448042940651</v>
      </c>
      <c r="M76" s="53">
        <f t="shared" si="67"/>
        <v>0.31501555529663605</v>
      </c>
      <c r="N76" s="53">
        <f t="shared" si="67"/>
        <v>0.32543038294140031</v>
      </c>
      <c r="O76" s="53">
        <f t="shared" si="67"/>
        <v>0.33144603290507946</v>
      </c>
      <c r="P76" s="53">
        <f t="shared" si="67"/>
        <v>0.33492069861437768</v>
      </c>
      <c r="Q76" s="53">
        <f t="shared" si="67"/>
        <v>0.33692768071344725</v>
      </c>
      <c r="R76" s="53">
        <f t="shared" si="67"/>
        <v>0.33808692234501109</v>
      </c>
      <c r="S76" s="53">
        <f t="shared" ref="S76:X76" si="68">R76+$C$7*(R76-$C$8)</f>
        <v>0.3387565053776519</v>
      </c>
      <c r="T76" s="53">
        <f t="shared" si="68"/>
        <v>0.33914325946359308</v>
      </c>
      <c r="U76" s="53">
        <f t="shared" si="68"/>
        <v>0.33936665031386937</v>
      </c>
      <c r="V76" s="53">
        <f t="shared" si="68"/>
        <v>0.33949568184527701</v>
      </c>
      <c r="W76" s="53">
        <f t="shared" si="68"/>
        <v>0.33957021102172635</v>
      </c>
      <c r="X76" s="53">
        <f t="shared" si="68"/>
        <v>0.33961325939975939</v>
      </c>
    </row>
    <row r="77" spans="4:24" x14ac:dyDescent="0.2">
      <c r="D77" s="4">
        <v>34090</v>
      </c>
      <c r="E77" s="5">
        <v>18.611000000000001</v>
      </c>
      <c r="F77" s="6">
        <v>18.89</v>
      </c>
      <c r="G77" s="53">
        <f t="shared" si="62"/>
        <v>0.10670000000000002</v>
      </c>
      <c r="H77" s="53">
        <f t="shared" si="60"/>
        <v>0.20510640779775002</v>
      </c>
      <c r="I77" s="53">
        <f t="shared" ref="I77:R77" si="69">H77+$C$7*(H77-$C$8)</f>
        <v>0.26194637900859696</v>
      </c>
      <c r="J77" s="53">
        <f t="shared" si="69"/>
        <v>0.2947773947884838</v>
      </c>
      <c r="K77" s="53">
        <f t="shared" si="69"/>
        <v>0.31374073298478261</v>
      </c>
      <c r="L77" s="53">
        <f t="shared" si="69"/>
        <v>0.32469404000270041</v>
      </c>
      <c r="M77" s="53">
        <f t="shared" si="69"/>
        <v>0.33102071800563682</v>
      </c>
      <c r="N77" s="53">
        <f t="shared" si="69"/>
        <v>0.33467503486970007</v>
      </c>
      <c r="O77" s="53">
        <f t="shared" si="69"/>
        <v>0.33678578426089384</v>
      </c>
      <c r="P77" s="53">
        <f t="shared" si="69"/>
        <v>0.33800496233388427</v>
      </c>
      <c r="Q77" s="53">
        <f t="shared" si="69"/>
        <v>0.33870916491703407</v>
      </c>
      <c r="R77" s="53">
        <f t="shared" si="69"/>
        <v>0.33911591540664754</v>
      </c>
      <c r="S77" s="53">
        <f t="shared" ref="S77:X77" si="70">R77+$C$7*(R77-$C$8)</f>
        <v>0.33935085626707551</v>
      </c>
      <c r="T77" s="53">
        <f t="shared" si="70"/>
        <v>0.33948655913482395</v>
      </c>
      <c r="U77" s="53">
        <f t="shared" si="70"/>
        <v>0.33956494170429957</v>
      </c>
      <c r="V77" s="53">
        <f t="shared" si="70"/>
        <v>0.3396102158189851</v>
      </c>
      <c r="W77" s="53">
        <f t="shared" si="70"/>
        <v>0.33963636634548955</v>
      </c>
      <c r="X77" s="53">
        <f t="shared" si="70"/>
        <v>0.33965147100388449</v>
      </c>
    </row>
    <row r="78" spans="4:24" x14ac:dyDescent="0.2">
      <c r="D78" s="4">
        <v>34121</v>
      </c>
      <c r="E78" s="5">
        <v>17.648199999999999</v>
      </c>
      <c r="F78" s="6">
        <v>18.690000000000001</v>
      </c>
      <c r="G78" s="53">
        <f t="shared" si="62"/>
        <v>7.9000000000000625E-2</v>
      </c>
      <c r="H78" s="53">
        <f t="shared" si="60"/>
        <v>0.18910676674006249</v>
      </c>
      <c r="I78" s="53">
        <f t="shared" ref="I78:R78" si="71">H78+$C$7*(H78-$C$8)</f>
        <v>0.25270491641022708</v>
      </c>
      <c r="J78" s="53">
        <f t="shared" si="71"/>
        <v>0.28943948560357524</v>
      </c>
      <c r="K78" s="53">
        <f t="shared" si="71"/>
        <v>0.31065753331124207</v>
      </c>
      <c r="L78" s="53">
        <f t="shared" si="71"/>
        <v>0.3229131703967138</v>
      </c>
      <c r="M78" s="53">
        <f t="shared" si="71"/>
        <v>0.32999207993826024</v>
      </c>
      <c r="N78" s="53">
        <f t="shared" si="71"/>
        <v>0.3340808890265124</v>
      </c>
      <c r="O78" s="53">
        <f t="shared" si="71"/>
        <v>0.33644260302526496</v>
      </c>
      <c r="P78" s="53">
        <f t="shared" si="71"/>
        <v>0.33780673935237537</v>
      </c>
      <c r="Q78" s="53">
        <f t="shared" si="71"/>
        <v>0.33859467045661795</v>
      </c>
      <c r="R78" s="53">
        <f t="shared" si="71"/>
        <v>0.33904978290593452</v>
      </c>
      <c r="S78" s="53">
        <f t="shared" ref="S78:X78" si="72">R78+$C$7*(R78-$C$8)</f>
        <v>0.33931265784564391</v>
      </c>
      <c r="T78" s="53">
        <f t="shared" si="72"/>
        <v>0.33946449555966601</v>
      </c>
      <c r="U78" s="53">
        <f t="shared" si="72"/>
        <v>0.33955219768686357</v>
      </c>
      <c r="V78" s="53">
        <f t="shared" si="72"/>
        <v>0.33960285481881869</v>
      </c>
      <c r="W78" s="53">
        <f t="shared" si="72"/>
        <v>0.33963211459962356</v>
      </c>
      <c r="X78" s="53">
        <f t="shared" si="72"/>
        <v>0.33964901517689083</v>
      </c>
    </row>
    <row r="79" spans="4:24" x14ac:dyDescent="0.2">
      <c r="D79" s="4">
        <v>34151</v>
      </c>
      <c r="E79" s="5">
        <v>16.814800000000002</v>
      </c>
      <c r="F79" s="6">
        <v>18.16</v>
      </c>
      <c r="G79" s="53">
        <f t="shared" si="62"/>
        <v>0.51180000000000092</v>
      </c>
      <c r="H79" s="53">
        <f t="shared" si="60"/>
        <v>0.4390939382118072</v>
      </c>
      <c r="I79" s="53">
        <f t="shared" ref="I79:R79" si="73">H79+$C$7*(H79-$C$8)</f>
        <v>0.39709859917465279</v>
      </c>
      <c r="J79" s="53">
        <f t="shared" si="73"/>
        <v>0.37284190781398929</v>
      </c>
      <c r="K79" s="53">
        <f t="shared" si="73"/>
        <v>0.35883113687472085</v>
      </c>
      <c r="L79" s="53">
        <f t="shared" si="73"/>
        <v>0.35073845434873602</v>
      </c>
      <c r="M79" s="53">
        <f t="shared" si="73"/>
        <v>0.34606408555416635</v>
      </c>
      <c r="N79" s="53">
        <f t="shared" si="73"/>
        <v>0.34336414970996515</v>
      </c>
      <c r="O79" s="53">
        <f t="shared" si="73"/>
        <v>0.34180465496678808</v>
      </c>
      <c r="P79" s="53">
        <f t="shared" si="73"/>
        <v>0.34090388398764787</v>
      </c>
      <c r="Q79" s="53">
        <f t="shared" si="73"/>
        <v>0.34038359473344482</v>
      </c>
      <c r="R79" s="53">
        <f t="shared" si="73"/>
        <v>0.34008307338638988</v>
      </c>
      <c r="S79" s="53">
        <f t="shared" ref="S79:X79" si="74">R79+$C$7*(R79-$C$8)</f>
        <v>0.33990949094295841</v>
      </c>
      <c r="T79" s="53">
        <f t="shared" si="74"/>
        <v>0.33980922896502269</v>
      </c>
      <c r="U79" s="53">
        <f t="shared" si="74"/>
        <v>0.33975131720839069</v>
      </c>
      <c r="V79" s="53">
        <f t="shared" si="74"/>
        <v>0.33971786712466751</v>
      </c>
      <c r="W79" s="53">
        <f t="shared" si="74"/>
        <v>0.33969854621012163</v>
      </c>
      <c r="X79" s="53">
        <f t="shared" si="74"/>
        <v>0.33968738636544149</v>
      </c>
    </row>
    <row r="80" spans="4:24" x14ac:dyDescent="0.2">
      <c r="D80" s="4">
        <v>34182</v>
      </c>
      <c r="E80" s="5">
        <v>16.824300000000001</v>
      </c>
      <c r="F80" s="6">
        <v>17.100000000000001</v>
      </c>
      <c r="G80" s="53">
        <f t="shared" si="62"/>
        <v>0.28519999999999968</v>
      </c>
      <c r="H80" s="53">
        <f t="shared" si="60"/>
        <v>0.30820878789873507</v>
      </c>
      <c r="I80" s="53">
        <f t="shared" ref="I80:R80" si="75">H80+$C$7*(H80-$C$8)</f>
        <v>0.32149876434466429</v>
      </c>
      <c r="J80" s="53">
        <f t="shared" si="75"/>
        <v>0.32917511282119838</v>
      </c>
      <c r="K80" s="53">
        <f t="shared" si="75"/>
        <v>0.33360900524929493</v>
      </c>
      <c r="L80" s="53">
        <f t="shared" si="75"/>
        <v>0.33617004089326408</v>
      </c>
      <c r="M80" s="53">
        <f t="shared" si="75"/>
        <v>0.33764930627374967</v>
      </c>
      <c r="N80" s="53">
        <f t="shared" si="75"/>
        <v>0.3385037364223718</v>
      </c>
      <c r="O80" s="53">
        <f t="shared" si="75"/>
        <v>0.33899725901034367</v>
      </c>
      <c r="P80" s="53">
        <f t="shared" si="75"/>
        <v>0.33928231981400475</v>
      </c>
      <c r="Q80" s="53">
        <f t="shared" si="75"/>
        <v>0.33944697218000447</v>
      </c>
      <c r="R80" s="53">
        <f t="shared" si="75"/>
        <v>0.33954207610618842</v>
      </c>
      <c r="S80" s="53">
        <f t="shared" ref="S80:X80" si="76">R80+$C$7*(R80-$C$8)</f>
        <v>0.33959700854958624</v>
      </c>
      <c r="T80" s="53">
        <f t="shared" si="76"/>
        <v>0.33962873776896485</v>
      </c>
      <c r="U80" s="53">
        <f t="shared" si="76"/>
        <v>0.33964706470474454</v>
      </c>
      <c r="V80" s="53">
        <f t="shared" si="76"/>
        <v>0.33965765042294538</v>
      </c>
      <c r="W80" s="53">
        <f t="shared" si="76"/>
        <v>0.33966376478004107</v>
      </c>
      <c r="X80" s="53">
        <f t="shared" si="76"/>
        <v>0.33966729645942123</v>
      </c>
    </row>
    <row r="81" spans="4:24" x14ac:dyDescent="0.2">
      <c r="D81" s="4">
        <v>34213</v>
      </c>
      <c r="E81" s="5">
        <v>16.138000000000002</v>
      </c>
      <c r="F81" s="6">
        <v>16.82</v>
      </c>
      <c r="G81" s="53">
        <f t="shared" si="62"/>
        <v>-4.3000000000006366E-3</v>
      </c>
      <c r="H81" s="53">
        <f t="shared" si="60"/>
        <v>0.14099232269293532</v>
      </c>
      <c r="I81" s="53">
        <f t="shared" ref="I81:R81" si="77">H81+$C$7*(H81-$C$8)</f>
        <v>0.22491380325339516</v>
      </c>
      <c r="J81" s="53">
        <f t="shared" si="77"/>
        <v>0.27338721718830816</v>
      </c>
      <c r="K81" s="53">
        <f t="shared" si="77"/>
        <v>0.30138567292113616</v>
      </c>
      <c r="L81" s="53">
        <f t="shared" si="77"/>
        <v>0.31755770331445066</v>
      </c>
      <c r="M81" s="53">
        <f t="shared" si="77"/>
        <v>0.32689873874647418</v>
      </c>
      <c r="N81" s="53">
        <f t="shared" si="77"/>
        <v>0.33229416163526554</v>
      </c>
      <c r="O81" s="53">
        <f t="shared" si="77"/>
        <v>0.33541058147552172</v>
      </c>
      <c r="P81" s="53">
        <f t="shared" si="77"/>
        <v>0.33721063919498584</v>
      </c>
      <c r="Q81" s="53">
        <f t="shared" si="77"/>
        <v>0.33825036040056511</v>
      </c>
      <c r="R81" s="53">
        <f t="shared" si="77"/>
        <v>0.33885090791281547</v>
      </c>
      <c r="S81" s="53">
        <f t="shared" ref="S81:X81" si="78">R81+$C$7*(R81-$C$8)</f>
        <v>0.33919778678047224</v>
      </c>
      <c r="T81" s="53">
        <f t="shared" si="78"/>
        <v>0.33939814553040026</v>
      </c>
      <c r="U81" s="53">
        <f t="shared" si="78"/>
        <v>0.33951387361998925</v>
      </c>
      <c r="V81" s="53">
        <f t="shared" si="78"/>
        <v>0.33958071867030393</v>
      </c>
      <c r="W81" s="53">
        <f t="shared" si="78"/>
        <v>0.33961932866349948</v>
      </c>
      <c r="X81" s="53">
        <f t="shared" si="78"/>
        <v>0.33964162996430702</v>
      </c>
    </row>
    <row r="82" spans="4:24" x14ac:dyDescent="0.2">
      <c r="D82" s="4">
        <v>34243</v>
      </c>
      <c r="E82" s="5">
        <v>16.654299999999999</v>
      </c>
      <c r="F82" s="6">
        <v>16.559999999999999</v>
      </c>
      <c r="G82" s="53">
        <f t="shared" si="62"/>
        <v>0.42199999999999704</v>
      </c>
      <c r="H82" s="53">
        <f t="shared" si="60"/>
        <v>0.38722506575763987</v>
      </c>
      <c r="I82" s="53">
        <f t="shared" ref="I82:R82" si="79">H82+$C$7*(H82-$C$8)</f>
        <v>0.36713891176188479</v>
      </c>
      <c r="J82" s="53">
        <f t="shared" si="79"/>
        <v>0.35553706143114383</v>
      </c>
      <c r="K82" s="53">
        <f t="shared" si="79"/>
        <v>0.3488357819763831</v>
      </c>
      <c r="L82" s="53">
        <f t="shared" si="79"/>
        <v>0.34496509367662026</v>
      </c>
      <c r="M82" s="53">
        <f t="shared" si="79"/>
        <v>0.34272936719855535</v>
      </c>
      <c r="N82" s="53">
        <f t="shared" si="79"/>
        <v>0.34143800181399914</v>
      </c>
      <c r="O82" s="53">
        <f t="shared" si="79"/>
        <v>0.3406921035242077</v>
      </c>
      <c r="P82" s="53">
        <f t="shared" si="79"/>
        <v>0.34026126941221468</v>
      </c>
      <c r="Q82" s="53">
        <f t="shared" si="79"/>
        <v>0.34001241774624735</v>
      </c>
      <c r="R82" s="53">
        <f t="shared" si="79"/>
        <v>0.33986867993642478</v>
      </c>
      <c r="S82" s="53">
        <f t="shared" ref="S82:X82" si="80">R82+$C$7*(R82-$C$8)</f>
        <v>0.33978565634929192</v>
      </c>
      <c r="T82" s="53">
        <f t="shared" si="80"/>
        <v>0.33973770156252492</v>
      </c>
      <c r="U82" s="53">
        <f t="shared" si="80"/>
        <v>0.3397100026681108</v>
      </c>
      <c r="V82" s="53">
        <f t="shared" si="80"/>
        <v>0.33969400366564434</v>
      </c>
      <c r="W82" s="53">
        <f t="shared" si="80"/>
        <v>0.33968476257189906</v>
      </c>
      <c r="X82" s="53">
        <f t="shared" si="80"/>
        <v>0.3396794248757653</v>
      </c>
    </row>
    <row r="83" spans="4:24" x14ac:dyDescent="0.2">
      <c r="D83" s="4">
        <v>34274</v>
      </c>
      <c r="E83" s="5">
        <v>15.2864</v>
      </c>
      <c r="F83" s="6">
        <v>16.75</v>
      </c>
      <c r="G83" s="53">
        <f t="shared" si="62"/>
        <v>9.5700000000000784E-2</v>
      </c>
      <c r="H83" s="53">
        <f t="shared" si="60"/>
        <v>0.1987527597243004</v>
      </c>
      <c r="I83" s="53">
        <f t="shared" ref="I83:R83" si="81">H83+$C$7*(H83-$C$8)</f>
        <v>0.25827648411393761</v>
      </c>
      <c r="J83" s="53">
        <f t="shared" si="81"/>
        <v>0.29265764745873679</v>
      </c>
      <c r="K83" s="53">
        <f t="shared" si="81"/>
        <v>0.31251635766316005</v>
      </c>
      <c r="L83" s="53">
        <f t="shared" si="81"/>
        <v>0.32398683546602702</v>
      </c>
      <c r="M83" s="53">
        <f t="shared" si="81"/>
        <v>0.33061223357454866</v>
      </c>
      <c r="N83" s="53">
        <f t="shared" si="81"/>
        <v>0.33443909247709847</v>
      </c>
      <c r="O83" s="53">
        <f t="shared" si="81"/>
        <v>0.33664950290378493</v>
      </c>
      <c r="P83" s="53">
        <f t="shared" si="81"/>
        <v>0.33792624562642587</v>
      </c>
      <c r="Q83" s="53">
        <f t="shared" si="81"/>
        <v>0.33866369780278943</v>
      </c>
      <c r="R83" s="53">
        <f t="shared" si="81"/>
        <v>0.33908965340275432</v>
      </c>
      <c r="S83" s="53">
        <f t="shared" ref="S83:X83" si="82">R83+$C$7*(R83-$C$8)</f>
        <v>0.3393356872188536</v>
      </c>
      <c r="T83" s="53">
        <f t="shared" si="82"/>
        <v>0.33947779742627748</v>
      </c>
      <c r="U83" s="53">
        <f t="shared" si="82"/>
        <v>0.3395598809031517</v>
      </c>
      <c r="V83" s="53">
        <f t="shared" si="82"/>
        <v>0.33960729267812478</v>
      </c>
      <c r="W83" s="53">
        <f t="shared" si="82"/>
        <v>0.33963467792655355</v>
      </c>
      <c r="X83" s="53">
        <f t="shared" si="82"/>
        <v>0.33965049576572814</v>
      </c>
    </row>
    <row r="84" spans="4:24" x14ac:dyDescent="0.2">
      <c r="D84" s="4">
        <v>34304</v>
      </c>
      <c r="E84" s="5">
        <v>13.5525</v>
      </c>
      <c r="F84" s="6">
        <v>16.22</v>
      </c>
      <c r="G84" s="53">
        <f t="shared" si="62"/>
        <v>0.93359999999999843</v>
      </c>
      <c r="H84" s="53">
        <f t="shared" si="60"/>
        <v>0.68272746161010023</v>
      </c>
      <c r="I84" s="53">
        <f t="shared" ref="I84:R84" si="83">H84+$C$7*(H84-$C$8)</f>
        <v>0.53782238704441798</v>
      </c>
      <c r="J84" s="53">
        <f t="shared" si="83"/>
        <v>0.45412458269465561</v>
      </c>
      <c r="K84" s="53">
        <f t="shared" si="83"/>
        <v>0.40578036511657667</v>
      </c>
      <c r="L84" s="53">
        <f t="shared" si="83"/>
        <v>0.37785653376408462</v>
      </c>
      <c r="M84" s="53">
        <f t="shared" si="83"/>
        <v>0.36172760673898413</v>
      </c>
      <c r="N84" s="53">
        <f t="shared" si="83"/>
        <v>0.35241146800081624</v>
      </c>
      <c r="O84" s="53">
        <f t="shared" si="83"/>
        <v>0.34703042555120223</v>
      </c>
      <c r="P84" s="53">
        <f t="shared" si="83"/>
        <v>0.34392231191546196</v>
      </c>
      <c r="Q84" s="53">
        <f t="shared" si="83"/>
        <v>0.34212705189602699</v>
      </c>
      <c r="R84" s="53">
        <f t="shared" si="83"/>
        <v>0.34109010186295197</v>
      </c>
      <c r="S84" s="53">
        <f t="shared" ref="S84:X84" si="84">R84+$C$7*(R84-$C$8)</f>
        <v>0.34049115499205096</v>
      </c>
      <c r="T84" s="53">
        <f t="shared" si="84"/>
        <v>0.34014520066183285</v>
      </c>
      <c r="U84" s="53">
        <f t="shared" si="84"/>
        <v>0.33994537592876994</v>
      </c>
      <c r="V84" s="53">
        <f t="shared" si="84"/>
        <v>0.33982995628965607</v>
      </c>
      <c r="W84" s="53">
        <f t="shared" si="84"/>
        <v>0.33976328940168388</v>
      </c>
      <c r="X84" s="53">
        <f t="shared" si="84"/>
        <v>0.33972478231583592</v>
      </c>
    </row>
    <row r="85" spans="4:24" x14ac:dyDescent="0.2">
      <c r="D85" s="4">
        <v>34335</v>
      </c>
      <c r="E85" s="5">
        <v>14.2607</v>
      </c>
      <c r="F85" s="6">
        <v>14.57</v>
      </c>
      <c r="G85" s="53">
        <f t="shared" si="62"/>
        <v>1.0175000000000001</v>
      </c>
      <c r="H85" s="53">
        <f t="shared" si="60"/>
        <v>0.73118846827941586</v>
      </c>
      <c r="I85" s="53">
        <f t="shared" ref="I85:R85" si="85">H85+$C$7*(H85-$C$8)</f>
        <v>0.56581367628641321</v>
      </c>
      <c r="J85" s="53">
        <f t="shared" si="85"/>
        <v>0.47029247369154531</v>
      </c>
      <c r="K85" s="53">
        <f t="shared" si="85"/>
        <v>0.41511900961513476</v>
      </c>
      <c r="L85" s="53">
        <f t="shared" si="85"/>
        <v>0.38325057563925724</v>
      </c>
      <c r="M85" s="53">
        <f t="shared" si="85"/>
        <v>0.36484322889973864</v>
      </c>
      <c r="N85" s="53">
        <f t="shared" si="85"/>
        <v>0.35421106497711408</v>
      </c>
      <c r="O85" s="53">
        <f t="shared" si="85"/>
        <v>0.3480698806295151</v>
      </c>
      <c r="P85" s="53">
        <f t="shared" si="85"/>
        <v>0.34452270571144017</v>
      </c>
      <c r="Q85" s="53">
        <f t="shared" si="85"/>
        <v>0.34247384197649317</v>
      </c>
      <c r="R85" s="53">
        <f t="shared" si="85"/>
        <v>0.34129040932901067</v>
      </c>
      <c r="S85" s="53">
        <f t="shared" ref="S85:X85" si="86">R85+$C$7*(R85-$C$8)</f>
        <v>0.34060685345985292</v>
      </c>
      <c r="T85" s="53">
        <f t="shared" si="86"/>
        <v>0.34021202860247385</v>
      </c>
      <c r="U85" s="53">
        <f t="shared" si="86"/>
        <v>0.33998397603934327</v>
      </c>
      <c r="V85" s="53">
        <f t="shared" si="86"/>
        <v>0.33985225188221779</v>
      </c>
      <c r="W85" s="53">
        <f t="shared" si="86"/>
        <v>0.33977616743338623</v>
      </c>
      <c r="X85" s="53">
        <f t="shared" si="86"/>
        <v>0.33973222072322823</v>
      </c>
    </row>
    <row r="86" spans="4:24" x14ac:dyDescent="0.2">
      <c r="D86" s="4">
        <v>34366</v>
      </c>
      <c r="E86" s="5">
        <v>13.750999999999999</v>
      </c>
      <c r="F86" s="6">
        <v>14.83</v>
      </c>
      <c r="G86" s="53">
        <f t="shared" si="62"/>
        <v>0.56930000000000014</v>
      </c>
      <c r="H86" s="53">
        <f t="shared" si="60"/>
        <v>0.47230618950484121</v>
      </c>
      <c r="I86" s="53">
        <f t="shared" ref="I86:R86" si="87">H86+$C$7*(H86-$C$8)</f>
        <v>0.41628214066946417</v>
      </c>
      <c r="J86" s="53">
        <f t="shared" si="87"/>
        <v>0.38392240521948545</v>
      </c>
      <c r="K86" s="53">
        <f t="shared" si="87"/>
        <v>0.36523128060138443</v>
      </c>
      <c r="L86" s="53">
        <f t="shared" si="87"/>
        <v>0.35443520533589234</v>
      </c>
      <c r="M86" s="53">
        <f t="shared" si="87"/>
        <v>0.34819934508030909</v>
      </c>
      <c r="N86" s="53">
        <f t="shared" si="87"/>
        <v>0.34459748494401904</v>
      </c>
      <c r="O86" s="53">
        <f t="shared" si="87"/>
        <v>0.34251703478803941</v>
      </c>
      <c r="P86" s="53">
        <f t="shared" si="87"/>
        <v>0.34131535768572591</v>
      </c>
      <c r="Q86" s="53">
        <f t="shared" si="87"/>
        <v>0.34062126373972379</v>
      </c>
      <c r="R86" s="53">
        <f t="shared" si="87"/>
        <v>0.34022035204310475</v>
      </c>
      <c r="S86" s="53">
        <f t="shared" ref="S86:X86" si="88">R86+$C$7*(R86-$C$8)</f>
        <v>0.33998878369502772</v>
      </c>
      <c r="T86" s="53">
        <f t="shared" si="88"/>
        <v>0.33985502880515212</v>
      </c>
      <c r="U86" s="53">
        <f t="shared" si="88"/>
        <v>0.33977777139620913</v>
      </c>
      <c r="V86" s="53">
        <f t="shared" si="88"/>
        <v>0.33973314717916453</v>
      </c>
      <c r="W86" s="53">
        <f t="shared" si="88"/>
        <v>0.33970737203637774</v>
      </c>
      <c r="X86" s="53">
        <f t="shared" si="88"/>
        <v>0.33969248420125864</v>
      </c>
    </row>
    <row r="87" spans="4:24" x14ac:dyDescent="0.2">
      <c r="D87" s="13">
        <v>34394</v>
      </c>
      <c r="E87" s="5">
        <v>13.7463</v>
      </c>
      <c r="F87" s="14">
        <v>14.89</v>
      </c>
      <c r="G87" s="53">
        <f t="shared" si="62"/>
        <v>1.1390000000000011</v>
      </c>
      <c r="H87" s="53">
        <f t="shared" si="60"/>
        <v>0.80136739927252398</v>
      </c>
      <c r="I87" s="53">
        <f t="shared" ref="I87:R87" si="89">H87+$C$7*(H87-$C$8)</f>
        <v>0.60634933353197207</v>
      </c>
      <c r="J87" s="53">
        <f t="shared" si="89"/>
        <v>0.49370604647011596</v>
      </c>
      <c r="K87" s="53">
        <f t="shared" si="89"/>
        <v>0.42864279157669372</v>
      </c>
      <c r="L87" s="53">
        <f t="shared" si="89"/>
        <v>0.39106197120342251</v>
      </c>
      <c r="M87" s="53">
        <f t="shared" si="89"/>
        <v>0.36935512511584906</v>
      </c>
      <c r="N87" s="53">
        <f t="shared" si="89"/>
        <v>0.35681715594994107</v>
      </c>
      <c r="O87" s="53">
        <f t="shared" si="89"/>
        <v>0.3495751701648549</v>
      </c>
      <c r="P87" s="53">
        <f t="shared" si="89"/>
        <v>0.34539216752563984</v>
      </c>
      <c r="Q87" s="53">
        <f t="shared" si="89"/>
        <v>0.34297604692019573</v>
      </c>
      <c r="R87" s="53">
        <f t="shared" si="89"/>
        <v>0.34158048509928635</v>
      </c>
      <c r="S87" s="53">
        <f t="shared" ref="S87:X87" si="90">R87+$C$7*(R87-$C$8)</f>
        <v>0.34077440249248625</v>
      </c>
      <c r="T87" s="53">
        <f t="shared" si="90"/>
        <v>0.34030880565596472</v>
      </c>
      <c r="U87" s="53">
        <f t="shared" si="90"/>
        <v>0.34003987488838566</v>
      </c>
      <c r="V87" s="53">
        <f t="shared" si="90"/>
        <v>0.33988453930172019</v>
      </c>
      <c r="W87" s="53">
        <f t="shared" si="90"/>
        <v>0.339794816787997</v>
      </c>
      <c r="X87" s="53">
        <f t="shared" si="90"/>
        <v>0.33974299267195496</v>
      </c>
    </row>
    <row r="88" spans="4:24" x14ac:dyDescent="0.2">
      <c r="D88" s="13">
        <v>34425</v>
      </c>
      <c r="E88" s="5">
        <v>15.1983</v>
      </c>
      <c r="F88" s="15">
        <v>14.57</v>
      </c>
      <c r="G88" s="53">
        <f t="shared" si="62"/>
        <v>0.82370000000000054</v>
      </c>
      <c r="H88" s="53">
        <f t="shared" si="60"/>
        <v>0.61924874131263219</v>
      </c>
      <c r="I88" s="53">
        <f t="shared" ref="I88:R88" si="91">H88+$C$7*(H88-$C$8)</f>
        <v>0.50115680077868308</v>
      </c>
      <c r="J88" s="53">
        <f t="shared" si="91"/>
        <v>0.43294637982745526</v>
      </c>
      <c r="K88" s="53">
        <f t="shared" si="91"/>
        <v>0.39354774258509284</v>
      </c>
      <c r="L88" s="53">
        <f t="shared" si="91"/>
        <v>0.37079091752950244</v>
      </c>
      <c r="M88" s="53">
        <f t="shared" si="91"/>
        <v>0.35764647592293042</v>
      </c>
      <c r="N88" s="53">
        <f t="shared" si="91"/>
        <v>0.35005418900564195</v>
      </c>
      <c r="O88" s="53">
        <f t="shared" si="91"/>
        <v>0.34566885090154104</v>
      </c>
      <c r="P88" s="53">
        <f t="shared" si="91"/>
        <v>0.34313586044730937</v>
      </c>
      <c r="Q88" s="53">
        <f t="shared" si="91"/>
        <v>0.34167279409098245</v>
      </c>
      <c r="R88" s="53">
        <f t="shared" si="91"/>
        <v>0.34082772056950916</v>
      </c>
      <c r="S88" s="53">
        <f t="shared" ref="S88:X88" si="92">R88+$C$7*(R88-$C$8)</f>
        <v>0.34033960241026984</v>
      </c>
      <c r="T88" s="53">
        <f t="shared" si="92"/>
        <v>0.34005766322826375</v>
      </c>
      <c r="U88" s="53">
        <f t="shared" si="92"/>
        <v>0.33989481392457438</v>
      </c>
      <c r="V88" s="53">
        <f t="shared" si="92"/>
        <v>0.33980075145506089</v>
      </c>
      <c r="W88" s="53">
        <f t="shared" si="92"/>
        <v>0.33974642056158738</v>
      </c>
      <c r="X88" s="53">
        <f t="shared" si="92"/>
        <v>0.33971503880007403</v>
      </c>
    </row>
    <row r="89" spans="4:24" x14ac:dyDescent="0.2">
      <c r="D89" s="13">
        <v>34455</v>
      </c>
      <c r="E89" s="5">
        <v>16.349299999999999</v>
      </c>
      <c r="F89" s="15">
        <v>15.39</v>
      </c>
      <c r="G89" s="53">
        <f t="shared" si="62"/>
        <v>0.19170000000000087</v>
      </c>
      <c r="H89" s="53">
        <f t="shared" si="60"/>
        <v>0.25420277927441015</v>
      </c>
      <c r="I89" s="53">
        <f t="shared" ref="I89:R89" si="93">H89+$C$7*(H89-$C$8)</f>
        <v>0.29030465774005793</v>
      </c>
      <c r="J89" s="53">
        <f t="shared" si="93"/>
        <v>0.31115726051834808</v>
      </c>
      <c r="K89" s="53">
        <f t="shared" si="93"/>
        <v>0.32320181501550288</v>
      </c>
      <c r="L89" s="53">
        <f t="shared" si="93"/>
        <v>0.33015880233154032</v>
      </c>
      <c r="M89" s="53">
        <f t="shared" si="93"/>
        <v>0.33417718860950013</v>
      </c>
      <c r="N89" s="53">
        <f t="shared" si="93"/>
        <v>0.33649822608525809</v>
      </c>
      <c r="O89" s="53">
        <f t="shared" si="93"/>
        <v>0.33783886747491759</v>
      </c>
      <c r="P89" s="53">
        <f t="shared" si="93"/>
        <v>0.33861322780060832</v>
      </c>
      <c r="Q89" s="53">
        <f t="shared" si="93"/>
        <v>0.33906050170892477</v>
      </c>
      <c r="R89" s="53">
        <f t="shared" si="93"/>
        <v>0.33931884907309562</v>
      </c>
      <c r="S89" s="53">
        <f t="shared" ref="S89:X89" si="94">R89+$C$7*(R89-$C$8)</f>
        <v>0.33946807163969972</v>
      </c>
      <c r="T89" s="53">
        <f t="shared" si="94"/>
        <v>0.33955426324631965</v>
      </c>
      <c r="U89" s="53">
        <f t="shared" si="94"/>
        <v>0.33960404789498766</v>
      </c>
      <c r="V89" s="53">
        <f t="shared" si="94"/>
        <v>0.33963280372563287</v>
      </c>
      <c r="W89" s="53">
        <f t="shared" si="94"/>
        <v>0.33964941321908554</v>
      </c>
      <c r="X89" s="53">
        <f t="shared" si="94"/>
        <v>0.33965900693509249</v>
      </c>
    </row>
    <row r="90" spans="4:24" x14ac:dyDescent="0.2">
      <c r="D90" s="13">
        <v>34486</v>
      </c>
      <c r="E90" s="5">
        <v>17.085000000000001</v>
      </c>
      <c r="F90" s="15">
        <v>16.32</v>
      </c>
      <c r="G90" s="53">
        <f t="shared" si="62"/>
        <v>-2.9299999999999216E-2</v>
      </c>
      <c r="H90" s="53">
        <f t="shared" si="60"/>
        <v>0.12655221343509507</v>
      </c>
      <c r="I90" s="53">
        <f t="shared" ref="I90:R90" si="95">H90+$C$7*(H90-$C$8)</f>
        <v>0.21657313303826015</v>
      </c>
      <c r="J90" s="53">
        <f t="shared" si="95"/>
        <v>0.26856960962070137</v>
      </c>
      <c r="K90" s="53">
        <f t="shared" si="95"/>
        <v>0.29860300173563037</v>
      </c>
      <c r="L90" s="53">
        <f t="shared" si="95"/>
        <v>0.31595042027655668</v>
      </c>
      <c r="M90" s="53">
        <f t="shared" si="95"/>
        <v>0.32597036503945565</v>
      </c>
      <c r="N90" s="53">
        <f t="shared" si="95"/>
        <v>0.33175792892480738</v>
      </c>
      <c r="O90" s="53">
        <f t="shared" si="95"/>
        <v>0.33510085111845594</v>
      </c>
      <c r="P90" s="53">
        <f t="shared" si="95"/>
        <v>0.33703173758712585</v>
      </c>
      <c r="Q90" s="53">
        <f t="shared" si="95"/>
        <v>0.33814702605000901</v>
      </c>
      <c r="R90" s="53">
        <f t="shared" si="95"/>
        <v>0.33879122154033076</v>
      </c>
      <c r="S90" s="53">
        <f t="shared" ref="S90:X90" si="96">R90+$C$7*(R90-$C$8)</f>
        <v>0.33916331167087693</v>
      </c>
      <c r="T90" s="53">
        <f t="shared" si="96"/>
        <v>0.33937823255643096</v>
      </c>
      <c r="U90" s="53">
        <f t="shared" si="96"/>
        <v>0.33950237179919862</v>
      </c>
      <c r="V90" s="53">
        <f t="shared" si="96"/>
        <v>0.33957407516834864</v>
      </c>
      <c r="W90" s="53">
        <f t="shared" si="96"/>
        <v>0.33961549134773594</v>
      </c>
      <c r="X90" s="53">
        <f t="shared" si="96"/>
        <v>0.33963941351395172</v>
      </c>
    </row>
    <row r="91" spans="4:24" x14ac:dyDescent="0.2">
      <c r="D91" s="13">
        <v>34516</v>
      </c>
      <c r="E91" s="5">
        <v>18.0869</v>
      </c>
      <c r="F91" s="15">
        <v>17.149999999999999</v>
      </c>
      <c r="G91" s="53">
        <f t="shared" si="62"/>
        <v>6.4999999999997726E-2</v>
      </c>
      <c r="H91" s="53">
        <f t="shared" si="60"/>
        <v>0.18102030555566981</v>
      </c>
      <c r="I91" s="53">
        <f t="shared" ref="I91:R91" si="97">H91+$C$7*(H91-$C$8)</f>
        <v>0.24803414108975019</v>
      </c>
      <c r="J91" s="53">
        <f t="shared" si="97"/>
        <v>0.28674162536571474</v>
      </c>
      <c r="K91" s="53">
        <f t="shared" si="97"/>
        <v>0.30909923744735845</v>
      </c>
      <c r="L91" s="53">
        <f t="shared" si="97"/>
        <v>0.32201309189549293</v>
      </c>
      <c r="M91" s="53">
        <f t="shared" si="97"/>
        <v>0.32947219066232969</v>
      </c>
      <c r="N91" s="53">
        <f t="shared" si="97"/>
        <v>0.33378059870865573</v>
      </c>
      <c r="O91" s="53">
        <f t="shared" si="97"/>
        <v>0.3362691540253081</v>
      </c>
      <c r="P91" s="53">
        <f t="shared" si="97"/>
        <v>0.33770655445197378</v>
      </c>
      <c r="Q91" s="53">
        <f t="shared" si="97"/>
        <v>0.33853680322030655</v>
      </c>
      <c r="R91" s="53">
        <f t="shared" si="97"/>
        <v>0.33901635853734308</v>
      </c>
      <c r="S91" s="53">
        <f t="shared" ref="S91:X91" si="98">R91+$C$7*(R91-$C$8)</f>
        <v>0.3392933517842705</v>
      </c>
      <c r="T91" s="53">
        <f t="shared" si="98"/>
        <v>0.33945334429424318</v>
      </c>
      <c r="U91" s="53">
        <f t="shared" si="98"/>
        <v>0.33954575666722081</v>
      </c>
      <c r="V91" s="53">
        <f t="shared" si="98"/>
        <v>0.33959913445772377</v>
      </c>
      <c r="W91" s="53">
        <f t="shared" si="98"/>
        <v>0.33962996570279597</v>
      </c>
      <c r="X91" s="53">
        <f t="shared" si="98"/>
        <v>0.33964777396469187</v>
      </c>
    </row>
    <row r="92" spans="4:24" x14ac:dyDescent="0.2">
      <c r="D92" s="13">
        <v>34547</v>
      </c>
      <c r="E92" s="5">
        <v>16.941500000000001</v>
      </c>
      <c r="F92" s="15">
        <v>18.27</v>
      </c>
      <c r="G92" s="53">
        <f t="shared" si="62"/>
        <v>0.1830999999999996</v>
      </c>
      <c r="H92" s="53">
        <f t="shared" si="60"/>
        <v>0.2492353816897121</v>
      </c>
      <c r="I92" s="53">
        <f t="shared" ref="I92:R92" si="99">H92+$C$7*(H92-$C$8)</f>
        <v>0.2874354671860509</v>
      </c>
      <c r="J92" s="53">
        <f t="shared" si="99"/>
        <v>0.30950000351509099</v>
      </c>
      <c r="K92" s="53">
        <f t="shared" si="99"/>
        <v>0.3222445761276887</v>
      </c>
      <c r="L92" s="53">
        <f t="shared" si="99"/>
        <v>0.32960589696650466</v>
      </c>
      <c r="M92" s="53">
        <f t="shared" si="99"/>
        <v>0.33385782805428565</v>
      </c>
      <c r="N92" s="53">
        <f t="shared" si="99"/>
        <v>0.3363137620328604</v>
      </c>
      <c r="O92" s="53">
        <f t="shared" si="99"/>
        <v>0.33773232023208694</v>
      </c>
      <c r="P92" s="53">
        <f t="shared" si="99"/>
        <v>0.33855168564750443</v>
      </c>
      <c r="Q92" s="53">
        <f t="shared" si="99"/>
        <v>0.33902495469233346</v>
      </c>
      <c r="R92" s="53">
        <f t="shared" si="99"/>
        <v>0.33929831696096086</v>
      </c>
      <c r="S92" s="53">
        <f t="shared" ref="S92:X92" si="100">R92+$C$7*(R92-$C$8)</f>
        <v>0.3394562122019989</v>
      </c>
      <c r="T92" s="53">
        <f t="shared" si="100"/>
        <v>0.33954741318327419</v>
      </c>
      <c r="U92" s="53">
        <f t="shared" si="100"/>
        <v>0.33960009126863572</v>
      </c>
      <c r="V92" s="53">
        <f t="shared" si="100"/>
        <v>0.33963051836096025</v>
      </c>
      <c r="W92" s="53">
        <f t="shared" si="100"/>
        <v>0.33964809318246286</v>
      </c>
      <c r="X92" s="53">
        <f t="shared" si="100"/>
        <v>0.33965824447617027</v>
      </c>
    </row>
    <row r="93" spans="4:24" x14ac:dyDescent="0.2">
      <c r="D93" s="13">
        <v>34578</v>
      </c>
      <c r="E93" s="5">
        <v>16.077500000000001</v>
      </c>
      <c r="F93" s="15">
        <v>18.29</v>
      </c>
      <c r="G93" s="53">
        <f t="shared" si="62"/>
        <v>1.3484999999999978</v>
      </c>
      <c r="H93" s="53">
        <f t="shared" si="60"/>
        <v>0.92237551485323022</v>
      </c>
      <c r="I93" s="53">
        <f>H93+$C$7*(H93-$C$8)</f>
        <v>0.67624414993480642</v>
      </c>
      <c r="J93" s="53">
        <f t="shared" ref="J93:X93" si="101">I93+$C$7*(I93-$C$8)</f>
        <v>0.53407759788666276</v>
      </c>
      <c r="K93" s="53">
        <f t="shared" si="101"/>
        <v>0.45196157611123305</v>
      </c>
      <c r="L93" s="53">
        <f t="shared" si="101"/>
        <v>0.40453100306097461</v>
      </c>
      <c r="M93" s="53">
        <f t="shared" si="101"/>
        <v>0.37713489678066486</v>
      </c>
      <c r="N93" s="53">
        <f t="shared" si="101"/>
        <v>0.36131078606358091</v>
      </c>
      <c r="O93" s="53">
        <f t="shared" si="101"/>
        <v>0.35217071055706628</v>
      </c>
      <c r="P93" s="53">
        <f t="shared" si="101"/>
        <v>0.34689136299950674</v>
      </c>
      <c r="Q93" s="53">
        <f t="shared" si="101"/>
        <v>0.34384198877785571</v>
      </c>
      <c r="R93" s="53">
        <f t="shared" si="101"/>
        <v>0.34208065690070827</v>
      </c>
      <c r="S93" s="53">
        <f t="shared" si="101"/>
        <v>0.34106330391089518</v>
      </c>
      <c r="T93" s="53">
        <f t="shared" si="101"/>
        <v>0.3404756763778275</v>
      </c>
      <c r="U93" s="53">
        <f t="shared" si="101"/>
        <v>0.34013626014661097</v>
      </c>
      <c r="V93" s="53">
        <f t="shared" si="101"/>
        <v>0.33994021184810491</v>
      </c>
      <c r="W93" s="53">
        <f t="shared" si="101"/>
        <v>0.3398269734940953</v>
      </c>
      <c r="X93" s="53">
        <f t="shared" si="101"/>
        <v>0.3397615665259322</v>
      </c>
    </row>
    <row r="94" spans="4:24" x14ac:dyDescent="0.2">
      <c r="D94" s="13">
        <v>34608</v>
      </c>
      <c r="E94" s="5">
        <v>16.588999999999999</v>
      </c>
      <c r="F94" s="15">
        <v>17.63</v>
      </c>
      <c r="G94" s="53">
        <f t="shared" si="62"/>
        <v>1.5524999999999984</v>
      </c>
      <c r="H94" s="53">
        <f t="shared" si="60"/>
        <v>1.0402068063972139</v>
      </c>
      <c r="I94" s="53">
        <f t="shared" ref="I94:X94" si="102">H94+$C$7*(H94-$C$8)</f>
        <v>0.74430401889031228</v>
      </c>
      <c r="J94" s="53">
        <f t="shared" si="102"/>
        <v>0.57338927563833675</v>
      </c>
      <c r="K94" s="53">
        <f t="shared" si="102"/>
        <v>0.47466817298496156</v>
      </c>
      <c r="L94" s="53">
        <f t="shared" si="102"/>
        <v>0.4176464326501903</v>
      </c>
      <c r="M94" s="53">
        <f t="shared" si="102"/>
        <v>0.38471042622993668</v>
      </c>
      <c r="N94" s="53">
        <f t="shared" si="102"/>
        <v>0.36568644498092001</v>
      </c>
      <c r="O94" s="53">
        <f t="shared" si="102"/>
        <v>0.35469811027072318</v>
      </c>
      <c r="P94" s="53">
        <f t="shared" si="102"/>
        <v>0.34835120011964438</v>
      </c>
      <c r="Q94" s="53">
        <f t="shared" si="102"/>
        <v>0.34468519707839329</v>
      </c>
      <c r="R94" s="53">
        <f t="shared" si="102"/>
        <v>0.34256769770018353</v>
      </c>
      <c r="S94" s="53">
        <f t="shared" si="102"/>
        <v>0.34134462080519318</v>
      </c>
      <c r="T94" s="53">
        <f t="shared" si="102"/>
        <v>0.3406381662454171</v>
      </c>
      <c r="U94" s="53">
        <f t="shared" si="102"/>
        <v>0.34023011500426242</v>
      </c>
      <c r="V94" s="53">
        <f t="shared" si="102"/>
        <v>0.33999442282405956</v>
      </c>
      <c r="W94" s="53">
        <f t="shared" si="102"/>
        <v>0.33985828599072565</v>
      </c>
      <c r="X94" s="53">
        <f t="shared" si="102"/>
        <v>0.33977965276083133</v>
      </c>
    </row>
    <row r="95" spans="4:24" x14ac:dyDescent="0.2">
      <c r="D95" s="13">
        <v>34639</v>
      </c>
      <c r="E95" s="5">
        <v>17.457999999999998</v>
      </c>
      <c r="F95" s="15">
        <v>17.350000000000001</v>
      </c>
      <c r="G95" s="53">
        <f t="shared" si="62"/>
        <v>0.76100000000000279</v>
      </c>
      <c r="H95" s="53">
        <f t="shared" si="60"/>
        <v>0.58303294729396804</v>
      </c>
      <c r="I95" s="53">
        <f t="shared" ref="I95:X95" si="103">H95+$C$7*(H95-$C$8)</f>
        <v>0.48023839987912398</v>
      </c>
      <c r="J95" s="53">
        <f t="shared" si="103"/>
        <v>0.42086382004789707</v>
      </c>
      <c r="K95" s="53">
        <f t="shared" si="103"/>
        <v>0.38656880325184417</v>
      </c>
      <c r="L95" s="53">
        <f t="shared" si="103"/>
        <v>0.36675985167046421</v>
      </c>
      <c r="M95" s="53">
        <f t="shared" si="103"/>
        <v>0.35531811466572782</v>
      </c>
      <c r="N95" s="53">
        <f t="shared" si="103"/>
        <v>0.34870931736781274</v>
      </c>
      <c r="O95" s="53">
        <f t="shared" si="103"/>
        <v>0.34489204716602001</v>
      </c>
      <c r="P95" s="53">
        <f t="shared" si="103"/>
        <v>0.34268717521479647</v>
      </c>
      <c r="Q95" s="53">
        <f t="shared" si="103"/>
        <v>0.34141363153978782</v>
      </c>
      <c r="R95" s="53">
        <f t="shared" si="103"/>
        <v>0.34067802714731749</v>
      </c>
      <c r="S95" s="53">
        <f t="shared" si="103"/>
        <v>0.34025313883540476</v>
      </c>
      <c r="T95" s="53">
        <f t="shared" si="103"/>
        <v>0.34000772148954878</v>
      </c>
      <c r="U95" s="53">
        <f t="shared" si="103"/>
        <v>0.33986596735803154</v>
      </c>
      <c r="V95" s="53">
        <f t="shared" si="103"/>
        <v>0.33978408955215722</v>
      </c>
      <c r="W95" s="53">
        <f t="shared" si="103"/>
        <v>0.33973679657365252</v>
      </c>
      <c r="X95" s="53">
        <f t="shared" si="103"/>
        <v>0.33970947994258305</v>
      </c>
    </row>
    <row r="96" spans="4:24" x14ac:dyDescent="0.2">
      <c r="D96" s="13">
        <v>34669</v>
      </c>
      <c r="E96" s="5">
        <v>16.031400000000001</v>
      </c>
      <c r="F96" s="15">
        <v>17.829999999999998</v>
      </c>
      <c r="G96" s="53">
        <f t="shared" si="62"/>
        <v>0.37199999999999989</v>
      </c>
      <c r="H96" s="53">
        <f t="shared" si="60"/>
        <v>0.35834484724195936</v>
      </c>
      <c r="I96" s="53">
        <f t="shared" ref="I96:X96" si="104">H96+$C$7*(H96-$C$8)</f>
        <v>0.35045757133161476</v>
      </c>
      <c r="J96" s="53">
        <f t="shared" si="104"/>
        <v>0.34590184629593018</v>
      </c>
      <c r="K96" s="53">
        <f t="shared" si="104"/>
        <v>0.34327043960537151</v>
      </c>
      <c r="L96" s="53">
        <f t="shared" si="104"/>
        <v>0.3417505276008323</v>
      </c>
      <c r="M96" s="53">
        <f t="shared" si="104"/>
        <v>0.34087261978451827</v>
      </c>
      <c r="N96" s="53">
        <f t="shared" si="104"/>
        <v>0.34036553639308276</v>
      </c>
      <c r="O96" s="53">
        <f t="shared" si="104"/>
        <v>0.34007264281007615</v>
      </c>
      <c r="P96" s="53">
        <f t="shared" si="104"/>
        <v>0.3399034661964947</v>
      </c>
      <c r="Q96" s="53">
        <f t="shared" si="104"/>
        <v>0.33980574904513522</v>
      </c>
      <c r="R96" s="53">
        <f t="shared" si="104"/>
        <v>0.33974930719145535</v>
      </c>
      <c r="S96" s="53">
        <f t="shared" si="104"/>
        <v>0.3397167061301013</v>
      </c>
      <c r="T96" s="53">
        <f t="shared" si="104"/>
        <v>0.33969787561458631</v>
      </c>
      <c r="U96" s="53">
        <f t="shared" si="104"/>
        <v>0.3396869990265296</v>
      </c>
      <c r="V96" s="53">
        <f t="shared" si="104"/>
        <v>0.33968071666173394</v>
      </c>
      <c r="W96" s="53">
        <f t="shared" si="104"/>
        <v>0.33967708794037205</v>
      </c>
      <c r="X96" s="53">
        <f t="shared" si="104"/>
        <v>0.3396749919750548</v>
      </c>
    </row>
    <row r="97" spans="4:24" x14ac:dyDescent="0.2">
      <c r="D97" s="13">
        <v>34700</v>
      </c>
      <c r="E97" s="5">
        <v>16.671399999999998</v>
      </c>
      <c r="F97" s="15">
        <v>17.649999999999999</v>
      </c>
      <c r="G97" s="53">
        <f t="shared" si="62"/>
        <v>1.6185999999999972</v>
      </c>
      <c r="H97" s="53">
        <f t="shared" si="60"/>
        <v>1.0783864552749447</v>
      </c>
      <c r="I97" s="53">
        <f t="shared" ref="I97:X97" si="105">H97+$C$7*(H97-$C$8)</f>
        <v>0.76635675093913003</v>
      </c>
      <c r="J97" s="53">
        <f t="shared" si="105"/>
        <v>0.58612703004708966</v>
      </c>
      <c r="K97" s="53">
        <f t="shared" si="105"/>
        <v>0.4820255555994391</v>
      </c>
      <c r="L97" s="53">
        <f t="shared" si="105"/>
        <v>0.42189608900238212</v>
      </c>
      <c r="M97" s="53">
        <f t="shared" si="105"/>
        <v>0.38716504631129384</v>
      </c>
      <c r="N97" s="53">
        <f t="shared" si="105"/>
        <v>0.36710424426737154</v>
      </c>
      <c r="O97" s="53">
        <f t="shared" si="105"/>
        <v>0.35551703733480516</v>
      </c>
      <c r="P97" s="53">
        <f t="shared" si="105"/>
        <v>0.3488242159708263</v>
      </c>
      <c r="Q97" s="53">
        <f t="shared" si="105"/>
        <v>0.34495841310126357</v>
      </c>
      <c r="R97" s="53">
        <f t="shared" si="105"/>
        <v>0.3427255084690331</v>
      </c>
      <c r="S97" s="53">
        <f t="shared" si="105"/>
        <v>0.34143577299496325</v>
      </c>
      <c r="T97" s="53">
        <f t="shared" si="105"/>
        <v>0.34069081614859192</v>
      </c>
      <c r="U97" s="53">
        <f t="shared" si="105"/>
        <v>0.3402605258184328</v>
      </c>
      <c r="V97" s="53">
        <f t="shared" si="105"/>
        <v>0.3400119882432292</v>
      </c>
      <c r="W97" s="53">
        <f t="shared" si="105"/>
        <v>0.33986843185360444</v>
      </c>
      <c r="X97" s="53">
        <f t="shared" si="105"/>
        <v>0.3397855130555707</v>
      </c>
    </row>
    <row r="98" spans="4:24" x14ac:dyDescent="0.2">
      <c r="D98" s="13">
        <v>34731</v>
      </c>
      <c r="E98" s="5">
        <v>17.315000000000001</v>
      </c>
      <c r="F98" s="15">
        <v>17.989999999999998</v>
      </c>
      <c r="G98" s="53">
        <f t="shared" si="62"/>
        <v>1.3186</v>
      </c>
      <c r="H98" s="53">
        <f t="shared" si="60"/>
        <v>0.90510514418085353</v>
      </c>
      <c r="I98" s="53">
        <f t="shared" ref="I98:X98" si="106">H98+$C$7*(H98-$C$8)</f>
        <v>0.66626870835750496</v>
      </c>
      <c r="J98" s="53">
        <f t="shared" si="106"/>
        <v>0.5283157392358051</v>
      </c>
      <c r="K98" s="53">
        <f t="shared" si="106"/>
        <v>0.44863350137336822</v>
      </c>
      <c r="L98" s="53">
        <f t="shared" si="106"/>
        <v>0.40260869254765347</v>
      </c>
      <c r="M98" s="53">
        <f t="shared" si="106"/>
        <v>0.37602456182707067</v>
      </c>
      <c r="N98" s="53">
        <f t="shared" si="106"/>
        <v>0.36066945174187293</v>
      </c>
      <c r="O98" s="53">
        <f t="shared" si="106"/>
        <v>0.3518002730500156</v>
      </c>
      <c r="P98" s="53">
        <f t="shared" si="106"/>
        <v>0.34667739667650616</v>
      </c>
      <c r="Q98" s="53">
        <f t="shared" si="106"/>
        <v>0.3437184008945906</v>
      </c>
      <c r="R98" s="53">
        <f t="shared" si="106"/>
        <v>0.34200927199921655</v>
      </c>
      <c r="S98" s="53">
        <f t="shared" si="106"/>
        <v>0.34102207167981918</v>
      </c>
      <c r="T98" s="53">
        <f t="shared" si="106"/>
        <v>0.34045186046096021</v>
      </c>
      <c r="U98" s="53">
        <f t="shared" si="106"/>
        <v>0.34012250396894539</v>
      </c>
      <c r="V98" s="53">
        <f t="shared" si="106"/>
        <v>0.33993226621976647</v>
      </c>
      <c r="W98" s="53">
        <f t="shared" si="106"/>
        <v>0.3398223840644421</v>
      </c>
      <c r="X98" s="53">
        <f t="shared" si="106"/>
        <v>0.33975891565130728</v>
      </c>
    </row>
    <row r="99" spans="4:24" x14ac:dyDescent="0.2">
      <c r="D99" s="13">
        <v>34759</v>
      </c>
      <c r="E99" s="5">
        <v>17.2135</v>
      </c>
      <c r="F99" s="15">
        <v>18.559999999999999</v>
      </c>
      <c r="G99" s="53">
        <f t="shared" si="62"/>
        <v>1.2449999999999974</v>
      </c>
      <c r="H99" s="53">
        <f t="shared" si="60"/>
        <v>0.86259346252576807</v>
      </c>
      <c r="I99" s="53">
        <f t="shared" ref="I99:X99" si="107">H99+$C$7*(H99-$C$8)</f>
        <v>0.6417137752441453</v>
      </c>
      <c r="J99" s="53">
        <f t="shared" si="107"/>
        <v>0.51413270255676935</v>
      </c>
      <c r="K99" s="53">
        <f t="shared" si="107"/>
        <v>0.44044131740323844</v>
      </c>
      <c r="L99" s="53">
        <f t="shared" si="107"/>
        <v>0.39787685128409311</v>
      </c>
      <c r="M99" s="53">
        <f t="shared" si="107"/>
        <v>0.37329142963360779</v>
      </c>
      <c r="N99" s="53">
        <f t="shared" si="107"/>
        <v>0.35909078264228383</v>
      </c>
      <c r="O99" s="53">
        <f t="shared" si="107"/>
        <v>0.35088842687881383</v>
      </c>
      <c r="P99" s="53">
        <f t="shared" si="107"/>
        <v>0.34615071034296624</v>
      </c>
      <c r="Q99" s="53">
        <f t="shared" si="107"/>
        <v>0.34341418456655348</v>
      </c>
      <c r="R99" s="53">
        <f t="shared" si="107"/>
        <v>0.34183355531862153</v>
      </c>
      <c r="S99" s="53">
        <f t="shared" si="107"/>
        <v>0.34092057695717048</v>
      </c>
      <c r="T99" s="53">
        <f t="shared" si="107"/>
        <v>0.34039323666559457</v>
      </c>
      <c r="U99" s="53">
        <f t="shared" si="107"/>
        <v>0.34008864260853783</v>
      </c>
      <c r="V99" s="53">
        <f t="shared" si="107"/>
        <v>0.33991270775001031</v>
      </c>
      <c r="W99" s="53">
        <f t="shared" si="107"/>
        <v>0.33981108700683432</v>
      </c>
      <c r="X99" s="53">
        <f t="shared" si="107"/>
        <v>0.33975239042146133</v>
      </c>
    </row>
    <row r="100" spans="4:24" x14ac:dyDescent="0.2">
      <c r="D100" s="13">
        <v>34790</v>
      </c>
      <c r="E100" s="5">
        <v>18.836300000000001</v>
      </c>
      <c r="F100" s="15">
        <v>18.71</v>
      </c>
      <c r="G100" s="53">
        <f t="shared" si="62"/>
        <v>1.4965000000000011</v>
      </c>
      <c r="H100" s="53">
        <f t="shared" si="60"/>
        <v>1.0078609616596512</v>
      </c>
      <c r="I100" s="53">
        <f t="shared" ref="I100:X100" si="108">H100+$C$7*(H100-$C$8)</f>
        <v>0.72562091760840963</v>
      </c>
      <c r="J100" s="53">
        <f t="shared" si="108"/>
        <v>0.56259783468689739</v>
      </c>
      <c r="K100" s="53">
        <f t="shared" si="108"/>
        <v>0.46843498952942858</v>
      </c>
      <c r="L100" s="53">
        <f t="shared" si="108"/>
        <v>0.41404611864530777</v>
      </c>
      <c r="M100" s="53">
        <f t="shared" si="108"/>
        <v>0.38263086912621513</v>
      </c>
      <c r="N100" s="53">
        <f t="shared" si="108"/>
        <v>0.36448528370949368</v>
      </c>
      <c r="O100" s="53">
        <f t="shared" si="108"/>
        <v>0.35400431427089585</v>
      </c>
      <c r="P100" s="53">
        <f t="shared" si="108"/>
        <v>0.34795046051803802</v>
      </c>
      <c r="Q100" s="53">
        <f t="shared" si="108"/>
        <v>0.34445372813314767</v>
      </c>
      <c r="R100" s="53">
        <f t="shared" si="108"/>
        <v>0.34243400022581777</v>
      </c>
      <c r="S100" s="53">
        <f t="shared" si="108"/>
        <v>0.34126739655969962</v>
      </c>
      <c r="T100" s="53">
        <f t="shared" si="108"/>
        <v>0.34059356118372586</v>
      </c>
      <c r="U100" s="53">
        <f t="shared" si="108"/>
        <v>0.34020435092569146</v>
      </c>
      <c r="V100" s="53">
        <f t="shared" si="108"/>
        <v>0.33997954137967989</v>
      </c>
      <c r="W100" s="53">
        <f t="shared" si="108"/>
        <v>0.33984969040341539</v>
      </c>
      <c r="X100" s="53">
        <f t="shared" si="108"/>
        <v>0.33977468791203552</v>
      </c>
    </row>
    <row r="101" spans="4:24" x14ac:dyDescent="0.2">
      <c r="D101" s="13">
        <v>34820</v>
      </c>
      <c r="E101" s="5">
        <v>18.734300000000001</v>
      </c>
      <c r="F101" s="15">
        <v>19.329999999999998</v>
      </c>
      <c r="G101" s="53">
        <f t="shared" si="62"/>
        <v>0.49369999999999692</v>
      </c>
      <c r="H101" s="53">
        <f t="shared" si="60"/>
        <v>0.42863929910912796</v>
      </c>
      <c r="I101" s="53">
        <f t="shared" ref="I101:X101" si="109">H101+$C$7*(H101-$C$8)</f>
        <v>0.39105995393889337</v>
      </c>
      <c r="J101" s="53">
        <f t="shared" si="109"/>
        <v>0.36935395993504094</v>
      </c>
      <c r="K101" s="53">
        <f t="shared" si="109"/>
        <v>0.3568164829364141</v>
      </c>
      <c r="L101" s="53">
        <f t="shared" si="109"/>
        <v>0.34957478142930043</v>
      </c>
      <c r="M101" s="53">
        <f t="shared" si="109"/>
        <v>0.34539194299028469</v>
      </c>
      <c r="N101" s="53">
        <f t="shared" si="109"/>
        <v>0.3429759172275933</v>
      </c>
      <c r="O101" s="53">
        <f t="shared" si="109"/>
        <v>0.3415804101882724</v>
      </c>
      <c r="P101" s="53">
        <f t="shared" si="109"/>
        <v>0.3407743592235572</v>
      </c>
      <c r="Q101" s="53">
        <f t="shared" si="109"/>
        <v>0.34030878066364217</v>
      </c>
      <c r="R101" s="53">
        <f t="shared" si="109"/>
        <v>0.34003986045271095</v>
      </c>
      <c r="S101" s="53">
        <f t="shared" si="109"/>
        <v>0.33988453096361138</v>
      </c>
      <c r="T101" s="53">
        <f t="shared" si="109"/>
        <v>0.33979481197186889</v>
      </c>
      <c r="U101" s="53">
        <f t="shared" si="109"/>
        <v>0.33974298989013829</v>
      </c>
      <c r="V101" s="53">
        <f t="shared" si="109"/>
        <v>0.33971305722925194</v>
      </c>
      <c r="W101" s="53">
        <f t="shared" si="109"/>
        <v>0.33969576799350887</v>
      </c>
      <c r="X101" s="53">
        <f t="shared" si="109"/>
        <v>0.33968578165538427</v>
      </c>
    </row>
    <row r="102" spans="4:24" x14ac:dyDescent="0.2">
      <c r="D102" s="13">
        <v>34851</v>
      </c>
      <c r="E102" s="5">
        <v>17.3627</v>
      </c>
      <c r="F102" s="15">
        <v>19.489999999999998</v>
      </c>
      <c r="G102" s="53">
        <f t="shared" si="62"/>
        <v>0.75569999999999737</v>
      </c>
      <c r="H102" s="53">
        <f t="shared" si="60"/>
        <v>0.57997164413130264</v>
      </c>
      <c r="I102" s="53">
        <f t="shared" ref="I102:X102" si="110">H102+$C$7*(H102-$C$8)</f>
        <v>0.47847017779351347</v>
      </c>
      <c r="J102" s="53">
        <f t="shared" si="110"/>
        <v>0.41984248724356338</v>
      </c>
      <c r="K102" s="53">
        <f t="shared" si="110"/>
        <v>0.38597887696051636</v>
      </c>
      <c r="L102" s="53">
        <f t="shared" si="110"/>
        <v>0.36641910766643038</v>
      </c>
      <c r="M102" s="53">
        <f t="shared" si="110"/>
        <v>0.35512129943983972</v>
      </c>
      <c r="N102" s="53">
        <f t="shared" si="110"/>
        <v>0.34859563603319554</v>
      </c>
      <c r="O102" s="53">
        <f t="shared" si="110"/>
        <v>0.34482638433032203</v>
      </c>
      <c r="P102" s="53">
        <f t="shared" si="110"/>
        <v>0.34264924807393016</v>
      </c>
      <c r="Q102" s="53">
        <f t="shared" si="110"/>
        <v>0.34139172465746992</v>
      </c>
      <c r="R102" s="53">
        <f t="shared" si="110"/>
        <v>0.34066537363635074</v>
      </c>
      <c r="S102" s="53">
        <f t="shared" si="110"/>
        <v>0.34024583011217052</v>
      </c>
      <c r="T102" s="53">
        <f t="shared" si="110"/>
        <v>0.34000349993906726</v>
      </c>
      <c r="U102" s="53">
        <f t="shared" si="110"/>
        <v>0.33986352897202393</v>
      </c>
      <c r="V102" s="53">
        <f t="shared" si="110"/>
        <v>0.33978268112974269</v>
      </c>
      <c r="W102" s="53">
        <f t="shared" si="110"/>
        <v>0.33973598306271063</v>
      </c>
      <c r="X102" s="53">
        <f t="shared" si="110"/>
        <v>0.33970901005510767</v>
      </c>
    </row>
    <row r="103" spans="4:24" x14ac:dyDescent="0.2">
      <c r="D103" s="13">
        <v>34881</v>
      </c>
      <c r="E103" s="5">
        <v>16.047599999999999</v>
      </c>
      <c r="F103" s="15">
        <v>18.45</v>
      </c>
      <c r="G103" s="53">
        <f t="shared" si="62"/>
        <v>1.087299999999999</v>
      </c>
      <c r="H103" s="53">
        <f t="shared" si="60"/>
        <v>0.77150525332730746</v>
      </c>
      <c r="I103" s="53">
        <f t="shared" ref="I103:X103" si="111">H103+$C$7*(H103-$C$8)</f>
        <v>0.58910082752707116</v>
      </c>
      <c r="J103" s="53">
        <f t="shared" si="111"/>
        <v>0.48374323402030411</v>
      </c>
      <c r="K103" s="53">
        <f t="shared" si="111"/>
        <v>0.42288822756506722</v>
      </c>
      <c r="L103" s="53">
        <f t="shared" si="111"/>
        <v>0.38773810988105745</v>
      </c>
      <c r="M103" s="53">
        <f t="shared" si="111"/>
        <v>0.36743524828973451</v>
      </c>
      <c r="N103" s="53">
        <f t="shared" si="111"/>
        <v>0.35570822670471341</v>
      </c>
      <c r="O103" s="53">
        <f t="shared" si="111"/>
        <v>0.34893464778644279</v>
      </c>
      <c r="P103" s="53">
        <f t="shared" si="111"/>
        <v>0.34502219900058534</v>
      </c>
      <c r="Q103" s="53">
        <f t="shared" si="111"/>
        <v>0.34276235148324574</v>
      </c>
      <c r="R103" s="53">
        <f t="shared" si="111"/>
        <v>0.341457053680988</v>
      </c>
      <c r="S103" s="53">
        <f t="shared" si="111"/>
        <v>0.34070310796584313</v>
      </c>
      <c r="T103" s="53">
        <f t="shared" si="111"/>
        <v>0.34026762562579621</v>
      </c>
      <c r="U103" s="53">
        <f t="shared" si="111"/>
        <v>0.34001608912299069</v>
      </c>
      <c r="V103" s="53">
        <f t="shared" si="111"/>
        <v>0.33987080053967678</v>
      </c>
      <c r="W103" s="53">
        <f t="shared" si="111"/>
        <v>0.33978688121899803</v>
      </c>
      <c r="X103" s="53">
        <f t="shared" si="111"/>
        <v>0.3397384090526202</v>
      </c>
    </row>
    <row r="104" spans="4:24" x14ac:dyDescent="0.2">
      <c r="D104" s="13">
        <v>34912</v>
      </c>
      <c r="E104" s="5">
        <v>16.232399999999998</v>
      </c>
      <c r="F104" s="15">
        <v>17.38</v>
      </c>
      <c r="G104" s="53">
        <f t="shared" si="62"/>
        <v>1.3323999999999998</v>
      </c>
      <c r="H104" s="53">
        <f t="shared" si="60"/>
        <v>0.91307608449118172</v>
      </c>
      <c r="I104" s="53">
        <f t="shared" ref="I104:X104" si="112">H104+$C$7*(H104-$C$8)</f>
        <v>0.67087275831625981</v>
      </c>
      <c r="J104" s="53">
        <f t="shared" si="112"/>
        <v>0.53097505861312422</v>
      </c>
      <c r="K104" s="53">
        <f t="shared" si="112"/>
        <v>0.45016953586776748</v>
      </c>
      <c r="L104" s="53">
        <f t="shared" si="112"/>
        <v>0.40349591278457098</v>
      </c>
      <c r="M104" s="53">
        <f t="shared" si="112"/>
        <v>0.37653702411334494</v>
      </c>
      <c r="N104" s="53">
        <f t="shared" si="112"/>
        <v>0.36096545219804582</v>
      </c>
      <c r="O104" s="53">
        <f t="shared" si="112"/>
        <v>0.3519712442071159</v>
      </c>
      <c r="P104" s="53">
        <f t="shared" si="112"/>
        <v>0.34677615036404486</v>
      </c>
      <c r="Q104" s="53">
        <f t="shared" si="112"/>
        <v>0.34377544145609756</v>
      </c>
      <c r="R104" s="53">
        <f t="shared" si="112"/>
        <v>0.34204221887682812</v>
      </c>
      <c r="S104" s="53">
        <f t="shared" si="112"/>
        <v>0.34104110194031578</v>
      </c>
      <c r="T104" s="53">
        <f t="shared" si="112"/>
        <v>0.34046285242259128</v>
      </c>
      <c r="U104" s="53">
        <f t="shared" si="112"/>
        <v>0.34012885297402184</v>
      </c>
      <c r="V104" s="53">
        <f t="shared" si="112"/>
        <v>0.33993593343284578</v>
      </c>
      <c r="W104" s="53">
        <f t="shared" si="112"/>
        <v>0.33982450226274358</v>
      </c>
      <c r="X104" s="53">
        <f t="shared" si="112"/>
        <v>0.33976013913190339</v>
      </c>
    </row>
    <row r="105" spans="4:24" x14ac:dyDescent="0.2">
      <c r="D105" s="13">
        <v>34943</v>
      </c>
      <c r="E105" s="5">
        <v>16.686699999999998</v>
      </c>
      <c r="F105" s="15">
        <v>17.21</v>
      </c>
      <c r="G105" s="53">
        <f t="shared" si="62"/>
        <v>0.97760000000000247</v>
      </c>
      <c r="H105" s="53">
        <f t="shared" ref="H105:H136" si="113">G105+$C$7*(G105-$C$8)</f>
        <v>0.70814205390390284</v>
      </c>
      <c r="I105" s="53">
        <f t="shared" ref="I105:X105" si="114">H105+$C$7*(H105-$C$8)</f>
        <v>0.55250196662305773</v>
      </c>
      <c r="J105" s="53">
        <f t="shared" si="114"/>
        <v>0.46260357201364483</v>
      </c>
      <c r="K105" s="53">
        <f t="shared" si="114"/>
        <v>0.41067786640306753</v>
      </c>
      <c r="L105" s="53">
        <f t="shared" si="114"/>
        <v>0.38068535191077846</v>
      </c>
      <c r="M105" s="53">
        <f t="shared" si="114"/>
        <v>0.36336154446333702</v>
      </c>
      <c r="N105" s="53">
        <f t="shared" si="114"/>
        <v>0.35335523757122278</v>
      </c>
      <c r="O105" s="53">
        <f t="shared" si="114"/>
        <v>0.3475755509796381</v>
      </c>
      <c r="P105" s="53">
        <f t="shared" si="114"/>
        <v>0.34423717874529564</v>
      </c>
      <c r="Q105" s="53">
        <f t="shared" si="114"/>
        <v>0.3423089203530057</v>
      </c>
      <c r="R105" s="53">
        <f t="shared" si="114"/>
        <v>0.34119514987852506</v>
      </c>
      <c r="S105" s="53">
        <f t="shared" si="114"/>
        <v>0.34055183118493876</v>
      </c>
      <c r="T105" s="53">
        <f t="shared" si="114"/>
        <v>0.34018024749601883</v>
      </c>
      <c r="U105" s="53">
        <f t="shared" si="114"/>
        <v>0.33996561913336143</v>
      </c>
      <c r="V105" s="53">
        <f t="shared" si="114"/>
        <v>0.33984164885309726</v>
      </c>
      <c r="W105" s="53">
        <f t="shared" si="114"/>
        <v>0.33977004307742764</v>
      </c>
      <c r="X105" s="53">
        <f t="shared" si="114"/>
        <v>0.33972868326846117</v>
      </c>
    </row>
    <row r="106" spans="4:24" x14ac:dyDescent="0.2">
      <c r="D106" s="13">
        <v>34973</v>
      </c>
      <c r="E106" s="5">
        <v>16.1889</v>
      </c>
      <c r="F106" s="15">
        <v>17.41</v>
      </c>
      <c r="G106" s="53">
        <f t="shared" si="62"/>
        <v>0.72330000000000183</v>
      </c>
      <c r="H106" s="53">
        <f t="shared" si="113"/>
        <v>0.56125726253314312</v>
      </c>
      <c r="I106" s="53">
        <f t="shared" ref="I106:X106" si="115">H106+$C$7*(H106-$C$8)</f>
        <v>0.46766066919469934</v>
      </c>
      <c r="J106" s="53">
        <f t="shared" si="115"/>
        <v>0.41359886783594541</v>
      </c>
      <c r="K106" s="53">
        <f t="shared" si="115"/>
        <v>0.38237253510410113</v>
      </c>
      <c r="L106" s="53">
        <f t="shared" si="115"/>
        <v>0.36433606884931991</v>
      </c>
      <c r="M106" s="53">
        <f t="shared" si="115"/>
        <v>0.35391812711554371</v>
      </c>
      <c r="N106" s="53">
        <f t="shared" si="115"/>
        <v>0.3479006784404417</v>
      </c>
      <c r="O106" s="53">
        <f t="shared" si="115"/>
        <v>0.34442497378756476</v>
      </c>
      <c r="P106" s="53">
        <f t="shared" si="115"/>
        <v>0.34241739159014356</v>
      </c>
      <c r="Q106" s="53">
        <f t="shared" si="115"/>
        <v>0.34125780333914923</v>
      </c>
      <c r="R106" s="53">
        <f t="shared" si="115"/>
        <v>0.34058802009761058</v>
      </c>
      <c r="S106" s="53">
        <f t="shared" si="115"/>
        <v>0.34020115037013499</v>
      </c>
      <c r="T106" s="53">
        <f t="shared" si="115"/>
        <v>0.33997769272480305</v>
      </c>
      <c r="U106" s="53">
        <f t="shared" si="115"/>
        <v>0.33984862261227933</v>
      </c>
      <c r="V106" s="53">
        <f t="shared" si="115"/>
        <v>0.33977407115120872</v>
      </c>
      <c r="W106" s="53">
        <f t="shared" si="115"/>
        <v>0.33973100990148108</v>
      </c>
      <c r="X106" s="53">
        <f t="shared" si="115"/>
        <v>0.33970613753544726</v>
      </c>
    </row>
    <row r="107" spans="4:24" x14ac:dyDescent="0.2">
      <c r="D107" s="13">
        <v>35004</v>
      </c>
      <c r="E107" s="5">
        <v>16.909099999999999</v>
      </c>
      <c r="F107" s="15">
        <v>17.100000000000001</v>
      </c>
      <c r="G107" s="53">
        <f t="shared" si="62"/>
        <v>0.91110000000000113</v>
      </c>
      <c r="H107" s="53">
        <f t="shared" si="113"/>
        <v>0.66973136327804483</v>
      </c>
      <c r="I107" s="53">
        <f t="shared" ref="I107:X107" si="116">H107+$C$7*(H107-$C$8)</f>
        <v>0.53031578385079692</v>
      </c>
      <c r="J107" s="53">
        <f t="shared" si="116"/>
        <v>0.44978873588380974</v>
      </c>
      <c r="K107" s="53">
        <f t="shared" si="116"/>
        <v>0.4032759610496216</v>
      </c>
      <c r="L107" s="53">
        <f t="shared" si="116"/>
        <v>0.37640997902998014</v>
      </c>
      <c r="M107" s="53">
        <f t="shared" si="116"/>
        <v>0.36089207040266746</v>
      </c>
      <c r="N107" s="53">
        <f t="shared" si="116"/>
        <v>0.35192885856140388</v>
      </c>
      <c r="O107" s="53">
        <f t="shared" si="116"/>
        <v>0.34675166822984305</v>
      </c>
      <c r="P107" s="53">
        <f t="shared" si="116"/>
        <v>0.34376130046838799</v>
      </c>
      <c r="Q107" s="53">
        <f t="shared" si="116"/>
        <v>0.34203405098052653</v>
      </c>
      <c r="R107" s="53">
        <f t="shared" si="116"/>
        <v>0.34103638412771575</v>
      </c>
      <c r="S107" s="53">
        <f t="shared" si="116"/>
        <v>0.34046012739341519</v>
      </c>
      <c r="T107" s="53">
        <f t="shared" si="116"/>
        <v>0.34012727898526052</v>
      </c>
      <c r="U107" s="53">
        <f t="shared" si="116"/>
        <v>0.3399350242900584</v>
      </c>
      <c r="V107" s="53">
        <f t="shared" si="116"/>
        <v>0.33982397713789636</v>
      </c>
      <c r="W107" s="53">
        <f t="shared" si="116"/>
        <v>0.33975983581749669</v>
      </c>
      <c r="X107" s="53">
        <f t="shared" si="116"/>
        <v>0.33972278751051616</v>
      </c>
    </row>
    <row r="108" spans="4:24" x14ac:dyDescent="0.2">
      <c r="D108" s="13">
        <v>35034</v>
      </c>
      <c r="E108" s="5">
        <v>18.233499999999999</v>
      </c>
      <c r="F108" s="15">
        <v>17.55</v>
      </c>
      <c r="G108" s="53">
        <f t="shared" si="62"/>
        <v>0.64090000000000202</v>
      </c>
      <c r="H108" s="53">
        <f t="shared" si="113"/>
        <v>0.51366266241929914</v>
      </c>
      <c r="I108" s="53">
        <f t="shared" ref="I108:X108" si="117">H108+$C$7*(H108-$C$8)</f>
        <v>0.44016982016561285</v>
      </c>
      <c r="J108" s="53">
        <f t="shared" si="117"/>
        <v>0.39772003329311251</v>
      </c>
      <c r="K108" s="53">
        <f t="shared" si="117"/>
        <v>0.3732008508766736</v>
      </c>
      <c r="L108" s="53">
        <f t="shared" si="117"/>
        <v>0.35903846395642108</v>
      </c>
      <c r="M108" s="53">
        <f t="shared" si="117"/>
        <v>0.35085820737721046</v>
      </c>
      <c r="N108" s="53">
        <f t="shared" si="117"/>
        <v>0.34613325542677148</v>
      </c>
      <c r="O108" s="53">
        <f t="shared" si="117"/>
        <v>0.34340410253067594</v>
      </c>
      <c r="P108" s="53">
        <f t="shared" si="117"/>
        <v>0.34182773189063703</v>
      </c>
      <c r="Q108" s="53">
        <f t="shared" si="117"/>
        <v>0.34091721331971642</v>
      </c>
      <c r="R108" s="53">
        <f t="shared" si="117"/>
        <v>0.34039129381390093</v>
      </c>
      <c r="S108" s="53">
        <f t="shared" si="117"/>
        <v>0.34008752040890872</v>
      </c>
      <c r="T108" s="53">
        <f t="shared" si="117"/>
        <v>0.33991205956260018</v>
      </c>
      <c r="U108" s="53">
        <f t="shared" si="117"/>
        <v>0.33981071261095341</v>
      </c>
      <c r="V108" s="53">
        <f t="shared" si="117"/>
        <v>0.3397521741687643</v>
      </c>
      <c r="W108" s="53">
        <f t="shared" si="117"/>
        <v>0.33971836210872453</v>
      </c>
      <c r="X108" s="53">
        <f t="shared" si="117"/>
        <v>0.33969883211507623</v>
      </c>
    </row>
    <row r="109" spans="4:24" x14ac:dyDescent="0.2">
      <c r="D109" s="13">
        <v>35065</v>
      </c>
      <c r="E109" s="5">
        <v>18.052299999999999</v>
      </c>
      <c r="F109" s="15">
        <v>18.87</v>
      </c>
      <c r="G109" s="53">
        <f t="shared" si="62"/>
        <v>0.63650000000000162</v>
      </c>
      <c r="H109" s="53">
        <f t="shared" si="113"/>
        <v>0.51112120318991883</v>
      </c>
      <c r="I109" s="53">
        <f t="shared" ref="I109:X109" si="118">H109+$C$7*(H109-$C$8)</f>
        <v>0.43870186220774882</v>
      </c>
      <c r="J109" s="53">
        <f t="shared" si="118"/>
        <v>0.39687213436121355</v>
      </c>
      <c r="K109" s="53">
        <f t="shared" si="118"/>
        <v>0.37271110074802449</v>
      </c>
      <c r="L109" s="53">
        <f t="shared" si="118"/>
        <v>0.35875558214175168</v>
      </c>
      <c r="M109" s="53">
        <f t="shared" si="118"/>
        <v>0.35069481360477517</v>
      </c>
      <c r="N109" s="53">
        <f t="shared" si="118"/>
        <v>0.3460388784697308</v>
      </c>
      <c r="O109" s="53">
        <f t="shared" si="118"/>
        <v>0.34334958998783233</v>
      </c>
      <c r="P109" s="53">
        <f t="shared" si="118"/>
        <v>0.34179624520765362</v>
      </c>
      <c r="Q109" s="53">
        <f t="shared" si="118"/>
        <v>0.34089902647401854</v>
      </c>
      <c r="R109" s="53">
        <f t="shared" si="118"/>
        <v>0.34038078901234364</v>
      </c>
      <c r="S109" s="53">
        <f t="shared" si="118"/>
        <v>0.34008145278961999</v>
      </c>
      <c r="T109" s="53">
        <f t="shared" si="118"/>
        <v>0.33990855487918159</v>
      </c>
      <c r="U109" s="53">
        <f t="shared" si="118"/>
        <v>0.33980868829049427</v>
      </c>
      <c r="V109" s="53">
        <f t="shared" si="118"/>
        <v>0.33975100491242016</v>
      </c>
      <c r="W109" s="53">
        <f t="shared" si="118"/>
        <v>0.3397176867411501</v>
      </c>
      <c r="X109" s="53">
        <f t="shared" si="118"/>
        <v>0.3396984420198137</v>
      </c>
    </row>
    <row r="110" spans="4:24" x14ac:dyDescent="0.2">
      <c r="D110" s="13">
        <v>35096</v>
      </c>
      <c r="E110" s="5">
        <v>17.868600000000001</v>
      </c>
      <c r="F110" s="15">
        <v>19.11</v>
      </c>
      <c r="G110" s="53">
        <f t="shared" si="62"/>
        <v>1.0577000000000005</v>
      </c>
      <c r="H110" s="53">
        <f t="shared" si="113"/>
        <v>0.7544081639660245</v>
      </c>
      <c r="I110" s="53">
        <f t="shared" ref="I110:X110" si="119">H110+$C$7*(H110-$C$8)</f>
        <v>0.57922547399235125</v>
      </c>
      <c r="J110" s="53">
        <f t="shared" si="119"/>
        <v>0.47803918666025763</v>
      </c>
      <c r="K110" s="53">
        <f t="shared" si="119"/>
        <v>0.41959354488142836</v>
      </c>
      <c r="L110" s="53">
        <f t="shared" si="119"/>
        <v>0.38583508676419093</v>
      </c>
      <c r="M110" s="53">
        <f t="shared" si="119"/>
        <v>0.36633605382062456</v>
      </c>
      <c r="N110" s="53">
        <f t="shared" si="119"/>
        <v>0.35507332717553092</v>
      </c>
      <c r="O110" s="53">
        <f t="shared" si="119"/>
        <v>0.3485679270436769</v>
      </c>
      <c r="P110" s="53">
        <f t="shared" si="119"/>
        <v>0.34481037949687909</v>
      </c>
      <c r="Q110" s="53">
        <f t="shared" si="119"/>
        <v>0.34264000361218738</v>
      </c>
      <c r="R110" s="53">
        <f t="shared" si="119"/>
        <v>0.34138638501596608</v>
      </c>
      <c r="S110" s="53">
        <f t="shared" si="119"/>
        <v>0.34066228943608223</v>
      </c>
      <c r="T110" s="53">
        <f t="shared" si="119"/>
        <v>0.34024404866461649</v>
      </c>
      <c r="U110" s="53">
        <f t="shared" si="119"/>
        <v>0.34000247096717456</v>
      </c>
      <c r="V110" s="53">
        <f t="shared" si="119"/>
        <v>0.33986293463336181</v>
      </c>
      <c r="W110" s="53">
        <f t="shared" si="119"/>
        <v>0.33978233783713402</v>
      </c>
      <c r="X110" s="53">
        <f t="shared" si="119"/>
        <v>0.33973578477539956</v>
      </c>
    </row>
    <row r="111" spans="4:24" x14ac:dyDescent="0.2">
      <c r="D111" s="13">
        <v>35125</v>
      </c>
      <c r="E111" s="5">
        <v>19.7912</v>
      </c>
      <c r="F111" s="15">
        <v>18.72</v>
      </c>
      <c r="G111" s="53">
        <f t="shared" si="62"/>
        <v>0.85139999999999816</v>
      </c>
      <c r="H111" s="53">
        <f t="shared" si="113"/>
        <v>0.63524838237031866</v>
      </c>
      <c r="I111" s="53">
        <f t="shared" ref="I111:X111" si="120">H111+$C$7*(H111-$C$8)</f>
        <v>0.51039826337705241</v>
      </c>
      <c r="J111" s="53">
        <f t="shared" si="120"/>
        <v>0.43828428901236349</v>
      </c>
      <c r="K111" s="53">
        <f t="shared" si="120"/>
        <v>0.39663094225863316</v>
      </c>
      <c r="L111" s="53">
        <f t="shared" si="120"/>
        <v>0.37257178713548894</v>
      </c>
      <c r="M111" s="53">
        <f t="shared" si="120"/>
        <v>0.35867511399030694</v>
      </c>
      <c r="N111" s="53">
        <f t="shared" si="120"/>
        <v>0.35064833484882962</v>
      </c>
      <c r="O111" s="53">
        <f t="shared" si="120"/>
        <v>0.34601203213716991</v>
      </c>
      <c r="P111" s="53">
        <f t="shared" si="120"/>
        <v>0.34333408342881827</v>
      </c>
      <c r="Q111" s="53">
        <f t="shared" si="120"/>
        <v>0.34178728855139862</v>
      </c>
      <c r="R111" s="53">
        <f t="shared" si="120"/>
        <v>0.34089385307022224</v>
      </c>
      <c r="S111" s="53">
        <f t="shared" si="120"/>
        <v>0.34037780083170149</v>
      </c>
      <c r="T111" s="53">
        <f t="shared" si="120"/>
        <v>0.34007972680342174</v>
      </c>
      <c r="U111" s="53">
        <f t="shared" si="120"/>
        <v>0.33990755794201039</v>
      </c>
      <c r="V111" s="53">
        <f t="shared" si="120"/>
        <v>0.3398081124552273</v>
      </c>
      <c r="W111" s="53">
        <f t="shared" si="120"/>
        <v>0.33975067230745337</v>
      </c>
      <c r="X111" s="53">
        <f t="shared" si="120"/>
        <v>0.33971749462706768</v>
      </c>
    </row>
    <row r="112" spans="4:24" x14ac:dyDescent="0.2">
      <c r="D112" s="13">
        <v>35156</v>
      </c>
      <c r="E112" s="5">
        <v>21.058599999999998</v>
      </c>
      <c r="F112" s="15">
        <v>19.309999999999999</v>
      </c>
      <c r="G112" s="53">
        <f t="shared" si="62"/>
        <v>-0.48120000000000118</v>
      </c>
      <c r="H112" s="53">
        <f t="shared" si="113"/>
        <v>-0.13446720150964125</v>
      </c>
      <c r="I112" s="53">
        <f t="shared" ref="I112:X112" si="121">H112+$C$7*(H112-$C$8)</f>
        <v>6.5807178229470298E-2</v>
      </c>
      <c r="J112" s="53">
        <f t="shared" si="121"/>
        <v>0.18148653522863517</v>
      </c>
      <c r="K112" s="53">
        <f t="shared" si="121"/>
        <v>0.24830343738642491</v>
      </c>
      <c r="L112" s="53">
        <f t="shared" si="121"/>
        <v>0.28689717208358329</v>
      </c>
      <c r="M112" s="53">
        <f t="shared" si="121"/>
        <v>0.30918908191138728</v>
      </c>
      <c r="N112" s="53">
        <f t="shared" si="121"/>
        <v>0.32206498645056447</v>
      </c>
      <c r="O112" s="53">
        <f t="shared" si="121"/>
        <v>0.3295021651841345</v>
      </c>
      <c r="P112" s="53">
        <f t="shared" si="121"/>
        <v>0.33379791212344823</v>
      </c>
      <c r="Q112" s="53">
        <f t="shared" si="121"/>
        <v>0.33627915432935729</v>
      </c>
      <c r="R112" s="53">
        <f t="shared" si="121"/>
        <v>0.33771233067129702</v>
      </c>
      <c r="S112" s="53">
        <f t="shared" si="121"/>
        <v>0.33854013958983153</v>
      </c>
      <c r="T112" s="53">
        <f t="shared" si="121"/>
        <v>0.33901828563896169</v>
      </c>
      <c r="U112" s="53">
        <f t="shared" si="121"/>
        <v>0.33929446488658749</v>
      </c>
      <c r="V112" s="53">
        <f t="shared" si="121"/>
        <v>0.33945398722700604</v>
      </c>
      <c r="W112" s="53">
        <f t="shared" si="121"/>
        <v>0.3395461280279945</v>
      </c>
      <c r="X112" s="53">
        <f t="shared" si="121"/>
        <v>0.33959934895732963</v>
      </c>
    </row>
    <row r="113" spans="4:24" x14ac:dyDescent="0.2">
      <c r="D113" s="13">
        <v>35186</v>
      </c>
      <c r="E113" s="5">
        <v>19.296399999999998</v>
      </c>
      <c r="F113" s="15">
        <v>19.87</v>
      </c>
      <c r="G113" s="53">
        <f t="shared" si="62"/>
        <v>-1.1885999999999974</v>
      </c>
      <c r="H113" s="53">
        <f t="shared" si="113"/>
        <v>-0.54306453306950997</v>
      </c>
      <c r="I113" s="53">
        <f t="shared" ref="I113:X113" si="122">H113+$C$7*(H113-$C$8)</f>
        <v>-0.17020042617800235</v>
      </c>
      <c r="J113" s="53">
        <f t="shared" si="122"/>
        <v>4.5167511495625645E-2</v>
      </c>
      <c r="K113" s="53">
        <f t="shared" si="122"/>
        <v>0.16956497352134942</v>
      </c>
      <c r="L113" s="53">
        <f t="shared" si="122"/>
        <v>0.24141749124333287</v>
      </c>
      <c r="M113" s="53">
        <f t="shared" si="122"/>
        <v>0.28291981949758899</v>
      </c>
      <c r="N113" s="53">
        <f t="shared" si="122"/>
        <v>0.3068917456754387</v>
      </c>
      <c r="O113" s="53">
        <f t="shared" si="122"/>
        <v>0.32073803500060072</v>
      </c>
      <c r="P113" s="53">
        <f t="shared" si="122"/>
        <v>0.32873571222744141</v>
      </c>
      <c r="Q113" s="53">
        <f t="shared" si="122"/>
        <v>0.33335520554602249</v>
      </c>
      <c r="R113" s="53">
        <f t="shared" si="122"/>
        <v>0.33602344507546961</v>
      </c>
      <c r="S113" s="53">
        <f t="shared" si="122"/>
        <v>0.33756463188872188</v>
      </c>
      <c r="T113" s="53">
        <f t="shared" si="122"/>
        <v>0.33845482812752614</v>
      </c>
      <c r="U113" s="53">
        <f t="shared" si="122"/>
        <v>0.33896900936549623</v>
      </c>
      <c r="V113" s="53">
        <f t="shared" si="122"/>
        <v>0.33926600269568102</v>
      </c>
      <c r="W113" s="53">
        <f t="shared" si="122"/>
        <v>0.33943754734114978</v>
      </c>
      <c r="X113" s="53">
        <f t="shared" si="122"/>
        <v>0.33953663227807646</v>
      </c>
    </row>
    <row r="114" spans="4:24" x14ac:dyDescent="0.2">
      <c r="D114" s="13">
        <v>35217</v>
      </c>
      <c r="E114" s="5">
        <v>18.5398</v>
      </c>
      <c r="F114" s="15">
        <v>19.649999999999999</v>
      </c>
      <c r="G114" s="53">
        <f t="shared" si="62"/>
        <v>0.35360000000000014</v>
      </c>
      <c r="H114" s="53">
        <f t="shared" si="113"/>
        <v>0.3477169268281885</v>
      </c>
      <c r="I114" s="53">
        <f t="shared" ref="I114:X114" si="123">H114+$C$7*(H114-$C$8)</f>
        <v>0.34431883805327512</v>
      </c>
      <c r="J114" s="53">
        <f t="shared" si="123"/>
        <v>0.34235608712617144</v>
      </c>
      <c r="K114" s="53">
        <f t="shared" si="123"/>
        <v>0.34122239361283918</v>
      </c>
      <c r="L114" s="53">
        <f t="shared" si="123"/>
        <v>0.34056756728494225</v>
      </c>
      <c r="M114" s="53">
        <f t="shared" si="123"/>
        <v>0.34018933673615254</v>
      </c>
      <c r="N114" s="53">
        <f t="shared" si="123"/>
        <v>0.33997086911818547</v>
      </c>
      <c r="O114" s="53">
        <f t="shared" si="123"/>
        <v>0.33984468126727568</v>
      </c>
      <c r="P114" s="53">
        <f t="shared" si="123"/>
        <v>0.33977179461310975</v>
      </c>
      <c r="Q114" s="53">
        <f t="shared" si="123"/>
        <v>0.33972969496312594</v>
      </c>
      <c r="R114" s="53">
        <f t="shared" si="123"/>
        <v>0.33970537802130663</v>
      </c>
      <c r="S114" s="53">
        <f t="shared" si="123"/>
        <v>0.33969133244943911</v>
      </c>
      <c r="T114" s="53">
        <f t="shared" si="123"/>
        <v>0.33968321966574488</v>
      </c>
      <c r="U114" s="53">
        <f t="shared" si="123"/>
        <v>0.3396785336864277</v>
      </c>
      <c r="V114" s="53">
        <f t="shared" si="123"/>
        <v>0.33967582704429489</v>
      </c>
      <c r="W114" s="53">
        <f t="shared" si="123"/>
        <v>0.33967426367597009</v>
      </c>
      <c r="X114" s="53">
        <f t="shared" si="123"/>
        <v>0.33967336066759329</v>
      </c>
    </row>
    <row r="115" spans="4:24" x14ac:dyDescent="0.2">
      <c r="D115" s="13">
        <v>35247</v>
      </c>
      <c r="E115" s="5">
        <v>19.7546</v>
      </c>
      <c r="F115" s="15">
        <v>19.559999999999999</v>
      </c>
      <c r="G115" s="53">
        <f t="shared" si="62"/>
        <v>1.0201999999999991</v>
      </c>
      <c r="H115" s="53">
        <f t="shared" si="113"/>
        <v>0.73274800007926211</v>
      </c>
      <c r="I115" s="53">
        <f t="shared" ref="I115:X115" si="124">H115+$C$7*(H115-$C$8)</f>
        <v>0.56671446866964748</v>
      </c>
      <c r="J115" s="53">
        <f t="shared" si="124"/>
        <v>0.47081277530884669</v>
      </c>
      <c r="K115" s="53">
        <f t="shared" si="124"/>
        <v>0.41541953810316928</v>
      </c>
      <c r="L115" s="53">
        <f t="shared" si="124"/>
        <v>0.38342416220734976</v>
      </c>
      <c r="M115" s="53">
        <f t="shared" si="124"/>
        <v>0.36494349326009662</v>
      </c>
      <c r="N115" s="53">
        <f t="shared" si="124"/>
        <v>0.35426897810984354</v>
      </c>
      <c r="O115" s="53">
        <f t="shared" si="124"/>
        <v>0.34810333150807821</v>
      </c>
      <c r="P115" s="53">
        <f t="shared" si="124"/>
        <v>0.34454202708508908</v>
      </c>
      <c r="Q115" s="53">
        <f t="shared" si="124"/>
        <v>0.34248500208635324</v>
      </c>
      <c r="R115" s="53">
        <f t="shared" si="124"/>
        <v>0.34129685545723903</v>
      </c>
      <c r="S115" s="53">
        <f t="shared" si="124"/>
        <v>0.34061057677168921</v>
      </c>
      <c r="T115" s="53">
        <f t="shared" si="124"/>
        <v>0.34021417920366254</v>
      </c>
      <c r="U115" s="53">
        <f t="shared" si="124"/>
        <v>0.33998521823598865</v>
      </c>
      <c r="V115" s="53">
        <f t="shared" si="124"/>
        <v>0.33985296938042897</v>
      </c>
      <c r="W115" s="53">
        <f t="shared" si="124"/>
        <v>0.33977658186348869</v>
      </c>
      <c r="X115" s="53">
        <f t="shared" si="124"/>
        <v>0.33973246009986657</v>
      </c>
    </row>
    <row r="116" spans="4:24" x14ac:dyDescent="0.2">
      <c r="D116" s="13">
        <v>35278</v>
      </c>
      <c r="E116" s="5">
        <v>20.626999999999999</v>
      </c>
      <c r="F116" s="15">
        <v>20.05</v>
      </c>
      <c r="G116" s="53">
        <f t="shared" si="62"/>
        <v>0.29540000000000077</v>
      </c>
      <c r="H116" s="53">
        <f t="shared" si="113"/>
        <v>0.31410035247593482</v>
      </c>
      <c r="I116" s="53">
        <f t="shared" ref="I116:X116" si="125">H116+$C$7*(H116-$C$8)</f>
        <v>0.3249017577924399</v>
      </c>
      <c r="J116" s="53">
        <f t="shared" si="125"/>
        <v>0.33114069670878227</v>
      </c>
      <c r="K116" s="53">
        <f t="shared" si="125"/>
        <v>0.33474433509298146</v>
      </c>
      <c r="L116" s="53">
        <f t="shared" si="125"/>
        <v>0.33682581237272491</v>
      </c>
      <c r="M116" s="53">
        <f t="shared" si="125"/>
        <v>0.33802808274621327</v>
      </c>
      <c r="N116" s="53">
        <f t="shared" si="125"/>
        <v>0.33872251936823877</v>
      </c>
      <c r="O116" s="53">
        <f t="shared" si="125"/>
        <v>0.33912362899602655</v>
      </c>
      <c r="P116" s="53">
        <f t="shared" si="125"/>
        <v>0.33935531167001165</v>
      </c>
      <c r="Q116" s="53">
        <f t="shared" si="125"/>
        <v>0.33948913259503138</v>
      </c>
      <c r="R116" s="53">
        <f t="shared" si="125"/>
        <v>0.33956642814616222</v>
      </c>
      <c r="S116" s="53">
        <f t="shared" si="125"/>
        <v>0.33961107439430116</v>
      </c>
      <c r="T116" s="53">
        <f t="shared" si="125"/>
        <v>0.33963686226234435</v>
      </c>
      <c r="U116" s="53">
        <f t="shared" si="125"/>
        <v>0.33965175744762716</v>
      </c>
      <c r="V116" s="53">
        <f t="shared" si="125"/>
        <v>0.33966036097174312</v>
      </c>
      <c r="W116" s="53">
        <f t="shared" si="125"/>
        <v>0.33966533040487262</v>
      </c>
      <c r="X116" s="53">
        <f t="shared" si="125"/>
        <v>0.33966820077116622</v>
      </c>
    </row>
    <row r="117" spans="4:24" x14ac:dyDescent="0.2">
      <c r="D117" s="13">
        <v>35309</v>
      </c>
      <c r="E117" s="5">
        <v>23.045500000000001</v>
      </c>
      <c r="F117" s="15">
        <v>20.74</v>
      </c>
      <c r="G117" s="53">
        <f t="shared" si="62"/>
        <v>0.11299999999999955</v>
      </c>
      <c r="H117" s="53">
        <f t="shared" si="113"/>
        <v>0.20874531533072571</v>
      </c>
      <c r="I117" s="53">
        <f t="shared" ref="I117:X117" si="126">H117+$C$7*(H117-$C$8)</f>
        <v>0.26404822790281096</v>
      </c>
      <c r="J117" s="53">
        <f t="shared" si="126"/>
        <v>0.29599143189552068</v>
      </c>
      <c r="K117" s="53">
        <f t="shared" si="126"/>
        <v>0.31444196612353004</v>
      </c>
      <c r="L117" s="53">
        <f t="shared" si="126"/>
        <v>0.32509907532824966</v>
      </c>
      <c r="M117" s="53">
        <f t="shared" si="126"/>
        <v>0.33125466817980548</v>
      </c>
      <c r="N117" s="53">
        <f t="shared" si="126"/>
        <v>0.33481016551273551</v>
      </c>
      <c r="O117" s="53">
        <f t="shared" si="126"/>
        <v>0.33686383631087441</v>
      </c>
      <c r="P117" s="53">
        <f t="shared" si="126"/>
        <v>0.33805004553906498</v>
      </c>
      <c r="Q117" s="53">
        <f t="shared" si="126"/>
        <v>0.33873520517337419</v>
      </c>
      <c r="R117" s="53">
        <f t="shared" si="126"/>
        <v>0.33913095637251373</v>
      </c>
      <c r="S117" s="53">
        <f t="shared" si="126"/>
        <v>0.33935954399469359</v>
      </c>
      <c r="T117" s="53">
        <f t="shared" si="126"/>
        <v>0.33949157720426426</v>
      </c>
      <c r="U117" s="53">
        <f t="shared" si="126"/>
        <v>0.33956784016313879</v>
      </c>
      <c r="V117" s="53">
        <f t="shared" si="126"/>
        <v>0.33961188998147779</v>
      </c>
      <c r="W117" s="53">
        <f t="shared" si="126"/>
        <v>0.33963733334906193</v>
      </c>
      <c r="X117" s="53">
        <f t="shared" si="126"/>
        <v>0.33965202954937401</v>
      </c>
    </row>
    <row r="118" spans="4:24" x14ac:dyDescent="0.2">
      <c r="D118" s="13">
        <v>35339</v>
      </c>
      <c r="E118" s="5">
        <v>24.2959</v>
      </c>
      <c r="F118" s="15">
        <v>21.9</v>
      </c>
      <c r="G118" s="53">
        <f t="shared" si="62"/>
        <v>-1.145500000000002</v>
      </c>
      <c r="H118" s="53">
        <f t="shared" si="113"/>
        <v>-0.51816978470899455</v>
      </c>
      <c r="I118" s="53">
        <f t="shared" ref="I118:X118" si="127">H118+$C$7*(H118-$C$8)</f>
        <v>-0.1558211107271103</v>
      </c>
      <c r="J118" s="53">
        <f t="shared" si="127"/>
        <v>5.3473066942179404E-2</v>
      </c>
      <c r="K118" s="53">
        <f t="shared" si="127"/>
        <v>0.17436229864516115</v>
      </c>
      <c r="L118" s="53">
        <f t="shared" si="127"/>
        <v>0.24418844720066196</v>
      </c>
      <c r="M118" s="53">
        <f t="shared" si="127"/>
        <v>0.2845203357684889</v>
      </c>
      <c r="N118" s="53">
        <f t="shared" si="127"/>
        <v>0.30781621086826855</v>
      </c>
      <c r="O118" s="53">
        <f t="shared" si="127"/>
        <v>0.32127201013618206</v>
      </c>
      <c r="P118" s="53">
        <f t="shared" si="127"/>
        <v>0.32904413859939202</v>
      </c>
      <c r="Q118" s="53">
        <f t="shared" si="127"/>
        <v>0.33353335396638112</v>
      </c>
      <c r="R118" s="53">
        <f t="shared" si="127"/>
        <v>0.33612634438163319</v>
      </c>
      <c r="S118" s="53">
        <f t="shared" si="127"/>
        <v>0.33762406697766417</v>
      </c>
      <c r="T118" s="53">
        <f t="shared" si="127"/>
        <v>0.33848915809464919</v>
      </c>
      <c r="U118" s="53">
        <f t="shared" si="127"/>
        <v>0.33898883850453926</v>
      </c>
      <c r="V118" s="53">
        <f t="shared" si="127"/>
        <v>0.33927745609305188</v>
      </c>
      <c r="W118" s="53">
        <f t="shared" si="127"/>
        <v>0.33944416287352613</v>
      </c>
      <c r="X118" s="53">
        <f t="shared" si="127"/>
        <v>0.33954045343848899</v>
      </c>
    </row>
    <row r="119" spans="4:24" x14ac:dyDescent="0.2">
      <c r="D119" s="13">
        <v>35370</v>
      </c>
      <c r="E119" s="5">
        <v>23.111699999999999</v>
      </c>
      <c r="F119" s="15">
        <v>23.37</v>
      </c>
      <c r="G119" s="53">
        <f t="shared" si="62"/>
        <v>-0.92589999999999861</v>
      </c>
      <c r="H119" s="53">
        <f t="shared" si="113"/>
        <v>-0.39132786498811667</v>
      </c>
      <c r="I119" s="53">
        <f t="shared" ref="I119:X119" si="128">H119+$C$7*(H119-$C$8)</f>
        <v>-8.2556663557359022E-2</v>
      </c>
      <c r="J119" s="53">
        <f t="shared" si="128"/>
        <v>9.5790931816040731E-2</v>
      </c>
      <c r="K119" s="53">
        <f t="shared" si="128"/>
        <v>0.19880528233864564</v>
      </c>
      <c r="L119" s="53">
        <f t="shared" si="128"/>
        <v>0.25830682140552369</v>
      </c>
      <c r="M119" s="53">
        <f t="shared" si="128"/>
        <v>0.29267517041094043</v>
      </c>
      <c r="N119" s="53">
        <f t="shared" si="128"/>
        <v>0.31252647899693364</v>
      </c>
      <c r="O119" s="53">
        <f t="shared" si="128"/>
        <v>0.3239926815926481</v>
      </c>
      <c r="P119" s="53">
        <f t="shared" si="128"/>
        <v>0.33061561032283437</v>
      </c>
      <c r="Q119" s="53">
        <f t="shared" si="128"/>
        <v>0.33444104290166576</v>
      </c>
      <c r="R119" s="53">
        <f t="shared" si="128"/>
        <v>0.33665062947753899</v>
      </c>
      <c r="S119" s="53">
        <f t="shared" si="128"/>
        <v>0.33792689634034967</v>
      </c>
      <c r="T119" s="53">
        <f t="shared" si="128"/>
        <v>0.33866407365799561</v>
      </c>
      <c r="U119" s="53">
        <f t="shared" si="128"/>
        <v>0.33908987049836403</v>
      </c>
      <c r="V119" s="53">
        <f t="shared" si="128"/>
        <v>0.33933581261422657</v>
      </c>
      <c r="W119" s="53">
        <f t="shared" si="128"/>
        <v>0.33947786985519296</v>
      </c>
      <c r="X119" s="53">
        <f t="shared" si="128"/>
        <v>0.33955992273840979</v>
      </c>
    </row>
    <row r="120" spans="4:24" x14ac:dyDescent="0.2">
      <c r="D120" s="13">
        <v>35400</v>
      </c>
      <c r="E120" s="5">
        <v>24.0838</v>
      </c>
      <c r="F120" s="15">
        <v>23.47</v>
      </c>
      <c r="G120" s="53">
        <f t="shared" si="62"/>
        <v>0.35829999999999984</v>
      </c>
      <c r="H120" s="53">
        <f t="shared" si="113"/>
        <v>0.35043166736866244</v>
      </c>
      <c r="I120" s="53">
        <f t="shared" ref="I120:X120" si="129">H120+$C$7*(H120-$C$8)</f>
        <v>0.34588688405372048</v>
      </c>
      <c r="J120" s="53">
        <f t="shared" si="129"/>
        <v>0.34326179734888151</v>
      </c>
      <c r="K120" s="53">
        <f t="shared" si="129"/>
        <v>0.34174553579571426</v>
      </c>
      <c r="L120" s="53">
        <f t="shared" si="129"/>
        <v>0.34086973649606633</v>
      </c>
      <c r="M120" s="53">
        <f t="shared" si="129"/>
        <v>0.34036387099307203</v>
      </c>
      <c r="N120" s="53">
        <f t="shared" si="129"/>
        <v>0.34007168086775164</v>
      </c>
      <c r="O120" s="53">
        <f t="shared" si="129"/>
        <v>0.33990291057440408</v>
      </c>
      <c r="P120" s="53">
        <f t="shared" si="129"/>
        <v>0.33980542811538744</v>
      </c>
      <c r="Q120" s="53">
        <f t="shared" si="129"/>
        <v>0.33974912182103051</v>
      </c>
      <c r="R120" s="53">
        <f t="shared" si="129"/>
        <v>0.33971659905933377</v>
      </c>
      <c r="S120" s="53">
        <f t="shared" si="129"/>
        <v>0.33969781377004304</v>
      </c>
      <c r="T120" s="53">
        <f t="shared" si="129"/>
        <v>0.3396869633048511</v>
      </c>
      <c r="U120" s="53">
        <f t="shared" si="129"/>
        <v>0.3396806960287363</v>
      </c>
      <c r="V120" s="53">
        <f t="shared" si="129"/>
        <v>0.33967707602266245</v>
      </c>
      <c r="W120" s="53">
        <f t="shared" si="129"/>
        <v>0.33967498509133365</v>
      </c>
      <c r="X120" s="53">
        <f t="shared" si="129"/>
        <v>0.33967377736026011</v>
      </c>
    </row>
    <row r="121" spans="4:24" x14ac:dyDescent="0.2">
      <c r="D121" s="13">
        <v>35431</v>
      </c>
      <c r="E121" s="5">
        <v>23.583600000000001</v>
      </c>
      <c r="F121" s="15">
        <v>24.05</v>
      </c>
      <c r="G121" s="53">
        <f t="shared" si="62"/>
        <v>-3.3799999999999386E-2</v>
      </c>
      <c r="H121" s="53">
        <f t="shared" si="113"/>
        <v>0.12395299376868357</v>
      </c>
      <c r="I121" s="53">
        <f t="shared" ref="I121:X121" si="130">H121+$C$7*(H121-$C$8)</f>
        <v>0.21507181239953571</v>
      </c>
      <c r="J121" s="53">
        <f t="shared" si="130"/>
        <v>0.26770244025853207</v>
      </c>
      <c r="K121" s="53">
        <f t="shared" si="130"/>
        <v>0.29810212092223931</v>
      </c>
      <c r="L121" s="53">
        <f t="shared" si="130"/>
        <v>0.31566110932973573</v>
      </c>
      <c r="M121" s="53">
        <f t="shared" si="130"/>
        <v>0.32580325777219227</v>
      </c>
      <c r="N121" s="53">
        <f t="shared" si="130"/>
        <v>0.33166140703692487</v>
      </c>
      <c r="O121" s="53">
        <f t="shared" si="130"/>
        <v>0.33504509965418405</v>
      </c>
      <c r="P121" s="53">
        <f t="shared" si="130"/>
        <v>0.33699953529771098</v>
      </c>
      <c r="Q121" s="53">
        <f t="shared" si="130"/>
        <v>0.33812842586690889</v>
      </c>
      <c r="R121" s="53">
        <f t="shared" si="130"/>
        <v>0.33878047799328348</v>
      </c>
      <c r="S121" s="53">
        <f t="shared" si="130"/>
        <v>0.33915710615114975</v>
      </c>
      <c r="T121" s="53">
        <f t="shared" si="130"/>
        <v>0.33937464822111646</v>
      </c>
      <c r="U121" s="53">
        <f t="shared" si="130"/>
        <v>0.33950030147145632</v>
      </c>
      <c r="V121" s="53">
        <f t="shared" si="130"/>
        <v>0.33957287933799674</v>
      </c>
      <c r="W121" s="53">
        <f t="shared" si="130"/>
        <v>0.33961480063089849</v>
      </c>
      <c r="X121" s="53">
        <f t="shared" si="130"/>
        <v>0.33963901455288775</v>
      </c>
    </row>
    <row r="122" spans="4:24" x14ac:dyDescent="0.2">
      <c r="D122" s="13">
        <v>35462</v>
      </c>
      <c r="E122" s="5">
        <v>20.8962</v>
      </c>
      <c r="F122" s="15">
        <v>24.12</v>
      </c>
      <c r="G122" s="53">
        <f t="shared" si="62"/>
        <v>0.53640000000000043</v>
      </c>
      <c r="H122" s="53">
        <f t="shared" si="113"/>
        <v>0.45330300572152255</v>
      </c>
      <c r="I122" s="53">
        <f t="shared" ref="I122:X122" si="131">H122+$C$7*(H122-$C$8)</f>
        <v>0.40530581866634596</v>
      </c>
      <c r="J122" s="53">
        <f t="shared" si="131"/>
        <v>0.37758243366051458</v>
      </c>
      <c r="K122" s="53">
        <f t="shared" si="131"/>
        <v>0.36156928532125865</v>
      </c>
      <c r="L122" s="53">
        <f t="shared" si="131"/>
        <v>0.35232002085802377</v>
      </c>
      <c r="M122" s="53">
        <f t="shared" si="131"/>
        <v>0.3469776052818726</v>
      </c>
      <c r="N122" s="53">
        <f t="shared" si="131"/>
        <v>0.34389180269705605</v>
      </c>
      <c r="O122" s="53">
        <f t="shared" si="131"/>
        <v>0.34210942963814084</v>
      </c>
      <c r="P122" s="53">
        <f t="shared" si="131"/>
        <v>0.34107992316978214</v>
      </c>
      <c r="Q122" s="53">
        <f t="shared" si="131"/>
        <v>0.34048527573439197</v>
      </c>
      <c r="R122" s="53">
        <f t="shared" si="131"/>
        <v>0.3401418047769148</v>
      </c>
      <c r="S122" s="53">
        <f t="shared" si="131"/>
        <v>0.33994341445080017</v>
      </c>
      <c r="T122" s="53">
        <f t="shared" si="131"/>
        <v>0.33982882333140846</v>
      </c>
      <c r="U122" s="53">
        <f t="shared" si="131"/>
        <v>0.33976263500004866</v>
      </c>
      <c r="V122" s="53">
        <f t="shared" si="131"/>
        <v>0.33972440433059148</v>
      </c>
      <c r="W122" s="53">
        <f t="shared" si="131"/>
        <v>0.339702322128833</v>
      </c>
      <c r="X122" s="53">
        <f t="shared" si="131"/>
        <v>0.33968956735259115</v>
      </c>
    </row>
    <row r="123" spans="4:24" x14ac:dyDescent="0.2">
      <c r="D123" s="13">
        <v>35490</v>
      </c>
      <c r="E123" s="5">
        <v>19.576799999999999</v>
      </c>
      <c r="F123" s="15">
        <v>22.2</v>
      </c>
      <c r="G123" s="53">
        <f t="shared" si="62"/>
        <v>1.303799999999999</v>
      </c>
      <c r="H123" s="53">
        <f t="shared" si="113"/>
        <v>0.89655659950021105</v>
      </c>
      <c r="I123" s="53">
        <f t="shared" ref="I123:X123" si="132">H123+$C$7*(H123-$C$8)</f>
        <v>0.6613310315901445</v>
      </c>
      <c r="J123" s="53">
        <f t="shared" si="132"/>
        <v>0.52546371555578153</v>
      </c>
      <c r="K123" s="53">
        <f t="shared" si="132"/>
        <v>0.44698616003154856</v>
      </c>
      <c r="L123" s="53">
        <f t="shared" si="132"/>
        <v>0.4016571809892201</v>
      </c>
      <c r="M123" s="53">
        <f t="shared" si="132"/>
        <v>0.37547496459251561</v>
      </c>
      <c r="N123" s="53">
        <f t="shared" si="132"/>
        <v>0.36035200197728162</v>
      </c>
      <c r="O123" s="53">
        <f t="shared" si="132"/>
        <v>0.3516169126786326</v>
      </c>
      <c r="P123" s="53">
        <f t="shared" si="132"/>
        <v>0.346571486924653</v>
      </c>
      <c r="Q123" s="53">
        <f t="shared" si="132"/>
        <v>0.34365722695906142</v>
      </c>
      <c r="R123" s="53">
        <f t="shared" si="132"/>
        <v>0.34197393766670559</v>
      </c>
      <c r="S123" s="53">
        <f t="shared" si="132"/>
        <v>0.34100166241493873</v>
      </c>
      <c r="T123" s="53">
        <f t="shared" si="132"/>
        <v>0.34044007198037041</v>
      </c>
      <c r="U123" s="53">
        <f t="shared" si="132"/>
        <v>0.34011569489103738</v>
      </c>
      <c r="V123" s="53">
        <f t="shared" si="132"/>
        <v>0.33992833326660898</v>
      </c>
      <c r="W123" s="53">
        <f t="shared" si="132"/>
        <v>0.33982011237351012</v>
      </c>
      <c r="X123" s="53">
        <f t="shared" si="132"/>
        <v>0.33975760351269696</v>
      </c>
    </row>
    <row r="124" spans="4:24" x14ac:dyDescent="0.2">
      <c r="D124" s="13">
        <v>35521</v>
      </c>
      <c r="E124" s="5">
        <v>17.785900000000002</v>
      </c>
      <c r="F124" s="15">
        <v>20.69</v>
      </c>
      <c r="G124" s="53">
        <f t="shared" si="62"/>
        <v>1.1132000000000026</v>
      </c>
      <c r="H124" s="53">
        <f t="shared" si="113"/>
        <v>0.78646520651843288</v>
      </c>
      <c r="I124" s="53">
        <f t="shared" ref="I124:X124" si="133">H124+$C$7*(H124-$C$8)</f>
        <v>0.59774176186995276</v>
      </c>
      <c r="J124" s="53">
        <f t="shared" si="133"/>
        <v>0.48873427546034576</v>
      </c>
      <c r="K124" s="53">
        <f t="shared" si="133"/>
        <v>0.42577107491325172</v>
      </c>
      <c r="L124" s="53">
        <f t="shared" si="133"/>
        <v>0.38940325510831592</v>
      </c>
      <c r="M124" s="53">
        <f t="shared" si="133"/>
        <v>0.36839704345020591</v>
      </c>
      <c r="N124" s="53">
        <f t="shared" si="133"/>
        <v>0.35626376379274821</v>
      </c>
      <c r="O124" s="53">
        <f t="shared" si="133"/>
        <v>0.34925552843636304</v>
      </c>
      <c r="P124" s="53">
        <f t="shared" si="133"/>
        <v>0.34520754106632834</v>
      </c>
      <c r="Q124" s="53">
        <f t="shared" si="133"/>
        <v>0.34286940587042186</v>
      </c>
      <c r="R124" s="53">
        <f t="shared" si="133"/>
        <v>0.34151888876288217</v>
      </c>
      <c r="S124" s="53">
        <f t="shared" si="133"/>
        <v>0.34073882417938389</v>
      </c>
      <c r="T124" s="53">
        <f t="shared" si="133"/>
        <v>0.34028825546682839</v>
      </c>
      <c r="U124" s="53">
        <f t="shared" si="133"/>
        <v>0.34002800500932973</v>
      </c>
      <c r="V124" s="53">
        <f t="shared" si="133"/>
        <v>0.3398776832077024</v>
      </c>
      <c r="W124" s="53">
        <f t="shared" si="133"/>
        <v>0.33979085667812903</v>
      </c>
      <c r="X124" s="53">
        <f t="shared" si="133"/>
        <v>0.33974070529518829</v>
      </c>
    </row>
    <row r="125" spans="4:24" x14ac:dyDescent="0.2">
      <c r="D125" s="13">
        <v>35551</v>
      </c>
      <c r="E125" s="5">
        <v>19.2043</v>
      </c>
      <c r="F125" s="16">
        <v>19.500491100961181</v>
      </c>
      <c r="G125" s="53">
        <f t="shared" si="62"/>
        <v>1.7145911009611794</v>
      </c>
      <c r="H125" s="53">
        <f t="shared" si="113"/>
        <v>1.1338313347013416</v>
      </c>
      <c r="I125" s="53">
        <f t="shared" ref="I125:X125" si="134">H125+$C$7*(H125-$C$8)</f>
        <v>0.79838195560732972</v>
      </c>
      <c r="J125" s="53">
        <f t="shared" si="134"/>
        <v>0.60462492822363068</v>
      </c>
      <c r="K125" s="53">
        <f t="shared" si="134"/>
        <v>0.49271002242782597</v>
      </c>
      <c r="L125" s="53">
        <f t="shared" si="134"/>
        <v>0.42806748373692954</v>
      </c>
      <c r="M125" s="53">
        <f t="shared" si="134"/>
        <v>0.39072967088089905</v>
      </c>
      <c r="N125" s="53">
        <f t="shared" si="134"/>
        <v>0.36916318699730288</v>
      </c>
      <c r="O125" s="53">
        <f t="shared" si="134"/>
        <v>0.35670629165383899</v>
      </c>
      <c r="P125" s="53">
        <f t="shared" si="134"/>
        <v>0.3495111344629146</v>
      </c>
      <c r="Q125" s="53">
        <f t="shared" si="134"/>
        <v>0.34535518022434303</v>
      </c>
      <c r="R125" s="53">
        <f t="shared" si="134"/>
        <v>0.34295468289332059</v>
      </c>
      <c r="S125" s="53">
        <f t="shared" si="134"/>
        <v>0.3415681451439958</v>
      </c>
      <c r="T125" s="53">
        <f t="shared" si="134"/>
        <v>0.34076727488038094</v>
      </c>
      <c r="U125" s="53">
        <f t="shared" si="134"/>
        <v>0.34030468871606279</v>
      </c>
      <c r="V125" s="53">
        <f t="shared" si="134"/>
        <v>0.34003749692590596</v>
      </c>
      <c r="W125" s="53">
        <f t="shared" si="134"/>
        <v>0.33988316578019945</v>
      </c>
      <c r="X125" s="53">
        <f t="shared" si="134"/>
        <v>0.33979402343596388</v>
      </c>
    </row>
    <row r="126" spans="4:24" x14ac:dyDescent="0.2">
      <c r="D126" s="13">
        <v>35582</v>
      </c>
      <c r="E126" s="5">
        <v>17.8383</v>
      </c>
      <c r="F126" s="16">
        <v>20.053172587466708</v>
      </c>
      <c r="G126" s="53">
        <f t="shared" si="62"/>
        <v>0.84887258746670824</v>
      </c>
      <c r="H126" s="53">
        <f t="shared" si="113"/>
        <v>0.63378853784550493</v>
      </c>
      <c r="I126" s="53">
        <f t="shared" ref="I126:X126" si="135">H126+$C$7*(H126-$C$8)</f>
        <v>0.50955505079954155</v>
      </c>
      <c r="J126" s="53">
        <f t="shared" si="135"/>
        <v>0.43779724574248979</v>
      </c>
      <c r="K126" s="53">
        <f t="shared" si="135"/>
        <v>0.39634962393742224</v>
      </c>
      <c r="L126" s="53">
        <f t="shared" si="135"/>
        <v>0.37240929644370818</v>
      </c>
      <c r="M126" s="53">
        <f t="shared" si="135"/>
        <v>0.35858125865659912</v>
      </c>
      <c r="N126" s="53">
        <f t="shared" si="135"/>
        <v>0.35059412359790271</v>
      </c>
      <c r="O126" s="53">
        <f t="shared" si="135"/>
        <v>0.34598071948171438</v>
      </c>
      <c r="P126" s="53">
        <f t="shared" si="135"/>
        <v>0.34331599710218103</v>
      </c>
      <c r="Q126" s="53">
        <f t="shared" si="135"/>
        <v>0.34177684181008999</v>
      </c>
      <c r="R126" s="53">
        <f t="shared" si="135"/>
        <v>0.34088781898678683</v>
      </c>
      <c r="S126" s="53">
        <f t="shared" si="135"/>
        <v>0.34037431551873837</v>
      </c>
      <c r="T126" s="53">
        <f t="shared" si="135"/>
        <v>0.34007771367142237</v>
      </c>
      <c r="U126" s="53">
        <f t="shared" si="135"/>
        <v>0.33990639514816956</v>
      </c>
      <c r="V126" s="53">
        <f t="shared" si="135"/>
        <v>0.33980744082042302</v>
      </c>
      <c r="W126" s="53">
        <f t="shared" si="135"/>
        <v>0.33975028436825516</v>
      </c>
      <c r="X126" s="53">
        <f t="shared" si="135"/>
        <v>0.33971727055169143</v>
      </c>
    </row>
    <row r="127" spans="4:24" x14ac:dyDescent="0.2">
      <c r="D127" s="13">
        <v>35612</v>
      </c>
      <c r="E127" s="5">
        <v>18.553000000000001</v>
      </c>
      <c r="F127" s="16">
        <v>19.35906668386767</v>
      </c>
      <c r="G127" s="53">
        <f t="shared" si="62"/>
        <v>1.5207666838676701</v>
      </c>
      <c r="H127" s="53">
        <f t="shared" si="113"/>
        <v>1.0218775043146364</v>
      </c>
      <c r="I127" s="53">
        <f t="shared" ref="I127:X127" si="136">H127+$C$7*(H127-$C$8)</f>
        <v>0.73371693390261661</v>
      </c>
      <c r="J127" s="53">
        <f t="shared" si="136"/>
        <v>0.56727412908056185</v>
      </c>
      <c r="K127" s="53">
        <f t="shared" si="136"/>
        <v>0.47113603760808231</v>
      </c>
      <c r="L127" s="53">
        <f t="shared" si="136"/>
        <v>0.41560625581996541</v>
      </c>
      <c r="M127" s="53">
        <f t="shared" si="136"/>
        <v>0.38353201117658614</v>
      </c>
      <c r="N127" s="53">
        <f t="shared" si="136"/>
        <v>0.36500578729606137</v>
      </c>
      <c r="O127" s="53">
        <f t="shared" si="136"/>
        <v>0.35430495941726126</v>
      </c>
      <c r="P127" s="53">
        <f t="shared" si="136"/>
        <v>0.34812411446849229</v>
      </c>
      <c r="Q127" s="53">
        <f t="shared" si="136"/>
        <v>0.34455403141385232</v>
      </c>
      <c r="R127" s="53">
        <f t="shared" si="136"/>
        <v>0.34249193583910958</v>
      </c>
      <c r="S127" s="53">
        <f t="shared" si="136"/>
        <v>0.34130086042313373</v>
      </c>
      <c r="T127" s="53">
        <f t="shared" si="136"/>
        <v>0.34061289005749296</v>
      </c>
      <c r="U127" s="53">
        <f t="shared" si="136"/>
        <v>0.3402155153676526</v>
      </c>
      <c r="V127" s="53">
        <f t="shared" si="136"/>
        <v>0.33998599001014873</v>
      </c>
      <c r="W127" s="53">
        <f t="shared" si="136"/>
        <v>0.33985341516055673</v>
      </c>
      <c r="X127" s="53">
        <f t="shared" si="136"/>
        <v>0.33977683934803871</v>
      </c>
    </row>
    <row r="128" spans="4:24" x14ac:dyDescent="0.2">
      <c r="D128" s="13">
        <v>35643</v>
      </c>
      <c r="E128" s="5">
        <v>18.7881</v>
      </c>
      <c r="F128" s="16">
        <v>18.794896820892394</v>
      </c>
      <c r="G128" s="53">
        <f t="shared" si="62"/>
        <v>0.24189682089239284</v>
      </c>
      <c r="H128" s="53">
        <f t="shared" si="113"/>
        <v>0.2831966823977069</v>
      </c>
      <c r="I128" s="53">
        <f t="shared" ref="I128:X128" si="137">H128+$C$7*(H128-$C$8)</f>
        <v>0.30705166289652452</v>
      </c>
      <c r="J128" s="53">
        <f t="shared" si="137"/>
        <v>0.32083040388638828</v>
      </c>
      <c r="K128" s="53">
        <f t="shared" si="137"/>
        <v>0.32878906489955328</v>
      </c>
      <c r="L128" s="53">
        <f t="shared" si="137"/>
        <v>0.33338602228260222</v>
      </c>
      <c r="M128" s="53">
        <f t="shared" si="137"/>
        <v>0.33604124495719684</v>
      </c>
      <c r="N128" s="53">
        <f t="shared" si="137"/>
        <v>0.3375749131781986</v>
      </c>
      <c r="O128" s="53">
        <f t="shared" si="137"/>
        <v>0.33846076664526037</v>
      </c>
      <c r="P128" s="53">
        <f t="shared" si="137"/>
        <v>0.33897243947929273</v>
      </c>
      <c r="Q128" s="53">
        <f t="shared" si="137"/>
        <v>0.33926798394440055</v>
      </c>
      <c r="R128" s="53">
        <f t="shared" si="137"/>
        <v>0.33943869171906887</v>
      </c>
      <c r="S128" s="53">
        <f t="shared" si="137"/>
        <v>0.33953729327576382</v>
      </c>
      <c r="T128" s="53">
        <f t="shared" si="137"/>
        <v>0.33959424596583054</v>
      </c>
      <c r="U128" s="53">
        <f t="shared" si="137"/>
        <v>0.33962714208851419</v>
      </c>
      <c r="V128" s="53">
        <f t="shared" si="137"/>
        <v>0.33964614303274265</v>
      </c>
      <c r="W128" s="53">
        <f t="shared" si="137"/>
        <v>0.33965711806116911</v>
      </c>
      <c r="X128" s="53">
        <f t="shared" si="137"/>
        <v>0.33966345728555253</v>
      </c>
    </row>
    <row r="129" spans="4:24" x14ac:dyDescent="0.2">
      <c r="D129" s="13">
        <v>35674</v>
      </c>
      <c r="E129" s="5">
        <v>18.571999999999999</v>
      </c>
      <c r="F129" s="15">
        <v>19.18</v>
      </c>
      <c r="G129" s="53">
        <f t="shared" si="62"/>
        <v>0.39189999999999969</v>
      </c>
      <c r="H129" s="53">
        <f t="shared" si="113"/>
        <v>0.36983917421120072</v>
      </c>
      <c r="I129" s="53">
        <f t="shared" ref="I129:X129" si="138">H129+$C$7*(H129-$C$8)</f>
        <v>0.35709674482286252</v>
      </c>
      <c r="J129" s="53">
        <f t="shared" si="138"/>
        <v>0.3497366619197454</v>
      </c>
      <c r="K129" s="53">
        <f t="shared" si="138"/>
        <v>0.34548544586903424</v>
      </c>
      <c r="L129" s="53">
        <f t="shared" si="138"/>
        <v>0.34302992489899597</v>
      </c>
      <c r="M129" s="53">
        <f t="shared" si="138"/>
        <v>0.34161160525530504</v>
      </c>
      <c r="N129" s="53">
        <f t="shared" si="138"/>
        <v>0.34079237763060749</v>
      </c>
      <c r="O129" s="53">
        <f t="shared" si="138"/>
        <v>0.34031918817430051</v>
      </c>
      <c r="P129" s="53">
        <f t="shared" si="138"/>
        <v>0.34004587187635127</v>
      </c>
      <c r="Q129" s="53">
        <f t="shared" si="138"/>
        <v>0.33988800318817786</v>
      </c>
      <c r="R129" s="53">
        <f t="shared" si="138"/>
        <v>0.33979681754395319</v>
      </c>
      <c r="S129" s="53">
        <f t="shared" si="138"/>
        <v>0.33974414831733918</v>
      </c>
      <c r="T129" s="53">
        <f t="shared" si="138"/>
        <v>0.33971372634186586</v>
      </c>
      <c r="U129" s="53">
        <f t="shared" si="138"/>
        <v>0.33969615447587892</v>
      </c>
      <c r="V129" s="53">
        <f t="shared" si="138"/>
        <v>0.33968600488929029</v>
      </c>
      <c r="W129" s="53">
        <f t="shared" si="138"/>
        <v>0.3396801424437198</v>
      </c>
      <c r="X129" s="53">
        <f t="shared" si="138"/>
        <v>0.33967675626953758</v>
      </c>
    </row>
    <row r="130" spans="4:24" x14ac:dyDescent="0.2">
      <c r="D130" s="13">
        <v>35704</v>
      </c>
      <c r="E130" s="5">
        <v>20.109300000000001</v>
      </c>
      <c r="F130" s="15">
        <v>19.48</v>
      </c>
      <c r="G130" s="53">
        <f t="shared" si="62"/>
        <v>0.90800000000000125</v>
      </c>
      <c r="H130" s="53">
        <f t="shared" si="113"/>
        <v>0.66794078973007265</v>
      </c>
      <c r="I130" s="53">
        <f t="shared" ref="I130:X130" si="139">H130+$C$7*(H130-$C$8)</f>
        <v>0.52928154074412015</v>
      </c>
      <c r="J130" s="53">
        <f t="shared" si="139"/>
        <v>0.44919135254542647</v>
      </c>
      <c r="K130" s="53">
        <f t="shared" si="139"/>
        <v>0.40293090982261887</v>
      </c>
      <c r="L130" s="53">
        <f t="shared" si="139"/>
        <v>0.37621067593328128</v>
      </c>
      <c r="M130" s="53">
        <f t="shared" si="139"/>
        <v>0.36077695206299715</v>
      </c>
      <c r="N130" s="53">
        <f t="shared" si="139"/>
        <v>0.35186236570530705</v>
      </c>
      <c r="O130" s="53">
        <f t="shared" si="139"/>
        <v>0.34671326166556687</v>
      </c>
      <c r="P130" s="53">
        <f t="shared" si="139"/>
        <v>0.34373911666901336</v>
      </c>
      <c r="Q130" s="53">
        <f t="shared" si="139"/>
        <v>0.34202123752105756</v>
      </c>
      <c r="R130" s="53">
        <f t="shared" si="139"/>
        <v>0.3410289830175276</v>
      </c>
      <c r="S130" s="53">
        <f t="shared" si="139"/>
        <v>0.34045585247982529</v>
      </c>
      <c r="T130" s="53">
        <f t="shared" si="139"/>
        <v>0.34012480977648823</v>
      </c>
      <c r="U130" s="53">
        <f t="shared" si="139"/>
        <v>0.33993359806428031</v>
      </c>
      <c r="V130" s="53">
        <f t="shared" si="139"/>
        <v>0.33982315334365387</v>
      </c>
      <c r="W130" s="53">
        <f t="shared" si="139"/>
        <v>0.33975935999034196</v>
      </c>
      <c r="X130" s="53">
        <f t="shared" si="139"/>
        <v>0.33972251267067205</v>
      </c>
    </row>
    <row r="131" spans="4:24" x14ac:dyDescent="0.2">
      <c r="D131" s="13">
        <v>35735</v>
      </c>
      <c r="E131" s="5">
        <v>19.346499999999999</v>
      </c>
      <c r="F131" s="15">
        <v>20.18</v>
      </c>
      <c r="G131" s="53">
        <f t="shared" si="62"/>
        <v>7.0699999999998653E-2</v>
      </c>
      <c r="H131" s="53">
        <f t="shared" si="113"/>
        <v>0.18431265046645812</v>
      </c>
      <c r="I131" s="53">
        <f t="shared" ref="I131:X131" si="140">H131+$C$7*(H131-$C$8)</f>
        <v>0.2499358138988014</v>
      </c>
      <c r="J131" s="53">
        <f t="shared" si="140"/>
        <v>0.28784003989112933</v>
      </c>
      <c r="K131" s="53">
        <f t="shared" si="140"/>
        <v>0.30973368647765387</v>
      </c>
      <c r="L131" s="53">
        <f t="shared" si="140"/>
        <v>0.32237955242813282</v>
      </c>
      <c r="M131" s="53">
        <f t="shared" si="140"/>
        <v>0.32968385986752996</v>
      </c>
      <c r="N131" s="53">
        <f t="shared" si="140"/>
        <v>0.33390285976664019</v>
      </c>
      <c r="O131" s="53">
        <f t="shared" si="140"/>
        <v>0.3363397725467191</v>
      </c>
      <c r="P131" s="53">
        <f t="shared" si="140"/>
        <v>0.33774734401856582</v>
      </c>
      <c r="Q131" s="53">
        <f t="shared" si="140"/>
        <v>0.33856036345223334</v>
      </c>
      <c r="R131" s="53">
        <f t="shared" si="140"/>
        <v>0.33902996703026961</v>
      </c>
      <c r="S131" s="53">
        <f t="shared" si="140"/>
        <v>0.33930121210925829</v>
      </c>
      <c r="T131" s="53">
        <f t="shared" si="140"/>
        <v>0.33945788445230818</v>
      </c>
      <c r="U131" s="53">
        <f t="shared" si="140"/>
        <v>0.33954837908236107</v>
      </c>
      <c r="V131" s="53">
        <f t="shared" si="140"/>
        <v>0.33960064917616956</v>
      </c>
      <c r="W131" s="53">
        <f t="shared" si="140"/>
        <v>0.33963084061079002</v>
      </c>
      <c r="X131" s="53">
        <f t="shared" si="140"/>
        <v>0.33964827931537284</v>
      </c>
    </row>
    <row r="132" spans="4:24" x14ac:dyDescent="0.2">
      <c r="D132" s="13">
        <v>35765</v>
      </c>
      <c r="E132" s="5">
        <v>17.434799999999999</v>
      </c>
      <c r="F132">
        <v>20.46</v>
      </c>
      <c r="G132" s="53">
        <f t="shared" si="62"/>
        <v>1.1135000000000019</v>
      </c>
      <c r="H132" s="53">
        <f t="shared" si="113"/>
        <v>0.7866384878295265</v>
      </c>
      <c r="I132" s="53">
        <f t="shared" ref="I132:X132" si="141">H132+$C$7*(H132-$C$8)</f>
        <v>0.59784184991253408</v>
      </c>
      <c r="J132" s="53">
        <f t="shared" si="141"/>
        <v>0.48879208675115687</v>
      </c>
      <c r="K132" s="53">
        <f t="shared" si="141"/>
        <v>0.42580446696747776</v>
      </c>
      <c r="L132" s="53">
        <f t="shared" si="141"/>
        <v>0.3894225425047706</v>
      </c>
      <c r="M132" s="53">
        <f t="shared" si="141"/>
        <v>0.3684081839346901</v>
      </c>
      <c r="N132" s="53">
        <f t="shared" si="141"/>
        <v>0.3562701985852737</v>
      </c>
      <c r="O132" s="53">
        <f t="shared" si="141"/>
        <v>0.34925924520064777</v>
      </c>
      <c r="P132" s="53">
        <f t="shared" si="141"/>
        <v>0.34520968788562262</v>
      </c>
      <c r="Q132" s="53">
        <f t="shared" si="141"/>
        <v>0.3428706458826285</v>
      </c>
      <c r="R132" s="53">
        <f t="shared" si="141"/>
        <v>0.34151960499935197</v>
      </c>
      <c r="S132" s="53">
        <f t="shared" si="141"/>
        <v>0.34073923788069904</v>
      </c>
      <c r="T132" s="53">
        <f t="shared" si="141"/>
        <v>0.34028849442251602</v>
      </c>
      <c r="U132" s="53">
        <f t="shared" si="141"/>
        <v>0.34002814303117923</v>
      </c>
      <c r="V132" s="53">
        <f t="shared" si="141"/>
        <v>0.33987776292972588</v>
      </c>
      <c r="W132" s="53">
        <f t="shared" si="141"/>
        <v>0.33979090272591822</v>
      </c>
      <c r="X132" s="53">
        <f t="shared" si="141"/>
        <v>0.33974073189259257</v>
      </c>
    </row>
    <row r="133" spans="4:24" x14ac:dyDescent="0.2">
      <c r="D133" s="13">
        <v>35796</v>
      </c>
      <c r="E133" s="5">
        <v>15.476699999999999</v>
      </c>
      <c r="F133" s="17">
        <v>18.309999999999999</v>
      </c>
      <c r="G133" s="53">
        <f t="shared" si="62"/>
        <v>0.87519999999999953</v>
      </c>
      <c r="H133" s="53">
        <f t="shared" si="113"/>
        <v>0.64899536638378419</v>
      </c>
      <c r="I133" s="53">
        <f t="shared" ref="I133:X133" si="142">H133+$C$7*(H133-$C$8)</f>
        <v>0.51833858142186184</v>
      </c>
      <c r="J133" s="53">
        <f t="shared" si="142"/>
        <v>0.44287065141672566</v>
      </c>
      <c r="K133" s="53">
        <f t="shared" si="142"/>
        <v>0.39928004522723493</v>
      </c>
      <c r="L133" s="53">
        <f t="shared" si="142"/>
        <v>0.37410192058756414</v>
      </c>
      <c r="M133" s="53">
        <f t="shared" si="142"/>
        <v>0.35955892575938869</v>
      </c>
      <c r="N133" s="53">
        <f t="shared" si="142"/>
        <v>0.35115882838918583</v>
      </c>
      <c r="O133" s="53">
        <f t="shared" si="142"/>
        <v>0.34630689543709653</v>
      </c>
      <c r="P133" s="53">
        <f t="shared" si="142"/>
        <v>0.34350439775950098</v>
      </c>
      <c r="Q133" s="53">
        <f t="shared" si="142"/>
        <v>0.34188566285312794</v>
      </c>
      <c r="R133" s="53">
        <f t="shared" si="142"/>
        <v>0.34095067449682764</v>
      </c>
      <c r="S133" s="53">
        <f t="shared" si="142"/>
        <v>0.34041062113603621</v>
      </c>
      <c r="T133" s="53">
        <f t="shared" si="142"/>
        <v>0.34009868395464055</v>
      </c>
      <c r="U133" s="53">
        <f t="shared" si="142"/>
        <v>0.33991850767540305</v>
      </c>
      <c r="V133" s="53">
        <f t="shared" si="142"/>
        <v>0.33981443706908865</v>
      </c>
      <c r="W133" s="53">
        <f t="shared" si="142"/>
        <v>0.33975432543206024</v>
      </c>
      <c r="X133" s="53">
        <f t="shared" si="142"/>
        <v>0.33971960468780593</v>
      </c>
    </row>
    <row r="134" spans="4:24" x14ac:dyDescent="0.2">
      <c r="D134" s="13">
        <v>35827</v>
      </c>
      <c r="E134" s="5">
        <v>14.3728</v>
      </c>
      <c r="F134" s="17">
        <v>15.5</v>
      </c>
      <c r="G134" s="53">
        <f t="shared" si="62"/>
        <v>2.3300000000000765E-2</v>
      </c>
      <c r="H134" s="53">
        <f t="shared" si="113"/>
        <v>0.15693420331359265</v>
      </c>
      <c r="I134" s="53">
        <f t="shared" ref="I134:X134" si="143">H134+$C$7*(H134-$C$8)</f>
        <v>0.2341219031709052</v>
      </c>
      <c r="J134" s="53">
        <f t="shared" si="143"/>
        <v>0.27870585594294667</v>
      </c>
      <c r="K134" s="53">
        <f t="shared" si="143"/>
        <v>0.30445774190993485</v>
      </c>
      <c r="L134" s="53">
        <f t="shared" si="143"/>
        <v>0.31933214378828578</v>
      </c>
      <c r="M134" s="53">
        <f t="shared" si="143"/>
        <v>0.32792366331902278</v>
      </c>
      <c r="N134" s="53">
        <f t="shared" si="143"/>
        <v>0.3328861625476115</v>
      </c>
      <c r="O134" s="53">
        <f t="shared" si="143"/>
        <v>0.33575252378972237</v>
      </c>
      <c r="P134" s="53">
        <f t="shared" si="143"/>
        <v>0.33740814657006329</v>
      </c>
      <c r="Q134" s="53">
        <f t="shared" si="143"/>
        <v>0.33836444152357903</v>
      </c>
      <c r="R134" s="53">
        <f t="shared" si="143"/>
        <v>0.33891680166803856</v>
      </c>
      <c r="S134" s="53">
        <f t="shared" si="143"/>
        <v>0.3392358473014655</v>
      </c>
      <c r="T134" s="53">
        <f t="shared" si="143"/>
        <v>0.33942012945366234</v>
      </c>
      <c r="U134" s="53">
        <f t="shared" si="143"/>
        <v>0.33952657163014205</v>
      </c>
      <c r="V134" s="53">
        <f t="shared" si="143"/>
        <v>0.33958805309646245</v>
      </c>
      <c r="W134" s="53">
        <f t="shared" si="143"/>
        <v>0.33962356506010238</v>
      </c>
      <c r="X134" s="53">
        <f t="shared" si="143"/>
        <v>0.33964407692549925</v>
      </c>
    </row>
    <row r="135" spans="4:24" x14ac:dyDescent="0.2">
      <c r="D135" s="13">
        <v>35855</v>
      </c>
      <c r="E135" s="5">
        <v>13.458</v>
      </c>
      <c r="F135" s="18">
        <v>13.86</v>
      </c>
      <c r="G135" s="53">
        <f t="shared" si="62"/>
        <v>-0.51280000000000037</v>
      </c>
      <c r="H135" s="53">
        <f t="shared" si="113"/>
        <v>-0.15271949961155185</v>
      </c>
      <c r="I135" s="53">
        <f t="shared" ref="I135:X135" si="144">H135+$C$7*(H135-$C$8)</f>
        <v>5.5264571077539348E-2</v>
      </c>
      <c r="J135" s="53">
        <f t="shared" si="144"/>
        <v>0.17539707926317999</v>
      </c>
      <c r="K135" s="53">
        <f t="shared" si="144"/>
        <v>0.24478614100794549</v>
      </c>
      <c r="L135" s="53">
        <f t="shared" si="144"/>
        <v>0.28486556632368526</v>
      </c>
      <c r="M135" s="53">
        <f t="shared" si="144"/>
        <v>0.30801561754571577</v>
      </c>
      <c r="N135" s="53">
        <f t="shared" si="144"/>
        <v>0.32138718830454527</v>
      </c>
      <c r="O135" s="53">
        <f t="shared" si="144"/>
        <v>0.32911066601280331</v>
      </c>
      <c r="P135" s="53">
        <f t="shared" si="144"/>
        <v>0.33357178049111319</v>
      </c>
      <c r="Q135" s="53">
        <f t="shared" si="144"/>
        <v>0.33614853971025443</v>
      </c>
      <c r="R135" s="53">
        <f t="shared" si="144"/>
        <v>0.33763688709647638</v>
      </c>
      <c r="S135" s="53">
        <f t="shared" si="144"/>
        <v>0.33849656305130305</v>
      </c>
      <c r="T135" s="53">
        <f t="shared" si="144"/>
        <v>0.33899311563986451</v>
      </c>
      <c r="U135" s="53">
        <f t="shared" si="144"/>
        <v>0.33927992658510814</v>
      </c>
      <c r="V135" s="53">
        <f t="shared" si="144"/>
        <v>0.33944558984053463</v>
      </c>
      <c r="W135" s="53">
        <f t="shared" si="144"/>
        <v>0.33954127766086939</v>
      </c>
      <c r="X135" s="53">
        <f t="shared" si="144"/>
        <v>0.33959654736408051</v>
      </c>
    </row>
    <row r="136" spans="4:24" x14ac:dyDescent="0.2">
      <c r="D136" s="13">
        <v>35886</v>
      </c>
      <c r="E136" s="5">
        <v>13.793799999999999</v>
      </c>
      <c r="F136" s="18">
        <v>12.74</v>
      </c>
      <c r="G136" s="53">
        <f t="shared" si="62"/>
        <v>-0.71799999999999997</v>
      </c>
      <c r="H136" s="53">
        <f t="shared" si="113"/>
        <v>-0.27124391639991113</v>
      </c>
      <c r="I136" s="53">
        <f t="shared" ref="I136:X136" si="145">H136+$C$7*(H136-$C$8)</f>
        <v>-1.3195650048292651E-2</v>
      </c>
      <c r="J136" s="53">
        <f t="shared" si="145"/>
        <v>0.13585415634826109</v>
      </c>
      <c r="K136" s="53">
        <f t="shared" si="145"/>
        <v>0.22194597591731285</v>
      </c>
      <c r="L136" s="53">
        <f t="shared" si="145"/>
        <v>0.27167298714865074</v>
      </c>
      <c r="M136" s="53">
        <f t="shared" si="145"/>
        <v>0.30039552615850712</v>
      </c>
      <c r="N136" s="53">
        <f t="shared" si="145"/>
        <v>0.31698579021710421</v>
      </c>
      <c r="O136" s="53">
        <f t="shared" si="145"/>
        <v>0.32656839924200726</v>
      </c>
      <c r="P136" s="53">
        <f t="shared" si="145"/>
        <v>0.33210335609379821</v>
      </c>
      <c r="Q136" s="53">
        <f t="shared" si="145"/>
        <v>0.33530037136089014</v>
      </c>
      <c r="R136" s="53">
        <f t="shared" si="145"/>
        <v>0.33714698135112187</v>
      </c>
      <c r="S136" s="53">
        <f t="shared" si="145"/>
        <v>0.3382135913517445</v>
      </c>
      <c r="T136" s="53">
        <f t="shared" si="145"/>
        <v>0.3388296699495244</v>
      </c>
      <c r="U136" s="53">
        <f t="shared" si="145"/>
        <v>0.33918551964005877</v>
      </c>
      <c r="V136" s="53">
        <f t="shared" si="145"/>
        <v>0.33939105997648616</v>
      </c>
      <c r="W136" s="53">
        <f t="shared" si="145"/>
        <v>0.33950978097308238</v>
      </c>
      <c r="X136" s="53">
        <f t="shared" si="145"/>
        <v>0.33957835473956433</v>
      </c>
    </row>
    <row r="137" spans="4:24" x14ac:dyDescent="0.2">
      <c r="D137" s="13">
        <v>35916</v>
      </c>
      <c r="E137" s="5">
        <v>14.563000000000001</v>
      </c>
      <c r="F137" s="18">
        <v>13.23</v>
      </c>
      <c r="G137" s="53">
        <f t="shared" si="62"/>
        <v>-0.56379999999999875</v>
      </c>
      <c r="H137" s="53">
        <f>G137+$C$7*(G137-$C$8)</f>
        <v>-0.1821773224975467</v>
      </c>
      <c r="I137" s="53">
        <f t="shared" ref="I137:X137" si="146">H137+$C$7*(H137-$C$8)</f>
        <v>3.8249603838663437E-2</v>
      </c>
      <c r="J137" s="53">
        <f t="shared" si="146"/>
        <v>0.16556915982526182</v>
      </c>
      <c r="K137" s="53">
        <f t="shared" si="146"/>
        <v>0.23910949178951357</v>
      </c>
      <c r="L137" s="53">
        <f t="shared" si="146"/>
        <v>0.28158670892638143</v>
      </c>
      <c r="M137" s="53">
        <f t="shared" si="146"/>
        <v>0.30612173518339786</v>
      </c>
      <c r="N137" s="53">
        <f t="shared" si="146"/>
        <v>0.32029327357521054</v>
      </c>
      <c r="O137" s="53">
        <f t="shared" si="146"/>
        <v>0.32847881608438911</v>
      </c>
      <c r="P137" s="53">
        <f t="shared" si="146"/>
        <v>0.33320682121107875</v>
      </c>
      <c r="Q137" s="53">
        <f t="shared" si="146"/>
        <v>0.33593773763512003</v>
      </c>
      <c r="R137" s="53">
        <f t="shared" si="146"/>
        <v>0.33751512689660756</v>
      </c>
      <c r="S137" s="53">
        <f t="shared" si="146"/>
        <v>0.33842623382772857</v>
      </c>
      <c r="T137" s="53">
        <f t="shared" si="146"/>
        <v>0.33895249317296711</v>
      </c>
      <c r="U137" s="53">
        <f t="shared" si="146"/>
        <v>0.33925646287069527</v>
      </c>
      <c r="V137" s="53">
        <f t="shared" si="146"/>
        <v>0.33943203709654601</v>
      </c>
      <c r="W137" s="53">
        <f t="shared" si="146"/>
        <v>0.33953344953671183</v>
      </c>
      <c r="X137" s="53">
        <f t="shared" si="146"/>
        <v>0.33959202580535575</v>
      </c>
    </row>
    <row r="138" spans="4:24" x14ac:dyDescent="0.2">
      <c r="D138" s="13">
        <v>35947</v>
      </c>
      <c r="E138" s="5">
        <v>13.001799999999999</v>
      </c>
      <c r="F138" s="18">
        <v>13.55</v>
      </c>
      <c r="G138" s="53">
        <f t="shared" ref="G138:G156" si="147">F138-E137</f>
        <v>-1.0129999999999999</v>
      </c>
      <c r="H138" s="53">
        <f t="shared" ref="H138:U154" si="148">G138+$C$7*(G138-$C$8)</f>
        <v>-0.44163720564243569</v>
      </c>
      <c r="I138" s="53">
        <f t="shared" si="148"/>
        <v>-0.11161555858689143</v>
      </c>
      <c r="J138" s="53">
        <f t="shared" si="148"/>
        <v>7.9006387050497423E-2</v>
      </c>
      <c r="K138" s="53">
        <f t="shared" si="148"/>
        <v>0.18911045592834286</v>
      </c>
      <c r="L138" s="53">
        <f t="shared" si="148"/>
        <v>0.25270704730150073</v>
      </c>
      <c r="M138" s="53">
        <f t="shared" si="148"/>
        <v>0.28944071641568758</v>
      </c>
      <c r="N138" s="53">
        <f t="shared" si="148"/>
        <v>0.3106582442336972</v>
      </c>
      <c r="O138" s="53">
        <f t="shared" si="148"/>
        <v>0.32291358102863083</v>
      </c>
      <c r="P138" s="53">
        <f t="shared" si="148"/>
        <v>0.32999231712105009</v>
      </c>
      <c r="Q138" s="53">
        <f t="shared" si="148"/>
        <v>0.33408102602432838</v>
      </c>
      <c r="R138" s="53">
        <f t="shared" si="148"/>
        <v>0.3364426821558022</v>
      </c>
      <c r="S138" s="53">
        <f t="shared" si="148"/>
        <v>0.33780678505851952</v>
      </c>
      <c r="T138" s="53">
        <f t="shared" si="148"/>
        <v>0.33859469685668653</v>
      </c>
      <c r="U138" s="53">
        <f t="shared" si="148"/>
        <v>0.33904979815472952</v>
      </c>
      <c r="V138" s="53">
        <f t="shared" ref="V138:X154" si="149">U138+$C$7*(U138-$C$8)</f>
        <v>0.33931266665341453</v>
      </c>
      <c r="W138" s="53">
        <f t="shared" si="149"/>
        <v>0.33946450064707279</v>
      </c>
      <c r="X138" s="53">
        <f t="shared" si="149"/>
        <v>0.33955220062537195</v>
      </c>
    </row>
    <row r="139" spans="4:24" x14ac:dyDescent="0.2">
      <c r="D139" s="13">
        <v>35977</v>
      </c>
      <c r="E139" s="5">
        <v>12.5557</v>
      </c>
      <c r="F139" s="18">
        <v>13.08</v>
      </c>
      <c r="G139" s="53">
        <f t="shared" si="147"/>
        <v>7.8200000000000713E-2</v>
      </c>
      <c r="H139" s="53">
        <f t="shared" si="148"/>
        <v>0.18864468324381162</v>
      </c>
      <c r="I139" s="53">
        <f t="shared" si="148"/>
        <v>0.25243801496334273</v>
      </c>
      <c r="J139" s="53">
        <f t="shared" si="148"/>
        <v>0.28928532216141184</v>
      </c>
      <c r="K139" s="53">
        <f t="shared" si="148"/>
        <v>0.31056848783330587</v>
      </c>
      <c r="L139" s="53">
        <f t="shared" si="148"/>
        <v>0.32286173733950119</v>
      </c>
      <c r="M139" s="53">
        <f t="shared" si="148"/>
        <v>0.32996237197963563</v>
      </c>
      <c r="N139" s="53">
        <f t="shared" si="148"/>
        <v>0.3340637295797777</v>
      </c>
      <c r="O139" s="53">
        <f t="shared" si="148"/>
        <v>0.33643269165383888</v>
      </c>
      <c r="P139" s="53">
        <f t="shared" si="148"/>
        <v>0.33780101450092387</v>
      </c>
      <c r="Q139" s="53">
        <f t="shared" si="148"/>
        <v>0.33859136375740018</v>
      </c>
      <c r="R139" s="53">
        <f t="shared" si="148"/>
        <v>0.33904787294201499</v>
      </c>
      <c r="S139" s="53">
        <f t="shared" si="148"/>
        <v>0.33931155464213686</v>
      </c>
      <c r="T139" s="53">
        <f t="shared" si="148"/>
        <v>0.33946385834449899</v>
      </c>
      <c r="U139" s="53">
        <f t="shared" si="148"/>
        <v>0.33955182962859831</v>
      </c>
      <c r="V139" s="53">
        <f t="shared" si="149"/>
        <v>0.33960264222675618</v>
      </c>
      <c r="W139" s="53">
        <f t="shared" si="149"/>
        <v>0.33963199180551912</v>
      </c>
      <c r="X139" s="53">
        <f t="shared" si="149"/>
        <v>0.33964894425047948</v>
      </c>
    </row>
    <row r="140" spans="4:24" x14ac:dyDescent="0.2">
      <c r="D140" s="19">
        <v>36008</v>
      </c>
      <c r="E140" s="20">
        <v>12.2029</v>
      </c>
      <c r="F140" s="21">
        <v>13.11</v>
      </c>
      <c r="G140" s="53">
        <f t="shared" si="147"/>
        <v>0.55429999999999957</v>
      </c>
      <c r="H140" s="53">
        <f t="shared" si="148"/>
        <v>0.46364212395013626</v>
      </c>
      <c r="I140" s="53">
        <f t="shared" si="148"/>
        <v>0.41127773854038269</v>
      </c>
      <c r="J140" s="53">
        <f t="shared" si="148"/>
        <v>0.38103184067892104</v>
      </c>
      <c r="K140" s="53">
        <f t="shared" si="148"/>
        <v>0.36356167789008076</v>
      </c>
      <c r="L140" s="53">
        <f t="shared" si="148"/>
        <v>0.35347083551315583</v>
      </c>
      <c r="M140" s="53">
        <f t="shared" si="148"/>
        <v>0.34764232085609792</v>
      </c>
      <c r="N140" s="53">
        <f t="shared" si="148"/>
        <v>0.34427574531774413</v>
      </c>
      <c r="O140" s="53">
        <f t="shared" si="148"/>
        <v>0.34233119657379996</v>
      </c>
      <c r="P140" s="53">
        <f t="shared" si="148"/>
        <v>0.34120801672100992</v>
      </c>
      <c r="Q140" s="53">
        <f t="shared" si="148"/>
        <v>0.34055926312939017</v>
      </c>
      <c r="R140" s="53">
        <f t="shared" si="148"/>
        <v>0.34018454021961392</v>
      </c>
      <c r="S140" s="53">
        <f t="shared" si="148"/>
        <v>0.33996809862927052</v>
      </c>
      <c r="T140" s="53">
        <f t="shared" si="148"/>
        <v>0.33984308102077054</v>
      </c>
      <c r="U140" s="53">
        <f t="shared" si="148"/>
        <v>0.33977087030373476</v>
      </c>
      <c r="V140" s="53">
        <f t="shared" si="149"/>
        <v>0.33972916107799145</v>
      </c>
      <c r="W140" s="53">
        <f t="shared" si="149"/>
        <v>0.33970506964691971</v>
      </c>
      <c r="X140" s="53">
        <f t="shared" si="149"/>
        <v>0.33969115433104552</v>
      </c>
    </row>
    <row r="141" spans="4:24" x14ac:dyDescent="0.2">
      <c r="D141" s="13">
        <v>36039</v>
      </c>
      <c r="E141" s="5">
        <v>13.622999999999999</v>
      </c>
      <c r="F141" s="18">
        <v>12.75</v>
      </c>
      <c r="G141" s="53">
        <f t="shared" si="147"/>
        <v>0.54710000000000036</v>
      </c>
      <c r="H141" s="53">
        <f t="shared" si="148"/>
        <v>0.45948337248387849</v>
      </c>
      <c r="I141" s="53">
        <f t="shared" si="148"/>
        <v>0.40887562551842394</v>
      </c>
      <c r="J141" s="53">
        <f t="shared" si="148"/>
        <v>0.37964436969945037</v>
      </c>
      <c r="K141" s="53">
        <f t="shared" si="148"/>
        <v>0.36276026858865512</v>
      </c>
      <c r="L141" s="53">
        <f t="shared" si="148"/>
        <v>0.35300793799824237</v>
      </c>
      <c r="M141" s="53">
        <f t="shared" si="148"/>
        <v>0.34737494922847656</v>
      </c>
      <c r="N141" s="53">
        <f t="shared" si="148"/>
        <v>0.34412131029713217</v>
      </c>
      <c r="O141" s="53">
        <f t="shared" si="148"/>
        <v>0.34224199423096502</v>
      </c>
      <c r="P141" s="53">
        <f t="shared" si="148"/>
        <v>0.34115649305794621</v>
      </c>
      <c r="Q141" s="53">
        <f t="shared" si="148"/>
        <v>0.34052950283642996</v>
      </c>
      <c r="R141" s="53">
        <f t="shared" si="148"/>
        <v>0.34016735054433828</v>
      </c>
      <c r="S141" s="53">
        <f t="shared" si="148"/>
        <v>0.33995816979770699</v>
      </c>
      <c r="T141" s="53">
        <f t="shared" si="148"/>
        <v>0.3398373460842673</v>
      </c>
      <c r="U141" s="53">
        <f t="shared" si="148"/>
        <v>0.33976755777934703</v>
      </c>
      <c r="V141" s="53">
        <f t="shared" si="149"/>
        <v>0.33972724774942831</v>
      </c>
      <c r="W141" s="53">
        <f t="shared" si="149"/>
        <v>0.33970396449997975</v>
      </c>
      <c r="X141" s="53">
        <f t="shared" si="149"/>
        <v>0.33969051599334316</v>
      </c>
    </row>
    <row r="142" spans="4:24" x14ac:dyDescent="0.2">
      <c r="D142" s="13">
        <v>36069</v>
      </c>
      <c r="E142" s="5">
        <v>12.9209</v>
      </c>
      <c r="F142" s="18">
        <v>13.85</v>
      </c>
      <c r="G142" s="53">
        <f t="shared" si="147"/>
        <v>0.22700000000000031</v>
      </c>
      <c r="H142" s="53">
        <f t="shared" si="148"/>
        <v>0.27459221354648145</v>
      </c>
      <c r="I142" s="53">
        <f t="shared" si="148"/>
        <v>0.30208168408382907</v>
      </c>
      <c r="J142" s="53">
        <f t="shared" si="148"/>
        <v>0.31795972240380915</v>
      </c>
      <c r="K142" s="53">
        <f t="shared" si="148"/>
        <v>0.32713094672943716</v>
      </c>
      <c r="L142" s="53">
        <f t="shared" si="148"/>
        <v>0.33242828598104668</v>
      </c>
      <c r="M142" s="53">
        <f t="shared" si="148"/>
        <v>0.33548805228381035</v>
      </c>
      <c r="N142" s="53">
        <f t="shared" si="148"/>
        <v>0.33725538667242505</v>
      </c>
      <c r="O142" s="53">
        <f t="shared" si="148"/>
        <v>0.33827620673909448</v>
      </c>
      <c r="P142" s="53">
        <f t="shared" si="148"/>
        <v>0.3388658368709066</v>
      </c>
      <c r="Q142" s="53">
        <f t="shared" si="148"/>
        <v>0.33920640981190991</v>
      </c>
      <c r="R142" s="53">
        <f t="shared" si="148"/>
        <v>0.33940312623104402</v>
      </c>
      <c r="S142" s="53">
        <f t="shared" si="148"/>
        <v>0.33951675049444829</v>
      </c>
      <c r="T142" s="53">
        <f t="shared" si="148"/>
        <v>0.33958238036556426</v>
      </c>
      <c r="U142" s="53">
        <f t="shared" si="148"/>
        <v>0.339620288465944</v>
      </c>
      <c r="V142" s="53">
        <f t="shared" si="149"/>
        <v>0.33964218435039362</v>
      </c>
      <c r="W142" s="53">
        <f t="shared" si="149"/>
        <v>0.3396548315089436</v>
      </c>
      <c r="X142" s="53">
        <f t="shared" si="149"/>
        <v>0.3396621365629941</v>
      </c>
    </row>
    <row r="143" spans="4:24" x14ac:dyDescent="0.2">
      <c r="D143" s="13">
        <v>36100</v>
      </c>
      <c r="E143" s="5">
        <v>11.478999999999999</v>
      </c>
      <c r="F143" s="18">
        <v>13.74</v>
      </c>
      <c r="G143" s="53">
        <f t="shared" si="147"/>
        <v>0.81910000000000061</v>
      </c>
      <c r="H143" s="53">
        <f t="shared" si="148"/>
        <v>0.61659176120918946</v>
      </c>
      <c r="I143" s="53">
        <f t="shared" si="148"/>
        <v>0.49962211745909818</v>
      </c>
      <c r="J143" s="53">
        <f t="shared" si="148"/>
        <v>0.43205994003501558</v>
      </c>
      <c r="K143" s="53">
        <f t="shared" si="148"/>
        <v>0.39303573108695972</v>
      </c>
      <c r="L143" s="53">
        <f t="shared" si="148"/>
        <v>0.3704951774505299</v>
      </c>
      <c r="M143" s="53">
        <f t="shared" si="148"/>
        <v>0.35747565516083896</v>
      </c>
      <c r="N143" s="53">
        <f t="shared" si="148"/>
        <v>0.34995552218691761</v>
      </c>
      <c r="O143" s="53">
        <f t="shared" si="148"/>
        <v>0.34561186051584092</v>
      </c>
      <c r="P143" s="53">
        <f t="shared" si="148"/>
        <v>0.34310294255146317</v>
      </c>
      <c r="Q143" s="53">
        <f t="shared" si="148"/>
        <v>0.34165378057048018</v>
      </c>
      <c r="R143" s="53">
        <f t="shared" si="148"/>
        <v>0.34081673827697201</v>
      </c>
      <c r="S143" s="53">
        <f t="shared" si="148"/>
        <v>0.3403332589901043</v>
      </c>
      <c r="T143" s="53">
        <f t="shared" si="148"/>
        <v>0.3400539992410534</v>
      </c>
      <c r="U143" s="53">
        <f t="shared" si="148"/>
        <v>0.33989269758954893</v>
      </c>
      <c r="V143" s="53">
        <f t="shared" si="149"/>
        <v>0.33979952905070115</v>
      </c>
      <c r="W143" s="53">
        <f t="shared" si="149"/>
        <v>0.33974571449548691</v>
      </c>
      <c r="X143" s="53">
        <f t="shared" si="149"/>
        <v>0.3397146309732087</v>
      </c>
    </row>
    <row r="144" spans="4:24" x14ac:dyDescent="0.2">
      <c r="D144" s="13">
        <v>36130</v>
      </c>
      <c r="E144" s="5">
        <v>10.1966</v>
      </c>
      <c r="F144" s="18">
        <v>12.87</v>
      </c>
      <c r="G144" s="53">
        <f t="shared" si="147"/>
        <v>1.391</v>
      </c>
      <c r="H144" s="53">
        <f t="shared" si="148"/>
        <v>0.94692370059156139</v>
      </c>
      <c r="I144" s="53">
        <f t="shared" si="148"/>
        <v>0.69042328930053753</v>
      </c>
      <c r="J144" s="53">
        <f t="shared" si="148"/>
        <v>0.54226753075159528</v>
      </c>
      <c r="K144" s="53">
        <f t="shared" si="148"/>
        <v>0.45669211712659341</v>
      </c>
      <c r="L144" s="53">
        <f t="shared" si="148"/>
        <v>0.40726338422539471</v>
      </c>
      <c r="M144" s="53">
        <f t="shared" si="148"/>
        <v>0.3787131320825966</v>
      </c>
      <c r="N144" s="53">
        <f t="shared" si="148"/>
        <v>0.36222238167135995</v>
      </c>
      <c r="O144" s="53">
        <f t="shared" si="148"/>
        <v>0.35269725216407816</v>
      </c>
      <c r="P144" s="53">
        <f t="shared" si="148"/>
        <v>0.34719549573286879</v>
      </c>
      <c r="Q144" s="53">
        <f t="shared" si="148"/>
        <v>0.34401765717380106</v>
      </c>
      <c r="R144" s="53">
        <f t="shared" si="148"/>
        <v>0.34218212373393231</v>
      </c>
      <c r="S144" s="53">
        <f t="shared" si="148"/>
        <v>0.34112191159720728</v>
      </c>
      <c r="T144" s="53">
        <f t="shared" si="148"/>
        <v>0.34050952843357535</v>
      </c>
      <c r="U144" s="53">
        <f t="shared" si="148"/>
        <v>0.34015581324195504</v>
      </c>
      <c r="V144" s="53">
        <f t="shared" si="149"/>
        <v>0.33995150580142885</v>
      </c>
      <c r="W144" s="53">
        <f t="shared" si="149"/>
        <v>0.33983349693089332</v>
      </c>
      <c r="X144" s="53">
        <f t="shared" si="149"/>
        <v>0.33976533449153623</v>
      </c>
    </row>
    <row r="145" spans="1:24" x14ac:dyDescent="0.2">
      <c r="D145" s="13">
        <v>36161</v>
      </c>
      <c r="E145" s="5">
        <v>11.2258</v>
      </c>
      <c r="F145" s="18">
        <v>11.35</v>
      </c>
      <c r="G145" s="53">
        <f t="shared" si="147"/>
        <v>1.1533999999999995</v>
      </c>
      <c r="H145" s="53">
        <f t="shared" si="148"/>
        <v>0.80968490220503953</v>
      </c>
      <c r="I145" s="53">
        <f t="shared" si="148"/>
        <v>0.61115355957588957</v>
      </c>
      <c r="J145" s="53">
        <f t="shared" si="148"/>
        <v>0.49648098842905736</v>
      </c>
      <c r="K145" s="53">
        <f t="shared" si="148"/>
        <v>0.43024561017954494</v>
      </c>
      <c r="L145" s="53">
        <f t="shared" si="148"/>
        <v>0.39198776623324938</v>
      </c>
      <c r="M145" s="53">
        <f t="shared" si="148"/>
        <v>0.36988986837109172</v>
      </c>
      <c r="N145" s="53">
        <f t="shared" si="148"/>
        <v>0.35712602599116494</v>
      </c>
      <c r="O145" s="53">
        <f t="shared" si="148"/>
        <v>0.34975357485052477</v>
      </c>
      <c r="P145" s="53">
        <f t="shared" si="148"/>
        <v>0.34549521485176721</v>
      </c>
      <c r="Q145" s="53">
        <f t="shared" si="148"/>
        <v>0.34303556750611602</v>
      </c>
      <c r="R145" s="53">
        <f t="shared" si="148"/>
        <v>0.34161486444983757</v>
      </c>
      <c r="S145" s="53">
        <f t="shared" si="148"/>
        <v>0.3407942601556132</v>
      </c>
      <c r="T145" s="53">
        <f t="shared" si="148"/>
        <v>0.34032027552897104</v>
      </c>
      <c r="U145" s="53">
        <f t="shared" si="148"/>
        <v>0.34004649993716107</v>
      </c>
      <c r="V145" s="53">
        <f t="shared" si="149"/>
        <v>0.33988836595884642</v>
      </c>
      <c r="W145" s="53">
        <f t="shared" si="149"/>
        <v>0.33979702708187676</v>
      </c>
      <c r="X145" s="53">
        <f t="shared" si="149"/>
        <v>0.33974426934735957</v>
      </c>
    </row>
    <row r="146" spans="1:24" x14ac:dyDescent="0.2">
      <c r="D146" s="13">
        <v>36192</v>
      </c>
      <c r="E146" s="5">
        <v>10.4315</v>
      </c>
      <c r="F146" s="18">
        <v>11.48</v>
      </c>
      <c r="G146" s="53">
        <f t="shared" si="147"/>
        <v>0.25420000000000087</v>
      </c>
      <c r="H146" s="53">
        <f t="shared" si="148"/>
        <v>0.29030305241901283</v>
      </c>
      <c r="I146" s="53">
        <f t="shared" si="148"/>
        <v>0.31115633327789666</v>
      </c>
      <c r="J146" s="53">
        <f t="shared" si="148"/>
        <v>0.32320127943736576</v>
      </c>
      <c r="K146" s="53">
        <f t="shared" si="148"/>
        <v>0.33015849297926769</v>
      </c>
      <c r="L146" s="53">
        <f t="shared" si="148"/>
        <v>0.33417700992627547</v>
      </c>
      <c r="M146" s="53">
        <f t="shared" si="148"/>
        <v>0.33649812287704661</v>
      </c>
      <c r="N146" s="53">
        <f t="shared" si="148"/>
        <v>0.33783880786140363</v>
      </c>
      <c r="O146" s="53">
        <f t="shared" si="148"/>
        <v>0.33861319336758211</v>
      </c>
      <c r="P146" s="53">
        <f t="shared" si="148"/>
        <v>0.33906048182025833</v>
      </c>
      <c r="Q146" s="53">
        <f t="shared" si="148"/>
        <v>0.33931883758531495</v>
      </c>
      <c r="R146" s="53">
        <f t="shared" si="148"/>
        <v>0.33946806500430737</v>
      </c>
      <c r="S146" s="53">
        <f t="shared" si="148"/>
        <v>0.33955425941368805</v>
      </c>
      <c r="T146" s="53">
        <f t="shared" si="148"/>
        <v>0.33960404568124292</v>
      </c>
      <c r="U146" s="53">
        <f t="shared" si="148"/>
        <v>0.3396328024469642</v>
      </c>
      <c r="V146" s="53">
        <f t="shared" si="149"/>
        <v>0.33964941248052088</v>
      </c>
      <c r="W146" s="53">
        <f t="shared" si="149"/>
        <v>0.33965900650849429</v>
      </c>
      <c r="X146" s="53">
        <f t="shared" si="149"/>
        <v>0.33966454806098068</v>
      </c>
    </row>
    <row r="147" spans="1:24" x14ac:dyDescent="0.2">
      <c r="D147" s="13">
        <v>36220</v>
      </c>
      <c r="E147" s="5">
        <v>12.872</v>
      </c>
      <c r="F147" s="18">
        <v>11.23</v>
      </c>
      <c r="G147" s="53">
        <f t="shared" si="147"/>
        <v>0.79850000000000065</v>
      </c>
      <c r="H147" s="53">
        <f t="shared" si="148"/>
        <v>0.60469311118072844</v>
      </c>
      <c r="I147" s="53">
        <f t="shared" si="148"/>
        <v>0.49274940520182653</v>
      </c>
      <c r="J147" s="53">
        <f t="shared" si="148"/>
        <v>0.42809023139930735</v>
      </c>
      <c r="K147" s="53">
        <f t="shared" si="148"/>
        <v>0.39074281003010286</v>
      </c>
      <c r="L147" s="53">
        <f t="shared" si="148"/>
        <v>0.36917077622730521</v>
      </c>
      <c r="M147" s="53">
        <f t="shared" si="148"/>
        <v>0.35671067522625566</v>
      </c>
      <c r="N147" s="53">
        <f t="shared" si="148"/>
        <v>0.34951366643350007</v>
      </c>
      <c r="O147" s="53">
        <f t="shared" si="148"/>
        <v>0.3453566427016187</v>
      </c>
      <c r="P147" s="53">
        <f t="shared" si="148"/>
        <v>0.34295552762658649</v>
      </c>
      <c r="Q147" s="53">
        <f t="shared" si="148"/>
        <v>0.34156863306562191</v>
      </c>
      <c r="R147" s="53">
        <f t="shared" si="148"/>
        <v>0.34076755670604458</v>
      </c>
      <c r="S147" s="53">
        <f t="shared" si="148"/>
        <v>0.34030485149979778</v>
      </c>
      <c r="T147" s="53">
        <f t="shared" si="148"/>
        <v>0.34003759095050273</v>
      </c>
      <c r="U147" s="53">
        <f t="shared" si="148"/>
        <v>0.33988322008921751</v>
      </c>
      <c r="V147" s="53">
        <f t="shared" si="149"/>
        <v>0.33979405480509006</v>
      </c>
      <c r="W147" s="53">
        <f t="shared" si="149"/>
        <v>0.33974255254729779</v>
      </c>
      <c r="X147" s="53">
        <f t="shared" si="149"/>
        <v>0.33971280461811593</v>
      </c>
    </row>
    <row r="148" spans="1:24" x14ac:dyDescent="0.2">
      <c r="D148" s="13">
        <v>36251</v>
      </c>
      <c r="E148" s="5">
        <v>15.571</v>
      </c>
      <c r="F148" s="18">
        <v>11.79</v>
      </c>
      <c r="G148" s="53">
        <f t="shared" si="147"/>
        <v>-1.0820000000000007</v>
      </c>
      <c r="H148" s="53">
        <f t="shared" si="148"/>
        <v>-0.48149190719407753</v>
      </c>
      <c r="I148" s="53">
        <f t="shared" si="148"/>
        <v>-0.13463580838066574</v>
      </c>
      <c r="J148" s="53">
        <f t="shared" si="148"/>
        <v>6.5709790163901632E-2</v>
      </c>
      <c r="K148" s="53">
        <f t="shared" si="148"/>
        <v>0.18143028345634635</v>
      </c>
      <c r="L148" s="53">
        <f t="shared" si="148"/>
        <v>0.24827094611691297</v>
      </c>
      <c r="M148" s="53">
        <f t="shared" si="148"/>
        <v>0.28687840498431616</v>
      </c>
      <c r="N148" s="53">
        <f t="shared" si="148"/>
        <v>0.30917824195283244</v>
      </c>
      <c r="O148" s="53">
        <f t="shared" si="148"/>
        <v>0.32205872524312917</v>
      </c>
      <c r="P148" s="53">
        <f t="shared" si="148"/>
        <v>0.32949854868335643</v>
      </c>
      <c r="Q148" s="53">
        <f t="shared" si="148"/>
        <v>0.33379582321679357</v>
      </c>
      <c r="R148" s="53">
        <f t="shared" si="148"/>
        <v>0.33627794776774439</v>
      </c>
      <c r="S148" s="53">
        <f t="shared" si="148"/>
        <v>0.33771163375603636</v>
      </c>
      <c r="T148" s="53">
        <f t="shared" si="148"/>
        <v>0.33853973704853124</v>
      </c>
      <c r="U148" s="53">
        <f t="shared" si="148"/>
        <v>0.33901805312934741</v>
      </c>
      <c r="V148" s="53">
        <f t="shared" si="149"/>
        <v>0.33929433058801811</v>
      </c>
      <c r="W148" s="53">
        <f t="shared" si="149"/>
        <v>0.33945390965556549</v>
      </c>
      <c r="X148" s="53">
        <f t="shared" si="149"/>
        <v>0.33954608322239138</v>
      </c>
    </row>
    <row r="149" spans="1:24" x14ac:dyDescent="0.2">
      <c r="D149" s="13">
        <v>36281</v>
      </c>
      <c r="E149" s="5">
        <v>15.810499999999999</v>
      </c>
      <c r="F149" s="22">
        <v>15.520083247032678</v>
      </c>
      <c r="G149" s="53">
        <f t="shared" si="147"/>
        <v>-5.0916752967321344E-2</v>
      </c>
      <c r="H149" s="53">
        <f t="shared" si="148"/>
        <v>0.11406628244917941</v>
      </c>
      <c r="I149" s="53">
        <f t="shared" si="148"/>
        <v>0.20936120473336073</v>
      </c>
      <c r="J149" s="53">
        <f t="shared" si="148"/>
        <v>0.26440396831340279</v>
      </c>
      <c r="K149" s="53">
        <f t="shared" si="148"/>
        <v>0.29619690911137569</v>
      </c>
      <c r="L149" s="53">
        <f t="shared" si="148"/>
        <v>0.31456065066140776</v>
      </c>
      <c r="M149" s="53">
        <f t="shared" si="148"/>
        <v>0.32516762803601651</v>
      </c>
      <c r="N149" s="53">
        <f t="shared" si="148"/>
        <v>0.33129426452340843</v>
      </c>
      <c r="O149" s="53">
        <f t="shared" si="148"/>
        <v>0.33483303653384905</v>
      </c>
      <c r="P149" s="53">
        <f t="shared" si="148"/>
        <v>0.33687704671262314</v>
      </c>
      <c r="Q149" s="53">
        <f t="shared" si="148"/>
        <v>0.33805767592484864</v>
      </c>
      <c r="R149" s="53">
        <f t="shared" si="148"/>
        <v>0.33873961251755003</v>
      </c>
      <c r="S149" s="53">
        <f t="shared" si="148"/>
        <v>0.33913350207377113</v>
      </c>
      <c r="T149" s="53">
        <f t="shared" si="148"/>
        <v>0.33936101440286537</v>
      </c>
      <c r="U149" s="53">
        <f t="shared" si="148"/>
        <v>0.33949242651845041</v>
      </c>
      <c r="V149" s="53">
        <f t="shared" si="149"/>
        <v>0.33956833073072451</v>
      </c>
      <c r="W149" s="53">
        <f t="shared" si="149"/>
        <v>0.33961217333545923</v>
      </c>
      <c r="X149" s="53">
        <f t="shared" si="149"/>
        <v>0.33963749701555995</v>
      </c>
    </row>
    <row r="150" spans="1:24" x14ac:dyDescent="0.2">
      <c r="D150" s="13">
        <v>36312</v>
      </c>
      <c r="E150" s="5">
        <v>16.132000000000001</v>
      </c>
      <c r="F150" s="22">
        <v>16.336755158474698</v>
      </c>
      <c r="G150" s="53">
        <f t="shared" si="147"/>
        <v>0.52625515847469906</v>
      </c>
      <c r="H150" s="53">
        <f t="shared" si="148"/>
        <v>0.44744330092036916</v>
      </c>
      <c r="I150" s="53">
        <f t="shared" si="148"/>
        <v>0.40192122756445192</v>
      </c>
      <c r="J150" s="53">
        <f t="shared" si="148"/>
        <v>0.37562747904833588</v>
      </c>
      <c r="K150" s="53">
        <f t="shared" si="148"/>
        <v>0.36044009499349938</v>
      </c>
      <c r="L150" s="53">
        <f t="shared" si="148"/>
        <v>0.35166779558979411</v>
      </c>
      <c r="M150" s="53">
        <f t="shared" si="148"/>
        <v>0.34660087711651416</v>
      </c>
      <c r="N150" s="53">
        <f t="shared" si="148"/>
        <v>0.34367420286232475</v>
      </c>
      <c r="O150" s="53">
        <f t="shared" si="148"/>
        <v>0.34198374302262052</v>
      </c>
      <c r="P150" s="53">
        <f t="shared" si="148"/>
        <v>0.34100732603136769</v>
      </c>
      <c r="Q150" s="53">
        <f t="shared" si="148"/>
        <v>0.34044334330997156</v>
      </c>
      <c r="R150" s="53">
        <f t="shared" si="148"/>
        <v>0.34011758442531176</v>
      </c>
      <c r="S150" s="53">
        <f t="shared" si="148"/>
        <v>0.33992942466986376</v>
      </c>
      <c r="T150" s="53">
        <f t="shared" si="148"/>
        <v>0.33982074277279983</v>
      </c>
      <c r="U150" s="53">
        <f t="shared" si="148"/>
        <v>0.33975796763408173</v>
      </c>
      <c r="V150" s="53">
        <f t="shared" si="149"/>
        <v>0.33972170843961114</v>
      </c>
      <c r="W150" s="53">
        <f t="shared" si="149"/>
        <v>0.33970076497042084</v>
      </c>
      <c r="X150" s="53">
        <f t="shared" si="149"/>
        <v>0.33968866793108698</v>
      </c>
    </row>
    <row r="151" spans="1:24" x14ac:dyDescent="0.2">
      <c r="D151" s="13">
        <v>36342</v>
      </c>
      <c r="E151" s="5">
        <v>19.0655</v>
      </c>
      <c r="F151" s="22">
        <v>16.669341762171115</v>
      </c>
      <c r="G151" s="53">
        <f t="shared" si="147"/>
        <v>0.5373417621711134</v>
      </c>
      <c r="H151" s="53">
        <f t="shared" si="148"/>
        <v>0.45384697166735344</v>
      </c>
      <c r="I151" s="53">
        <f t="shared" si="148"/>
        <v>0.40562001577395967</v>
      </c>
      <c r="J151" s="53">
        <f t="shared" si="148"/>
        <v>0.37776391528301212</v>
      </c>
      <c r="K151" s="53">
        <f t="shared" si="148"/>
        <v>0.36167410989954485</v>
      </c>
      <c r="L151" s="53">
        <f t="shared" si="148"/>
        <v>0.35238056799255812</v>
      </c>
      <c r="M151" s="53">
        <f t="shared" si="148"/>
        <v>0.34701257757138965</v>
      </c>
      <c r="N151" s="53">
        <f t="shared" si="148"/>
        <v>0.34391200284432094</v>
      </c>
      <c r="O151" s="53">
        <f t="shared" si="148"/>
        <v>0.34212109733148205</v>
      </c>
      <c r="P151" s="53">
        <f t="shared" si="148"/>
        <v>0.3410866624804475</v>
      </c>
      <c r="Q151" s="53">
        <f t="shared" si="148"/>
        <v>0.34048916838968518</v>
      </c>
      <c r="R151" s="53">
        <f t="shared" si="148"/>
        <v>0.34014405319162433</v>
      </c>
      <c r="S151" s="53">
        <f t="shared" si="148"/>
        <v>0.33994471314496272</v>
      </c>
      <c r="T151" s="53">
        <f t="shared" si="148"/>
        <v>0.33982957346283243</v>
      </c>
      <c r="U151" s="53">
        <f t="shared" si="148"/>
        <v>0.33976306827923747</v>
      </c>
      <c r="V151" s="53">
        <f t="shared" si="149"/>
        <v>0.33972465459454448</v>
      </c>
      <c r="W151" s="53">
        <f t="shared" si="149"/>
        <v>0.33970246668238596</v>
      </c>
      <c r="X151" s="53">
        <f t="shared" si="149"/>
        <v>0.33968965084735508</v>
      </c>
    </row>
    <row r="152" spans="1:24" x14ac:dyDescent="0.2">
      <c r="D152" s="13">
        <v>36373</v>
      </c>
      <c r="E152" s="5">
        <v>20.617699999999999</v>
      </c>
      <c r="F152" s="22">
        <v>18.508693269194438</v>
      </c>
      <c r="G152" s="53">
        <f t="shared" si="147"/>
        <v>-0.55680673080556176</v>
      </c>
      <c r="H152" s="53">
        <f t="shared" si="148"/>
        <v>-0.17813797964806016</v>
      </c>
      <c r="I152" s="53">
        <f t="shared" si="148"/>
        <v>4.0582745921722063E-2</v>
      </c>
      <c r="J152" s="53">
        <f t="shared" si="148"/>
        <v>0.16691679288899916</v>
      </c>
      <c r="K152" s="53">
        <f t="shared" si="148"/>
        <v>0.23988789053670742</v>
      </c>
      <c r="L152" s="53">
        <f t="shared" si="148"/>
        <v>0.28203631544460728</v>
      </c>
      <c r="M152" s="53">
        <f t="shared" si="148"/>
        <v>0.30638142987324662</v>
      </c>
      <c r="N152" s="53">
        <f t="shared" si="148"/>
        <v>0.32044327436301445</v>
      </c>
      <c r="O152" s="53">
        <f t="shared" si="148"/>
        <v>0.32856545719497515</v>
      </c>
      <c r="P152" s="53">
        <f t="shared" si="148"/>
        <v>0.33325686549520211</v>
      </c>
      <c r="Q152" s="53">
        <f t="shared" si="148"/>
        <v>0.3359666434323389</v>
      </c>
      <c r="R152" s="53">
        <f t="shared" si="148"/>
        <v>0.33753182301140855</v>
      </c>
      <c r="S152" s="53">
        <f t="shared" si="148"/>
        <v>0.33843587757660487</v>
      </c>
      <c r="T152" s="53">
        <f t="shared" si="148"/>
        <v>0.33895806344446427</v>
      </c>
      <c r="U152" s="53">
        <f t="shared" si="148"/>
        <v>0.33925968028385589</v>
      </c>
      <c r="V152" s="53">
        <f t="shared" si="149"/>
        <v>0.33943389548844866</v>
      </c>
      <c r="W152" s="53">
        <f t="shared" si="149"/>
        <v>0.33953452295199654</v>
      </c>
      <c r="X152" s="53">
        <f t="shared" si="149"/>
        <v>0.33959264581471538</v>
      </c>
    </row>
    <row r="153" spans="1:24" x14ac:dyDescent="0.2">
      <c r="D153" s="13">
        <v>36404</v>
      </c>
      <c r="E153">
        <v>23.186800000000002</v>
      </c>
      <c r="F153" s="22">
        <v>20.212832852657939</v>
      </c>
      <c r="G153" s="53">
        <f t="shared" si="147"/>
        <v>-0.40486714734205975</v>
      </c>
      <c r="H153" s="53">
        <f t="shared" si="148"/>
        <v>-9.0377012215906882E-2</v>
      </c>
      <c r="I153" s="53">
        <f t="shared" si="148"/>
        <v>9.1273864253487047E-2</v>
      </c>
      <c r="J153" s="53">
        <f t="shared" si="148"/>
        <v>0.19619620437351262</v>
      </c>
      <c r="K153" s="53">
        <f t="shared" si="148"/>
        <v>0.25679980657037382</v>
      </c>
      <c r="L153" s="53">
        <f t="shared" si="148"/>
        <v>0.29180471205603037</v>
      </c>
      <c r="M153" s="53">
        <f t="shared" si="148"/>
        <v>0.31202369844696159</v>
      </c>
      <c r="N153" s="53">
        <f t="shared" si="148"/>
        <v>0.32370227334967555</v>
      </c>
      <c r="O153" s="53">
        <f t="shared" si="148"/>
        <v>0.33044786925251834</v>
      </c>
      <c r="P153" s="53">
        <f t="shared" si="148"/>
        <v>0.33434415492637015</v>
      </c>
      <c r="Q153" s="53">
        <f t="shared" si="148"/>
        <v>0.33659466655957737</v>
      </c>
      <c r="R153" s="53">
        <f t="shared" si="148"/>
        <v>0.33789457191435956</v>
      </c>
      <c r="S153" s="53">
        <f t="shared" si="148"/>
        <v>0.33864540292827588</v>
      </c>
      <c r="T153" s="53">
        <f t="shared" si="148"/>
        <v>0.33907908620328092</v>
      </c>
      <c r="U153" s="53">
        <f t="shared" si="148"/>
        <v>0.33932958355825577</v>
      </c>
      <c r="V153" s="53">
        <f t="shared" si="149"/>
        <v>0.33947427192524127</v>
      </c>
      <c r="W153" s="53">
        <f t="shared" si="149"/>
        <v>0.33955784455834565</v>
      </c>
      <c r="X153" s="53">
        <f t="shared" si="149"/>
        <v>0.33960611647646533</v>
      </c>
    </row>
    <row r="154" spans="1:24" x14ac:dyDescent="0.2">
      <c r="D154" s="23">
        <v>36434</v>
      </c>
      <c r="E154" s="24">
        <v>22.251899999999999</v>
      </c>
      <c r="F154" s="25">
        <v>22.537090943626065</v>
      </c>
      <c r="G154" s="53">
        <f t="shared" si="147"/>
        <v>-0.64970905637393628</v>
      </c>
      <c r="H154" s="53">
        <f t="shared" si="148"/>
        <v>-0.23179876890865414</v>
      </c>
      <c r="I154" s="53">
        <f t="shared" si="148"/>
        <v>9.588039530323611E-3</v>
      </c>
      <c r="J154" s="53">
        <f t="shared" si="148"/>
        <v>0.14901411502073922</v>
      </c>
      <c r="K154" s="53">
        <f t="shared" si="148"/>
        <v>0.22954722555968315</v>
      </c>
      <c r="L154" s="53">
        <f t="shared" si="148"/>
        <v>0.27606350216192882</v>
      </c>
      <c r="M154" s="53">
        <f t="shared" si="148"/>
        <v>0.30293150681810416</v>
      </c>
      <c r="N154" s="53">
        <f t="shared" si="148"/>
        <v>0.31845058372911833</v>
      </c>
      <c r="O154" s="53">
        <f t="shared" si="148"/>
        <v>0.32741447037615368</v>
      </c>
      <c r="P154" s="53">
        <f t="shared" si="148"/>
        <v>0.3325920504784774</v>
      </c>
      <c r="Q154" s="53">
        <f t="shared" si="148"/>
        <v>0.33558264337322857</v>
      </c>
      <c r="R154" s="53">
        <f t="shared" si="148"/>
        <v>0.33731002289906575</v>
      </c>
      <c r="S154" s="53">
        <f t="shared" si="148"/>
        <v>0.33830776486237962</v>
      </c>
      <c r="T154" s="53">
        <f t="shared" si="148"/>
        <v>0.33888406498083501</v>
      </c>
      <c r="U154" s="53">
        <f t="shared" si="148"/>
        <v>0.3392169384478671</v>
      </c>
      <c r="V154" s="53">
        <f t="shared" si="149"/>
        <v>0.33940920761718629</v>
      </c>
      <c r="W154" s="53">
        <f t="shared" si="149"/>
        <v>0.33952026312966166</v>
      </c>
      <c r="X154" s="53">
        <f t="shared" si="149"/>
        <v>0.33958440927901484</v>
      </c>
    </row>
    <row r="155" spans="1:24" x14ac:dyDescent="0.2">
      <c r="D155" s="13">
        <v>36465</v>
      </c>
      <c r="E155">
        <v>24.8216</v>
      </c>
      <c r="G155" s="41">
        <f t="shared" si="147"/>
        <v>-22.251899999999999</v>
      </c>
    </row>
    <row r="156" spans="1:24" x14ac:dyDescent="0.2">
      <c r="D156" s="13">
        <v>36495</v>
      </c>
      <c r="E156">
        <v>25.754999999999999</v>
      </c>
      <c r="G156" s="41">
        <f t="shared" si="147"/>
        <v>-24.8216</v>
      </c>
    </row>
    <row r="158" spans="1:24" s="46" customFormat="1" ht="3.75" customHeight="1" x14ac:dyDescent="0.2"/>
    <row r="160" spans="1:24" ht="15.75" x14ac:dyDescent="0.25">
      <c r="A160" s="45" t="s">
        <v>43</v>
      </c>
      <c r="G160" s="52" t="s">
        <v>64</v>
      </c>
      <c r="H160" s="52" t="s">
        <v>65</v>
      </c>
      <c r="I160" s="52" t="s">
        <v>66</v>
      </c>
      <c r="J160" s="52" t="s">
        <v>67</v>
      </c>
      <c r="K160" s="52" t="s">
        <v>68</v>
      </c>
      <c r="L160" s="52" t="s">
        <v>69</v>
      </c>
      <c r="M160" s="52" t="s">
        <v>70</v>
      </c>
      <c r="N160" s="52" t="s">
        <v>71</v>
      </c>
      <c r="O160" s="52" t="s">
        <v>72</v>
      </c>
      <c r="P160" s="52" t="s">
        <v>73</v>
      </c>
      <c r="Q160" s="52" t="s">
        <v>74</v>
      </c>
      <c r="R160" s="52" t="s">
        <v>75</v>
      </c>
      <c r="S160" s="52" t="s">
        <v>76</v>
      </c>
      <c r="T160" s="52" t="s">
        <v>77</v>
      </c>
      <c r="U160" s="52" t="s">
        <v>78</v>
      </c>
      <c r="V160" s="52" t="s">
        <v>79</v>
      </c>
      <c r="W160" s="52" t="s">
        <v>80</v>
      </c>
      <c r="X160" s="52" t="s">
        <v>81</v>
      </c>
    </row>
    <row r="161" spans="4:24" x14ac:dyDescent="0.2">
      <c r="D161" s="43">
        <v>31959</v>
      </c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</row>
    <row r="162" spans="4:24" x14ac:dyDescent="0.2">
      <c r="D162" s="43">
        <v>31990</v>
      </c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</row>
    <row r="163" spans="4:24" x14ac:dyDescent="0.2">
      <c r="D163" s="7">
        <v>32021</v>
      </c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</row>
    <row r="164" spans="4:24" x14ac:dyDescent="0.2">
      <c r="D164" s="4">
        <v>32051</v>
      </c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</row>
    <row r="165" spans="4:24" x14ac:dyDescent="0.2">
      <c r="D165" s="4">
        <v>32082</v>
      </c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</row>
    <row r="166" spans="4:24" x14ac:dyDescent="0.2">
      <c r="D166" s="4">
        <v>32112</v>
      </c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</row>
    <row r="167" spans="4:24" x14ac:dyDescent="0.2">
      <c r="D167" s="4">
        <v>32143</v>
      </c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</row>
    <row r="168" spans="4:24" x14ac:dyDescent="0.2">
      <c r="D168" s="4">
        <v>32174</v>
      </c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</row>
    <row r="169" spans="4:24" x14ac:dyDescent="0.2">
      <c r="D169" s="4">
        <v>32203</v>
      </c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</row>
    <row r="170" spans="4:24" x14ac:dyDescent="0.2">
      <c r="D170" s="4">
        <v>32234</v>
      </c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</row>
    <row r="171" spans="4:24" x14ac:dyDescent="0.2">
      <c r="D171" s="4">
        <v>32264</v>
      </c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</row>
    <row r="172" spans="4:24" x14ac:dyDescent="0.2">
      <c r="D172" s="4">
        <v>32295</v>
      </c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</row>
    <row r="173" spans="4:24" x14ac:dyDescent="0.2">
      <c r="D173" s="4">
        <v>32325</v>
      </c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</row>
    <row r="174" spans="4:24" x14ac:dyDescent="0.2">
      <c r="D174" s="4">
        <v>32356</v>
      </c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</row>
    <row r="175" spans="4:24" x14ac:dyDescent="0.2">
      <c r="D175" s="4">
        <v>32387</v>
      </c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spans="4:24" x14ac:dyDescent="0.2">
      <c r="D176" s="4">
        <v>32417</v>
      </c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spans="4:24" x14ac:dyDescent="0.2">
      <c r="D177" s="4">
        <v>32448</v>
      </c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spans="4:24" x14ac:dyDescent="0.2">
      <c r="D178" s="4">
        <v>32478</v>
      </c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</row>
    <row r="179" spans="4:24" x14ac:dyDescent="0.2">
      <c r="D179" s="4">
        <v>32509</v>
      </c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</row>
    <row r="180" spans="4:24" x14ac:dyDescent="0.2">
      <c r="D180" s="4">
        <v>32540</v>
      </c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</row>
    <row r="181" spans="4:24" x14ac:dyDescent="0.2">
      <c r="D181" s="4">
        <v>32568</v>
      </c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</row>
    <row r="182" spans="4:24" x14ac:dyDescent="0.2">
      <c r="D182" s="4">
        <v>32599</v>
      </c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</row>
    <row r="183" spans="4:24" x14ac:dyDescent="0.2">
      <c r="D183" s="4">
        <v>32629</v>
      </c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</row>
    <row r="184" spans="4:24" x14ac:dyDescent="0.2">
      <c r="D184" s="4">
        <v>32660</v>
      </c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spans="4:24" x14ac:dyDescent="0.2">
      <c r="D185" s="4">
        <v>32690</v>
      </c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spans="4:24" x14ac:dyDescent="0.2">
      <c r="D186" s="4">
        <v>32721</v>
      </c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spans="4:24" x14ac:dyDescent="0.2">
      <c r="D187" s="4">
        <v>32752</v>
      </c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spans="4:24" x14ac:dyDescent="0.2">
      <c r="D188" s="4">
        <v>32782</v>
      </c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spans="4:24" x14ac:dyDescent="0.2">
      <c r="D189" s="4">
        <v>32813</v>
      </c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spans="4:24" x14ac:dyDescent="0.2">
      <c r="D190" s="4">
        <v>32843</v>
      </c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spans="4:24" x14ac:dyDescent="0.2">
      <c r="D191" s="4">
        <v>32874</v>
      </c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spans="4:24" x14ac:dyDescent="0.2">
      <c r="D192" s="4">
        <v>32905</v>
      </c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spans="4:24" x14ac:dyDescent="0.2">
      <c r="D193" s="4">
        <v>32933</v>
      </c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spans="4:24" x14ac:dyDescent="0.2">
      <c r="D194" s="4">
        <v>32964</v>
      </c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spans="4:24" x14ac:dyDescent="0.2">
      <c r="D195" s="4">
        <v>32994</v>
      </c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spans="4:24" x14ac:dyDescent="0.2">
      <c r="D196" s="4">
        <v>33025</v>
      </c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spans="4:24" x14ac:dyDescent="0.2">
      <c r="D197" s="4">
        <v>33055</v>
      </c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spans="4:24" x14ac:dyDescent="0.2">
      <c r="D198" s="4">
        <v>33086</v>
      </c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</row>
    <row r="199" spans="4:24" x14ac:dyDescent="0.2">
      <c r="D199" s="4">
        <v>33117</v>
      </c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</row>
    <row r="200" spans="4:24" x14ac:dyDescent="0.2">
      <c r="D200" s="4">
        <v>33147</v>
      </c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</row>
    <row r="201" spans="4:24" x14ac:dyDescent="0.2">
      <c r="D201" s="4">
        <v>33178</v>
      </c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spans="4:24" x14ac:dyDescent="0.2">
      <c r="D202" s="4">
        <v>33208</v>
      </c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spans="4:24" x14ac:dyDescent="0.2">
      <c r="D203" s="4">
        <v>33239</v>
      </c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spans="4:24" x14ac:dyDescent="0.2">
      <c r="D204" s="4">
        <v>33270</v>
      </c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</row>
    <row r="205" spans="4:24" x14ac:dyDescent="0.2">
      <c r="D205" s="4">
        <v>33298</v>
      </c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</row>
    <row r="206" spans="4:24" x14ac:dyDescent="0.2">
      <c r="D206" s="4">
        <v>33329</v>
      </c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</row>
    <row r="207" spans="4:24" x14ac:dyDescent="0.2">
      <c r="D207" s="4">
        <v>33359</v>
      </c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</row>
    <row r="208" spans="4:24" x14ac:dyDescent="0.2">
      <c r="D208" s="4">
        <v>33390</v>
      </c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</row>
    <row r="209" spans="4:24" x14ac:dyDescent="0.2">
      <c r="D209" s="4">
        <v>33420</v>
      </c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</row>
    <row r="210" spans="4:24" x14ac:dyDescent="0.2">
      <c r="D210" s="10">
        <v>33451</v>
      </c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</row>
    <row r="211" spans="4:24" x14ac:dyDescent="0.2">
      <c r="D211" s="4">
        <v>33482</v>
      </c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</row>
    <row r="212" spans="4:24" x14ac:dyDescent="0.2">
      <c r="D212" s="4">
        <v>33512</v>
      </c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</row>
    <row r="213" spans="4:24" x14ac:dyDescent="0.2">
      <c r="D213" s="4">
        <v>33543</v>
      </c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</row>
    <row r="214" spans="4:24" x14ac:dyDescent="0.2">
      <c r="D214" s="4">
        <v>33573</v>
      </c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</row>
    <row r="215" spans="4:24" x14ac:dyDescent="0.2">
      <c r="D215" s="4">
        <v>33604</v>
      </c>
      <c r="G215" s="54">
        <v>17.966799999999999</v>
      </c>
      <c r="H215" s="54">
        <v>17.798200000000001</v>
      </c>
      <c r="I215" s="54">
        <v>17.7041</v>
      </c>
      <c r="J215" s="54">
        <v>17.648599999999998</v>
      </c>
      <c r="K215" s="54">
        <v>17.633600000000001</v>
      </c>
      <c r="L215" s="54">
        <v>17.6891</v>
      </c>
      <c r="M215" s="54">
        <v>17.788599999999999</v>
      </c>
      <c r="N215" s="54">
        <v>17.828199999999999</v>
      </c>
      <c r="O215" s="54">
        <v>17.6755</v>
      </c>
      <c r="P215" s="54"/>
      <c r="Q215" s="54"/>
      <c r="R215" s="54"/>
      <c r="S215" s="54"/>
      <c r="T215" s="54"/>
      <c r="U215" s="54"/>
      <c r="V215" s="54"/>
      <c r="W215" s="54"/>
      <c r="X215" s="54"/>
    </row>
    <row r="216" spans="4:24" x14ac:dyDescent="0.2">
      <c r="D216" s="4">
        <v>33635</v>
      </c>
      <c r="G216" s="54">
        <v>18.023</v>
      </c>
      <c r="H216" s="54">
        <v>17.968</v>
      </c>
      <c r="I216" s="54">
        <v>17.939</v>
      </c>
      <c r="J216" s="54">
        <v>17.894500000000001</v>
      </c>
      <c r="K216" s="54">
        <v>17.883500000000002</v>
      </c>
      <c r="L216" s="54">
        <v>17.921500000000002</v>
      </c>
      <c r="M216" s="54">
        <v>17.989999999999998</v>
      </c>
      <c r="N216" s="54">
        <v>17.982500000000002</v>
      </c>
      <c r="O216" s="54">
        <v>17.798300000000001</v>
      </c>
      <c r="P216" s="54"/>
      <c r="Q216" s="54"/>
      <c r="R216" s="54"/>
      <c r="S216" s="54"/>
      <c r="T216" s="54"/>
      <c r="U216" s="54"/>
      <c r="V216" s="54"/>
      <c r="W216" s="54"/>
      <c r="X216" s="54"/>
    </row>
    <row r="217" spans="4:24" x14ac:dyDescent="0.2">
      <c r="D217" s="4">
        <v>33664</v>
      </c>
      <c r="G217" s="54">
        <v>17.7027</v>
      </c>
      <c r="H217" s="54">
        <v>17.765499999999999</v>
      </c>
      <c r="I217" s="54">
        <v>17.774100000000001</v>
      </c>
      <c r="J217" s="54">
        <v>17.747299999999999</v>
      </c>
      <c r="K217" s="54">
        <v>17.773199999999999</v>
      </c>
      <c r="L217" s="54">
        <v>17.818200000000001</v>
      </c>
      <c r="M217" s="54">
        <v>17.815000000000001</v>
      </c>
      <c r="N217" s="54">
        <v>17.781400000000001</v>
      </c>
      <c r="O217" s="54">
        <v>17.7895</v>
      </c>
      <c r="P217" s="54"/>
      <c r="Q217" s="54"/>
      <c r="R217" s="54"/>
      <c r="S217" s="54"/>
      <c r="T217" s="54"/>
      <c r="U217" s="54"/>
      <c r="V217" s="54"/>
      <c r="W217" s="54"/>
      <c r="X217" s="54"/>
    </row>
    <row r="218" spans="4:24" x14ac:dyDescent="0.2">
      <c r="D218" s="4">
        <v>33695</v>
      </c>
      <c r="G218" s="54">
        <v>18.91</v>
      </c>
      <c r="H218" s="54">
        <v>18.842500000000001</v>
      </c>
      <c r="I218" s="54">
        <v>18.7745</v>
      </c>
      <c r="J218" s="54">
        <v>18.721499999999999</v>
      </c>
      <c r="K218" s="54">
        <v>18.704999999999998</v>
      </c>
      <c r="L218" s="54">
        <v>18.702000000000002</v>
      </c>
      <c r="M218" s="54">
        <v>18.6555</v>
      </c>
      <c r="N218" s="54">
        <v>18.635999999999999</v>
      </c>
      <c r="O218" s="54">
        <v>18.605899999999998</v>
      </c>
      <c r="P218" s="54"/>
      <c r="Q218" s="54"/>
      <c r="R218" s="54"/>
      <c r="S218" s="54"/>
      <c r="T218" s="54"/>
      <c r="U218" s="54"/>
      <c r="V218" s="54"/>
      <c r="W218" s="54"/>
      <c r="X218" s="54"/>
    </row>
    <row r="219" spans="4:24" x14ac:dyDescent="0.2">
      <c r="D219" s="4">
        <v>33725</v>
      </c>
      <c r="G219" s="54">
        <v>19.867899999999999</v>
      </c>
      <c r="H219" s="54">
        <v>19.726800000000001</v>
      </c>
      <c r="I219" s="54">
        <v>19.660499999999999</v>
      </c>
      <c r="J219" s="54">
        <v>19.6068</v>
      </c>
      <c r="K219" s="54">
        <v>19.560500000000001</v>
      </c>
      <c r="L219" s="54">
        <v>19.54</v>
      </c>
      <c r="M219" s="54">
        <v>19.4711</v>
      </c>
      <c r="N219" s="54">
        <v>19.36</v>
      </c>
      <c r="O219" s="54">
        <v>19.281099999999999</v>
      </c>
      <c r="P219" s="54"/>
      <c r="Q219" s="54"/>
      <c r="R219" s="54"/>
      <c r="S219" s="54"/>
      <c r="T219" s="54"/>
      <c r="U219" s="54"/>
      <c r="V219" s="54"/>
      <c r="W219" s="54"/>
      <c r="X219" s="54"/>
    </row>
    <row r="220" spans="4:24" x14ac:dyDescent="0.2">
      <c r="D220" s="4">
        <v>33756</v>
      </c>
      <c r="G220" s="54">
        <v>21.101800000000001</v>
      </c>
      <c r="H220" s="54">
        <v>21.002300000000002</v>
      </c>
      <c r="I220" s="54">
        <v>20.909099999999999</v>
      </c>
      <c r="J220" s="54">
        <v>20.815899999999999</v>
      </c>
      <c r="K220" s="54">
        <v>20.717700000000001</v>
      </c>
      <c r="L220" s="54">
        <v>20.621400000000001</v>
      </c>
      <c r="M220" s="54">
        <v>20.474499999999999</v>
      </c>
      <c r="N220" s="54">
        <v>20.344100000000001</v>
      </c>
      <c r="O220" s="54">
        <v>20.222300000000001</v>
      </c>
      <c r="P220" s="54"/>
      <c r="Q220" s="54"/>
      <c r="R220" s="54"/>
      <c r="S220" s="54"/>
      <c r="T220" s="54"/>
      <c r="U220" s="54"/>
      <c r="V220" s="54"/>
      <c r="W220" s="54"/>
      <c r="X220" s="54"/>
    </row>
    <row r="221" spans="4:24" x14ac:dyDescent="0.2">
      <c r="D221" s="4">
        <v>33786</v>
      </c>
      <c r="G221" s="54">
        <v>20.370899999999999</v>
      </c>
      <c r="H221" s="54">
        <v>20.367799999999999</v>
      </c>
      <c r="I221" s="54">
        <v>20.323899999999998</v>
      </c>
      <c r="J221" s="54">
        <v>20.266100000000002</v>
      </c>
      <c r="K221" s="54">
        <v>20.16</v>
      </c>
      <c r="L221" s="54">
        <v>20.0322</v>
      </c>
      <c r="M221" s="54">
        <v>19.8965</v>
      </c>
      <c r="N221" s="54">
        <v>19.7883</v>
      </c>
      <c r="O221" s="54">
        <v>19.674800000000001</v>
      </c>
      <c r="P221" s="54"/>
      <c r="Q221" s="54"/>
      <c r="R221" s="54"/>
      <c r="S221" s="54"/>
      <c r="T221" s="54"/>
      <c r="U221" s="54"/>
      <c r="V221" s="54"/>
      <c r="W221" s="54"/>
      <c r="X221" s="54"/>
    </row>
    <row r="222" spans="4:24" x14ac:dyDescent="0.2">
      <c r="D222" s="4">
        <v>33817</v>
      </c>
      <c r="G222" s="54">
        <v>19.874500000000001</v>
      </c>
      <c r="H222" s="54">
        <v>19.904499999999999</v>
      </c>
      <c r="I222" s="54">
        <v>19.899000000000001</v>
      </c>
      <c r="J222" s="54">
        <v>19.818000000000001</v>
      </c>
      <c r="K222" s="54">
        <v>19.7285</v>
      </c>
      <c r="L222" s="54">
        <v>19.620999999999999</v>
      </c>
      <c r="M222" s="54">
        <v>19.521000000000001</v>
      </c>
      <c r="N222" s="54">
        <v>19.436</v>
      </c>
      <c r="O222" s="54">
        <v>19.341000000000001</v>
      </c>
      <c r="P222" s="54"/>
      <c r="Q222" s="54"/>
      <c r="R222" s="54"/>
      <c r="S222" s="54"/>
      <c r="T222" s="54"/>
      <c r="U222" s="54"/>
      <c r="V222" s="54"/>
      <c r="W222" s="54"/>
      <c r="X222" s="54"/>
    </row>
    <row r="223" spans="4:24" x14ac:dyDescent="0.2">
      <c r="D223" s="4">
        <v>33848</v>
      </c>
      <c r="G223" s="54">
        <v>20.374099999999999</v>
      </c>
      <c r="H223" s="54">
        <v>20.3886</v>
      </c>
      <c r="I223" s="54">
        <v>20.348199999999999</v>
      </c>
      <c r="J223" s="54">
        <v>20.256799999999998</v>
      </c>
      <c r="K223" s="54">
        <v>20.1191</v>
      </c>
      <c r="L223" s="54">
        <v>19.991800000000001</v>
      </c>
      <c r="M223" s="54">
        <v>19.888200000000001</v>
      </c>
      <c r="N223" s="54">
        <v>19.804099999999998</v>
      </c>
      <c r="O223" s="54">
        <v>19.714300000000001</v>
      </c>
      <c r="P223" s="54"/>
      <c r="Q223" s="54"/>
      <c r="R223" s="54"/>
      <c r="S223" s="54"/>
      <c r="T223" s="54"/>
      <c r="U223" s="54"/>
      <c r="V223" s="54"/>
      <c r="W223" s="54"/>
      <c r="X223" s="54"/>
    </row>
    <row r="224" spans="4:24" x14ac:dyDescent="0.2">
      <c r="D224" s="4">
        <v>33878</v>
      </c>
      <c r="G224" s="54">
        <v>20.3718</v>
      </c>
      <c r="H224" s="54">
        <v>20.3782</v>
      </c>
      <c r="I224" s="54">
        <v>20.3232</v>
      </c>
      <c r="J224" s="54">
        <v>20.197700000000001</v>
      </c>
      <c r="K224" s="54">
        <v>20.07</v>
      </c>
      <c r="L224" s="54">
        <v>19.965499999999999</v>
      </c>
      <c r="M224" s="54">
        <v>19.8736</v>
      </c>
      <c r="N224" s="54">
        <v>19.791799999999999</v>
      </c>
      <c r="O224" s="54">
        <v>19.714500000000001</v>
      </c>
      <c r="P224" s="54"/>
      <c r="Q224" s="54"/>
      <c r="R224" s="54"/>
      <c r="S224" s="54"/>
      <c r="T224" s="54"/>
      <c r="U224" s="54"/>
      <c r="V224" s="54"/>
      <c r="W224" s="54"/>
      <c r="X224" s="54"/>
    </row>
    <row r="225" spans="4:24" x14ac:dyDescent="0.2">
      <c r="D225" s="4">
        <v>33909</v>
      </c>
      <c r="G225" s="54">
        <v>19.198599999999999</v>
      </c>
      <c r="H225" s="54">
        <v>19.200500000000002</v>
      </c>
      <c r="I225" s="54">
        <v>19.188600000000001</v>
      </c>
      <c r="J225" s="54">
        <v>19.133299999999998</v>
      </c>
      <c r="K225" s="54">
        <v>19.106200000000001</v>
      </c>
      <c r="L225" s="54">
        <v>19.069500000000001</v>
      </c>
      <c r="M225" s="54">
        <v>19.0152</v>
      </c>
      <c r="N225" s="54">
        <v>18.9862</v>
      </c>
      <c r="O225" s="54">
        <v>18.949000000000002</v>
      </c>
      <c r="P225" s="54"/>
      <c r="Q225" s="54"/>
      <c r="R225" s="54"/>
      <c r="S225" s="54"/>
      <c r="T225" s="54"/>
      <c r="U225" s="54"/>
      <c r="V225" s="54"/>
      <c r="W225" s="54"/>
      <c r="X225" s="54"/>
    </row>
    <row r="226" spans="4:24" x14ac:dyDescent="0.2">
      <c r="D226" s="4">
        <v>33939</v>
      </c>
      <c r="G226" s="54">
        <v>18.275200000000002</v>
      </c>
      <c r="H226" s="54">
        <v>18.309000000000001</v>
      </c>
      <c r="I226" s="54">
        <v>18.3248</v>
      </c>
      <c r="J226" s="54">
        <v>18.324300000000001</v>
      </c>
      <c r="K226" s="54">
        <v>18.313800000000001</v>
      </c>
      <c r="L226" s="54">
        <v>18.331399999999999</v>
      </c>
      <c r="M226" s="54">
        <v>18.343800000000002</v>
      </c>
      <c r="N226" s="54">
        <v>18.351400000000002</v>
      </c>
      <c r="O226" s="54">
        <v>18.329499999999999</v>
      </c>
      <c r="P226" s="54"/>
      <c r="Q226" s="54"/>
      <c r="R226" s="54"/>
      <c r="S226" s="54"/>
      <c r="T226" s="54"/>
      <c r="U226" s="54"/>
      <c r="V226" s="54"/>
      <c r="W226" s="54"/>
      <c r="X226" s="54"/>
    </row>
    <row r="227" spans="4:24" x14ac:dyDescent="0.2">
      <c r="D227" s="4">
        <v>33970</v>
      </c>
      <c r="G227" s="54">
        <v>17.617999999999999</v>
      </c>
      <c r="H227" s="54">
        <v>17.748999999999999</v>
      </c>
      <c r="I227" s="54">
        <v>17.8735</v>
      </c>
      <c r="J227" s="54">
        <v>17.976500000000001</v>
      </c>
      <c r="K227" s="54">
        <v>18.048500000000001</v>
      </c>
      <c r="L227" s="54">
        <v>18.1065</v>
      </c>
      <c r="M227" s="54">
        <v>18.150500000000001</v>
      </c>
      <c r="N227" s="54">
        <v>18.18</v>
      </c>
      <c r="O227" s="54">
        <v>18.196999999999999</v>
      </c>
      <c r="P227" s="54"/>
      <c r="Q227" s="54"/>
      <c r="R227" s="54"/>
      <c r="S227" s="54"/>
      <c r="T227" s="54"/>
      <c r="U227" s="54"/>
      <c r="V227" s="54"/>
      <c r="W227" s="54"/>
      <c r="X227" s="54"/>
    </row>
    <row r="228" spans="4:24" x14ac:dyDescent="0.2">
      <c r="D228" s="4">
        <v>34001</v>
      </c>
      <c r="G228" s="54">
        <v>18.4145</v>
      </c>
      <c r="H228" s="54">
        <v>18.440999999999999</v>
      </c>
      <c r="I228" s="54">
        <v>18.4985</v>
      </c>
      <c r="J228" s="54">
        <v>18.538</v>
      </c>
      <c r="K228" s="54">
        <v>18.5595</v>
      </c>
      <c r="L228" s="54">
        <v>18.605499999999999</v>
      </c>
      <c r="M228" s="54">
        <v>18.66</v>
      </c>
      <c r="N228" s="54">
        <v>18.687000000000001</v>
      </c>
      <c r="O228" s="54">
        <v>18.685500000000001</v>
      </c>
      <c r="P228" s="54"/>
      <c r="Q228" s="54"/>
      <c r="R228" s="54"/>
      <c r="S228" s="54"/>
      <c r="T228" s="54"/>
      <c r="U228" s="54"/>
      <c r="V228" s="54"/>
      <c r="W228" s="54"/>
      <c r="X228" s="54"/>
    </row>
    <row r="229" spans="4:24" x14ac:dyDescent="0.2">
      <c r="D229" s="4">
        <v>34029</v>
      </c>
      <c r="G229" s="54">
        <v>18.817</v>
      </c>
      <c r="H229" s="54">
        <v>18.863900000000001</v>
      </c>
      <c r="I229" s="54">
        <v>18.8796</v>
      </c>
      <c r="J229" s="54">
        <v>18.8978</v>
      </c>
      <c r="K229" s="54">
        <v>18.9148</v>
      </c>
      <c r="L229" s="54">
        <v>18.930399999999999</v>
      </c>
      <c r="M229" s="54">
        <v>18.947399999999998</v>
      </c>
      <c r="N229" s="54">
        <v>18.959599999999998</v>
      </c>
      <c r="O229" s="54">
        <v>18.9465</v>
      </c>
      <c r="P229" s="54"/>
      <c r="Q229" s="54"/>
      <c r="R229" s="54"/>
      <c r="S229" s="54"/>
      <c r="T229" s="54"/>
      <c r="U229" s="54"/>
      <c r="V229" s="54"/>
      <c r="W229" s="54"/>
      <c r="X229" s="54"/>
    </row>
    <row r="230" spans="4:24" x14ac:dyDescent="0.2">
      <c r="D230" s="4">
        <v>34060</v>
      </c>
      <c r="G230" s="54">
        <v>18.891500000000001</v>
      </c>
      <c r="H230" s="54">
        <v>18.939499999999999</v>
      </c>
      <c r="I230" s="54">
        <v>18.966000000000001</v>
      </c>
      <c r="J230" s="54">
        <v>19.0275</v>
      </c>
      <c r="K230" s="54">
        <v>19.059999999999999</v>
      </c>
      <c r="L230" s="54">
        <v>19.093499999999999</v>
      </c>
      <c r="M230" s="54">
        <v>19.112500000000001</v>
      </c>
      <c r="N230" s="54">
        <v>19.102499999999999</v>
      </c>
      <c r="O230" s="54">
        <v>19.092500000000001</v>
      </c>
      <c r="P230" s="54"/>
      <c r="Q230" s="54"/>
      <c r="R230" s="54"/>
      <c r="S230" s="54"/>
      <c r="T230" s="54"/>
      <c r="U230" s="54"/>
      <c r="V230" s="54"/>
      <c r="W230" s="54"/>
      <c r="X230" s="54"/>
    </row>
    <row r="231" spans="4:24" x14ac:dyDescent="0.2">
      <c r="D231" s="4">
        <v>34090</v>
      </c>
      <c r="G231" s="54">
        <v>18.697900000000001</v>
      </c>
      <c r="H231" s="54">
        <v>18.7437</v>
      </c>
      <c r="I231" s="54">
        <v>18.837900000000001</v>
      </c>
      <c r="J231" s="54">
        <v>18.938400000000001</v>
      </c>
      <c r="K231" s="54">
        <v>18.9879</v>
      </c>
      <c r="L231" s="54">
        <v>19.0411</v>
      </c>
      <c r="M231" s="54">
        <v>19.049499999999998</v>
      </c>
      <c r="N231" s="54">
        <v>19.025300000000001</v>
      </c>
      <c r="O231" s="54">
        <v>19.012599999999999</v>
      </c>
      <c r="P231" s="54"/>
      <c r="Q231" s="54"/>
      <c r="R231" s="54"/>
      <c r="S231" s="54"/>
      <c r="T231" s="54"/>
      <c r="U231" s="54"/>
      <c r="V231" s="54"/>
      <c r="W231" s="54"/>
      <c r="X231" s="54"/>
    </row>
    <row r="232" spans="4:24" x14ac:dyDescent="0.2">
      <c r="D232" s="4">
        <v>34121</v>
      </c>
      <c r="G232" s="54">
        <v>17.815000000000001</v>
      </c>
      <c r="H232" s="54">
        <v>18.002700000000001</v>
      </c>
      <c r="I232" s="54">
        <v>18.183599999999998</v>
      </c>
      <c r="J232" s="54">
        <v>18.337700000000002</v>
      </c>
      <c r="K232" s="54">
        <v>18.456800000000001</v>
      </c>
      <c r="L232" s="54">
        <v>18.545500000000001</v>
      </c>
      <c r="M232" s="54">
        <v>18.558599999999998</v>
      </c>
      <c r="N232" s="54">
        <v>18.574999999999999</v>
      </c>
      <c r="O232" s="54">
        <v>18.5945</v>
      </c>
      <c r="P232" s="54"/>
      <c r="Q232" s="54"/>
      <c r="R232" s="54"/>
      <c r="S232" s="54"/>
      <c r="T232" s="54"/>
      <c r="U232" s="54"/>
      <c r="V232" s="54"/>
      <c r="W232" s="54"/>
      <c r="X232" s="54"/>
    </row>
    <row r="233" spans="4:24" x14ac:dyDescent="0.2">
      <c r="D233" s="4">
        <v>34151</v>
      </c>
      <c r="G233" s="54">
        <v>16.808199999999999</v>
      </c>
      <c r="H233" s="54">
        <v>16.9405</v>
      </c>
      <c r="I233" s="54">
        <v>17.110900000000001</v>
      </c>
      <c r="J233" s="54">
        <v>17.289100000000001</v>
      </c>
      <c r="K233" s="54">
        <v>17.443200000000001</v>
      </c>
      <c r="L233" s="54">
        <v>17.5595</v>
      </c>
      <c r="M233" s="54">
        <v>17.663599999999999</v>
      </c>
      <c r="N233" s="54">
        <v>17.739100000000001</v>
      </c>
      <c r="O233" s="54">
        <v>17.7864</v>
      </c>
      <c r="P233" s="54"/>
      <c r="Q233" s="54"/>
      <c r="R233" s="54"/>
      <c r="S233" s="54"/>
      <c r="T233" s="54"/>
      <c r="U233" s="54"/>
      <c r="V233" s="54"/>
      <c r="W233" s="54"/>
      <c r="X233" s="54"/>
    </row>
    <row r="234" spans="4:24" x14ac:dyDescent="0.2">
      <c r="D234" s="4">
        <v>34182</v>
      </c>
      <c r="G234" s="54">
        <v>16.920000000000002</v>
      </c>
      <c r="H234" s="54">
        <v>17.07</v>
      </c>
      <c r="I234" s="54">
        <v>17.239000000000001</v>
      </c>
      <c r="J234" s="54">
        <v>17.363800000000001</v>
      </c>
      <c r="K234" s="54">
        <v>17.473800000000001</v>
      </c>
      <c r="L234" s="54">
        <v>17.552399999999999</v>
      </c>
      <c r="M234" s="54">
        <v>17.616199999999999</v>
      </c>
      <c r="N234" s="54">
        <v>17.706199999999999</v>
      </c>
      <c r="O234" s="54">
        <v>17.782399999999999</v>
      </c>
      <c r="P234" s="54"/>
      <c r="Q234" s="54"/>
      <c r="R234" s="54"/>
      <c r="S234" s="54"/>
      <c r="T234" s="54"/>
      <c r="U234" s="54"/>
      <c r="V234" s="54"/>
      <c r="W234" s="54"/>
      <c r="X234" s="54"/>
    </row>
    <row r="235" spans="4:24" x14ac:dyDescent="0.2">
      <c r="D235" s="4">
        <v>34213</v>
      </c>
      <c r="G235" s="54">
        <v>16.3386</v>
      </c>
      <c r="H235" s="54">
        <v>16.5823</v>
      </c>
      <c r="I235" s="54">
        <v>16.7805</v>
      </c>
      <c r="J235" s="54">
        <v>16.954499999999999</v>
      </c>
      <c r="K235" s="54">
        <v>17.1127</v>
      </c>
      <c r="L235" s="54">
        <v>17.231400000000001</v>
      </c>
      <c r="M235" s="54">
        <v>17.343599999999999</v>
      </c>
      <c r="N235" s="54">
        <v>17.4482</v>
      </c>
      <c r="O235" s="54">
        <v>17.53</v>
      </c>
      <c r="P235" s="54"/>
      <c r="Q235" s="54"/>
      <c r="R235" s="54"/>
      <c r="S235" s="54"/>
      <c r="T235" s="54"/>
      <c r="U235" s="54"/>
      <c r="V235" s="54"/>
      <c r="W235" s="54"/>
      <c r="X235" s="54"/>
    </row>
    <row r="236" spans="4:24" x14ac:dyDescent="0.2">
      <c r="D236" s="4">
        <v>34243</v>
      </c>
      <c r="G236" s="54">
        <v>16.8781</v>
      </c>
      <c r="H236" s="54">
        <v>17.0852</v>
      </c>
      <c r="I236" s="54">
        <v>17.244299999999999</v>
      </c>
      <c r="J236" s="54">
        <v>17.348600000000001</v>
      </c>
      <c r="K236" s="54">
        <v>17.4452</v>
      </c>
      <c r="L236" s="54">
        <v>17.498999999999999</v>
      </c>
      <c r="M236" s="54">
        <v>17.581</v>
      </c>
      <c r="N236" s="54">
        <v>17.623799999999999</v>
      </c>
      <c r="O236" s="54">
        <v>17.6905</v>
      </c>
      <c r="P236" s="54"/>
      <c r="Q236" s="54"/>
      <c r="R236" s="54"/>
      <c r="S236" s="54"/>
      <c r="T236" s="54"/>
      <c r="U236" s="54"/>
      <c r="V236" s="54"/>
      <c r="W236" s="54"/>
      <c r="X236" s="54"/>
    </row>
    <row r="237" spans="4:24" x14ac:dyDescent="0.2">
      <c r="D237" s="4">
        <v>34274</v>
      </c>
      <c r="G237" s="54">
        <v>15.4964</v>
      </c>
      <c r="H237" s="54">
        <v>15.7486</v>
      </c>
      <c r="I237" s="54">
        <v>15.96</v>
      </c>
      <c r="J237" s="54">
        <v>16.127300000000002</v>
      </c>
      <c r="K237" s="54">
        <v>16.293600000000001</v>
      </c>
      <c r="L237" s="54">
        <v>16.4268</v>
      </c>
      <c r="M237" s="54">
        <v>16.490500000000001</v>
      </c>
      <c r="N237" s="54">
        <v>16.583200000000001</v>
      </c>
      <c r="O237" s="54">
        <v>16.6495</v>
      </c>
      <c r="P237" s="54"/>
      <c r="Q237" s="54"/>
      <c r="R237" s="54"/>
      <c r="S237" s="54"/>
      <c r="T237" s="54"/>
      <c r="U237" s="54"/>
      <c r="V237" s="54"/>
      <c r="W237" s="54"/>
      <c r="X237" s="54"/>
    </row>
    <row r="238" spans="4:24" x14ac:dyDescent="0.2">
      <c r="D238" s="4">
        <v>34304</v>
      </c>
      <c r="G238" s="54">
        <v>13.648999999999999</v>
      </c>
      <c r="H238" s="54">
        <v>13.8329</v>
      </c>
      <c r="I238" s="54">
        <v>14.0771</v>
      </c>
      <c r="J238" s="54">
        <v>14.2752</v>
      </c>
      <c r="K238" s="54">
        <v>14.5076</v>
      </c>
      <c r="L238" s="54">
        <v>14.7005</v>
      </c>
      <c r="M238" s="54">
        <v>14.839499999999999</v>
      </c>
      <c r="N238" s="54">
        <v>15.0557</v>
      </c>
      <c r="O238" s="54">
        <v>15.254799999999999</v>
      </c>
      <c r="P238" s="54"/>
      <c r="Q238" s="54"/>
      <c r="R238" s="54"/>
      <c r="S238" s="54"/>
      <c r="T238" s="54"/>
      <c r="U238" s="54"/>
      <c r="V238" s="54"/>
      <c r="W238" s="54"/>
      <c r="X238" s="54"/>
    </row>
    <row r="239" spans="4:24" x14ac:dyDescent="0.2">
      <c r="D239" s="4">
        <v>34335</v>
      </c>
      <c r="G239" s="54">
        <v>14.012</v>
      </c>
      <c r="H239" s="54">
        <v>13.954000000000001</v>
      </c>
      <c r="I239" s="54">
        <v>14.0625</v>
      </c>
      <c r="J239" s="54">
        <v>14.215999999999999</v>
      </c>
      <c r="K239" s="54">
        <v>14.382999999999999</v>
      </c>
      <c r="L239" s="54">
        <v>14.5375</v>
      </c>
      <c r="M239" s="54">
        <v>14.718999999999999</v>
      </c>
      <c r="N239" s="54">
        <v>14.874000000000001</v>
      </c>
      <c r="O239" s="54">
        <v>15.019</v>
      </c>
      <c r="P239" s="54"/>
      <c r="Q239" s="54"/>
      <c r="R239" s="54"/>
      <c r="S239" s="54"/>
      <c r="T239" s="54"/>
      <c r="U239" s="54"/>
      <c r="V239" s="54"/>
      <c r="W239" s="54"/>
      <c r="X239" s="54"/>
    </row>
    <row r="240" spans="4:24" x14ac:dyDescent="0.2">
      <c r="D240" s="4">
        <v>34366</v>
      </c>
      <c r="G240" s="54">
        <v>13.6655</v>
      </c>
      <c r="H240" s="54">
        <v>13.741</v>
      </c>
      <c r="I240" s="54">
        <v>13.8865</v>
      </c>
      <c r="J240" s="54">
        <v>14.029</v>
      </c>
      <c r="K240" s="54">
        <v>14.176500000000001</v>
      </c>
      <c r="L240" s="54">
        <v>14.358499999999999</v>
      </c>
      <c r="M240" s="54">
        <v>14.561999999999999</v>
      </c>
      <c r="N240" s="54">
        <v>14.7295</v>
      </c>
      <c r="O240" s="54">
        <v>14.882</v>
      </c>
      <c r="P240" s="54"/>
      <c r="Q240" s="54"/>
      <c r="R240" s="54"/>
      <c r="S240" s="54"/>
      <c r="T240" s="54"/>
      <c r="U240" s="54"/>
      <c r="V240" s="54"/>
      <c r="W240" s="54"/>
      <c r="X240" s="54"/>
    </row>
    <row r="241" spans="4:24" x14ac:dyDescent="0.2">
      <c r="D241" s="13">
        <v>34394</v>
      </c>
      <c r="G241" s="54">
        <v>13.5548</v>
      </c>
      <c r="H241" s="54">
        <v>13.51</v>
      </c>
      <c r="I241" s="54">
        <v>13.6</v>
      </c>
      <c r="J241" s="54">
        <v>13.7113</v>
      </c>
      <c r="K241" s="54">
        <v>13.8352</v>
      </c>
      <c r="L241" s="54">
        <v>13.985200000000001</v>
      </c>
      <c r="M241" s="54">
        <v>14.1143</v>
      </c>
      <c r="N241" s="54">
        <v>14.249599999999999</v>
      </c>
      <c r="O241" s="54">
        <v>14.3878</v>
      </c>
      <c r="P241" s="54"/>
      <c r="Q241" s="54"/>
      <c r="R241" s="54"/>
      <c r="S241" s="54"/>
      <c r="T241" s="54"/>
      <c r="U241" s="54"/>
      <c r="V241" s="54"/>
      <c r="W241" s="54"/>
      <c r="X241" s="54"/>
    </row>
    <row r="242" spans="4:24" x14ac:dyDescent="0.2">
      <c r="D242" s="13">
        <v>34425</v>
      </c>
      <c r="G242" s="54">
        <v>15.0047</v>
      </c>
      <c r="H242" s="54">
        <v>14.9016</v>
      </c>
      <c r="I242" s="54">
        <v>14.9063</v>
      </c>
      <c r="J242" s="54">
        <v>14.94</v>
      </c>
      <c r="K242" s="54">
        <v>14.9847</v>
      </c>
      <c r="L242" s="54">
        <v>15.0411</v>
      </c>
      <c r="M242" s="54">
        <v>15.0884</v>
      </c>
      <c r="N242" s="54">
        <v>15.1553</v>
      </c>
      <c r="O242" s="54">
        <v>15.2011</v>
      </c>
      <c r="P242" s="54">
        <v>15.3636</v>
      </c>
      <c r="Q242" s="54">
        <v>15.389099999999999</v>
      </c>
      <c r="R242" s="54">
        <v>15.3591</v>
      </c>
      <c r="S242" s="54"/>
      <c r="T242" s="54"/>
      <c r="U242" s="54"/>
      <c r="V242" s="54"/>
      <c r="W242" s="54"/>
      <c r="X242" s="54"/>
    </row>
    <row r="243" spans="4:24" x14ac:dyDescent="0.2">
      <c r="D243" s="13">
        <v>34455</v>
      </c>
      <c r="G243" s="54">
        <v>16.171500000000002</v>
      </c>
      <c r="H243" s="54">
        <v>16.0275</v>
      </c>
      <c r="I243" s="54">
        <v>15.946999999999999</v>
      </c>
      <c r="J243" s="54">
        <v>15.920999999999999</v>
      </c>
      <c r="K243" s="54">
        <v>15.897</v>
      </c>
      <c r="L243" s="54">
        <v>15.8935</v>
      </c>
      <c r="M243" s="54">
        <v>15.897</v>
      </c>
      <c r="N243" s="54">
        <v>15.904999999999999</v>
      </c>
      <c r="O243" s="54">
        <v>15.914</v>
      </c>
      <c r="P243" s="54">
        <v>15.923999999999999</v>
      </c>
      <c r="Q243" s="54">
        <v>15.927</v>
      </c>
      <c r="R243" s="54">
        <v>15.8955</v>
      </c>
      <c r="S243" s="54"/>
      <c r="T243" s="54"/>
      <c r="U243" s="54"/>
      <c r="V243" s="54"/>
      <c r="W243" s="54"/>
      <c r="X243" s="54"/>
    </row>
    <row r="244" spans="4:24" x14ac:dyDescent="0.2">
      <c r="D244" s="13">
        <v>34486</v>
      </c>
      <c r="G244" s="54">
        <v>16.805900000000001</v>
      </c>
      <c r="H244" s="54">
        <v>16.695499999999999</v>
      </c>
      <c r="I244" s="54">
        <v>16.613199999999999</v>
      </c>
      <c r="J244" s="54">
        <v>16.569500000000001</v>
      </c>
      <c r="K244" s="54">
        <v>16.549499999999998</v>
      </c>
      <c r="L244" s="54">
        <v>16.526800000000001</v>
      </c>
      <c r="M244" s="54">
        <v>16.497299999999999</v>
      </c>
      <c r="N244" s="54">
        <v>16.485499999999998</v>
      </c>
      <c r="O244" s="54">
        <v>16.465900000000001</v>
      </c>
      <c r="P244" s="54">
        <v>16.4436</v>
      </c>
      <c r="Q244" s="54">
        <v>16.429500000000001</v>
      </c>
      <c r="R244" s="54">
        <v>16.417300000000001</v>
      </c>
      <c r="S244" s="54"/>
      <c r="T244" s="54"/>
      <c r="U244" s="54"/>
      <c r="V244" s="54"/>
      <c r="W244" s="54"/>
      <c r="X244" s="54"/>
    </row>
    <row r="245" spans="4:24" x14ac:dyDescent="0.2">
      <c r="D245" s="13">
        <v>34516</v>
      </c>
      <c r="G245" s="54">
        <v>17.741399999999999</v>
      </c>
      <c r="H245" s="54">
        <v>17.5</v>
      </c>
      <c r="I245" s="54">
        <v>17.379000000000001</v>
      </c>
      <c r="J245" s="54">
        <v>17.2986</v>
      </c>
      <c r="K245" s="54">
        <v>17.229500000000002</v>
      </c>
      <c r="L245" s="54">
        <v>17.153300000000002</v>
      </c>
      <c r="M245" s="54">
        <v>17.115200000000002</v>
      </c>
      <c r="N245" s="54">
        <v>17.0519</v>
      </c>
      <c r="O245" s="54">
        <v>17.019500000000001</v>
      </c>
      <c r="P245" s="54">
        <v>16.991</v>
      </c>
      <c r="Q245" s="54">
        <v>16.953299999999999</v>
      </c>
      <c r="R245" s="54">
        <v>16.919</v>
      </c>
      <c r="S245" s="54"/>
      <c r="T245" s="54"/>
      <c r="U245" s="54"/>
      <c r="V245" s="54"/>
      <c r="W245" s="54"/>
      <c r="X245" s="54"/>
    </row>
    <row r="246" spans="4:24" x14ac:dyDescent="0.2">
      <c r="D246" s="13">
        <v>34547</v>
      </c>
      <c r="G246" s="54">
        <v>17.118200000000002</v>
      </c>
      <c r="H246" s="54">
        <v>17.049499999999998</v>
      </c>
      <c r="I246" s="54">
        <v>17.032299999999999</v>
      </c>
      <c r="J246" s="54">
        <v>16.964099999999998</v>
      </c>
      <c r="K246" s="54">
        <v>16.883600000000001</v>
      </c>
      <c r="L246" s="54">
        <v>16.7973</v>
      </c>
      <c r="M246" s="54">
        <v>16.734999999999999</v>
      </c>
      <c r="N246" s="54">
        <v>16.705500000000001</v>
      </c>
      <c r="O246" s="54">
        <v>16.690000000000001</v>
      </c>
      <c r="P246" s="54">
        <v>16.6782</v>
      </c>
      <c r="Q246" s="54">
        <v>16.678599999999999</v>
      </c>
      <c r="R246" s="54">
        <v>16.674499999999998</v>
      </c>
      <c r="S246" s="54"/>
      <c r="T246" s="54"/>
      <c r="U246" s="54"/>
      <c r="V246" s="54"/>
      <c r="W246" s="54"/>
      <c r="X246" s="54"/>
    </row>
    <row r="247" spans="4:24" x14ac:dyDescent="0.2">
      <c r="D247" s="13">
        <v>34578</v>
      </c>
      <c r="G247" s="54">
        <v>16.248200000000001</v>
      </c>
      <c r="H247" s="54">
        <v>16.3795</v>
      </c>
      <c r="I247" s="54">
        <v>16.506399999999999</v>
      </c>
      <c r="J247" s="54">
        <v>16.5273</v>
      </c>
      <c r="K247" s="54">
        <v>16.5214</v>
      </c>
      <c r="L247" s="54">
        <v>16.5305</v>
      </c>
      <c r="M247" s="54">
        <v>16.541399999999999</v>
      </c>
      <c r="N247" s="54">
        <v>16.553599999999999</v>
      </c>
      <c r="O247" s="54">
        <v>16.567299999999999</v>
      </c>
      <c r="P247" s="54">
        <v>16.5823</v>
      </c>
      <c r="Q247" s="54">
        <v>16.597300000000001</v>
      </c>
      <c r="R247" s="54">
        <v>16.610900000000001</v>
      </c>
      <c r="S247" s="54"/>
      <c r="T247" s="54"/>
      <c r="U247" s="54"/>
      <c r="V247" s="54"/>
      <c r="W247" s="54"/>
      <c r="X247" s="54"/>
    </row>
    <row r="248" spans="4:24" x14ac:dyDescent="0.2">
      <c r="D248" s="13">
        <v>34608</v>
      </c>
      <c r="G248" s="54">
        <v>16.516200000000001</v>
      </c>
      <c r="H248" s="54">
        <v>16.473800000000001</v>
      </c>
      <c r="I248" s="54">
        <v>16.458100000000002</v>
      </c>
      <c r="J248" s="54">
        <v>16.421900000000001</v>
      </c>
      <c r="K248" s="54">
        <v>16.392399999999999</v>
      </c>
      <c r="L248" s="54">
        <v>16.380500000000001</v>
      </c>
      <c r="M248" s="54">
        <v>16.3843</v>
      </c>
      <c r="N248" s="54">
        <v>16.3643</v>
      </c>
      <c r="O248" s="54">
        <v>16.382400000000001</v>
      </c>
      <c r="P248" s="54">
        <v>16.3948</v>
      </c>
      <c r="Q248" s="54">
        <v>16.3962</v>
      </c>
      <c r="R248" s="54">
        <v>16.427600000000002</v>
      </c>
      <c r="S248" s="54"/>
      <c r="T248" s="54"/>
      <c r="U248" s="54"/>
      <c r="V248" s="54"/>
      <c r="W248" s="54"/>
      <c r="X248" s="54"/>
    </row>
    <row r="249" spans="4:24" x14ac:dyDescent="0.2">
      <c r="D249" s="13">
        <v>34639</v>
      </c>
      <c r="G249" s="54">
        <v>17.2014</v>
      </c>
      <c r="H249" s="54">
        <v>16.856400000000001</v>
      </c>
      <c r="I249" s="54">
        <v>16.6905</v>
      </c>
      <c r="J249" s="54">
        <v>16.575900000000001</v>
      </c>
      <c r="K249" s="54">
        <v>16.510899999999999</v>
      </c>
      <c r="L249" s="54">
        <v>16.464099999999998</v>
      </c>
      <c r="M249" s="54">
        <v>16.420000000000002</v>
      </c>
      <c r="N249" s="54">
        <v>16.41</v>
      </c>
      <c r="O249" s="54">
        <v>16.438199999999998</v>
      </c>
      <c r="P249" s="54">
        <v>16.4514</v>
      </c>
      <c r="Q249" s="54">
        <v>16.472300000000001</v>
      </c>
      <c r="R249" s="54">
        <v>16.4818</v>
      </c>
      <c r="S249" s="54"/>
      <c r="T249" s="54"/>
      <c r="U249" s="54"/>
      <c r="V249" s="54"/>
      <c r="W249" s="54"/>
      <c r="X249" s="54"/>
    </row>
    <row r="250" spans="4:24" x14ac:dyDescent="0.2">
      <c r="D250" s="13">
        <v>34669</v>
      </c>
      <c r="G250" s="54">
        <v>16.128499999999999</v>
      </c>
      <c r="H250" s="54">
        <v>16.079000000000001</v>
      </c>
      <c r="I250" s="54">
        <v>16.064</v>
      </c>
      <c r="J250" s="54">
        <v>16.076499999999999</v>
      </c>
      <c r="K250" s="54">
        <v>16.091000000000001</v>
      </c>
      <c r="L250" s="54">
        <v>16.101500000000001</v>
      </c>
      <c r="M250" s="54">
        <v>16.13</v>
      </c>
      <c r="N250" s="54">
        <v>16.181999999999999</v>
      </c>
      <c r="O250" s="54">
        <v>16.235499999999998</v>
      </c>
      <c r="P250" s="54">
        <v>16.266500000000001</v>
      </c>
      <c r="Q250" s="54">
        <v>16.308499999999999</v>
      </c>
      <c r="R250" s="54">
        <v>16.376999999999999</v>
      </c>
      <c r="S250" s="54"/>
      <c r="T250" s="54"/>
      <c r="U250" s="54"/>
      <c r="V250" s="54"/>
      <c r="W250" s="54"/>
      <c r="X250" s="54"/>
    </row>
    <row r="251" spans="4:24" x14ac:dyDescent="0.2">
      <c r="D251" s="13">
        <v>34700</v>
      </c>
      <c r="G251" s="54">
        <v>16.564800000000002</v>
      </c>
      <c r="H251" s="54">
        <v>16.424800000000001</v>
      </c>
      <c r="I251" s="54">
        <v>16.378599999999999</v>
      </c>
      <c r="J251" s="54">
        <v>16.3552</v>
      </c>
      <c r="K251" s="54">
        <v>16.3367</v>
      </c>
      <c r="L251" s="54">
        <v>16.324300000000001</v>
      </c>
      <c r="M251" s="54">
        <v>16.362400000000001</v>
      </c>
      <c r="N251" s="54">
        <v>16.386199999999999</v>
      </c>
      <c r="O251" s="54">
        <v>16.395199999999999</v>
      </c>
      <c r="P251" s="54">
        <v>16.420999999999999</v>
      </c>
      <c r="Q251" s="54">
        <v>16.4495</v>
      </c>
      <c r="R251" s="54">
        <v>16.456199999999999</v>
      </c>
      <c r="S251" s="54"/>
      <c r="T251" s="54"/>
      <c r="U251" s="54"/>
      <c r="V251" s="54"/>
      <c r="W251" s="54"/>
      <c r="X251" s="54"/>
    </row>
    <row r="252" spans="4:24" x14ac:dyDescent="0.2">
      <c r="D252" s="13">
        <v>34731</v>
      </c>
      <c r="G252" s="54">
        <v>17.024999999999999</v>
      </c>
      <c r="H252" s="54">
        <v>16.738</v>
      </c>
      <c r="I252" s="54">
        <v>16.664000000000001</v>
      </c>
      <c r="J252" s="54">
        <v>16.5915</v>
      </c>
      <c r="K252" s="54">
        <v>16.517499999999998</v>
      </c>
      <c r="L252" s="54">
        <v>16.499500000000001</v>
      </c>
      <c r="M252" s="54">
        <v>16.481000000000002</v>
      </c>
      <c r="N252" s="54">
        <v>16.462499999999999</v>
      </c>
      <c r="O252" s="54">
        <v>16.451000000000001</v>
      </c>
      <c r="P252" s="54">
        <v>16.431000000000001</v>
      </c>
      <c r="Q252" s="54">
        <v>16.4315</v>
      </c>
      <c r="R252" s="54">
        <v>16.448499999999999</v>
      </c>
      <c r="S252" s="54"/>
      <c r="T252" s="54"/>
      <c r="U252" s="54"/>
      <c r="V252" s="54"/>
      <c r="W252" s="54"/>
      <c r="X252" s="54"/>
    </row>
    <row r="253" spans="4:24" x14ac:dyDescent="0.2">
      <c r="D253" s="13">
        <v>34759</v>
      </c>
      <c r="G253" s="54">
        <v>16.901700000000002</v>
      </c>
      <c r="H253" s="54">
        <v>16.784300000000002</v>
      </c>
      <c r="I253" s="54">
        <v>16.701699999999999</v>
      </c>
      <c r="J253" s="54">
        <v>16.612200000000001</v>
      </c>
      <c r="K253" s="54">
        <v>16.562200000000001</v>
      </c>
      <c r="L253" s="54">
        <v>16.536999999999999</v>
      </c>
      <c r="M253" s="54">
        <v>16.523499999999999</v>
      </c>
      <c r="N253" s="54">
        <v>16.507000000000001</v>
      </c>
      <c r="O253" s="54">
        <v>16.497800000000002</v>
      </c>
      <c r="P253" s="54">
        <v>16.496500000000001</v>
      </c>
      <c r="Q253" s="54">
        <v>16.4878</v>
      </c>
      <c r="R253" s="54">
        <v>16.489999999999998</v>
      </c>
      <c r="S253" s="54"/>
      <c r="T253" s="54"/>
      <c r="U253" s="54"/>
      <c r="V253" s="54"/>
      <c r="W253" s="54"/>
      <c r="X253" s="54"/>
    </row>
    <row r="254" spans="4:24" x14ac:dyDescent="0.2">
      <c r="D254" s="13">
        <v>34790</v>
      </c>
      <c r="G254" s="54">
        <v>18.395600000000002</v>
      </c>
      <c r="H254" s="54">
        <v>17.970600000000001</v>
      </c>
      <c r="I254" s="54">
        <v>17.6844</v>
      </c>
      <c r="J254" s="54">
        <v>17.473299999999998</v>
      </c>
      <c r="K254" s="54">
        <v>17.372800000000002</v>
      </c>
      <c r="L254" s="54">
        <v>17.265000000000001</v>
      </c>
      <c r="M254" s="54">
        <v>17.173300000000001</v>
      </c>
      <c r="N254" s="54">
        <v>17.097799999999999</v>
      </c>
      <c r="O254" s="54">
        <v>17.0411</v>
      </c>
      <c r="P254" s="54">
        <v>16.986699999999999</v>
      </c>
      <c r="Q254" s="54">
        <v>16.9389</v>
      </c>
      <c r="R254" s="54">
        <v>16.908300000000001</v>
      </c>
      <c r="S254" s="54"/>
      <c r="T254" s="54"/>
      <c r="U254" s="54"/>
      <c r="V254" s="54"/>
      <c r="W254" s="54"/>
      <c r="X254" s="54"/>
    </row>
    <row r="255" spans="4:24" x14ac:dyDescent="0.2">
      <c r="D255" s="13">
        <v>34820</v>
      </c>
      <c r="G255" s="54">
        <v>18.3886</v>
      </c>
      <c r="H255" s="54">
        <v>18.017600000000002</v>
      </c>
      <c r="I255" s="54">
        <v>17.765699999999999</v>
      </c>
      <c r="J255" s="54">
        <v>17.597100000000001</v>
      </c>
      <c r="K255" s="54">
        <v>17.481400000000001</v>
      </c>
      <c r="L255" s="54">
        <v>17.3629</v>
      </c>
      <c r="M255" s="54">
        <v>17.254799999999999</v>
      </c>
      <c r="N255" s="54">
        <v>17.1662</v>
      </c>
      <c r="O255" s="54">
        <v>17.085699999999999</v>
      </c>
      <c r="P255" s="54">
        <v>17.0076</v>
      </c>
      <c r="Q255" s="54">
        <v>16.958600000000001</v>
      </c>
      <c r="R255" s="54">
        <v>16.926200000000001</v>
      </c>
      <c r="S255" s="54"/>
      <c r="T255" s="54"/>
      <c r="U255" s="54"/>
      <c r="V255" s="54"/>
      <c r="W255" s="54"/>
      <c r="X255" s="54"/>
    </row>
    <row r="256" spans="4:24" x14ac:dyDescent="0.2">
      <c r="D256" s="13">
        <v>34851</v>
      </c>
      <c r="G256" s="54">
        <v>17.212299999999999</v>
      </c>
      <c r="H256" s="54">
        <v>17</v>
      </c>
      <c r="I256" s="54">
        <v>16.873200000000001</v>
      </c>
      <c r="J256" s="54">
        <v>16.805</v>
      </c>
      <c r="K256" s="54">
        <v>16.756799999999998</v>
      </c>
      <c r="L256" s="54">
        <v>16.712299999999999</v>
      </c>
      <c r="M256" s="54">
        <v>16.682700000000001</v>
      </c>
      <c r="N256" s="54">
        <v>16.665500000000002</v>
      </c>
      <c r="O256" s="54">
        <v>16.642700000000001</v>
      </c>
      <c r="P256" s="54">
        <v>16.632300000000001</v>
      </c>
      <c r="Q256" s="54">
        <v>16.632300000000001</v>
      </c>
      <c r="R256" s="54">
        <v>16.624300000000002</v>
      </c>
      <c r="S256" s="54"/>
      <c r="T256" s="54"/>
      <c r="U256" s="54"/>
      <c r="V256" s="54"/>
      <c r="W256" s="54"/>
      <c r="X256" s="54"/>
    </row>
    <row r="257" spans="4:24" x14ac:dyDescent="0.2">
      <c r="D257" s="13">
        <v>34881</v>
      </c>
      <c r="G257" s="54">
        <v>15.9771</v>
      </c>
      <c r="H257" s="54">
        <v>15.8895</v>
      </c>
      <c r="I257" s="54">
        <v>15.882899999999999</v>
      </c>
      <c r="J257" s="54">
        <v>15.891</v>
      </c>
      <c r="K257" s="54">
        <v>15.9024</v>
      </c>
      <c r="L257" s="54">
        <v>15.933299999999999</v>
      </c>
      <c r="M257" s="54">
        <v>15.952400000000001</v>
      </c>
      <c r="N257" s="54">
        <v>15.9862</v>
      </c>
      <c r="O257" s="54">
        <v>16.010999999999999</v>
      </c>
      <c r="P257" s="54">
        <v>16.0381</v>
      </c>
      <c r="Q257" s="54">
        <v>16.0671</v>
      </c>
      <c r="R257" s="54">
        <v>16.107600000000001</v>
      </c>
      <c r="S257" s="54"/>
      <c r="T257" s="54"/>
      <c r="U257" s="54"/>
      <c r="V257" s="54"/>
      <c r="W257" s="54"/>
      <c r="X257" s="54"/>
    </row>
    <row r="258" spans="4:24" x14ac:dyDescent="0.2">
      <c r="D258" s="13">
        <v>34912</v>
      </c>
      <c r="G258" s="54">
        <v>16.159500000000001</v>
      </c>
      <c r="H258" s="54">
        <v>16.0791</v>
      </c>
      <c r="I258" s="54">
        <v>16.033200000000001</v>
      </c>
      <c r="J258" s="54">
        <v>16.011399999999998</v>
      </c>
      <c r="K258" s="54">
        <v>16.0077</v>
      </c>
      <c r="L258" s="54">
        <v>16.008199999999999</v>
      </c>
      <c r="M258" s="54">
        <v>16.011399999999998</v>
      </c>
      <c r="N258" s="54">
        <v>16.023199999999999</v>
      </c>
      <c r="O258" s="54">
        <v>16.038599999999999</v>
      </c>
      <c r="P258" s="54">
        <v>16.063199999999998</v>
      </c>
      <c r="Q258" s="54">
        <v>16.090499999999999</v>
      </c>
      <c r="R258" s="54">
        <v>16.138200000000001</v>
      </c>
      <c r="S258" s="54"/>
      <c r="T258" s="54"/>
      <c r="U258" s="54"/>
      <c r="V258" s="54"/>
      <c r="W258" s="54"/>
      <c r="X258" s="54"/>
    </row>
    <row r="259" spans="4:24" x14ac:dyDescent="0.2">
      <c r="D259" s="13">
        <v>34943</v>
      </c>
      <c r="G259" s="54">
        <v>16.514800000000001</v>
      </c>
      <c r="H259" s="54">
        <v>16.376200000000001</v>
      </c>
      <c r="I259" s="54">
        <v>16.282900000000001</v>
      </c>
      <c r="J259" s="54">
        <v>16.206199999999999</v>
      </c>
      <c r="K259" s="54">
        <v>16.153300000000002</v>
      </c>
      <c r="L259" s="54">
        <v>16.0914</v>
      </c>
      <c r="M259" s="54">
        <v>16.049499999999998</v>
      </c>
      <c r="N259" s="54">
        <v>16.048999999999999</v>
      </c>
      <c r="O259" s="54">
        <v>15.99</v>
      </c>
      <c r="P259" s="54">
        <v>15.9557</v>
      </c>
      <c r="Q259" s="54">
        <v>15.944800000000001</v>
      </c>
      <c r="R259" s="54">
        <v>15.927099999999999</v>
      </c>
      <c r="S259" s="54"/>
      <c r="T259" s="54"/>
      <c r="U259" s="54"/>
      <c r="V259" s="54"/>
      <c r="W259" s="54"/>
      <c r="X259" s="54"/>
    </row>
    <row r="260" spans="4:24" x14ac:dyDescent="0.2">
      <c r="D260" s="13">
        <v>34973</v>
      </c>
      <c r="G260" s="54">
        <v>16.057600000000001</v>
      </c>
      <c r="H260" s="54">
        <v>15.895200000000001</v>
      </c>
      <c r="I260" s="54">
        <v>15.7986</v>
      </c>
      <c r="J260" s="54">
        <v>15.728999999999999</v>
      </c>
      <c r="K260" s="54">
        <v>15.671900000000001</v>
      </c>
      <c r="L260" s="54">
        <v>15.6305</v>
      </c>
      <c r="M260" s="54">
        <v>15.606199999999999</v>
      </c>
      <c r="N260" s="54">
        <v>15.5848</v>
      </c>
      <c r="O260" s="54">
        <v>15.5586</v>
      </c>
      <c r="P260" s="54">
        <v>15.555199999999999</v>
      </c>
      <c r="Q260" s="54">
        <v>15.548999999999999</v>
      </c>
      <c r="R260" s="54">
        <v>15.5467</v>
      </c>
      <c r="S260" s="54"/>
      <c r="T260" s="54"/>
      <c r="U260" s="54"/>
      <c r="V260" s="54"/>
      <c r="W260" s="54"/>
      <c r="X260" s="54"/>
    </row>
    <row r="261" spans="4:24" x14ac:dyDescent="0.2">
      <c r="D261" s="13">
        <v>35004</v>
      </c>
      <c r="G261" s="54">
        <v>16.737300000000001</v>
      </c>
      <c r="H261" s="54">
        <v>16.495000000000001</v>
      </c>
      <c r="I261" s="54">
        <v>16.299099999999999</v>
      </c>
      <c r="J261" s="54">
        <v>16.150500000000001</v>
      </c>
      <c r="K261" s="54">
        <v>16.0382</v>
      </c>
      <c r="L261" s="54">
        <v>15.9541</v>
      </c>
      <c r="M261" s="54">
        <v>15.882300000000001</v>
      </c>
      <c r="N261" s="54">
        <v>15.8291</v>
      </c>
      <c r="O261" s="54">
        <v>15.7941</v>
      </c>
      <c r="P261" s="54">
        <v>15.7714</v>
      </c>
      <c r="Q261" s="54">
        <v>15.752700000000001</v>
      </c>
      <c r="R261" s="54">
        <v>15.736800000000001</v>
      </c>
      <c r="S261" s="54"/>
      <c r="T261" s="54"/>
      <c r="U261" s="54"/>
      <c r="V261" s="54"/>
      <c r="W261" s="54"/>
      <c r="X261" s="54"/>
    </row>
    <row r="262" spans="4:24" x14ac:dyDescent="0.2">
      <c r="D262" s="13">
        <v>35034</v>
      </c>
      <c r="G262" s="54">
        <v>17.802600000000002</v>
      </c>
      <c r="H262" s="54">
        <v>17.411100000000001</v>
      </c>
      <c r="I262" s="54">
        <v>17.116299999999999</v>
      </c>
      <c r="J262" s="54">
        <v>16.8779</v>
      </c>
      <c r="K262" s="54">
        <v>16.698399999999999</v>
      </c>
      <c r="L262" s="54">
        <v>16.5611</v>
      </c>
      <c r="M262" s="54">
        <v>16.454699999999999</v>
      </c>
      <c r="N262" s="54">
        <v>16.3658</v>
      </c>
      <c r="O262" s="54">
        <v>16.299499999999998</v>
      </c>
      <c r="P262" s="54">
        <v>16.193200000000001</v>
      </c>
      <c r="Q262" s="54">
        <v>16.2026</v>
      </c>
      <c r="R262" s="54">
        <v>16.162600000000001</v>
      </c>
      <c r="S262" s="54"/>
      <c r="T262" s="54"/>
      <c r="U262" s="54"/>
      <c r="V262" s="54"/>
      <c r="W262" s="54"/>
      <c r="X262" s="54"/>
    </row>
    <row r="263" spans="4:24" x14ac:dyDescent="0.2">
      <c r="D263" s="13">
        <v>35065</v>
      </c>
      <c r="G263" s="54">
        <v>17.5655</v>
      </c>
      <c r="H263" s="54">
        <v>17.075900000000001</v>
      </c>
      <c r="I263" s="54">
        <v>16.749500000000001</v>
      </c>
      <c r="J263" s="54">
        <v>16.524100000000001</v>
      </c>
      <c r="K263" s="54">
        <v>16.3568</v>
      </c>
      <c r="L263" s="54">
        <v>16.23</v>
      </c>
      <c r="M263" s="54">
        <v>16.137699999999999</v>
      </c>
      <c r="N263" s="54">
        <v>16.067299999999999</v>
      </c>
      <c r="O263" s="54">
        <v>15.9686</v>
      </c>
      <c r="P263" s="54">
        <v>15.961399999999999</v>
      </c>
      <c r="Q263" s="54">
        <v>15.924099999999999</v>
      </c>
      <c r="R263" s="54">
        <v>15.9057</v>
      </c>
      <c r="S263" s="54"/>
      <c r="T263" s="54"/>
      <c r="U263" s="54"/>
      <c r="V263" s="54"/>
      <c r="W263" s="54"/>
      <c r="X263" s="54"/>
    </row>
    <row r="264" spans="4:24" x14ac:dyDescent="0.2">
      <c r="D264" s="13">
        <v>35096</v>
      </c>
      <c r="G264" s="54">
        <v>17.307099999999998</v>
      </c>
      <c r="H264" s="54">
        <v>16.7043</v>
      </c>
      <c r="I264" s="54">
        <v>16.399000000000001</v>
      </c>
      <c r="J264" s="54">
        <v>16.215199999999999</v>
      </c>
      <c r="K264" s="54">
        <v>16.082899999999999</v>
      </c>
      <c r="L264" s="54">
        <v>15.996700000000001</v>
      </c>
      <c r="M264" s="54">
        <v>15.934799999999999</v>
      </c>
      <c r="N264" s="54">
        <v>15.8843</v>
      </c>
      <c r="O264" s="54">
        <v>15.8414</v>
      </c>
      <c r="P264" s="54">
        <v>15.810499999999999</v>
      </c>
      <c r="Q264" s="54">
        <v>15.784800000000001</v>
      </c>
      <c r="R264" s="54">
        <v>15.7729</v>
      </c>
      <c r="S264" s="54"/>
      <c r="T264" s="54"/>
      <c r="U264" s="54"/>
      <c r="V264" s="54"/>
      <c r="W264" s="54"/>
      <c r="X264" s="54"/>
    </row>
    <row r="265" spans="4:24" x14ac:dyDescent="0.2">
      <c r="D265" s="13">
        <v>35125</v>
      </c>
      <c r="G265" s="54">
        <v>18.791</v>
      </c>
      <c r="H265" s="54">
        <v>17.814299999999999</v>
      </c>
      <c r="I265" s="54">
        <v>17.194800000000001</v>
      </c>
      <c r="J265" s="54">
        <v>16.8386</v>
      </c>
      <c r="K265" s="54">
        <v>16.634799999999998</v>
      </c>
      <c r="L265" s="54">
        <v>16.492899999999999</v>
      </c>
      <c r="M265" s="54">
        <v>16.3795</v>
      </c>
      <c r="N265" s="54">
        <v>16.2805</v>
      </c>
      <c r="O265" s="54">
        <v>16.1952</v>
      </c>
      <c r="P265" s="54">
        <v>16.122900000000001</v>
      </c>
      <c r="Q265" s="54">
        <v>16.062899999999999</v>
      </c>
      <c r="R265" s="54">
        <v>16.014299999999999</v>
      </c>
      <c r="S265" s="54"/>
      <c r="T265" s="54"/>
      <c r="U265" s="54"/>
      <c r="V265" s="54"/>
      <c r="W265" s="54"/>
      <c r="X265" s="54"/>
    </row>
    <row r="266" spans="4:24" x14ac:dyDescent="0.2">
      <c r="D266" s="13">
        <v>35156</v>
      </c>
      <c r="G266" s="54">
        <v>20.137</v>
      </c>
      <c r="H266" s="54">
        <v>19.003499999999999</v>
      </c>
      <c r="I266" s="54">
        <v>18.209499999999998</v>
      </c>
      <c r="J266" s="54">
        <v>17.71</v>
      </c>
      <c r="K266" s="54">
        <v>17.422999999999998</v>
      </c>
      <c r="L266" s="54">
        <v>17.226500000000001</v>
      </c>
      <c r="M266" s="54">
        <v>17.077500000000001</v>
      </c>
      <c r="N266" s="54">
        <v>16.954499999999999</v>
      </c>
      <c r="O266" s="54">
        <v>16.850000000000001</v>
      </c>
      <c r="P266" s="54">
        <v>16.759</v>
      </c>
      <c r="Q266" s="54">
        <v>16.716000000000001</v>
      </c>
      <c r="R266" s="54">
        <v>16.628499999999999</v>
      </c>
      <c r="S266" s="54"/>
      <c r="T266" s="54"/>
      <c r="U266" s="54"/>
      <c r="V266" s="54"/>
      <c r="W266" s="54"/>
      <c r="X266" s="54"/>
    </row>
    <row r="267" spans="4:24" x14ac:dyDescent="0.2">
      <c r="D267" s="13">
        <v>35186</v>
      </c>
      <c r="G267" s="54">
        <v>18.801400000000001</v>
      </c>
      <c r="H267" s="54">
        <v>18.163799999999998</v>
      </c>
      <c r="I267" s="54">
        <v>17.7681</v>
      </c>
      <c r="J267" s="54">
        <v>17.488099999999999</v>
      </c>
      <c r="K267" s="54">
        <v>17.293800000000001</v>
      </c>
      <c r="L267" s="54">
        <v>17.1343</v>
      </c>
      <c r="M267" s="54">
        <v>16.9986</v>
      </c>
      <c r="N267" s="54">
        <v>16.877600000000001</v>
      </c>
      <c r="O267" s="54">
        <v>16.7714</v>
      </c>
      <c r="P267" s="54">
        <v>16.6752</v>
      </c>
      <c r="Q267" s="54">
        <v>16.5486</v>
      </c>
      <c r="R267" s="54">
        <v>16.515699999999999</v>
      </c>
      <c r="S267" s="54"/>
      <c r="T267" s="54"/>
      <c r="U267" s="54"/>
      <c r="V267" s="54"/>
      <c r="W267" s="54"/>
      <c r="X267" s="54"/>
    </row>
    <row r="268" spans="4:24" x14ac:dyDescent="0.2">
      <c r="D268" s="13">
        <v>35217</v>
      </c>
      <c r="G268" s="54">
        <v>18.227499999999999</v>
      </c>
      <c r="H268" s="54">
        <v>17.786000000000001</v>
      </c>
      <c r="I268" s="54">
        <v>17.496500000000001</v>
      </c>
      <c r="J268" s="54">
        <v>17.279499999999999</v>
      </c>
      <c r="K268" s="54">
        <v>17.11</v>
      </c>
      <c r="L268" s="54">
        <v>16.962</v>
      </c>
      <c r="M268" s="54">
        <v>16.84</v>
      </c>
      <c r="N268" s="54">
        <v>16.730499999999999</v>
      </c>
      <c r="O268" s="54">
        <v>16.636500000000002</v>
      </c>
      <c r="P268" s="54">
        <v>16.554500000000001</v>
      </c>
      <c r="Q268" s="54">
        <v>16.468499999999999</v>
      </c>
      <c r="R268" s="54">
        <v>16.396000000000001</v>
      </c>
      <c r="S268" s="54"/>
      <c r="T268" s="54"/>
      <c r="U268" s="54"/>
      <c r="V268" s="54"/>
      <c r="W268" s="54"/>
      <c r="X268" s="54"/>
    </row>
    <row r="269" spans="4:24" x14ac:dyDescent="0.2">
      <c r="D269" s="13">
        <v>35247</v>
      </c>
      <c r="G269" s="54">
        <v>19.424800000000001</v>
      </c>
      <c r="H269" s="54">
        <v>18.959099999999999</v>
      </c>
      <c r="I269" s="54">
        <v>18.561699999999998</v>
      </c>
      <c r="J269" s="54">
        <v>18.213899999999999</v>
      </c>
      <c r="K269" s="54">
        <v>17.918299999999999</v>
      </c>
      <c r="L269" s="54">
        <v>17.672999999999998</v>
      </c>
      <c r="M269" s="54">
        <v>17.466100000000001</v>
      </c>
      <c r="N269" s="54">
        <v>17.287400000000002</v>
      </c>
      <c r="O269" s="54">
        <v>17.1265</v>
      </c>
      <c r="P269" s="54">
        <v>16.9861</v>
      </c>
      <c r="Q269" s="54">
        <v>16.863499999999998</v>
      </c>
      <c r="R269" s="54">
        <v>16.752199999999998</v>
      </c>
      <c r="S269" s="54"/>
      <c r="T269" s="54"/>
      <c r="U269" s="54"/>
      <c r="V269" s="54"/>
      <c r="W269" s="54"/>
      <c r="X269" s="54"/>
    </row>
    <row r="270" spans="4:24" x14ac:dyDescent="0.2">
      <c r="D270" s="13">
        <v>35278</v>
      </c>
      <c r="G270" s="54">
        <v>20.264299999999999</v>
      </c>
      <c r="H270" s="54">
        <v>19.8352</v>
      </c>
      <c r="I270" s="54">
        <v>19.4314</v>
      </c>
      <c r="J270" s="54">
        <v>19.033799999999999</v>
      </c>
      <c r="K270" s="54">
        <v>18.670999999999999</v>
      </c>
      <c r="L270" s="54">
        <v>18.351400000000002</v>
      </c>
      <c r="M270" s="54">
        <v>18.0733</v>
      </c>
      <c r="N270" s="54">
        <v>17.8367</v>
      </c>
      <c r="O270" s="54">
        <v>17.6343</v>
      </c>
      <c r="P270" s="54">
        <v>17.450500000000002</v>
      </c>
      <c r="Q270" s="54">
        <v>17.2867</v>
      </c>
      <c r="R270" s="54">
        <v>17.144300000000001</v>
      </c>
      <c r="S270" s="54"/>
      <c r="T270" s="54"/>
      <c r="U270" s="54"/>
      <c r="V270" s="54"/>
      <c r="W270" s="54"/>
      <c r="X270" s="54"/>
    </row>
    <row r="271" spans="4:24" x14ac:dyDescent="0.2">
      <c r="D271" s="13">
        <v>35309</v>
      </c>
      <c r="G271" s="54">
        <v>22.648599999999998</v>
      </c>
      <c r="H271" s="54">
        <v>22.026199999999999</v>
      </c>
      <c r="I271" s="54">
        <v>21.4162</v>
      </c>
      <c r="J271" s="54">
        <v>20.8171</v>
      </c>
      <c r="K271" s="54">
        <v>20.248999999999999</v>
      </c>
      <c r="L271" s="54">
        <v>19.75</v>
      </c>
      <c r="M271" s="54">
        <v>19.318999999999999</v>
      </c>
      <c r="N271" s="54">
        <v>18.9529</v>
      </c>
      <c r="O271" s="54">
        <v>18.646699999999999</v>
      </c>
      <c r="P271" s="54">
        <v>18.388100000000001</v>
      </c>
      <c r="Q271" s="54">
        <v>18.1648</v>
      </c>
      <c r="R271" s="54">
        <v>17.974299999999999</v>
      </c>
      <c r="S271" s="54"/>
      <c r="T271" s="54"/>
      <c r="U271" s="54"/>
      <c r="V271" s="54"/>
      <c r="W271" s="54"/>
      <c r="X271" s="54"/>
    </row>
    <row r="272" spans="4:24" x14ac:dyDescent="0.2">
      <c r="D272" s="13">
        <v>35339</v>
      </c>
      <c r="G272" s="54">
        <v>24.056999999999999</v>
      </c>
      <c r="H272" s="54">
        <v>23.486499999999999</v>
      </c>
      <c r="I272" s="54">
        <v>22.851700000000001</v>
      </c>
      <c r="J272" s="54">
        <v>22.179099999999998</v>
      </c>
      <c r="K272" s="54">
        <v>21.5243</v>
      </c>
      <c r="L272" s="54">
        <v>20.951699999999999</v>
      </c>
      <c r="M272" s="54">
        <v>20.473500000000001</v>
      </c>
      <c r="N272" s="54">
        <v>20.090399999999999</v>
      </c>
      <c r="O272" s="54">
        <v>19.7822</v>
      </c>
      <c r="P272" s="54">
        <v>19.510400000000001</v>
      </c>
      <c r="Q272" s="54">
        <v>19.275700000000001</v>
      </c>
      <c r="R272" s="54">
        <v>19.069099999999999</v>
      </c>
      <c r="S272" s="54"/>
      <c r="T272" s="54"/>
      <c r="U272" s="54"/>
      <c r="V272" s="54"/>
      <c r="W272" s="54"/>
      <c r="X272" s="54"/>
    </row>
    <row r="273" spans="4:24" x14ac:dyDescent="0.2">
      <c r="D273" s="13">
        <v>35370</v>
      </c>
      <c r="G273" s="54">
        <v>22.835699999999999</v>
      </c>
      <c r="H273" s="54">
        <v>22.394300000000001</v>
      </c>
      <c r="I273" s="54">
        <v>21.904299999999999</v>
      </c>
      <c r="J273" s="54">
        <v>21.398599999999998</v>
      </c>
      <c r="K273" s="54">
        <v>20.905200000000001</v>
      </c>
      <c r="L273" s="54">
        <v>20.458100000000002</v>
      </c>
      <c r="M273" s="54">
        <v>20.082899999999999</v>
      </c>
      <c r="N273" s="54">
        <v>19.7957</v>
      </c>
      <c r="O273" s="54">
        <v>19.5505</v>
      </c>
      <c r="P273" s="54">
        <v>19.335699999999999</v>
      </c>
      <c r="Q273" s="54">
        <v>19.148599999999998</v>
      </c>
      <c r="R273" s="54">
        <v>18.982399999999998</v>
      </c>
      <c r="S273" s="54"/>
      <c r="T273" s="54"/>
      <c r="U273" s="54"/>
      <c r="V273" s="54"/>
      <c r="W273" s="54"/>
      <c r="X273" s="54"/>
    </row>
    <row r="274" spans="4:24" x14ac:dyDescent="0.2">
      <c r="D274" s="13">
        <v>35400</v>
      </c>
      <c r="G274" s="54">
        <v>23.6295</v>
      </c>
      <c r="H274" s="54">
        <v>23.036000000000001</v>
      </c>
      <c r="I274" s="54">
        <v>22.421500000000002</v>
      </c>
      <c r="J274" s="54">
        <v>21.840499999999999</v>
      </c>
      <c r="K274" s="54">
        <v>21.302</v>
      </c>
      <c r="L274" s="54">
        <v>20.819500000000001</v>
      </c>
      <c r="M274" s="54">
        <v>20.426500000000001</v>
      </c>
      <c r="N274" s="54">
        <v>20.087</v>
      </c>
      <c r="O274" s="54">
        <v>19.783000000000001</v>
      </c>
      <c r="P274" s="54">
        <v>19.507999999999999</v>
      </c>
      <c r="Q274" s="54">
        <v>19.253</v>
      </c>
      <c r="R274" s="54">
        <v>19.0215</v>
      </c>
      <c r="S274" s="54"/>
      <c r="T274" s="54"/>
      <c r="U274" s="54"/>
      <c r="V274" s="54"/>
      <c r="W274" s="54"/>
      <c r="X274" s="54"/>
    </row>
    <row r="275" spans="4:24" x14ac:dyDescent="0.2">
      <c r="D275" s="13">
        <v>35431</v>
      </c>
      <c r="G275" s="54">
        <v>23.3127</v>
      </c>
      <c r="H275" s="54">
        <v>22.844999999999999</v>
      </c>
      <c r="I275" s="54">
        <v>22.3432</v>
      </c>
      <c r="J275" s="54">
        <v>21.868600000000001</v>
      </c>
      <c r="K275" s="54">
        <v>21.404499999999999</v>
      </c>
      <c r="L275" s="54">
        <v>20.979099999999999</v>
      </c>
      <c r="M275" s="54">
        <v>20.596800000000002</v>
      </c>
      <c r="N275" s="54">
        <v>20.255500000000001</v>
      </c>
      <c r="O275" s="54">
        <v>19.9436</v>
      </c>
      <c r="P275" s="54">
        <v>19.669499999999999</v>
      </c>
      <c r="Q275" s="54">
        <v>19.417300000000001</v>
      </c>
      <c r="R275" s="54">
        <v>19.200500000000002</v>
      </c>
      <c r="S275" s="54"/>
      <c r="T275" s="54"/>
      <c r="U275" s="54"/>
      <c r="V275" s="54"/>
      <c r="W275" s="54"/>
      <c r="X275" s="54"/>
    </row>
    <row r="276" spans="4:24" x14ac:dyDescent="0.2">
      <c r="D276" s="13">
        <v>35462</v>
      </c>
      <c r="G276" s="54">
        <v>20.5715</v>
      </c>
      <c r="H276" s="54">
        <v>20.260000000000002</v>
      </c>
      <c r="I276" s="54">
        <v>19.9925</v>
      </c>
      <c r="J276" s="54">
        <v>19.7685</v>
      </c>
      <c r="K276" s="54">
        <v>19.589500000000001</v>
      </c>
      <c r="L276" s="54">
        <v>19.431999999999999</v>
      </c>
      <c r="M276" s="54">
        <v>19.297999999999998</v>
      </c>
      <c r="N276" s="54">
        <v>19.171500000000002</v>
      </c>
      <c r="O276" s="54">
        <v>19.049499999999998</v>
      </c>
      <c r="P276" s="54">
        <v>18.9345</v>
      </c>
      <c r="Q276" s="54">
        <v>18.823499999999999</v>
      </c>
      <c r="R276" s="54">
        <v>18.728999999999999</v>
      </c>
      <c r="S276" s="54"/>
      <c r="T276" s="54"/>
      <c r="U276" s="54"/>
      <c r="V276" s="54"/>
      <c r="W276" s="54"/>
      <c r="X276" s="54"/>
    </row>
    <row r="277" spans="4:24" x14ac:dyDescent="0.2">
      <c r="D277" s="13">
        <v>35490</v>
      </c>
      <c r="G277" s="54">
        <v>19.662099999999999</v>
      </c>
      <c r="H277" s="54">
        <v>19.5047</v>
      </c>
      <c r="I277" s="54">
        <v>19.4116</v>
      </c>
      <c r="J277" s="54">
        <v>19.345300000000002</v>
      </c>
      <c r="K277" s="54">
        <v>19.298400000000001</v>
      </c>
      <c r="L277" s="54">
        <v>19.259499999999999</v>
      </c>
      <c r="M277" s="54">
        <v>19.226800000000001</v>
      </c>
      <c r="N277" s="54">
        <v>19.1874</v>
      </c>
      <c r="O277" s="54">
        <v>19.1447</v>
      </c>
      <c r="P277" s="54">
        <v>19.100000000000001</v>
      </c>
      <c r="Q277" s="54">
        <v>19.058399999999999</v>
      </c>
      <c r="R277" s="54">
        <v>19.022200000000002</v>
      </c>
      <c r="S277" s="54"/>
      <c r="T277" s="54"/>
      <c r="U277" s="54"/>
      <c r="V277" s="54"/>
      <c r="W277" s="54"/>
      <c r="X277" s="54"/>
    </row>
    <row r="278" spans="4:24" x14ac:dyDescent="0.2">
      <c r="D278" s="13">
        <v>35521</v>
      </c>
      <c r="G278" s="54">
        <v>18.125900000000001</v>
      </c>
      <c r="H278" s="54">
        <v>18.278600000000001</v>
      </c>
      <c r="I278" s="54">
        <v>18.407299999999999</v>
      </c>
      <c r="J278" s="54">
        <v>18.4986</v>
      </c>
      <c r="K278" s="54">
        <v>18.537299999999998</v>
      </c>
      <c r="L278" s="54">
        <v>18.5623</v>
      </c>
      <c r="M278" s="54">
        <v>18.5718</v>
      </c>
      <c r="N278" s="54">
        <v>18.5655</v>
      </c>
      <c r="O278" s="54">
        <v>18.55</v>
      </c>
      <c r="P278" s="54">
        <v>18.5259</v>
      </c>
      <c r="Q278" s="54">
        <v>18.5014</v>
      </c>
      <c r="R278" s="54">
        <v>18.485700000000001</v>
      </c>
      <c r="S278" s="54"/>
      <c r="T278" s="54"/>
      <c r="U278" s="54"/>
      <c r="V278" s="54"/>
      <c r="W278" s="54"/>
      <c r="X278" s="54"/>
    </row>
    <row r="279" spans="4:24" x14ac:dyDescent="0.2">
      <c r="D279" s="13">
        <v>35551</v>
      </c>
      <c r="G279" s="54">
        <v>19.327999999999999</v>
      </c>
      <c r="H279" s="54">
        <v>19.331499999999998</v>
      </c>
      <c r="I279" s="54">
        <v>19.364000000000001</v>
      </c>
      <c r="J279" s="54">
        <v>19.384499999999999</v>
      </c>
      <c r="K279" s="54">
        <v>19.384499999999999</v>
      </c>
      <c r="L279" s="54">
        <v>19.364999999999998</v>
      </c>
      <c r="M279" s="54">
        <v>19.324000000000002</v>
      </c>
      <c r="N279" s="54">
        <v>19.2685</v>
      </c>
      <c r="O279" s="54">
        <v>19.207000000000001</v>
      </c>
      <c r="P279" s="54">
        <v>19.143999999999998</v>
      </c>
      <c r="Q279" s="54">
        <v>19.082000000000001</v>
      </c>
      <c r="R279" s="54">
        <v>19.02</v>
      </c>
      <c r="S279" s="54"/>
      <c r="T279" s="54"/>
      <c r="U279" s="54"/>
      <c r="V279" s="54"/>
      <c r="W279" s="54"/>
      <c r="X279" s="54"/>
    </row>
    <row r="280" spans="4:24" x14ac:dyDescent="0.2">
      <c r="D280" s="13">
        <v>35582</v>
      </c>
      <c r="G280" s="54">
        <v>18.022400000000001</v>
      </c>
      <c r="H280" s="54">
        <v>18.188600000000001</v>
      </c>
      <c r="I280" s="54">
        <v>18.345700000000001</v>
      </c>
      <c r="J280" s="54">
        <v>18.478999999999999</v>
      </c>
      <c r="K280" s="54">
        <v>18.565200000000001</v>
      </c>
      <c r="L280" s="54">
        <v>18.595700000000001</v>
      </c>
      <c r="M280" s="54">
        <v>18.587599999999998</v>
      </c>
      <c r="N280" s="54">
        <v>18.561900000000001</v>
      </c>
      <c r="O280" s="54">
        <v>18.532399999999999</v>
      </c>
      <c r="P280" s="54">
        <v>18.5014</v>
      </c>
      <c r="Q280" s="54">
        <v>18.4681</v>
      </c>
      <c r="R280" s="54">
        <v>18.434799999999999</v>
      </c>
      <c r="S280" s="54"/>
      <c r="T280" s="54"/>
      <c r="U280" s="54"/>
      <c r="V280" s="54"/>
      <c r="W280" s="54"/>
      <c r="X280" s="54"/>
    </row>
    <row r="281" spans="4:24" x14ac:dyDescent="0.2">
      <c r="D281" s="13">
        <v>35612</v>
      </c>
      <c r="G281" s="54">
        <v>18.383900000000001</v>
      </c>
      <c r="H281" s="54">
        <v>18.429099999999998</v>
      </c>
      <c r="I281" s="54">
        <v>18.5365</v>
      </c>
      <c r="J281" s="54">
        <v>18.635200000000001</v>
      </c>
      <c r="K281" s="54">
        <v>18.6843</v>
      </c>
      <c r="L281" s="54">
        <v>18.684799999999999</v>
      </c>
      <c r="M281" s="54">
        <v>18.657800000000002</v>
      </c>
      <c r="N281" s="54">
        <v>18.627800000000001</v>
      </c>
      <c r="O281" s="54">
        <v>18.593499999999999</v>
      </c>
      <c r="P281" s="54">
        <v>18.560400000000001</v>
      </c>
      <c r="Q281" s="54">
        <v>18.525700000000001</v>
      </c>
      <c r="R281" s="54">
        <v>18.4909</v>
      </c>
      <c r="S281" s="54"/>
      <c r="T281" s="54"/>
      <c r="U281" s="54"/>
      <c r="V281" s="54"/>
      <c r="W281" s="54"/>
      <c r="X281" s="54"/>
    </row>
    <row r="282" spans="4:24" x14ac:dyDescent="0.2">
      <c r="D282" s="13">
        <v>35643</v>
      </c>
      <c r="G282" s="54">
        <v>18.839500000000001</v>
      </c>
      <c r="H282" s="54">
        <v>18.933499999999999</v>
      </c>
      <c r="I282" s="54">
        <v>19.031500000000001</v>
      </c>
      <c r="J282" s="54">
        <v>19.091000000000001</v>
      </c>
      <c r="K282" s="54">
        <v>19.077999999999999</v>
      </c>
      <c r="L282" s="54">
        <v>19.020499999999998</v>
      </c>
      <c r="M282" s="54">
        <v>18.959499999999998</v>
      </c>
      <c r="N282" s="54">
        <v>18.899000000000001</v>
      </c>
      <c r="O282" s="54">
        <v>18.838000000000001</v>
      </c>
      <c r="P282" s="54">
        <v>18.778500000000001</v>
      </c>
      <c r="Q282" s="54">
        <v>18.7195</v>
      </c>
      <c r="R282" s="54">
        <v>18.661000000000001</v>
      </c>
      <c r="S282" s="54"/>
      <c r="T282" s="54"/>
      <c r="U282" s="54"/>
      <c r="V282" s="54"/>
      <c r="W282" s="54"/>
      <c r="X282" s="54"/>
    </row>
    <row r="283" spans="4:24" x14ac:dyDescent="0.2">
      <c r="D283" s="13">
        <v>35674</v>
      </c>
      <c r="G283" s="54">
        <v>18.640499999999999</v>
      </c>
      <c r="H283" s="54">
        <v>18.732700000000001</v>
      </c>
      <c r="I283" s="54">
        <v>18.797699999999999</v>
      </c>
      <c r="J283" s="54">
        <v>18.813199999999998</v>
      </c>
      <c r="K283" s="54">
        <v>18.783200000000001</v>
      </c>
      <c r="L283" s="54">
        <v>18.729500000000002</v>
      </c>
      <c r="M283" s="54">
        <v>18.681799999999999</v>
      </c>
      <c r="N283" s="54">
        <v>18.637699999999999</v>
      </c>
      <c r="O283" s="54">
        <v>18.595500000000001</v>
      </c>
      <c r="P283" s="54">
        <v>18.557300000000001</v>
      </c>
      <c r="Q283" s="54">
        <v>18.522300000000001</v>
      </c>
      <c r="R283" s="54">
        <v>18.491800000000001</v>
      </c>
      <c r="S283" s="54"/>
      <c r="T283" s="54"/>
      <c r="U283" s="54"/>
      <c r="V283" s="54"/>
      <c r="W283" s="54"/>
      <c r="X283" s="54"/>
    </row>
    <row r="284" spans="4:24" x14ac:dyDescent="0.2">
      <c r="D284" s="13">
        <v>35704</v>
      </c>
      <c r="G284" s="54">
        <v>20.1435</v>
      </c>
      <c r="H284" s="54">
        <v>20.1509</v>
      </c>
      <c r="I284" s="54">
        <v>20.0839</v>
      </c>
      <c r="J284" s="54">
        <v>19.954799999999999</v>
      </c>
      <c r="K284" s="54">
        <v>19.808700000000002</v>
      </c>
      <c r="L284" s="54">
        <v>19.664300000000001</v>
      </c>
      <c r="M284" s="54">
        <v>19.526499999999999</v>
      </c>
      <c r="N284" s="54">
        <v>19.3948</v>
      </c>
      <c r="O284" s="54">
        <v>19.2883</v>
      </c>
      <c r="P284" s="54">
        <v>19.191299999999998</v>
      </c>
      <c r="Q284" s="54">
        <v>19.1004</v>
      </c>
      <c r="R284" s="54">
        <v>19.0183</v>
      </c>
      <c r="S284" s="54"/>
      <c r="T284" s="54"/>
      <c r="U284" s="54"/>
      <c r="V284" s="54"/>
      <c r="W284" s="54"/>
      <c r="X284" s="54"/>
    </row>
    <row r="285" spans="4:24" x14ac:dyDescent="0.2">
      <c r="D285" s="13">
        <v>35735</v>
      </c>
      <c r="G285" s="54">
        <v>19.318999999999999</v>
      </c>
      <c r="H285" s="54">
        <v>19.311</v>
      </c>
      <c r="I285" s="54">
        <v>19.251000000000001</v>
      </c>
      <c r="J285" s="54">
        <v>19.155000000000001</v>
      </c>
      <c r="K285" s="54">
        <v>19.055</v>
      </c>
      <c r="L285" s="54">
        <v>18.954999999999998</v>
      </c>
      <c r="M285" s="54">
        <v>18.863499999999998</v>
      </c>
      <c r="N285" s="54">
        <v>18.79</v>
      </c>
      <c r="O285" s="54">
        <v>18.725999999999999</v>
      </c>
      <c r="P285" s="54">
        <v>18.668500000000002</v>
      </c>
      <c r="Q285" s="54">
        <v>18.616</v>
      </c>
      <c r="R285" s="54">
        <v>18.565999999999999</v>
      </c>
      <c r="S285" s="54"/>
      <c r="T285" s="54"/>
      <c r="U285" s="54"/>
      <c r="V285" s="54"/>
      <c r="W285" s="54"/>
      <c r="X285" s="54"/>
    </row>
    <row r="286" spans="4:24" x14ac:dyDescent="0.2">
      <c r="D286" s="13">
        <v>35765</v>
      </c>
      <c r="G286" s="54">
        <v>17.514299999999999</v>
      </c>
      <c r="H286" s="54">
        <v>17.612400000000001</v>
      </c>
      <c r="I286" s="54">
        <v>17.662400000000002</v>
      </c>
      <c r="J286" s="54">
        <v>17.7119</v>
      </c>
      <c r="K286" s="54">
        <v>17.7576</v>
      </c>
      <c r="L286" s="54">
        <v>17.7881</v>
      </c>
      <c r="M286" s="54">
        <v>17.816199999999998</v>
      </c>
      <c r="N286" s="54">
        <v>17.836200000000002</v>
      </c>
      <c r="O286" s="54">
        <v>17.855699999999999</v>
      </c>
      <c r="P286" s="54">
        <v>17.8733</v>
      </c>
      <c r="Q286" s="54">
        <v>17.888100000000001</v>
      </c>
      <c r="R286" s="54">
        <v>17.892399999999999</v>
      </c>
      <c r="S286" s="54"/>
      <c r="T286" s="54"/>
      <c r="U286" s="54"/>
      <c r="V286" s="54"/>
      <c r="W286" s="54"/>
      <c r="X286" s="54"/>
    </row>
    <row r="287" spans="4:24" x14ac:dyDescent="0.2">
      <c r="D287" s="13">
        <v>35796</v>
      </c>
      <c r="G287" s="54">
        <v>15.623799999999999</v>
      </c>
      <c r="H287" s="54">
        <v>15.7186</v>
      </c>
      <c r="I287" s="54">
        <v>15.908099999999999</v>
      </c>
      <c r="J287" s="54">
        <v>16.086200000000002</v>
      </c>
      <c r="K287" s="54">
        <v>16.267600000000002</v>
      </c>
      <c r="L287" s="54">
        <v>16.4238</v>
      </c>
      <c r="M287" s="54">
        <v>16.572399999999998</v>
      </c>
      <c r="N287" s="54">
        <v>16.709</v>
      </c>
      <c r="O287" s="54">
        <v>16.835699999999999</v>
      </c>
      <c r="P287" s="54">
        <v>16.9529</v>
      </c>
      <c r="Q287" s="54">
        <v>17.044799999999999</v>
      </c>
      <c r="R287" s="54">
        <v>17.103300000000001</v>
      </c>
      <c r="S287" s="54">
        <v>17.224499999999999</v>
      </c>
      <c r="T287" s="54"/>
      <c r="U287" s="54"/>
      <c r="V287" s="54"/>
      <c r="W287" s="54"/>
      <c r="X287" s="54"/>
    </row>
    <row r="288" spans="4:24" x14ac:dyDescent="0.2">
      <c r="D288" s="13">
        <v>35827</v>
      </c>
      <c r="G288" s="54">
        <v>14.69</v>
      </c>
      <c r="H288" s="54">
        <v>14.996</v>
      </c>
      <c r="I288" s="54">
        <v>15.2995</v>
      </c>
      <c r="J288" s="54">
        <v>15.5815</v>
      </c>
      <c r="K288" s="54">
        <v>15.810499999999999</v>
      </c>
      <c r="L288" s="54">
        <v>16.017499999999998</v>
      </c>
      <c r="M288" s="54">
        <v>16.202999999999999</v>
      </c>
      <c r="N288" s="54">
        <v>16.363499999999998</v>
      </c>
      <c r="O288" s="54">
        <v>16.4985</v>
      </c>
      <c r="P288" s="54">
        <v>16.600000000000001</v>
      </c>
      <c r="Q288" s="54">
        <v>16.657499999999999</v>
      </c>
      <c r="R288" s="54">
        <v>16.697500000000002</v>
      </c>
      <c r="S288" s="54">
        <v>16.824400000000001</v>
      </c>
      <c r="T288" s="54"/>
      <c r="U288" s="54"/>
      <c r="V288" s="54"/>
      <c r="W288" s="54"/>
      <c r="X288" s="54"/>
    </row>
    <row r="289" spans="4:24" x14ac:dyDescent="0.2">
      <c r="D289" s="13">
        <v>35855</v>
      </c>
      <c r="G289" s="54">
        <v>13.760899999999999</v>
      </c>
      <c r="H289" s="54">
        <v>14.084099999999999</v>
      </c>
      <c r="I289" s="54">
        <v>14.438599999999999</v>
      </c>
      <c r="J289" s="54">
        <v>14.716799999999999</v>
      </c>
      <c r="K289" s="54">
        <v>14.9909</v>
      </c>
      <c r="L289" s="54">
        <v>15.24</v>
      </c>
      <c r="M289" s="54">
        <v>15.459099999999999</v>
      </c>
      <c r="N289" s="54">
        <v>15.6645</v>
      </c>
      <c r="O289" s="54">
        <v>15.842700000000001</v>
      </c>
      <c r="P289" s="54">
        <v>15.961399999999999</v>
      </c>
      <c r="Q289" s="54">
        <v>16.045000000000002</v>
      </c>
      <c r="R289" s="54">
        <v>16.114999999999998</v>
      </c>
      <c r="S289" s="54"/>
      <c r="T289" s="54"/>
      <c r="U289" s="54"/>
      <c r="V289" s="54"/>
      <c r="W289" s="54"/>
      <c r="X289" s="54"/>
    </row>
    <row r="290" spans="4:24" x14ac:dyDescent="0.2">
      <c r="D290" s="13">
        <v>35886</v>
      </c>
      <c r="G290" s="54">
        <v>14.118499999999999</v>
      </c>
      <c r="H290" s="54">
        <v>14.465999999999999</v>
      </c>
      <c r="I290" s="54">
        <v>14.7735</v>
      </c>
      <c r="J290" s="54">
        <v>15.038500000000001</v>
      </c>
      <c r="K290" s="54">
        <v>15.272</v>
      </c>
      <c r="L290" s="54">
        <v>15.4735</v>
      </c>
      <c r="M290" s="54">
        <v>15.6525</v>
      </c>
      <c r="N290" s="54">
        <v>15.791</v>
      </c>
      <c r="O290" s="54">
        <v>15.894</v>
      </c>
      <c r="P290" s="54">
        <v>15.9665</v>
      </c>
      <c r="Q290" s="54">
        <v>16.016999999999999</v>
      </c>
      <c r="R290" s="54">
        <v>16.055</v>
      </c>
      <c r="S290" s="54">
        <v>16.098199999999999</v>
      </c>
      <c r="T290" s="54"/>
      <c r="U290" s="54"/>
      <c r="V290" s="54"/>
      <c r="W290" s="54"/>
      <c r="X290" s="54"/>
    </row>
    <row r="291" spans="4:24" x14ac:dyDescent="0.2">
      <c r="D291" s="13">
        <v>35916</v>
      </c>
      <c r="G291" s="54">
        <v>14.4526</v>
      </c>
      <c r="H291" s="54">
        <v>14.6189</v>
      </c>
      <c r="I291" s="54">
        <v>14.8889</v>
      </c>
      <c r="J291" s="54">
        <v>15.1379</v>
      </c>
      <c r="K291" s="54">
        <v>15.3658</v>
      </c>
      <c r="L291" s="54">
        <v>15.5616</v>
      </c>
      <c r="M291" s="54">
        <v>15.7216</v>
      </c>
      <c r="N291" s="54">
        <v>15.8368</v>
      </c>
      <c r="O291" s="54">
        <v>15.931100000000001</v>
      </c>
      <c r="P291" s="54">
        <v>16.005800000000001</v>
      </c>
      <c r="Q291" s="54">
        <v>16.069500000000001</v>
      </c>
      <c r="R291" s="54">
        <v>16.12</v>
      </c>
      <c r="S291" s="54">
        <v>16.284400000000002</v>
      </c>
      <c r="T291" s="54"/>
      <c r="U291" s="54"/>
      <c r="V291" s="54"/>
      <c r="W291" s="54"/>
      <c r="X291" s="54"/>
    </row>
    <row r="292" spans="4:24" x14ac:dyDescent="0.2">
      <c r="D292" s="13">
        <v>35947</v>
      </c>
      <c r="G292" s="54">
        <v>13.4114</v>
      </c>
      <c r="H292" s="54">
        <v>13.9191</v>
      </c>
      <c r="I292" s="54">
        <v>14.3086</v>
      </c>
      <c r="J292" s="54">
        <v>14.636799999999999</v>
      </c>
      <c r="K292" s="54">
        <v>14.901400000000001</v>
      </c>
      <c r="L292" s="54">
        <v>15.132300000000001</v>
      </c>
      <c r="M292" s="54">
        <v>15.3155</v>
      </c>
      <c r="N292" s="54">
        <v>15.492699999999999</v>
      </c>
      <c r="O292" s="54">
        <v>15.6386</v>
      </c>
      <c r="P292" s="54">
        <v>15.7727</v>
      </c>
      <c r="Q292" s="54">
        <v>15.893599999999999</v>
      </c>
      <c r="R292" s="54">
        <v>16.017600000000002</v>
      </c>
      <c r="S292" s="54"/>
      <c r="T292" s="54"/>
      <c r="U292" s="54"/>
      <c r="V292" s="54"/>
      <c r="W292" s="54"/>
      <c r="X292" s="54"/>
    </row>
    <row r="293" spans="4:24" x14ac:dyDescent="0.2">
      <c r="D293" s="13">
        <v>35977</v>
      </c>
      <c r="G293" s="54">
        <v>12.986499999999999</v>
      </c>
      <c r="H293" s="54">
        <v>13.3004</v>
      </c>
      <c r="I293" s="54">
        <v>13.6309</v>
      </c>
      <c r="J293" s="54">
        <v>13.9109</v>
      </c>
      <c r="K293" s="54">
        <v>14.146100000000001</v>
      </c>
      <c r="L293" s="54">
        <v>14.347799999999999</v>
      </c>
      <c r="M293" s="54">
        <v>14.5274</v>
      </c>
      <c r="N293" s="54">
        <v>14.69</v>
      </c>
      <c r="O293" s="54">
        <v>14.8409</v>
      </c>
      <c r="P293" s="54">
        <v>14.980399999999999</v>
      </c>
      <c r="Q293" s="54">
        <v>15.1122</v>
      </c>
      <c r="R293" s="54">
        <v>15.2441</v>
      </c>
      <c r="S293" s="54">
        <v>15.202</v>
      </c>
      <c r="T293" s="54"/>
      <c r="U293" s="54"/>
      <c r="V293" s="54"/>
      <c r="W293" s="54"/>
      <c r="X293" s="54"/>
    </row>
    <row r="294" spans="4:24" x14ac:dyDescent="0.2">
      <c r="D294" s="19">
        <v>36008</v>
      </c>
      <c r="G294" s="54">
        <v>12.3315</v>
      </c>
      <c r="H294" s="54">
        <v>12.603999999999999</v>
      </c>
      <c r="I294" s="54">
        <v>12.910500000000001</v>
      </c>
      <c r="J294" s="54">
        <v>13.1455</v>
      </c>
      <c r="K294" s="54">
        <v>13.335000000000001</v>
      </c>
      <c r="L294" s="54">
        <v>13.52</v>
      </c>
      <c r="M294" s="54">
        <v>13.6975</v>
      </c>
      <c r="N294" s="54">
        <v>13.865500000000001</v>
      </c>
      <c r="O294" s="54">
        <v>14.0265</v>
      </c>
      <c r="P294" s="54">
        <v>14.176</v>
      </c>
      <c r="Q294" s="54">
        <v>14.3125</v>
      </c>
      <c r="R294" s="54">
        <v>14.441000000000001</v>
      </c>
      <c r="S294" s="54">
        <v>14.622</v>
      </c>
      <c r="T294" s="54"/>
      <c r="U294" s="54"/>
      <c r="V294" s="54"/>
      <c r="W294" s="54"/>
      <c r="X294" s="54"/>
    </row>
    <row r="295" spans="4:24" x14ac:dyDescent="0.2">
      <c r="D295" s="13">
        <v>36039</v>
      </c>
      <c r="G295" s="54">
        <v>13.626799999999999</v>
      </c>
      <c r="H295" s="54">
        <v>13.8545</v>
      </c>
      <c r="I295" s="54">
        <v>14.0436</v>
      </c>
      <c r="J295" s="54">
        <v>14.174099999999999</v>
      </c>
      <c r="K295" s="54">
        <v>14.306800000000001</v>
      </c>
      <c r="L295" s="54">
        <v>14.4377</v>
      </c>
      <c r="M295" s="54">
        <v>14.5686</v>
      </c>
      <c r="N295" s="54">
        <v>14.6995</v>
      </c>
      <c r="O295" s="54">
        <v>14.83</v>
      </c>
      <c r="P295" s="54">
        <v>14.9573</v>
      </c>
      <c r="Q295" s="54">
        <v>15.0823</v>
      </c>
      <c r="R295" s="54">
        <v>15.221399999999999</v>
      </c>
      <c r="S295" s="54"/>
      <c r="T295" s="54"/>
      <c r="U295" s="54"/>
      <c r="V295" s="54"/>
      <c r="W295" s="54"/>
      <c r="X295" s="54"/>
    </row>
    <row r="296" spans="4:24" x14ac:dyDescent="0.2">
      <c r="D296" s="13">
        <v>36069</v>
      </c>
      <c r="G296" s="54">
        <v>13.183199999999999</v>
      </c>
      <c r="H296" s="54">
        <v>13.404500000000001</v>
      </c>
      <c r="I296" s="54">
        <v>13.564500000000001</v>
      </c>
      <c r="J296" s="54">
        <v>13.710900000000001</v>
      </c>
      <c r="K296" s="54">
        <v>13.853199999999999</v>
      </c>
      <c r="L296" s="54">
        <v>13.9964</v>
      </c>
      <c r="M296" s="54">
        <v>14.14</v>
      </c>
      <c r="N296" s="54">
        <v>14.2814</v>
      </c>
      <c r="O296" s="54">
        <v>14.42</v>
      </c>
      <c r="P296" s="54">
        <v>14.556800000000001</v>
      </c>
      <c r="Q296" s="54">
        <v>14.689500000000001</v>
      </c>
      <c r="R296" s="54">
        <v>14.818199999999999</v>
      </c>
      <c r="S296" s="54">
        <v>14.705500000000001</v>
      </c>
      <c r="T296" s="54"/>
      <c r="U296" s="54"/>
      <c r="V296" s="54"/>
      <c r="W296" s="54"/>
      <c r="X296" s="54"/>
    </row>
    <row r="297" spans="4:24" x14ac:dyDescent="0.2">
      <c r="D297" s="13">
        <v>36100</v>
      </c>
      <c r="G297" s="54">
        <v>11.825699999999999</v>
      </c>
      <c r="H297" s="54">
        <v>12.105700000000001</v>
      </c>
      <c r="I297" s="54">
        <v>12.377599999999999</v>
      </c>
      <c r="J297" s="54">
        <v>12.6195</v>
      </c>
      <c r="K297" s="54">
        <v>12.8429</v>
      </c>
      <c r="L297" s="54">
        <v>13.058999999999999</v>
      </c>
      <c r="M297" s="54">
        <v>13.2643</v>
      </c>
      <c r="N297" s="54">
        <v>13.451000000000001</v>
      </c>
      <c r="O297" s="54">
        <v>13.6252</v>
      </c>
      <c r="P297" s="54">
        <v>13.7933</v>
      </c>
      <c r="Q297" s="54">
        <v>13.954800000000001</v>
      </c>
      <c r="R297" s="54">
        <v>14.109</v>
      </c>
      <c r="S297" s="54">
        <v>14.478</v>
      </c>
      <c r="T297" s="54"/>
      <c r="U297" s="54"/>
      <c r="V297" s="54"/>
      <c r="W297" s="54"/>
      <c r="X297" s="54"/>
    </row>
    <row r="298" spans="4:24" x14ac:dyDescent="0.2">
      <c r="D298" s="13">
        <v>36130</v>
      </c>
      <c r="G298" s="54">
        <v>10.185700000000001</v>
      </c>
      <c r="H298" s="54">
        <v>10.405200000000001</v>
      </c>
      <c r="I298" s="54">
        <v>10.6486</v>
      </c>
      <c r="J298" s="54">
        <v>10.904299999999999</v>
      </c>
      <c r="K298" s="54">
        <v>11.1595</v>
      </c>
      <c r="L298" s="54">
        <v>11.4086</v>
      </c>
      <c r="M298" s="54">
        <v>11.6495</v>
      </c>
      <c r="N298" s="54">
        <v>11.882899999999999</v>
      </c>
      <c r="O298" s="54">
        <v>12.1052</v>
      </c>
      <c r="P298" s="54">
        <v>12.316700000000001</v>
      </c>
      <c r="Q298" s="54">
        <v>12.5167</v>
      </c>
      <c r="R298" s="54">
        <v>12.711</v>
      </c>
      <c r="S298" s="54"/>
      <c r="T298" s="54"/>
      <c r="U298" s="54"/>
      <c r="V298" s="54"/>
      <c r="W298" s="54"/>
      <c r="X298" s="54"/>
    </row>
    <row r="299" spans="4:24" x14ac:dyDescent="0.2">
      <c r="D299" s="13">
        <v>36161</v>
      </c>
      <c r="G299" s="54">
        <v>11.080500000000001</v>
      </c>
      <c r="H299" s="54">
        <v>11.099</v>
      </c>
      <c r="I299" s="54">
        <v>11.249499999999999</v>
      </c>
      <c r="J299" s="54">
        <v>11.403</v>
      </c>
      <c r="K299" s="54">
        <v>11.564500000000001</v>
      </c>
      <c r="L299" s="54">
        <v>11.727</v>
      </c>
      <c r="M299" s="54">
        <v>11.8895</v>
      </c>
      <c r="N299" s="54">
        <v>12.051</v>
      </c>
      <c r="O299" s="54">
        <v>12.21</v>
      </c>
      <c r="P299" s="54">
        <v>12.3635</v>
      </c>
      <c r="Q299" s="54">
        <v>12.5105</v>
      </c>
      <c r="R299" s="54">
        <v>12.6585</v>
      </c>
      <c r="S299" s="54">
        <v>12.5891</v>
      </c>
      <c r="T299" s="54"/>
      <c r="U299" s="54"/>
      <c r="V299" s="54"/>
      <c r="W299" s="54"/>
      <c r="X299" s="54"/>
    </row>
    <row r="300" spans="4:24" x14ac:dyDescent="0.2">
      <c r="D300" s="13">
        <v>36192</v>
      </c>
      <c r="G300" s="54">
        <v>10.5345</v>
      </c>
      <c r="H300" s="54">
        <v>10.686500000000001</v>
      </c>
      <c r="I300" s="54">
        <v>10.882999999999999</v>
      </c>
      <c r="J300" s="54">
        <v>11.057499999999999</v>
      </c>
      <c r="K300" s="54">
        <v>11.22</v>
      </c>
      <c r="L300" s="54">
        <v>11.381500000000001</v>
      </c>
      <c r="M300" s="54">
        <v>11.536</v>
      </c>
      <c r="N300" s="54">
        <v>11.682499999999999</v>
      </c>
      <c r="O300" s="54">
        <v>11.814</v>
      </c>
      <c r="P300" s="54">
        <v>11.933999999999999</v>
      </c>
      <c r="Q300" s="54">
        <v>12.047499999999999</v>
      </c>
      <c r="R300" s="54">
        <v>12.157</v>
      </c>
      <c r="S300" s="54">
        <v>12.331099999999999</v>
      </c>
      <c r="T300" s="54"/>
      <c r="U300" s="54"/>
      <c r="V300" s="54"/>
      <c r="W300" s="54"/>
      <c r="X300" s="54"/>
    </row>
    <row r="301" spans="4:24" x14ac:dyDescent="0.2">
      <c r="D301" s="13">
        <v>36220</v>
      </c>
      <c r="G301" s="54">
        <v>12.8774</v>
      </c>
      <c r="H301" s="54">
        <v>12.9239</v>
      </c>
      <c r="I301" s="54">
        <v>12.976100000000001</v>
      </c>
      <c r="J301" s="54">
        <v>13.013500000000001</v>
      </c>
      <c r="K301" s="54">
        <v>13.0543</v>
      </c>
      <c r="L301" s="54">
        <v>13.1013</v>
      </c>
      <c r="M301" s="54">
        <v>13.141299999999999</v>
      </c>
      <c r="N301" s="54">
        <v>13.1761</v>
      </c>
      <c r="O301" s="54">
        <v>13.2104</v>
      </c>
      <c r="P301" s="54">
        <v>13.243499999999999</v>
      </c>
      <c r="Q301" s="54">
        <v>13.274800000000001</v>
      </c>
      <c r="R301" s="54">
        <v>13.305</v>
      </c>
      <c r="S301" s="54">
        <v>13.305</v>
      </c>
      <c r="T301" s="54"/>
      <c r="U301" s="54"/>
      <c r="V301" s="54"/>
      <c r="W301" s="54"/>
      <c r="X301" s="54"/>
    </row>
    <row r="302" spans="4:24" x14ac:dyDescent="0.2">
      <c r="D302" s="13">
        <v>36251</v>
      </c>
      <c r="G302" s="54">
        <v>15.467000000000001</v>
      </c>
      <c r="H302" s="54">
        <v>15.324</v>
      </c>
      <c r="I302" s="54">
        <v>15.215999999999999</v>
      </c>
      <c r="J302" s="54">
        <v>15.112500000000001</v>
      </c>
      <c r="K302" s="54">
        <v>15.029</v>
      </c>
      <c r="L302" s="54">
        <v>14.952500000000001</v>
      </c>
      <c r="M302" s="54">
        <v>14.875</v>
      </c>
      <c r="N302" s="54">
        <v>14.7995</v>
      </c>
      <c r="O302" s="54">
        <v>14.7315</v>
      </c>
      <c r="P302" s="54">
        <v>14.667999999999999</v>
      </c>
      <c r="Q302" s="54">
        <v>14.614000000000001</v>
      </c>
      <c r="R302" s="54">
        <v>14.5589</v>
      </c>
      <c r="S302" s="54">
        <v>14.779</v>
      </c>
      <c r="T302" s="54"/>
      <c r="U302" s="54"/>
      <c r="V302" s="54"/>
      <c r="W302" s="54"/>
      <c r="X302" s="54"/>
    </row>
    <row r="303" spans="4:24" x14ac:dyDescent="0.2">
      <c r="D303" s="13">
        <v>36281</v>
      </c>
      <c r="G303" s="54">
        <v>15.831099999999999</v>
      </c>
      <c r="H303" s="54">
        <v>15.841100000000001</v>
      </c>
      <c r="I303" s="54">
        <v>15.8695</v>
      </c>
      <c r="J303" s="54">
        <v>15.8453</v>
      </c>
      <c r="K303" s="54">
        <v>15.7889</v>
      </c>
      <c r="L303" s="54">
        <v>15.726800000000001</v>
      </c>
      <c r="M303" s="54">
        <v>15.645300000000001</v>
      </c>
      <c r="N303" s="54">
        <v>15.580500000000001</v>
      </c>
      <c r="O303" s="54">
        <v>15.533200000000001</v>
      </c>
      <c r="P303" s="54">
        <v>15.492599999999999</v>
      </c>
      <c r="Q303" s="54">
        <v>15.4605</v>
      </c>
      <c r="R303" s="54">
        <v>15.432600000000001</v>
      </c>
      <c r="S303" s="54">
        <v>15.6456</v>
      </c>
      <c r="T303" s="54"/>
      <c r="U303" s="54"/>
      <c r="V303" s="54"/>
      <c r="W303" s="54"/>
      <c r="X303" s="54"/>
    </row>
    <row r="304" spans="4:24" x14ac:dyDescent="0.2">
      <c r="D304" s="13">
        <v>36312</v>
      </c>
      <c r="G304" s="54">
        <v>16.208200000000001</v>
      </c>
      <c r="H304" s="54">
        <v>16.313199999999998</v>
      </c>
      <c r="I304" s="54">
        <v>16.375499999999999</v>
      </c>
      <c r="J304" s="54">
        <v>16.3645</v>
      </c>
      <c r="K304" s="54">
        <v>16.3095</v>
      </c>
      <c r="L304" s="54">
        <v>16.217700000000001</v>
      </c>
      <c r="M304" s="54">
        <v>16.135000000000002</v>
      </c>
      <c r="N304" s="54">
        <v>16.066400000000002</v>
      </c>
      <c r="O304" s="54">
        <v>16.008199999999999</v>
      </c>
      <c r="P304" s="54">
        <v>15.9573</v>
      </c>
      <c r="Q304" s="54">
        <v>15.910500000000001</v>
      </c>
      <c r="R304" s="54">
        <v>15.8691</v>
      </c>
      <c r="S304" s="54">
        <f>(R304+T304)/2</f>
        <v>16.027749999999997</v>
      </c>
      <c r="T304" s="54">
        <v>16.186399999999999</v>
      </c>
      <c r="U304" s="54">
        <v>16.195499999999999</v>
      </c>
      <c r="V304" s="54">
        <v>16.2073</v>
      </c>
      <c r="W304" s="54">
        <v>16.2255</v>
      </c>
      <c r="X304" s="54">
        <v>16.2682</v>
      </c>
    </row>
    <row r="305" spans="1:24" x14ac:dyDescent="0.2">
      <c r="D305" s="13">
        <v>36342</v>
      </c>
      <c r="G305" s="54">
        <v>18.777699999999999</v>
      </c>
      <c r="H305" s="54">
        <v>18.677700000000002</v>
      </c>
      <c r="I305" s="54">
        <v>18.5791</v>
      </c>
      <c r="J305" s="54">
        <v>18.4527</v>
      </c>
      <c r="K305" s="54">
        <v>18.282299999999999</v>
      </c>
      <c r="L305" s="54">
        <v>18.099499999999999</v>
      </c>
      <c r="M305" s="54">
        <v>17.925899999999999</v>
      </c>
      <c r="N305" s="54">
        <v>17.763200000000001</v>
      </c>
      <c r="O305" s="54">
        <v>17.6236</v>
      </c>
      <c r="P305" s="54">
        <v>17.493600000000001</v>
      </c>
      <c r="Q305" s="54">
        <v>17.3705</v>
      </c>
      <c r="R305" s="54">
        <v>17.239000000000001</v>
      </c>
      <c r="S305" s="54">
        <v>17.148</v>
      </c>
      <c r="T305" s="54">
        <v>16.9559</v>
      </c>
      <c r="U305" s="54">
        <v>16.794499999999999</v>
      </c>
      <c r="V305" s="54">
        <v>16.631799999999998</v>
      </c>
      <c r="W305" s="54">
        <v>16.465900000000001</v>
      </c>
      <c r="X305" s="54">
        <v>16.2971</v>
      </c>
    </row>
    <row r="306" spans="1:24" x14ac:dyDescent="0.2">
      <c r="D306" s="13">
        <v>36373</v>
      </c>
      <c r="G306" s="54">
        <v>20.4376</v>
      </c>
      <c r="H306" s="54">
        <v>20.215199999999999</v>
      </c>
      <c r="I306" s="54">
        <v>19.9895</v>
      </c>
      <c r="J306" s="54">
        <v>19.695699999999999</v>
      </c>
      <c r="K306" s="54">
        <v>19.380500000000001</v>
      </c>
      <c r="L306" s="54">
        <v>19.072900000000001</v>
      </c>
      <c r="M306" s="54">
        <v>18.775200000000002</v>
      </c>
      <c r="N306" s="54">
        <v>18.5014</v>
      </c>
      <c r="O306" s="54">
        <v>18.2529</v>
      </c>
      <c r="P306" s="54">
        <v>18.033799999999999</v>
      </c>
      <c r="Q306" s="54">
        <v>17.831</v>
      </c>
      <c r="R306" s="54">
        <v>17.6343</v>
      </c>
      <c r="S306" s="54">
        <v>17.489100000000001</v>
      </c>
      <c r="T306" s="54">
        <v>17.1343</v>
      </c>
      <c r="U306" s="54">
        <v>16.8781</v>
      </c>
      <c r="V306" s="54">
        <v>16.608499999999999</v>
      </c>
      <c r="W306" s="54">
        <v>16.345199999999998</v>
      </c>
      <c r="X306" s="54">
        <v>16.132000000000001</v>
      </c>
    </row>
    <row r="307" spans="1:24" x14ac:dyDescent="0.2">
      <c r="D307" s="13">
        <v>36404</v>
      </c>
      <c r="G307" s="54">
        <v>22.842700000000001</v>
      </c>
      <c r="H307" s="54">
        <v>22.414100000000001</v>
      </c>
      <c r="I307" s="54">
        <v>21.928599999999999</v>
      </c>
      <c r="J307" s="54">
        <v>21.375499999999999</v>
      </c>
      <c r="K307" s="54">
        <v>20.8323</v>
      </c>
      <c r="L307" s="54">
        <v>20.331399999999999</v>
      </c>
      <c r="M307" s="54">
        <v>19.860900000000001</v>
      </c>
      <c r="N307" s="54">
        <v>19.419499999999999</v>
      </c>
      <c r="O307" s="54">
        <v>19.032699999999998</v>
      </c>
      <c r="P307" s="54">
        <v>18.694099999999999</v>
      </c>
      <c r="Q307" s="54">
        <v>18.4023</v>
      </c>
      <c r="R307" s="54">
        <v>18.1355</v>
      </c>
      <c r="S307" s="54">
        <f>(R307+T307)/2</f>
        <v>17.823900000000002</v>
      </c>
      <c r="T307" s="54">
        <v>17.5123</v>
      </c>
      <c r="U307" s="54">
        <v>17.239100000000001</v>
      </c>
      <c r="V307" s="54">
        <v>16.993600000000001</v>
      </c>
      <c r="W307" s="54">
        <v>16.751799999999999</v>
      </c>
      <c r="X307" s="54">
        <v>16.565899999999999</v>
      </c>
    </row>
    <row r="308" spans="1:24" x14ac:dyDescent="0.2">
      <c r="D308" s="23">
        <v>36434</v>
      </c>
      <c r="G308" s="54">
        <v>22.243300000000001</v>
      </c>
      <c r="H308" s="54">
        <v>22.031400000000001</v>
      </c>
      <c r="I308" s="54">
        <v>21.645199999999999</v>
      </c>
      <c r="J308" s="54">
        <v>21.221399999999999</v>
      </c>
      <c r="K308" s="54">
        <v>20.776700000000002</v>
      </c>
      <c r="L308" s="54">
        <v>20.368099999999998</v>
      </c>
      <c r="M308" s="54">
        <v>19.9924</v>
      </c>
      <c r="N308" s="54">
        <v>19.670000000000002</v>
      </c>
      <c r="O308" s="54">
        <v>19.401</v>
      </c>
      <c r="P308" s="54">
        <v>19.166699999999999</v>
      </c>
      <c r="Q308" s="54">
        <v>18.976700000000001</v>
      </c>
      <c r="R308" s="54">
        <v>18.815200000000001</v>
      </c>
      <c r="S308" s="54">
        <v>18.7973</v>
      </c>
      <c r="T308" s="54">
        <v>18.417100000000001</v>
      </c>
      <c r="U308" s="54">
        <v>18.196200000000001</v>
      </c>
      <c r="V308" s="54">
        <v>17.978100000000001</v>
      </c>
      <c r="W308" s="54">
        <v>17.759499999999999</v>
      </c>
      <c r="X308" s="54">
        <v>17.630500000000001</v>
      </c>
    </row>
    <row r="309" spans="1:24" x14ac:dyDescent="0.2">
      <c r="D309" s="47">
        <v>36465</v>
      </c>
      <c r="G309" s="54">
        <v>24.238600000000002</v>
      </c>
      <c r="H309" s="54">
        <v>23.499500000000001</v>
      </c>
      <c r="I309" s="54">
        <v>22.804099999999998</v>
      </c>
      <c r="J309" s="54">
        <v>22.128599999999999</v>
      </c>
      <c r="K309" s="54">
        <v>21.471800000000002</v>
      </c>
      <c r="L309" s="54">
        <v>20.8964</v>
      </c>
      <c r="M309" s="54">
        <v>20.397300000000001</v>
      </c>
      <c r="N309" s="54">
        <v>19.981400000000001</v>
      </c>
      <c r="O309" s="54">
        <v>19.622699999999998</v>
      </c>
      <c r="P309" s="54">
        <v>19.335899999999999</v>
      </c>
      <c r="Q309" s="54">
        <v>19.090499999999999</v>
      </c>
      <c r="R309" s="54">
        <v>18.867699999999999</v>
      </c>
      <c r="S309" s="54">
        <v>18.701799999999999</v>
      </c>
      <c r="T309" s="54">
        <v>18.064499999999999</v>
      </c>
      <c r="U309" s="54">
        <v>17.765000000000001</v>
      </c>
      <c r="V309" s="54">
        <v>17.500900000000001</v>
      </c>
      <c r="W309" s="54">
        <v>17.1614</v>
      </c>
      <c r="X309" s="54">
        <v>16.8919</v>
      </c>
    </row>
    <row r="310" spans="1:24" x14ac:dyDescent="0.2">
      <c r="D310" s="48">
        <v>36495</v>
      </c>
      <c r="G310" s="54">
        <v>25.157</v>
      </c>
      <c r="H310" s="54">
        <v>24.22</v>
      </c>
      <c r="I310" s="54">
        <v>23.302499999999998</v>
      </c>
      <c r="J310" s="54">
        <v>22.484500000000001</v>
      </c>
      <c r="K310" s="54">
        <v>21.79</v>
      </c>
      <c r="L310" s="54">
        <v>21.2195</v>
      </c>
      <c r="M310" s="54">
        <v>20.763500000000001</v>
      </c>
      <c r="N310" s="54">
        <v>20.3675</v>
      </c>
      <c r="O310" s="54">
        <v>20.034500000000001</v>
      </c>
      <c r="P310" s="54">
        <v>19.754999999999999</v>
      </c>
      <c r="Q310" s="54">
        <v>19.507000000000001</v>
      </c>
      <c r="R310" s="54">
        <v>19.2563</v>
      </c>
      <c r="S310" s="54">
        <f>(R310+T310)/2</f>
        <v>18.749649999999999</v>
      </c>
      <c r="T310" s="54">
        <v>18.242999999999999</v>
      </c>
      <c r="U310" s="54">
        <v>18.009499999999999</v>
      </c>
      <c r="V310" s="54">
        <v>17.778500000000001</v>
      </c>
      <c r="W310" s="54">
        <v>17.4985</v>
      </c>
      <c r="X310" s="54">
        <v>17.283200000000001</v>
      </c>
    </row>
    <row r="311" spans="1:24" x14ac:dyDescent="0.2">
      <c r="D311" s="48">
        <v>36526</v>
      </c>
      <c r="G311" s="54">
        <v>25.221499999999999</v>
      </c>
      <c r="H311" s="54">
        <v>24.484999999999999</v>
      </c>
      <c r="I311" s="54">
        <v>23.766999999999999</v>
      </c>
      <c r="J311" s="54">
        <v>23.077000000000002</v>
      </c>
      <c r="K311" s="54">
        <v>22.468499999999999</v>
      </c>
      <c r="L311" s="54">
        <v>21.965499999999999</v>
      </c>
      <c r="M311" s="54">
        <v>21.572500000000002</v>
      </c>
      <c r="N311" s="54">
        <v>21.238499999999998</v>
      </c>
      <c r="O311" s="54">
        <v>20.923500000000001</v>
      </c>
      <c r="P311" s="54">
        <v>20.612500000000001</v>
      </c>
      <c r="Q311" s="54">
        <v>20.297499999999999</v>
      </c>
      <c r="R311" s="54">
        <v>19.977</v>
      </c>
      <c r="S311" s="54">
        <v>19.988199999999999</v>
      </c>
      <c r="T311" s="54">
        <v>18.897500000000001</v>
      </c>
      <c r="U311" s="54">
        <v>18.45</v>
      </c>
      <c r="V311" s="54">
        <v>18.043500000000002</v>
      </c>
      <c r="W311" s="54">
        <v>17.643000000000001</v>
      </c>
      <c r="X311" s="54">
        <v>17.288</v>
      </c>
    </row>
    <row r="312" spans="1:24" x14ac:dyDescent="0.2">
      <c r="D312" s="48">
        <v>36557</v>
      </c>
      <c r="G312" s="54">
        <v>27.028099999999998</v>
      </c>
      <c r="H312" s="54">
        <v>25.88</v>
      </c>
      <c r="I312" s="54">
        <v>25.0457</v>
      </c>
      <c r="J312" s="54">
        <v>24.408100000000001</v>
      </c>
      <c r="K312" s="54">
        <v>23.9</v>
      </c>
      <c r="L312" s="54">
        <v>23.4557</v>
      </c>
      <c r="M312" s="54">
        <v>23.084299999999999</v>
      </c>
      <c r="N312" s="54">
        <v>22.730499999999999</v>
      </c>
      <c r="O312" s="54">
        <v>22.379000000000001</v>
      </c>
      <c r="P312" s="54">
        <v>21.988600000000002</v>
      </c>
      <c r="Q312" s="54">
        <v>21.6038</v>
      </c>
      <c r="R312" s="54">
        <v>21.225200000000001</v>
      </c>
      <c r="S312" s="54">
        <v>20.875</v>
      </c>
      <c r="T312" s="54">
        <v>19.6633</v>
      </c>
      <c r="U312" s="54">
        <v>18.97</v>
      </c>
      <c r="V312" s="54">
        <v>18.487500000000001</v>
      </c>
      <c r="W312" s="54">
        <v>17.991900000000001</v>
      </c>
      <c r="X312" s="54">
        <v>17.558</v>
      </c>
    </row>
    <row r="313" spans="1:24" x14ac:dyDescent="0.2">
      <c r="A313" t="s">
        <v>44</v>
      </c>
      <c r="D313" s="48">
        <v>36586</v>
      </c>
      <c r="G313" s="54">
        <v>27.272600000000001</v>
      </c>
      <c r="H313" s="54">
        <v>26.509599999999999</v>
      </c>
      <c r="I313" s="54">
        <v>25.817799999999998</v>
      </c>
      <c r="J313" s="54">
        <v>25.215699999999998</v>
      </c>
      <c r="K313" s="54">
        <v>24.710899999999999</v>
      </c>
      <c r="L313" s="54">
        <v>24.304300000000001</v>
      </c>
      <c r="M313" s="54">
        <v>23.93</v>
      </c>
      <c r="N313" s="54">
        <v>23.570900000000002</v>
      </c>
      <c r="O313" s="54">
        <v>23.174800000000001</v>
      </c>
      <c r="P313" s="54">
        <v>22.747399999999999</v>
      </c>
      <c r="Q313" s="54">
        <v>22.357800000000001</v>
      </c>
      <c r="R313" s="54">
        <v>21.983499999999999</v>
      </c>
      <c r="S313" s="54">
        <f>(R313+T313)/2</f>
        <v>21.26285</v>
      </c>
      <c r="T313" s="54">
        <v>20.542200000000001</v>
      </c>
      <c r="U313" s="54">
        <v>20.007000000000001</v>
      </c>
      <c r="V313" s="54">
        <v>19.613900000000001</v>
      </c>
      <c r="W313" s="54">
        <v>19.226500000000001</v>
      </c>
      <c r="X313" s="54">
        <v>18.760400000000001</v>
      </c>
    </row>
    <row r="314" spans="1:24" x14ac:dyDescent="0.2">
      <c r="D314" s="48">
        <v>36617</v>
      </c>
      <c r="G314" s="54">
        <v>23.136099999999999</v>
      </c>
      <c r="H314" s="54">
        <v>23.18</v>
      </c>
      <c r="I314" s="54">
        <v>23.147200000000002</v>
      </c>
      <c r="J314" s="54">
        <v>23.043900000000001</v>
      </c>
      <c r="K314" s="54">
        <v>22.932200000000002</v>
      </c>
      <c r="L314" s="54">
        <v>22.8172</v>
      </c>
      <c r="M314" s="54">
        <v>22.6783</v>
      </c>
      <c r="N314" s="54">
        <v>22.474399999999999</v>
      </c>
      <c r="O314" s="54">
        <v>22.232800000000001</v>
      </c>
      <c r="P314" s="54">
        <v>21.98</v>
      </c>
      <c r="Q314" s="54">
        <v>21.729399999999998</v>
      </c>
      <c r="R314" s="54">
        <v>21.555299999999999</v>
      </c>
      <c r="S314" s="54">
        <v>21.274999999999999</v>
      </c>
      <c r="T314" s="54">
        <v>20.543900000000001</v>
      </c>
      <c r="U314" s="54">
        <v>20.040600000000001</v>
      </c>
      <c r="V314" s="54">
        <v>19.631699999999999</v>
      </c>
      <c r="W314" s="54">
        <v>19.232800000000001</v>
      </c>
      <c r="X314" s="54">
        <v>18.900700000000001</v>
      </c>
    </row>
    <row r="315" spans="1:24" x14ac:dyDescent="0.2">
      <c r="D315" s="48">
        <v>36647</v>
      </c>
      <c r="G315" s="54">
        <v>27.479500000000002</v>
      </c>
      <c r="H315" s="54">
        <v>26.854299999999999</v>
      </c>
      <c r="I315" s="54">
        <v>26.2819</v>
      </c>
      <c r="J315" s="54">
        <v>25.851900000000001</v>
      </c>
      <c r="K315" s="54">
        <v>25.520499999999998</v>
      </c>
      <c r="L315" s="54">
        <v>25.18</v>
      </c>
      <c r="M315" s="54">
        <v>24.8062</v>
      </c>
      <c r="N315" s="54">
        <v>24.409500000000001</v>
      </c>
      <c r="O315" s="54">
        <v>24.030999999999999</v>
      </c>
      <c r="P315" s="54">
        <v>23.654299999999999</v>
      </c>
      <c r="Q315" s="54">
        <v>23.288599999999999</v>
      </c>
      <c r="R315" s="54">
        <v>22.938099999999999</v>
      </c>
      <c r="S315" s="54">
        <v>22.212700000000002</v>
      </c>
      <c r="T315" s="54">
        <v>21.654800000000002</v>
      </c>
      <c r="U315" s="54">
        <v>20.959</v>
      </c>
      <c r="V315" s="54">
        <v>20.301400000000001</v>
      </c>
      <c r="W315" s="54">
        <v>19.620999999999999</v>
      </c>
      <c r="X315" s="54">
        <v>19.000499999999999</v>
      </c>
    </row>
    <row r="316" spans="1:24" x14ac:dyDescent="0.2">
      <c r="D316" s="48">
        <v>36678</v>
      </c>
      <c r="G316" s="54">
        <v>29.760899999999999</v>
      </c>
      <c r="H316" s="54">
        <v>28.572700000000001</v>
      </c>
      <c r="I316" s="54">
        <v>27.778600000000001</v>
      </c>
      <c r="J316" s="54">
        <v>27.285499999999999</v>
      </c>
      <c r="K316" s="54">
        <v>26.873200000000001</v>
      </c>
      <c r="L316" s="54">
        <v>26.392299999999999</v>
      </c>
      <c r="M316" s="54">
        <v>25.914100000000001</v>
      </c>
      <c r="N316" s="54">
        <v>25.474499999999999</v>
      </c>
      <c r="O316" s="54">
        <v>25.054099999999998</v>
      </c>
      <c r="P316" s="54">
        <v>24.658200000000001</v>
      </c>
      <c r="Q316" s="54">
        <v>24.2773</v>
      </c>
      <c r="R316" s="54">
        <v>23.900500000000001</v>
      </c>
      <c r="S316" s="54">
        <f>(R316+T316)/2</f>
        <v>23.258900000000001</v>
      </c>
      <c r="T316" s="54">
        <v>22.6173</v>
      </c>
      <c r="U316" s="54">
        <v>21.8964</v>
      </c>
      <c r="V316" s="54">
        <v>21.195900000000002</v>
      </c>
      <c r="W316" s="54">
        <v>20.319500000000001</v>
      </c>
      <c r="X316" s="54">
        <v>19.583200000000001</v>
      </c>
    </row>
    <row r="317" spans="1:24" x14ac:dyDescent="0.2">
      <c r="D317" s="48">
        <v>36708</v>
      </c>
      <c r="G317" s="54">
        <v>28.6662</v>
      </c>
      <c r="H317" s="54">
        <v>28.053799999999999</v>
      </c>
      <c r="I317" s="54">
        <v>27.649000000000001</v>
      </c>
      <c r="J317" s="54">
        <v>27.269500000000001</v>
      </c>
      <c r="K317" s="54">
        <v>26.856200000000001</v>
      </c>
      <c r="L317" s="54">
        <v>26.420999999999999</v>
      </c>
      <c r="M317" s="54">
        <v>26.009</v>
      </c>
      <c r="N317" s="54">
        <v>25.626200000000001</v>
      </c>
      <c r="O317" s="54">
        <v>25.275200000000002</v>
      </c>
      <c r="P317" s="54">
        <v>24.945699999999999</v>
      </c>
      <c r="Q317" s="54">
        <v>24.647600000000001</v>
      </c>
      <c r="R317" s="54">
        <v>24.370999999999999</v>
      </c>
      <c r="S317" s="54">
        <v>24.134499999999999</v>
      </c>
      <c r="T317" s="54">
        <v>23.488600000000002</v>
      </c>
      <c r="U317" s="54">
        <v>22.9267</v>
      </c>
      <c r="V317" s="54">
        <v>22.366700000000002</v>
      </c>
      <c r="W317" s="54">
        <v>21.4514</v>
      </c>
      <c r="X317" s="54">
        <v>20.757100000000001</v>
      </c>
    </row>
    <row r="318" spans="1:24" x14ac:dyDescent="0.2">
      <c r="D318" s="48">
        <v>36739</v>
      </c>
      <c r="G318" s="54">
        <v>30.2255</v>
      </c>
      <c r="H318" s="54">
        <v>29.26</v>
      </c>
      <c r="I318" s="54">
        <v>28.8445</v>
      </c>
      <c r="J318" s="54">
        <v>28.36</v>
      </c>
      <c r="K318" s="54">
        <v>27.8477</v>
      </c>
      <c r="L318" s="54">
        <v>27.3368</v>
      </c>
      <c r="M318" s="54">
        <v>26.8414</v>
      </c>
      <c r="N318" s="54">
        <v>26.41</v>
      </c>
      <c r="O318" s="54">
        <v>26.027699999999999</v>
      </c>
      <c r="P318" s="54">
        <v>25.708600000000001</v>
      </c>
      <c r="Q318" s="54">
        <v>25.457699999999999</v>
      </c>
      <c r="R318" s="54">
        <v>25.221800000000002</v>
      </c>
      <c r="S318" s="54">
        <v>24.557500000000001</v>
      </c>
      <c r="T318" s="54">
        <v>24.082699999999999</v>
      </c>
      <c r="U318" s="54">
        <v>23.3932</v>
      </c>
      <c r="V318" s="54">
        <v>22.828199999999999</v>
      </c>
      <c r="W318" s="54">
        <v>22.160499999999999</v>
      </c>
      <c r="X318" s="54">
        <v>21.4786</v>
      </c>
    </row>
    <row r="319" spans="1:24" x14ac:dyDescent="0.2">
      <c r="D319" s="48">
        <v>36770</v>
      </c>
      <c r="G319" s="54">
        <v>32.330500000000001</v>
      </c>
      <c r="H319" s="54">
        <v>32.136699999999998</v>
      </c>
      <c r="I319" s="54">
        <v>31.642399999999999</v>
      </c>
      <c r="J319" s="54">
        <v>31.046199999999999</v>
      </c>
      <c r="K319" s="54">
        <v>30.436699999999998</v>
      </c>
      <c r="L319" s="54">
        <v>29.835699999999999</v>
      </c>
      <c r="M319" s="54">
        <v>29.257100000000001</v>
      </c>
      <c r="N319" s="54">
        <v>28.721</v>
      </c>
      <c r="O319" s="54">
        <v>28.263300000000001</v>
      </c>
      <c r="P319" s="54">
        <v>27.892900000000001</v>
      </c>
      <c r="Q319" s="54">
        <v>27.554300000000001</v>
      </c>
      <c r="R319" s="54">
        <v>27.256699999999999</v>
      </c>
      <c r="S319" s="54">
        <f>(R319+T319)/2</f>
        <v>26.507849999999998</v>
      </c>
      <c r="T319" s="54">
        <v>25.759</v>
      </c>
      <c r="U319" s="54">
        <v>25.022400000000001</v>
      </c>
      <c r="V319" s="54">
        <v>24.6052</v>
      </c>
      <c r="W319" s="54">
        <v>24.1981</v>
      </c>
      <c r="X319" s="54">
        <v>23.541899999999998</v>
      </c>
    </row>
    <row r="320" spans="1:24" x14ac:dyDescent="0.2">
      <c r="D320" s="48">
        <v>36800</v>
      </c>
      <c r="G320" s="54">
        <v>31.385899999999999</v>
      </c>
      <c r="H320" s="54">
        <v>31.164100000000001</v>
      </c>
      <c r="I320" s="54">
        <v>30.8032</v>
      </c>
      <c r="J320" s="54">
        <v>30.324100000000001</v>
      </c>
      <c r="K320" s="54">
        <v>29.839099999999998</v>
      </c>
      <c r="L320" s="54">
        <v>29.395</v>
      </c>
      <c r="M320" s="54">
        <v>28.984100000000002</v>
      </c>
      <c r="N320" s="54">
        <v>28.601400000000002</v>
      </c>
      <c r="O320" s="54">
        <v>28.248200000000001</v>
      </c>
      <c r="P320" s="54">
        <v>27.920500000000001</v>
      </c>
      <c r="Q320" s="54">
        <v>27.606400000000001</v>
      </c>
      <c r="R320" s="54">
        <v>27.304099999999998</v>
      </c>
      <c r="S320" s="54">
        <v>26.28</v>
      </c>
      <c r="T320" s="54">
        <v>25.874500000000001</v>
      </c>
      <c r="U320" s="54">
        <v>25.0105</v>
      </c>
      <c r="V320" s="54">
        <v>24.477699999999999</v>
      </c>
      <c r="W320" s="54">
        <v>23.933199999999999</v>
      </c>
      <c r="X320" s="54">
        <v>23.224499999999999</v>
      </c>
    </row>
    <row r="321" spans="1:24" x14ac:dyDescent="0.2">
      <c r="D321" s="49">
        <v>36831</v>
      </c>
      <c r="G321" s="54">
        <v>32.382300000000001</v>
      </c>
      <c r="H321" s="54">
        <v>31.674499999999998</v>
      </c>
      <c r="I321" s="54">
        <v>30.822299999999998</v>
      </c>
      <c r="J321" s="54">
        <v>29.918600000000001</v>
      </c>
      <c r="K321" s="54">
        <v>29.164100000000001</v>
      </c>
      <c r="L321" s="54">
        <v>28.557700000000001</v>
      </c>
      <c r="M321" s="54">
        <v>28.013200000000001</v>
      </c>
      <c r="N321" s="54">
        <v>27.564499999999999</v>
      </c>
      <c r="O321" s="54">
        <v>27.160900000000002</v>
      </c>
      <c r="P321" s="54">
        <v>26.778600000000001</v>
      </c>
      <c r="Q321" s="54">
        <v>26.406400000000001</v>
      </c>
      <c r="R321" s="54">
        <v>26.040500000000002</v>
      </c>
      <c r="S321" s="54">
        <v>25.269100000000002</v>
      </c>
      <c r="T321" s="54">
        <v>24.25</v>
      </c>
      <c r="U321" s="54">
        <v>23.569500000000001</v>
      </c>
      <c r="V321" s="54">
        <v>23.106400000000001</v>
      </c>
      <c r="W321" s="54">
        <v>22.450500000000002</v>
      </c>
      <c r="X321" s="54">
        <v>21.72</v>
      </c>
    </row>
    <row r="323" spans="1:24" s="51" customFormat="1" ht="4.5" customHeight="1" x14ac:dyDescent="0.2">
      <c r="A323" s="50"/>
    </row>
    <row r="325" spans="1:24" ht="15.75" x14ac:dyDescent="0.25">
      <c r="A325" s="45" t="s">
        <v>45</v>
      </c>
      <c r="G325" s="52" t="s">
        <v>63</v>
      </c>
      <c r="H325" s="52" t="s">
        <v>46</v>
      </c>
      <c r="I325" s="52" t="s">
        <v>47</v>
      </c>
      <c r="J325" s="52" t="s">
        <v>48</v>
      </c>
      <c r="K325" s="52" t="s">
        <v>49</v>
      </c>
      <c r="L325" s="52" t="s">
        <v>50</v>
      </c>
      <c r="M325" s="52" t="s">
        <v>51</v>
      </c>
      <c r="N325" s="52" t="s">
        <v>52</v>
      </c>
      <c r="O325" s="52" t="s">
        <v>53</v>
      </c>
      <c r="P325" s="52" t="s">
        <v>54</v>
      </c>
      <c r="Q325" s="52" t="s">
        <v>55</v>
      </c>
      <c r="R325" s="52" t="s">
        <v>56</v>
      </c>
      <c r="S325" s="52" t="s">
        <v>57</v>
      </c>
      <c r="T325" s="52" t="s">
        <v>58</v>
      </c>
      <c r="U325" s="52" t="s">
        <v>59</v>
      </c>
      <c r="V325" s="52" t="s">
        <v>60</v>
      </c>
      <c r="W325" s="52" t="s">
        <v>61</v>
      </c>
      <c r="X325" s="52" t="s">
        <v>62</v>
      </c>
    </row>
    <row r="326" spans="1:24" x14ac:dyDescent="0.2">
      <c r="D326" s="4">
        <v>33604</v>
      </c>
      <c r="G326" s="53">
        <f t="shared" ref="G326:G357" si="150">F61</f>
        <v>19.02</v>
      </c>
      <c r="H326" s="53">
        <f t="shared" ref="H326:H357" si="151">G215+G61*(1+$C$7)-$C$7*$C$8</f>
        <v>18.530136638266271</v>
      </c>
      <c r="I326" s="53">
        <f t="shared" ref="I326:X326" si="152">H215+H61*(1+$C$7)-$C$7*$C$8</f>
        <v>18.26706172570568</v>
      </c>
      <c r="J326" s="53">
        <f t="shared" si="152"/>
        <v>18.118392603325681</v>
      </c>
      <c r="K326" s="53">
        <f t="shared" si="152"/>
        <v>18.031373239754814</v>
      </c>
      <c r="L326" s="53">
        <f t="shared" si="152"/>
        <v>17.998167517606777</v>
      </c>
      <c r="M326" s="53">
        <f t="shared" si="152"/>
        <v>18.043151812929356</v>
      </c>
      <c r="N326" s="53">
        <f t="shared" si="152"/>
        <v>18.136577895950747</v>
      </c>
      <c r="O326" s="53">
        <f t="shared" si="152"/>
        <v>18.172669574958981</v>
      </c>
      <c r="P326" s="53">
        <f t="shared" ref="P326:P357" si="153">O215+O61*(1+$C$7)-$C$7*$C$8</f>
        <v>18.017943153421676</v>
      </c>
      <c r="Q326" s="53">
        <f t="shared" si="152"/>
        <v>0.34127268348562934</v>
      </c>
      <c r="R326" s="53">
        <f t="shared" si="152"/>
        <v>0.34059661493524834</v>
      </c>
      <c r="S326" s="53">
        <f t="shared" si="152"/>
        <v>0.34020611478591667</v>
      </c>
      <c r="T326" s="53">
        <f t="shared" si="152"/>
        <v>0.33998056019305456</v>
      </c>
      <c r="U326" s="53">
        <f t="shared" si="152"/>
        <v>0.33985027887447317</v>
      </c>
      <c r="V326" s="53">
        <f t="shared" si="152"/>
        <v>0.33977502781549029</v>
      </c>
      <c r="W326" s="53">
        <f t="shared" si="152"/>
        <v>0.33973156247495107</v>
      </c>
      <c r="X326" s="53">
        <f t="shared" si="152"/>
        <v>0.33970645670429844</v>
      </c>
    </row>
    <row r="327" spans="1:24" x14ac:dyDescent="0.2">
      <c r="D327" s="4">
        <v>33635</v>
      </c>
      <c r="G327" s="53">
        <f t="shared" si="150"/>
        <v>18.04</v>
      </c>
      <c r="H327" s="53">
        <f t="shared" si="151"/>
        <v>18.097683340980929</v>
      </c>
      <c r="I327" s="53">
        <f t="shared" ref="I327:O336" si="154">H216+H62*(1+$C$7)-$C$7*$C$8</f>
        <v>18.154613445625493</v>
      </c>
      <c r="J327" s="53">
        <f t="shared" si="154"/>
        <v>18.190264763237856</v>
      </c>
      <c r="K327" s="53">
        <f t="shared" si="154"/>
        <v>18.183107646837293</v>
      </c>
      <c r="L327" s="53">
        <f t="shared" si="154"/>
        <v>18.193677059604443</v>
      </c>
      <c r="M327" s="53">
        <f t="shared" si="154"/>
        <v>18.244135646683848</v>
      </c>
      <c r="N327" s="53">
        <f t="shared" si="154"/>
        <v>18.319831781028839</v>
      </c>
      <c r="O327" s="53">
        <f t="shared" si="154"/>
        <v>18.316488299675878</v>
      </c>
      <c r="P327" s="53">
        <f t="shared" si="153"/>
        <v>18.134689123011693</v>
      </c>
      <c r="Q327" s="53">
        <f t="shared" ref="Q327:X336" si="155">P216+P62*(1+$C$7)-$C$7*$C$8</f>
        <v>0.33777584906281155</v>
      </c>
      <c r="R327" s="53">
        <f t="shared" si="155"/>
        <v>0.3385768280903656</v>
      </c>
      <c r="S327" s="53">
        <f t="shared" si="155"/>
        <v>0.33903947707721038</v>
      </c>
      <c r="T327" s="53">
        <f t="shared" si="155"/>
        <v>0.33930670515393313</v>
      </c>
      <c r="U327" s="53">
        <f t="shared" si="155"/>
        <v>0.33946105725891873</v>
      </c>
      <c r="V327" s="53">
        <f t="shared" si="155"/>
        <v>0.33955021170932553</v>
      </c>
      <c r="W327" s="53">
        <f t="shared" si="155"/>
        <v>0.33960170770951337</v>
      </c>
      <c r="X327" s="53">
        <f t="shared" si="155"/>
        <v>0.33963145202427553</v>
      </c>
    </row>
    <row r="328" spans="1:24" x14ac:dyDescent="0.2">
      <c r="D328" s="4">
        <v>33664</v>
      </c>
      <c r="G328" s="53">
        <f t="shared" si="150"/>
        <v>17.71</v>
      </c>
      <c r="H328" s="53">
        <f t="shared" si="151"/>
        <v>17.627263965136414</v>
      </c>
      <c r="I328" s="53">
        <f t="shared" si="154"/>
        <v>17.865403838068946</v>
      </c>
      <c r="J328" s="53">
        <f t="shared" si="154"/>
        <v>17.975280914965015</v>
      </c>
      <c r="K328" s="53">
        <f t="shared" si="154"/>
        <v>18.006978997192771</v>
      </c>
      <c r="L328" s="53">
        <f t="shared" si="154"/>
        <v>18.066667745142492</v>
      </c>
      <c r="M328" s="53">
        <f t="shared" si="154"/>
        <v>18.131184273625681</v>
      </c>
      <c r="N328" s="53">
        <f t="shared" si="154"/>
        <v>18.13925710577092</v>
      </c>
      <c r="O328" s="53">
        <f t="shared" si="154"/>
        <v>18.11216834288382</v>
      </c>
      <c r="P328" s="53">
        <f t="shared" si="153"/>
        <v>18.124029261896382</v>
      </c>
      <c r="Q328" s="53">
        <f t="shared" si="155"/>
        <v>0.33670158515443055</v>
      </c>
      <c r="R328" s="53">
        <f t="shared" si="155"/>
        <v>0.33795632856201452</v>
      </c>
      <c r="S328" s="53">
        <f t="shared" si="155"/>
        <v>0.33868107383785728</v>
      </c>
      <c r="T328" s="53">
        <f t="shared" si="155"/>
        <v>0.33909968987654826</v>
      </c>
      <c r="U328" s="53">
        <f t="shared" si="155"/>
        <v>0.33934148432997951</v>
      </c>
      <c r="V328" s="53">
        <f t="shared" si="155"/>
        <v>0.33948114586299899</v>
      </c>
      <c r="W328" s="53">
        <f t="shared" si="155"/>
        <v>0.33956181497483573</v>
      </c>
      <c r="X328" s="53">
        <f t="shared" si="155"/>
        <v>0.33960840980638202</v>
      </c>
    </row>
    <row r="329" spans="1:24" x14ac:dyDescent="0.2">
      <c r="D329" s="4">
        <v>33695</v>
      </c>
      <c r="G329" s="53">
        <f t="shared" si="150"/>
        <v>17.95</v>
      </c>
      <c r="H329" s="53">
        <f t="shared" si="151"/>
        <v>19.216244933039668</v>
      </c>
      <c r="I329" s="53">
        <f t="shared" si="154"/>
        <v>19.162864433195406</v>
      </c>
      <c r="J329" s="53">
        <f t="shared" si="154"/>
        <v>19.103019918192004</v>
      </c>
      <c r="K329" s="53">
        <f t="shared" si="154"/>
        <v>19.054730561968064</v>
      </c>
      <c r="L329" s="53">
        <f t="shared" si="154"/>
        <v>19.040951450400108</v>
      </c>
      <c r="M329" s="53">
        <f t="shared" si="154"/>
        <v>19.039523047449595</v>
      </c>
      <c r="N329" s="53">
        <f t="shared" si="154"/>
        <v>18.993930808773751</v>
      </c>
      <c r="O329" s="53">
        <f t="shared" si="154"/>
        <v>18.974955135681782</v>
      </c>
      <c r="P329" s="53">
        <f t="shared" si="153"/>
        <v>18.945157989195334</v>
      </c>
      <c r="Q329" s="53">
        <f t="shared" si="155"/>
        <v>0.33943291870832887</v>
      </c>
      <c r="R329" s="53">
        <f t="shared" si="155"/>
        <v>0.33953395875953052</v>
      </c>
      <c r="S329" s="53">
        <f t="shared" si="155"/>
        <v>0.33959231993468131</v>
      </c>
      <c r="T329" s="53">
        <f t="shared" si="155"/>
        <v>0.33962602960450505</v>
      </c>
      <c r="U329" s="53">
        <f t="shared" si="155"/>
        <v>0.33964550045711706</v>
      </c>
      <c r="V329" s="53">
        <f t="shared" si="155"/>
        <v>0.33965674690667946</v>
      </c>
      <c r="W329" s="53">
        <f t="shared" si="155"/>
        <v>0.3396632429050972</v>
      </c>
      <c r="X329" s="53">
        <f t="shared" si="155"/>
        <v>0.3396669950221729</v>
      </c>
    </row>
    <row r="330" spans="1:24" x14ac:dyDescent="0.2">
      <c r="D330" s="4">
        <v>33725</v>
      </c>
      <c r="G330" s="53">
        <f t="shared" si="150"/>
        <v>18.41</v>
      </c>
      <c r="H330" s="53">
        <f t="shared" si="151"/>
        <v>19.662618502689906</v>
      </c>
      <c r="I330" s="53">
        <f t="shared" si="154"/>
        <v>19.751704531494447</v>
      </c>
      <c r="J330" s="53">
        <f t="shared" si="154"/>
        <v>19.818360987717089</v>
      </c>
      <c r="K330" s="53">
        <f t="shared" si="154"/>
        <v>19.841457217892703</v>
      </c>
      <c r="L330" s="53">
        <f t="shared" si="154"/>
        <v>19.839515056065753</v>
      </c>
      <c r="M330" s="53">
        <f t="shared" si="154"/>
        <v>19.844636337252169</v>
      </c>
      <c r="N330" s="53">
        <f t="shared" si="154"/>
        <v>19.790535301238478</v>
      </c>
      <c r="O330" s="53">
        <f t="shared" si="154"/>
        <v>19.687983247513085</v>
      </c>
      <c r="P330" s="53">
        <f t="shared" si="153"/>
        <v>19.614020578638502</v>
      </c>
      <c r="Q330" s="53">
        <f t="shared" si="155"/>
        <v>0.33577240267423025</v>
      </c>
      <c r="R330" s="53">
        <f t="shared" si="155"/>
        <v>0.33741962870063202</v>
      </c>
      <c r="S330" s="53">
        <f t="shared" si="155"/>
        <v>0.33837107365237601</v>
      </c>
      <c r="T330" s="53">
        <f t="shared" si="155"/>
        <v>0.33892063241461623</v>
      </c>
      <c r="U330" s="53">
        <f t="shared" si="155"/>
        <v>0.33923805995743028</v>
      </c>
      <c r="V330" s="53">
        <f t="shared" si="155"/>
        <v>0.33942140749341765</v>
      </c>
      <c r="W330" s="53">
        <f t="shared" si="155"/>
        <v>0.33952730983149015</v>
      </c>
      <c r="X330" s="53">
        <f t="shared" si="155"/>
        <v>0.33958847948478726</v>
      </c>
    </row>
    <row r="331" spans="1:24" x14ac:dyDescent="0.2">
      <c r="D331" s="4">
        <v>33756</v>
      </c>
      <c r="G331" s="53">
        <f t="shared" si="150"/>
        <v>19.25</v>
      </c>
      <c r="H331" s="53">
        <f t="shared" si="151"/>
        <v>20.820736809304758</v>
      </c>
      <c r="I331" s="53">
        <f t="shared" si="154"/>
        <v>20.983432694205415</v>
      </c>
      <c r="J331" s="53">
        <f t="shared" si="154"/>
        <v>21.041678183202286</v>
      </c>
      <c r="K331" s="53">
        <f t="shared" si="154"/>
        <v>21.03595375951117</v>
      </c>
      <c r="L331" s="53">
        <f t="shared" si="154"/>
        <v>20.988280034682884</v>
      </c>
      <c r="M331" s="53">
        <f t="shared" si="154"/>
        <v>20.921164232037736</v>
      </c>
      <c r="N331" s="53">
        <f t="shared" si="154"/>
        <v>20.791121151973993</v>
      </c>
      <c r="O331" s="53">
        <f t="shared" si="154"/>
        <v>20.670457782599204</v>
      </c>
      <c r="P331" s="53">
        <f t="shared" si="153"/>
        <v>20.554281703000456</v>
      </c>
      <c r="Q331" s="53">
        <f t="shared" si="155"/>
        <v>0.33523010400251196</v>
      </c>
      <c r="R331" s="53">
        <f t="shared" si="155"/>
        <v>0.33710639461783221</v>
      </c>
      <c r="S331" s="53">
        <f t="shared" si="155"/>
        <v>0.33819014827721972</v>
      </c>
      <c r="T331" s="53">
        <f t="shared" si="155"/>
        <v>0.33881612912722525</v>
      </c>
      <c r="U331" s="53">
        <f t="shared" si="155"/>
        <v>0.33917769840192113</v>
      </c>
      <c r="V331" s="53">
        <f t="shared" si="155"/>
        <v>0.33938654239515664</v>
      </c>
      <c r="W331" s="53">
        <f t="shared" si="155"/>
        <v>0.33950717159836319</v>
      </c>
      <c r="X331" s="53">
        <f t="shared" si="155"/>
        <v>0.33957684755332274</v>
      </c>
    </row>
    <row r="332" spans="1:24" x14ac:dyDescent="0.2">
      <c r="D332" s="4">
        <v>33786</v>
      </c>
      <c r="G332" s="53">
        <f t="shared" si="150"/>
        <v>20.59</v>
      </c>
      <c r="H332" s="53">
        <f t="shared" si="151"/>
        <v>20.1687375662896</v>
      </c>
      <c r="I332" s="53">
        <f t="shared" si="154"/>
        <v>20.394506116260914</v>
      </c>
      <c r="J332" s="53">
        <f t="shared" si="154"/>
        <v>20.482801590951691</v>
      </c>
      <c r="K332" s="53">
        <f t="shared" si="154"/>
        <v>20.501358274868775</v>
      </c>
      <c r="L332" s="53">
        <f t="shared" si="154"/>
        <v>20.439362229201937</v>
      </c>
      <c r="M332" s="53">
        <f t="shared" si="154"/>
        <v>20.337036865972884</v>
      </c>
      <c r="N332" s="53">
        <f t="shared" si="154"/>
        <v>20.216051127503935</v>
      </c>
      <c r="O332" s="53">
        <f t="shared" si="154"/>
        <v>20.116350149270211</v>
      </c>
      <c r="P332" s="53">
        <f t="shared" si="153"/>
        <v>20.0077592213858</v>
      </c>
      <c r="Q332" s="53">
        <f t="shared" si="155"/>
        <v>0.3357947228939504</v>
      </c>
      <c r="R332" s="53">
        <f t="shared" si="155"/>
        <v>0.3374325209570887</v>
      </c>
      <c r="S332" s="53">
        <f t="shared" si="155"/>
        <v>0.33837852027604859</v>
      </c>
      <c r="T332" s="53">
        <f t="shared" si="155"/>
        <v>0.33892493361699355</v>
      </c>
      <c r="U332" s="53">
        <f t="shared" si="155"/>
        <v>0.33924054435072104</v>
      </c>
      <c r="V332" s="53">
        <f t="shared" si="155"/>
        <v>0.33942284248983995</v>
      </c>
      <c r="W332" s="53">
        <f t="shared" si="155"/>
        <v>0.33952813869169507</v>
      </c>
      <c r="X332" s="53">
        <f t="shared" si="155"/>
        <v>0.33958895823806401</v>
      </c>
    </row>
    <row r="333" spans="1:24" x14ac:dyDescent="0.2">
      <c r="D333" s="4">
        <v>33817</v>
      </c>
      <c r="G333" s="53">
        <f t="shared" si="150"/>
        <v>20.88</v>
      </c>
      <c r="H333" s="53">
        <f t="shared" si="151"/>
        <v>20.334272174669035</v>
      </c>
      <c r="I333" s="53">
        <f t="shared" si="154"/>
        <v>20.313542438922724</v>
      </c>
      <c r="J333" s="53">
        <f t="shared" si="154"/>
        <v>20.278740721850802</v>
      </c>
      <c r="K333" s="53">
        <f t="shared" si="154"/>
        <v>20.180815922012368</v>
      </c>
      <c r="L333" s="53">
        <f t="shared" si="154"/>
        <v>20.081540083659</v>
      </c>
      <c r="M333" s="53">
        <f t="shared" si="154"/>
        <v>19.968393516702616</v>
      </c>
      <c r="N333" s="53">
        <f t="shared" si="154"/>
        <v>19.865132034951341</v>
      </c>
      <c r="O333" s="53">
        <f t="shared" si="154"/>
        <v>19.778248188838106</v>
      </c>
      <c r="P333" s="53">
        <f t="shared" si="153"/>
        <v>19.682160071090106</v>
      </c>
      <c r="Q333" s="53">
        <f t="shared" si="155"/>
        <v>0.3405315695234411</v>
      </c>
      <c r="R333" s="53">
        <f t="shared" si="155"/>
        <v>0.340168544271788</v>
      </c>
      <c r="S333" s="53">
        <f t="shared" si="155"/>
        <v>0.33995885929989889</v>
      </c>
      <c r="T333" s="53">
        <f t="shared" si="155"/>
        <v>0.33983774434374669</v>
      </c>
      <c r="U333" s="53">
        <f t="shared" si="155"/>
        <v>0.33976778781576289</v>
      </c>
      <c r="V333" s="53">
        <f t="shared" si="155"/>
        <v>0.33972738061946739</v>
      </c>
      <c r="W333" s="53">
        <f t="shared" si="155"/>
        <v>0.33970404124629505</v>
      </c>
      <c r="X333" s="53">
        <f t="shared" si="155"/>
        <v>0.33969056032235029</v>
      </c>
    </row>
    <row r="334" spans="1:24" x14ac:dyDescent="0.2">
      <c r="D334" s="4">
        <v>33848</v>
      </c>
      <c r="G334" s="53">
        <f t="shared" si="150"/>
        <v>20.34</v>
      </c>
      <c r="H334" s="53">
        <f t="shared" si="151"/>
        <v>20.82728748484746</v>
      </c>
      <c r="I334" s="53">
        <f t="shared" si="154"/>
        <v>20.793839093304626</v>
      </c>
      <c r="J334" s="53">
        <f t="shared" si="154"/>
        <v>20.725743892799972</v>
      </c>
      <c r="K334" s="53">
        <f t="shared" si="154"/>
        <v>20.618347023951774</v>
      </c>
      <c r="L334" s="53">
        <f t="shared" si="154"/>
        <v>20.471407162593721</v>
      </c>
      <c r="M334" s="53">
        <f t="shared" si="154"/>
        <v>20.338770178292219</v>
      </c>
      <c r="N334" s="53">
        <f t="shared" si="154"/>
        <v>20.232087512835374</v>
      </c>
      <c r="O334" s="53">
        <f t="shared" si="154"/>
        <v>20.146206951795282</v>
      </c>
      <c r="P334" s="53">
        <f t="shared" si="153"/>
        <v>20.055378491956922</v>
      </c>
      <c r="Q334" s="53">
        <f t="shared" si="155"/>
        <v>0.34048444905958752</v>
      </c>
      <c r="R334" s="53">
        <f t="shared" si="155"/>
        <v>0.34014132728593494</v>
      </c>
      <c r="S334" s="53">
        <f t="shared" si="155"/>
        <v>0.33994313864992343</v>
      </c>
      <c r="T334" s="53">
        <f t="shared" si="155"/>
        <v>0.33982866402761669</v>
      </c>
      <c r="U334" s="53">
        <f t="shared" si="155"/>
        <v>0.33976254298548231</v>
      </c>
      <c r="V334" s="53">
        <f t="shared" si="155"/>
        <v>0.33972435118257582</v>
      </c>
      <c r="W334" s="53">
        <f t="shared" si="155"/>
        <v>0.33970229143030684</v>
      </c>
      <c r="X334" s="53">
        <f t="shared" si="155"/>
        <v>0.3396895496209883</v>
      </c>
    </row>
    <row r="335" spans="1:24" x14ac:dyDescent="0.2">
      <c r="D335" s="4">
        <v>33878</v>
      </c>
      <c r="G335" s="53">
        <f t="shared" si="150"/>
        <v>20.239999999999998</v>
      </c>
      <c r="H335" s="53">
        <f t="shared" si="151"/>
        <v>20.488763980887885</v>
      </c>
      <c r="I335" s="53">
        <f t="shared" si="154"/>
        <v>20.589234928015408</v>
      </c>
      <c r="J335" s="53">
        <f t="shared" si="154"/>
        <v>20.588570718195811</v>
      </c>
      <c r="K335" s="53">
        <f t="shared" si="154"/>
        <v>20.494455308068456</v>
      </c>
      <c r="L335" s="53">
        <f t="shared" si="154"/>
        <v>20.384883184339394</v>
      </c>
      <c r="M335" s="53">
        <f t="shared" si="154"/>
        <v>20.290853924897995</v>
      </c>
      <c r="N335" s="53">
        <f t="shared" si="154"/>
        <v>20.205001870405063</v>
      </c>
      <c r="O335" s="53">
        <f t="shared" si="154"/>
        <v>20.126695190161364</v>
      </c>
      <c r="P335" s="53">
        <f t="shared" si="153"/>
        <v>20.051412946919509</v>
      </c>
      <c r="Q335" s="53">
        <f t="shared" si="155"/>
        <v>0.33807841204123978</v>
      </c>
      <c r="R335" s="53">
        <f t="shared" si="155"/>
        <v>0.33875158978900088</v>
      </c>
      <c r="S335" s="53">
        <f t="shared" si="155"/>
        <v>0.33914042019810559</v>
      </c>
      <c r="T335" s="53">
        <f t="shared" si="155"/>
        <v>0.33936501034171529</v>
      </c>
      <c r="U335" s="53">
        <f t="shared" si="155"/>
        <v>0.33949473459019364</v>
      </c>
      <c r="V335" s="53">
        <f t="shared" si="155"/>
        <v>0.33956966388305038</v>
      </c>
      <c r="W335" s="53">
        <f t="shared" si="155"/>
        <v>0.33961294337006898</v>
      </c>
      <c r="X335" s="53">
        <f t="shared" si="155"/>
        <v>0.33963794179091583</v>
      </c>
    </row>
    <row r="336" spans="1:24" x14ac:dyDescent="0.2">
      <c r="D336" s="4">
        <v>33909</v>
      </c>
      <c r="G336" s="53">
        <f t="shared" si="150"/>
        <v>20.29</v>
      </c>
      <c r="H336" s="53">
        <f t="shared" si="151"/>
        <v>19.336588779967304</v>
      </c>
      <c r="I336" s="53">
        <f t="shared" si="154"/>
        <v>19.42367894384865</v>
      </c>
      <c r="J336" s="53">
        <f t="shared" si="154"/>
        <v>19.460985154814246</v>
      </c>
      <c r="K336" s="53">
        <f t="shared" si="154"/>
        <v>19.434106877314548</v>
      </c>
      <c r="L336" s="53">
        <f t="shared" si="154"/>
        <v>19.423423388442568</v>
      </c>
      <c r="M336" s="53">
        <f t="shared" si="154"/>
        <v>19.396205637015417</v>
      </c>
      <c r="N336" s="53">
        <f t="shared" si="154"/>
        <v>19.347382625231489</v>
      </c>
      <c r="O336" s="53">
        <f t="shared" si="154"/>
        <v>19.321546157561251</v>
      </c>
      <c r="P336" s="53">
        <f t="shared" si="153"/>
        <v>19.286173427660554</v>
      </c>
      <c r="Q336" s="53">
        <f t="shared" si="155"/>
        <v>0.3382288668556494</v>
      </c>
      <c r="R336" s="53">
        <f t="shared" si="155"/>
        <v>0.3388384931473386</v>
      </c>
      <c r="S336" s="53">
        <f t="shared" si="155"/>
        <v>0.33919061595767641</v>
      </c>
      <c r="T336" s="53">
        <f t="shared" si="155"/>
        <v>0.3393940036318146</v>
      </c>
      <c r="U336" s="53">
        <f t="shared" si="155"/>
        <v>0.33951148124126479</v>
      </c>
      <c r="V336" s="53">
        <f t="shared" si="155"/>
        <v>0.33957933682189723</v>
      </c>
      <c r="W336" s="53">
        <f t="shared" si="155"/>
        <v>0.33961853050182067</v>
      </c>
      <c r="X336" s="53">
        <f t="shared" si="155"/>
        <v>0.33964116894263308</v>
      </c>
    </row>
    <row r="337" spans="4:24" x14ac:dyDescent="0.2">
      <c r="D337" s="4">
        <v>33939</v>
      </c>
      <c r="G337" s="53">
        <f t="shared" si="150"/>
        <v>19.5</v>
      </c>
      <c r="H337" s="53">
        <f t="shared" si="151"/>
        <v>18.595249677490166</v>
      </c>
      <c r="I337" s="53">
        <f t="shared" ref="I337:O346" si="156">H226+H72*(1+$C$7)-$C$7*$C$8</f>
        <v>18.637338113921079</v>
      </c>
      <c r="J337" s="53">
        <f t="shared" si="156"/>
        <v>18.657925551026636</v>
      </c>
      <c r="K337" s="53">
        <f t="shared" si="156"/>
        <v>18.660190795621411</v>
      </c>
      <c r="L337" s="53">
        <f t="shared" si="156"/>
        <v>18.651288012984338</v>
      </c>
      <c r="M337" s="53">
        <f t="shared" si="156"/>
        <v>18.669810572713505</v>
      </c>
      <c r="N337" s="53">
        <f t="shared" si="156"/>
        <v>18.682743447244949</v>
      </c>
      <c r="O337" s="53">
        <f t="shared" si="156"/>
        <v>18.69065123790314</v>
      </c>
      <c r="P337" s="53">
        <f t="shared" si="153"/>
        <v>18.668929019132449</v>
      </c>
      <c r="Q337" s="53">
        <f t="shared" ref="Q337:X346" si="157">P226+P72*(1+$C$7)-$C$7*$C$8</f>
        <v>0.33953170634746044</v>
      </c>
      <c r="R337" s="53">
        <f t="shared" si="157"/>
        <v>0.33959101893162591</v>
      </c>
      <c r="S337" s="53">
        <f t="shared" si="157"/>
        <v>0.33962527813945442</v>
      </c>
      <c r="T337" s="53">
        <f t="shared" si="157"/>
        <v>0.33964506640761966</v>
      </c>
      <c r="U337" s="53">
        <f t="shared" si="157"/>
        <v>0.33965649619779281</v>
      </c>
      <c r="V337" s="53">
        <f t="shared" si="157"/>
        <v>0.33966309809454864</v>
      </c>
      <c r="W337" s="53">
        <f t="shared" si="157"/>
        <v>0.33966691137896715</v>
      </c>
      <c r="X337" s="53">
        <f t="shared" si="157"/>
        <v>0.33966911394871252</v>
      </c>
    </row>
    <row r="338" spans="4:24" x14ac:dyDescent="0.2">
      <c r="D338" s="4">
        <v>33970</v>
      </c>
      <c r="G338" s="53">
        <f t="shared" si="150"/>
        <v>18.61</v>
      </c>
      <c r="H338" s="53">
        <f t="shared" si="151"/>
        <v>17.977788858167742</v>
      </c>
      <c r="I338" s="53">
        <f t="shared" si="156"/>
        <v>18.100291638353127</v>
      </c>
      <c r="J338" s="53">
        <f t="shared" si="156"/>
        <v>18.21988360705269</v>
      </c>
      <c r="K338" s="53">
        <f t="shared" si="156"/>
        <v>18.320048706723924</v>
      </c>
      <c r="L338" s="53">
        <f t="shared" si="156"/>
        <v>18.390411255904624</v>
      </c>
      <c r="M338" s="53">
        <f t="shared" si="156"/>
        <v>18.447465457155221</v>
      </c>
      <c r="N338" s="53">
        <f t="shared" si="156"/>
        <v>18.490919159664131</v>
      </c>
      <c r="O338" s="53">
        <f t="shared" si="156"/>
        <v>18.520103615845784</v>
      </c>
      <c r="P338" s="53">
        <f t="shared" si="153"/>
        <v>18.536921356357279</v>
      </c>
      <c r="Q338" s="53">
        <f t="shared" si="157"/>
        <v>0.3398160824801908</v>
      </c>
      <c r="R338" s="53">
        <f t="shared" si="157"/>
        <v>0.3397552758287038</v>
      </c>
      <c r="S338" s="53">
        <f t="shared" si="157"/>
        <v>0.33972015364106078</v>
      </c>
      <c r="T338" s="53">
        <f t="shared" si="157"/>
        <v>0.33969986691198317</v>
      </c>
      <c r="U338" s="53">
        <f t="shared" si="157"/>
        <v>0.33968814920860863</v>
      </c>
      <c r="V338" s="53">
        <f t="shared" si="157"/>
        <v>0.33968138101192946</v>
      </c>
      <c r="W338" s="53">
        <f t="shared" si="157"/>
        <v>0.33967747167194839</v>
      </c>
      <c r="X338" s="53">
        <f t="shared" si="157"/>
        <v>0.33967521362009029</v>
      </c>
    </row>
    <row r="339" spans="4:24" x14ac:dyDescent="0.2">
      <c r="D339" s="4">
        <v>34001</v>
      </c>
      <c r="G339" s="53">
        <f t="shared" si="150"/>
        <v>17.760000000000002</v>
      </c>
      <c r="H339" s="53">
        <f t="shared" si="151"/>
        <v>18.701106384449005</v>
      </c>
      <c r="I339" s="53">
        <f t="shared" si="156"/>
        <v>18.750021121702822</v>
      </c>
      <c r="J339" s="53">
        <f t="shared" si="156"/>
        <v>18.820467971900058</v>
      </c>
      <c r="K339" s="53">
        <f t="shared" si="156"/>
        <v>18.867446129155777</v>
      </c>
      <c r="L339" s="53">
        <f t="shared" si="156"/>
        <v>18.893265545468573</v>
      </c>
      <c r="M339" s="53">
        <f t="shared" si="156"/>
        <v>18.941760459208048</v>
      </c>
      <c r="N339" s="53">
        <f t="shared" si="156"/>
        <v>18.997701532287525</v>
      </c>
      <c r="O339" s="53">
        <f t="shared" si="156"/>
        <v>19.025533902396173</v>
      </c>
      <c r="P339" s="53">
        <f t="shared" si="153"/>
        <v>19.024514683008647</v>
      </c>
      <c r="Q339" s="53">
        <f t="shared" si="157"/>
        <v>0.33929238399157258</v>
      </c>
      <c r="R339" s="53">
        <f t="shared" si="157"/>
        <v>0.33945278529295131</v>
      </c>
      <c r="S339" s="53">
        <f t="shared" si="157"/>
        <v>0.33954543378563162</v>
      </c>
      <c r="T339" s="53">
        <f t="shared" si="157"/>
        <v>0.33959894795990675</v>
      </c>
      <c r="U339" s="53">
        <f t="shared" si="157"/>
        <v>0.33962985798084178</v>
      </c>
      <c r="V339" s="53">
        <f t="shared" si="157"/>
        <v>0.33964771174402031</v>
      </c>
      <c r="W339" s="53">
        <f t="shared" si="157"/>
        <v>0.33965802415565882</v>
      </c>
      <c r="X339" s="53">
        <f t="shared" si="157"/>
        <v>0.33966398064968972</v>
      </c>
    </row>
    <row r="340" spans="4:24" x14ac:dyDescent="0.2">
      <c r="D340" s="4">
        <v>34029</v>
      </c>
      <c r="G340" s="53">
        <f t="shared" si="150"/>
        <v>18.02</v>
      </c>
      <c r="H340" s="53">
        <f t="shared" si="151"/>
        <v>18.701247180088522</v>
      </c>
      <c r="I340" s="53">
        <f t="shared" si="156"/>
        <v>18.940516686828285</v>
      </c>
      <c r="J340" s="53">
        <f t="shared" si="156"/>
        <v>19.067330154636252</v>
      </c>
      <c r="K340" s="53">
        <f t="shared" si="156"/>
        <v>19.149709779242841</v>
      </c>
      <c r="L340" s="53">
        <f t="shared" si="156"/>
        <v>19.203780210900693</v>
      </c>
      <c r="M340" s="53">
        <f t="shared" si="156"/>
        <v>19.240792254235682</v>
      </c>
      <c r="N340" s="53">
        <f t="shared" si="156"/>
        <v>19.270159944043318</v>
      </c>
      <c r="O340" s="53">
        <f t="shared" si="156"/>
        <v>19.28950357572689</v>
      </c>
      <c r="P340" s="53">
        <f t="shared" si="153"/>
        <v>19.280529768607234</v>
      </c>
      <c r="Q340" s="53">
        <f t="shared" si="157"/>
        <v>0.33641307564767797</v>
      </c>
      <c r="R340" s="53">
        <f t="shared" si="157"/>
        <v>0.33778968421003719</v>
      </c>
      <c r="S340" s="53">
        <f t="shared" si="157"/>
        <v>0.33858481933186713</v>
      </c>
      <c r="T340" s="53">
        <f t="shared" si="157"/>
        <v>0.3390440928532259</v>
      </c>
      <c r="U340" s="53">
        <f t="shared" si="157"/>
        <v>0.33930937124633209</v>
      </c>
      <c r="V340" s="53">
        <f t="shared" si="157"/>
        <v>0.33946259720554006</v>
      </c>
      <c r="W340" s="53">
        <f t="shared" si="157"/>
        <v>0.33955110118922405</v>
      </c>
      <c r="X340" s="53">
        <f t="shared" si="157"/>
        <v>0.33960222147699004</v>
      </c>
    </row>
    <row r="341" spans="4:24" x14ac:dyDescent="0.2">
      <c r="D341" s="4">
        <v>34060</v>
      </c>
      <c r="G341" s="53">
        <f t="shared" si="150"/>
        <v>18.48</v>
      </c>
      <c r="H341" s="53">
        <f t="shared" si="151"/>
        <v>18.847658924192569</v>
      </c>
      <c r="I341" s="53">
        <f t="shared" si="156"/>
        <v>19.05765322449966</v>
      </c>
      <c r="J341" s="53">
        <f t="shared" si="156"/>
        <v>19.177721840322938</v>
      </c>
      <c r="K341" s="53">
        <f t="shared" si="156"/>
        <v>19.293267481746661</v>
      </c>
      <c r="L341" s="53">
        <f t="shared" si="156"/>
        <v>19.356984480429404</v>
      </c>
      <c r="M341" s="53">
        <f t="shared" si="156"/>
        <v>19.408515555296635</v>
      </c>
      <c r="N341" s="53">
        <f t="shared" si="156"/>
        <v>19.437930382941403</v>
      </c>
      <c r="O341" s="53">
        <f t="shared" si="156"/>
        <v>19.43394603290508</v>
      </c>
      <c r="P341" s="53">
        <f t="shared" si="153"/>
        <v>19.42742069861438</v>
      </c>
      <c r="Q341" s="53">
        <f t="shared" si="157"/>
        <v>0.33692768071344725</v>
      </c>
      <c r="R341" s="53">
        <f t="shared" si="157"/>
        <v>0.33808692234501109</v>
      </c>
      <c r="S341" s="53">
        <f t="shared" si="157"/>
        <v>0.3387565053776519</v>
      </c>
      <c r="T341" s="53">
        <f t="shared" si="157"/>
        <v>0.33914325946359308</v>
      </c>
      <c r="U341" s="53">
        <f t="shared" si="157"/>
        <v>0.33936665031386937</v>
      </c>
      <c r="V341" s="53">
        <f t="shared" si="157"/>
        <v>0.33949568184527701</v>
      </c>
      <c r="W341" s="53">
        <f t="shared" si="157"/>
        <v>0.33957021102172635</v>
      </c>
      <c r="X341" s="53">
        <f t="shared" si="157"/>
        <v>0.33961325939975939</v>
      </c>
    </row>
    <row r="342" spans="4:24" x14ac:dyDescent="0.2">
      <c r="D342" s="4">
        <v>34090</v>
      </c>
      <c r="G342" s="53">
        <f t="shared" si="150"/>
        <v>18.89</v>
      </c>
      <c r="H342" s="53">
        <f t="shared" si="151"/>
        <v>18.903006407797751</v>
      </c>
      <c r="I342" s="53">
        <f t="shared" si="156"/>
        <v>19.005646379008599</v>
      </c>
      <c r="J342" s="53">
        <f t="shared" si="156"/>
        <v>19.132677394788484</v>
      </c>
      <c r="K342" s="53">
        <f t="shared" si="156"/>
        <v>19.252140732984785</v>
      </c>
      <c r="L342" s="53">
        <f t="shared" si="156"/>
        <v>19.312594040002701</v>
      </c>
      <c r="M342" s="53">
        <f t="shared" si="156"/>
        <v>19.372120718005636</v>
      </c>
      <c r="N342" s="53">
        <f t="shared" si="156"/>
        <v>19.384175034869699</v>
      </c>
      <c r="O342" s="53">
        <f t="shared" si="156"/>
        <v>19.362085784260895</v>
      </c>
      <c r="P342" s="53">
        <f t="shared" si="153"/>
        <v>19.350604962333882</v>
      </c>
      <c r="Q342" s="53">
        <f t="shared" si="157"/>
        <v>0.33870916491703407</v>
      </c>
      <c r="R342" s="53">
        <f t="shared" si="157"/>
        <v>0.33911591540664754</v>
      </c>
      <c r="S342" s="53">
        <f t="shared" si="157"/>
        <v>0.33935085626707551</v>
      </c>
      <c r="T342" s="53">
        <f t="shared" si="157"/>
        <v>0.33948655913482395</v>
      </c>
      <c r="U342" s="53">
        <f t="shared" si="157"/>
        <v>0.33956494170429952</v>
      </c>
      <c r="V342" s="53">
        <f t="shared" si="157"/>
        <v>0.3396102158189851</v>
      </c>
      <c r="W342" s="53">
        <f t="shared" si="157"/>
        <v>0.33963636634548955</v>
      </c>
      <c r="X342" s="53">
        <f t="shared" si="157"/>
        <v>0.33965147100388449</v>
      </c>
    </row>
    <row r="343" spans="4:24" x14ac:dyDescent="0.2">
      <c r="D343" s="4">
        <v>34121</v>
      </c>
      <c r="G343" s="53">
        <f t="shared" si="150"/>
        <v>18.690000000000001</v>
      </c>
      <c r="H343" s="53">
        <f t="shared" si="151"/>
        <v>18.004106766740065</v>
      </c>
      <c r="I343" s="53">
        <f t="shared" si="156"/>
        <v>18.255404916410228</v>
      </c>
      <c r="J343" s="53">
        <f t="shared" si="156"/>
        <v>18.473039485603575</v>
      </c>
      <c r="K343" s="53">
        <f t="shared" si="156"/>
        <v>18.648357533311245</v>
      </c>
      <c r="L343" s="53">
        <f t="shared" si="156"/>
        <v>18.779713170396715</v>
      </c>
      <c r="M343" s="53">
        <f t="shared" si="156"/>
        <v>18.875492079938262</v>
      </c>
      <c r="N343" s="53">
        <f t="shared" si="156"/>
        <v>18.892680889026511</v>
      </c>
      <c r="O343" s="53">
        <f t="shared" si="156"/>
        <v>18.911442603025264</v>
      </c>
      <c r="P343" s="53">
        <f t="shared" si="153"/>
        <v>18.932306739352377</v>
      </c>
      <c r="Q343" s="53">
        <f t="shared" si="157"/>
        <v>0.33859467045661795</v>
      </c>
      <c r="R343" s="53">
        <f t="shared" si="157"/>
        <v>0.33904978290593452</v>
      </c>
      <c r="S343" s="53">
        <f t="shared" si="157"/>
        <v>0.33931265784564391</v>
      </c>
      <c r="T343" s="53">
        <f t="shared" si="157"/>
        <v>0.33946449555966596</v>
      </c>
      <c r="U343" s="53">
        <f t="shared" si="157"/>
        <v>0.33955219768686357</v>
      </c>
      <c r="V343" s="53">
        <f t="shared" si="157"/>
        <v>0.33960285481881869</v>
      </c>
      <c r="W343" s="53">
        <f t="shared" si="157"/>
        <v>0.3396321145996235</v>
      </c>
      <c r="X343" s="53">
        <f t="shared" si="157"/>
        <v>0.33964901517689083</v>
      </c>
    </row>
    <row r="344" spans="4:24" x14ac:dyDescent="0.2">
      <c r="D344" s="4">
        <v>34151</v>
      </c>
      <c r="G344" s="53">
        <f t="shared" si="150"/>
        <v>18.16</v>
      </c>
      <c r="H344" s="53">
        <f t="shared" si="151"/>
        <v>17.247293938211808</v>
      </c>
      <c r="I344" s="53">
        <f t="shared" si="156"/>
        <v>17.337598599174655</v>
      </c>
      <c r="J344" s="53">
        <f t="shared" si="156"/>
        <v>17.48374190781399</v>
      </c>
      <c r="K344" s="53">
        <f t="shared" si="156"/>
        <v>17.647931136874721</v>
      </c>
      <c r="L344" s="53">
        <f t="shared" si="156"/>
        <v>17.793938454348737</v>
      </c>
      <c r="M344" s="53">
        <f t="shared" si="156"/>
        <v>17.905564085554165</v>
      </c>
      <c r="N344" s="53">
        <f t="shared" si="156"/>
        <v>18.006964149709965</v>
      </c>
      <c r="O344" s="53">
        <f t="shared" si="156"/>
        <v>18.080904654966787</v>
      </c>
      <c r="P344" s="53">
        <f t="shared" si="153"/>
        <v>18.127303883987647</v>
      </c>
      <c r="Q344" s="53">
        <f t="shared" si="157"/>
        <v>0.34038359473344482</v>
      </c>
      <c r="R344" s="53">
        <f t="shared" si="157"/>
        <v>0.34008307338638988</v>
      </c>
      <c r="S344" s="53">
        <f t="shared" si="157"/>
        <v>0.33990949094295841</v>
      </c>
      <c r="T344" s="53">
        <f t="shared" si="157"/>
        <v>0.33980922896502264</v>
      </c>
      <c r="U344" s="53">
        <f t="shared" si="157"/>
        <v>0.33975131720839069</v>
      </c>
      <c r="V344" s="53">
        <f t="shared" si="157"/>
        <v>0.33971786712466751</v>
      </c>
      <c r="W344" s="53">
        <f t="shared" si="157"/>
        <v>0.33969854621012163</v>
      </c>
      <c r="X344" s="53">
        <f t="shared" si="157"/>
        <v>0.33968738636544149</v>
      </c>
    </row>
    <row r="345" spans="4:24" x14ac:dyDescent="0.2">
      <c r="D345" s="4">
        <v>34182</v>
      </c>
      <c r="G345" s="53">
        <f t="shared" si="150"/>
        <v>17.100000000000001</v>
      </c>
      <c r="H345" s="53">
        <f t="shared" si="151"/>
        <v>17.228208787898737</v>
      </c>
      <c r="I345" s="53">
        <f t="shared" si="156"/>
        <v>17.391498764344664</v>
      </c>
      <c r="J345" s="53">
        <f t="shared" si="156"/>
        <v>17.568175112821198</v>
      </c>
      <c r="K345" s="53">
        <f t="shared" si="156"/>
        <v>17.697409005249295</v>
      </c>
      <c r="L345" s="53">
        <f t="shared" si="156"/>
        <v>17.809970040893266</v>
      </c>
      <c r="M345" s="53">
        <f t="shared" si="156"/>
        <v>17.890049306273749</v>
      </c>
      <c r="N345" s="53">
        <f t="shared" si="156"/>
        <v>17.95470373642237</v>
      </c>
      <c r="O345" s="53">
        <f t="shared" si="156"/>
        <v>18.045197259010344</v>
      </c>
      <c r="P345" s="53">
        <f t="shared" si="153"/>
        <v>18.121682319814003</v>
      </c>
      <c r="Q345" s="53">
        <f t="shared" si="157"/>
        <v>0.33944697218000452</v>
      </c>
      <c r="R345" s="53">
        <f t="shared" si="157"/>
        <v>0.33954207610618842</v>
      </c>
      <c r="S345" s="53">
        <f t="shared" si="157"/>
        <v>0.33959700854958624</v>
      </c>
      <c r="T345" s="53">
        <f t="shared" si="157"/>
        <v>0.33962873776896485</v>
      </c>
      <c r="U345" s="53">
        <f t="shared" si="157"/>
        <v>0.33964706470474459</v>
      </c>
      <c r="V345" s="53">
        <f t="shared" si="157"/>
        <v>0.33965765042294538</v>
      </c>
      <c r="W345" s="53">
        <f t="shared" si="157"/>
        <v>0.33966376478004107</v>
      </c>
      <c r="X345" s="53">
        <f t="shared" si="157"/>
        <v>0.33966729645942118</v>
      </c>
    </row>
    <row r="346" spans="4:24" x14ac:dyDescent="0.2">
      <c r="D346" s="4">
        <v>34213</v>
      </c>
      <c r="G346" s="53">
        <f t="shared" si="150"/>
        <v>16.82</v>
      </c>
      <c r="H346" s="53">
        <f t="shared" si="151"/>
        <v>16.479592322692934</v>
      </c>
      <c r="I346" s="53">
        <f t="shared" si="156"/>
        <v>16.807213803253394</v>
      </c>
      <c r="J346" s="53">
        <f t="shared" si="156"/>
        <v>17.053887217188308</v>
      </c>
      <c r="K346" s="53">
        <f t="shared" si="156"/>
        <v>17.255885672921135</v>
      </c>
      <c r="L346" s="53">
        <f t="shared" si="156"/>
        <v>17.430257703314449</v>
      </c>
      <c r="M346" s="53">
        <f t="shared" si="156"/>
        <v>17.558298738746476</v>
      </c>
      <c r="N346" s="53">
        <f t="shared" si="156"/>
        <v>17.675894161635263</v>
      </c>
      <c r="O346" s="53">
        <f t="shared" si="156"/>
        <v>17.783610581475521</v>
      </c>
      <c r="P346" s="53">
        <f t="shared" si="153"/>
        <v>17.867210639194987</v>
      </c>
      <c r="Q346" s="53">
        <f t="shared" si="157"/>
        <v>0.33825036040056511</v>
      </c>
      <c r="R346" s="53">
        <f t="shared" si="157"/>
        <v>0.33885090791281547</v>
      </c>
      <c r="S346" s="53">
        <f t="shared" si="157"/>
        <v>0.33919778678047224</v>
      </c>
      <c r="T346" s="53">
        <f t="shared" si="157"/>
        <v>0.33939814553040026</v>
      </c>
      <c r="U346" s="53">
        <f t="shared" si="157"/>
        <v>0.33951387361998925</v>
      </c>
      <c r="V346" s="53">
        <f t="shared" si="157"/>
        <v>0.33958071867030393</v>
      </c>
      <c r="W346" s="53">
        <f t="shared" si="157"/>
        <v>0.33961932866349948</v>
      </c>
      <c r="X346" s="53">
        <f t="shared" si="157"/>
        <v>0.33964162996430702</v>
      </c>
    </row>
    <row r="347" spans="4:24" x14ac:dyDescent="0.2">
      <c r="D347" s="4">
        <v>34243</v>
      </c>
      <c r="G347" s="53">
        <f t="shared" si="150"/>
        <v>16.559999999999999</v>
      </c>
      <c r="H347" s="53">
        <f t="shared" si="151"/>
        <v>17.26532506575764</v>
      </c>
      <c r="I347" s="53">
        <f t="shared" ref="I347:O356" si="158">H236+H82*(1+$C$7)-$C$7*$C$8</f>
        <v>17.452338911761885</v>
      </c>
      <c r="J347" s="53">
        <f t="shared" si="158"/>
        <v>17.599837061431142</v>
      </c>
      <c r="K347" s="53">
        <f t="shared" si="158"/>
        <v>17.697435781976385</v>
      </c>
      <c r="L347" s="53">
        <f t="shared" si="158"/>
        <v>17.79016509367662</v>
      </c>
      <c r="M347" s="53">
        <f t="shared" si="158"/>
        <v>17.841729367198553</v>
      </c>
      <c r="N347" s="53">
        <f t="shared" si="158"/>
        <v>17.922438001813997</v>
      </c>
      <c r="O347" s="53">
        <f t="shared" si="158"/>
        <v>17.964492103524208</v>
      </c>
      <c r="P347" s="53">
        <f t="shared" si="153"/>
        <v>18.030761269412213</v>
      </c>
      <c r="Q347" s="53">
        <f t="shared" ref="Q347:X356" si="159">P236+P82*(1+$C$7)-$C$7*$C$8</f>
        <v>0.34001241774624735</v>
      </c>
      <c r="R347" s="53">
        <f t="shared" si="159"/>
        <v>0.33986867993642478</v>
      </c>
      <c r="S347" s="53">
        <f t="shared" si="159"/>
        <v>0.33978565634929192</v>
      </c>
      <c r="T347" s="53">
        <f t="shared" si="159"/>
        <v>0.33973770156252492</v>
      </c>
      <c r="U347" s="53">
        <f t="shared" si="159"/>
        <v>0.3397100026681108</v>
      </c>
      <c r="V347" s="53">
        <f t="shared" si="159"/>
        <v>0.33969400366564434</v>
      </c>
      <c r="W347" s="53">
        <f t="shared" si="159"/>
        <v>0.33968476257189906</v>
      </c>
      <c r="X347" s="53">
        <f t="shared" si="159"/>
        <v>0.3396794248757653</v>
      </c>
    </row>
    <row r="348" spans="4:24" x14ac:dyDescent="0.2">
      <c r="D348" s="4">
        <v>34274</v>
      </c>
      <c r="G348" s="53">
        <f t="shared" si="150"/>
        <v>16.75</v>
      </c>
      <c r="H348" s="53">
        <f t="shared" si="151"/>
        <v>15.6951527597243</v>
      </c>
      <c r="I348" s="53">
        <f t="shared" si="158"/>
        <v>16.006876484113935</v>
      </c>
      <c r="J348" s="53">
        <f t="shared" si="158"/>
        <v>16.252657647458737</v>
      </c>
      <c r="K348" s="53">
        <f t="shared" si="158"/>
        <v>16.439816357663162</v>
      </c>
      <c r="L348" s="53">
        <f t="shared" si="158"/>
        <v>16.617586835466028</v>
      </c>
      <c r="M348" s="53">
        <f t="shared" si="158"/>
        <v>16.757412233574549</v>
      </c>
      <c r="N348" s="53">
        <f t="shared" si="158"/>
        <v>16.824939092477099</v>
      </c>
      <c r="O348" s="53">
        <f t="shared" si="158"/>
        <v>16.919849502903787</v>
      </c>
      <c r="P348" s="53">
        <f t="shared" si="153"/>
        <v>16.987426245626427</v>
      </c>
      <c r="Q348" s="53">
        <f t="shared" si="159"/>
        <v>0.33866369780278938</v>
      </c>
      <c r="R348" s="53">
        <f t="shared" si="159"/>
        <v>0.33908965340275432</v>
      </c>
      <c r="S348" s="53">
        <f t="shared" si="159"/>
        <v>0.3393356872188536</v>
      </c>
      <c r="T348" s="53">
        <f t="shared" si="159"/>
        <v>0.33947779742627748</v>
      </c>
      <c r="U348" s="53">
        <f t="shared" si="159"/>
        <v>0.3395598809031517</v>
      </c>
      <c r="V348" s="53">
        <f t="shared" si="159"/>
        <v>0.33960729267812478</v>
      </c>
      <c r="W348" s="53">
        <f t="shared" si="159"/>
        <v>0.33963467792655355</v>
      </c>
      <c r="X348" s="53">
        <f t="shared" si="159"/>
        <v>0.33965049576572814</v>
      </c>
    </row>
    <row r="349" spans="4:24" x14ac:dyDescent="0.2">
      <c r="D349" s="4">
        <v>34304</v>
      </c>
      <c r="G349" s="53">
        <f t="shared" si="150"/>
        <v>16.22</v>
      </c>
      <c r="H349" s="53">
        <f t="shared" si="151"/>
        <v>14.3317274616101</v>
      </c>
      <c r="I349" s="53">
        <f t="shared" si="158"/>
        <v>14.370722387044419</v>
      </c>
      <c r="J349" s="53">
        <f t="shared" si="158"/>
        <v>14.531224582694655</v>
      </c>
      <c r="K349" s="53">
        <f t="shared" si="158"/>
        <v>14.680980365116577</v>
      </c>
      <c r="L349" s="53">
        <f t="shared" si="158"/>
        <v>14.885456533764085</v>
      </c>
      <c r="M349" s="53">
        <f t="shared" si="158"/>
        <v>15.062227606738984</v>
      </c>
      <c r="N349" s="53">
        <f t="shared" si="158"/>
        <v>15.191911468000816</v>
      </c>
      <c r="O349" s="53">
        <f t="shared" si="158"/>
        <v>15.402730425551201</v>
      </c>
      <c r="P349" s="53">
        <f t="shared" si="153"/>
        <v>15.598722311915461</v>
      </c>
      <c r="Q349" s="53">
        <f t="shared" si="159"/>
        <v>0.34212705189602699</v>
      </c>
      <c r="R349" s="53">
        <f t="shared" si="159"/>
        <v>0.34109010186295197</v>
      </c>
      <c r="S349" s="53">
        <f t="shared" si="159"/>
        <v>0.34049115499205096</v>
      </c>
      <c r="T349" s="53">
        <f t="shared" si="159"/>
        <v>0.34014520066183285</v>
      </c>
      <c r="U349" s="53">
        <f t="shared" si="159"/>
        <v>0.33994537592876994</v>
      </c>
      <c r="V349" s="53">
        <f t="shared" si="159"/>
        <v>0.33982995628965607</v>
      </c>
      <c r="W349" s="53">
        <f t="shared" si="159"/>
        <v>0.33976328940168388</v>
      </c>
      <c r="X349" s="53">
        <f t="shared" si="159"/>
        <v>0.33972478231583592</v>
      </c>
    </row>
    <row r="350" spans="4:24" x14ac:dyDescent="0.2">
      <c r="D350" s="4">
        <v>34335</v>
      </c>
      <c r="G350" s="53">
        <f t="shared" si="150"/>
        <v>14.57</v>
      </c>
      <c r="H350" s="53">
        <f t="shared" si="151"/>
        <v>14.743188468279417</v>
      </c>
      <c r="I350" s="53">
        <f t="shared" si="158"/>
        <v>14.519813676286415</v>
      </c>
      <c r="J350" s="53">
        <f t="shared" si="158"/>
        <v>14.532792473691545</v>
      </c>
      <c r="K350" s="53">
        <f t="shared" si="158"/>
        <v>14.631119009615134</v>
      </c>
      <c r="L350" s="53">
        <f t="shared" si="158"/>
        <v>14.766250575639257</v>
      </c>
      <c r="M350" s="53">
        <f t="shared" si="158"/>
        <v>14.902343228899738</v>
      </c>
      <c r="N350" s="53">
        <f t="shared" si="158"/>
        <v>15.073211064977114</v>
      </c>
      <c r="O350" s="53">
        <f t="shared" si="158"/>
        <v>15.222069880629515</v>
      </c>
      <c r="P350" s="53">
        <f t="shared" si="153"/>
        <v>15.363522705711441</v>
      </c>
      <c r="Q350" s="53">
        <f t="shared" si="159"/>
        <v>0.34247384197649317</v>
      </c>
      <c r="R350" s="53">
        <f t="shared" si="159"/>
        <v>0.34129040932901067</v>
      </c>
      <c r="S350" s="53">
        <f t="shared" si="159"/>
        <v>0.34060685345985287</v>
      </c>
      <c r="T350" s="53">
        <f t="shared" si="159"/>
        <v>0.34021202860247385</v>
      </c>
      <c r="U350" s="53">
        <f t="shared" si="159"/>
        <v>0.33998397603934327</v>
      </c>
      <c r="V350" s="53">
        <f t="shared" si="159"/>
        <v>0.33985225188221779</v>
      </c>
      <c r="W350" s="53">
        <f t="shared" si="159"/>
        <v>0.33977616743338623</v>
      </c>
      <c r="X350" s="53">
        <f t="shared" si="159"/>
        <v>0.33973222072322823</v>
      </c>
    </row>
    <row r="351" spans="4:24" x14ac:dyDescent="0.2">
      <c r="D351" s="4">
        <v>34366</v>
      </c>
      <c r="G351" s="53">
        <f t="shared" si="150"/>
        <v>14.83</v>
      </c>
      <c r="H351" s="53">
        <f t="shared" si="151"/>
        <v>14.137806189504841</v>
      </c>
      <c r="I351" s="53">
        <f t="shared" si="158"/>
        <v>14.157282140669464</v>
      </c>
      <c r="J351" s="53">
        <f t="shared" si="158"/>
        <v>14.270422405219485</v>
      </c>
      <c r="K351" s="53">
        <f t="shared" si="158"/>
        <v>14.394231280601385</v>
      </c>
      <c r="L351" s="53">
        <f t="shared" si="158"/>
        <v>14.530935205335894</v>
      </c>
      <c r="M351" s="53">
        <f t="shared" si="158"/>
        <v>14.706699345080308</v>
      </c>
      <c r="N351" s="53">
        <f t="shared" si="158"/>
        <v>14.906597484944019</v>
      </c>
      <c r="O351" s="53">
        <f t="shared" si="158"/>
        <v>15.07201703478804</v>
      </c>
      <c r="P351" s="53">
        <f t="shared" si="153"/>
        <v>15.223315357685726</v>
      </c>
      <c r="Q351" s="53">
        <f t="shared" si="159"/>
        <v>0.34062126373972379</v>
      </c>
      <c r="R351" s="53">
        <f t="shared" si="159"/>
        <v>0.34022035204310475</v>
      </c>
      <c r="S351" s="53">
        <f t="shared" si="159"/>
        <v>0.33998878369502772</v>
      </c>
      <c r="T351" s="53">
        <f t="shared" si="159"/>
        <v>0.33985502880515206</v>
      </c>
      <c r="U351" s="53">
        <f t="shared" si="159"/>
        <v>0.33977777139620913</v>
      </c>
      <c r="V351" s="53">
        <f t="shared" si="159"/>
        <v>0.33973314717916453</v>
      </c>
      <c r="W351" s="53">
        <f t="shared" si="159"/>
        <v>0.3397073720363778</v>
      </c>
      <c r="X351" s="53">
        <f t="shared" si="159"/>
        <v>0.33969248420125864</v>
      </c>
    </row>
    <row r="352" spans="4:24" x14ac:dyDescent="0.2">
      <c r="D352" s="13">
        <v>34394</v>
      </c>
      <c r="G352" s="53">
        <f t="shared" si="150"/>
        <v>14.89</v>
      </c>
      <c r="H352" s="53">
        <f t="shared" si="151"/>
        <v>14.356167399272524</v>
      </c>
      <c r="I352" s="53">
        <f t="shared" si="158"/>
        <v>14.116349333531971</v>
      </c>
      <c r="J352" s="53">
        <f t="shared" si="158"/>
        <v>14.093706046470116</v>
      </c>
      <c r="K352" s="53">
        <f t="shared" si="158"/>
        <v>14.139942791576694</v>
      </c>
      <c r="L352" s="53">
        <f t="shared" si="158"/>
        <v>14.226261971203423</v>
      </c>
      <c r="M352" s="53">
        <f t="shared" si="158"/>
        <v>14.35455512511585</v>
      </c>
      <c r="N352" s="53">
        <f t="shared" si="158"/>
        <v>14.471117155949941</v>
      </c>
      <c r="O352" s="53">
        <f t="shared" si="158"/>
        <v>14.599175170164854</v>
      </c>
      <c r="P352" s="53">
        <f t="shared" si="153"/>
        <v>14.73319216752564</v>
      </c>
      <c r="Q352" s="53">
        <f t="shared" si="159"/>
        <v>0.34297604692019573</v>
      </c>
      <c r="R352" s="53">
        <f t="shared" si="159"/>
        <v>0.3415804850992864</v>
      </c>
      <c r="S352" s="53">
        <f t="shared" si="159"/>
        <v>0.34077440249248625</v>
      </c>
      <c r="T352" s="53">
        <f t="shared" si="159"/>
        <v>0.34030880565596466</v>
      </c>
      <c r="U352" s="53">
        <f t="shared" si="159"/>
        <v>0.34003987488838561</v>
      </c>
      <c r="V352" s="53">
        <f t="shared" si="159"/>
        <v>0.33988453930172019</v>
      </c>
      <c r="W352" s="53">
        <f t="shared" si="159"/>
        <v>0.33979481678799694</v>
      </c>
      <c r="X352" s="53">
        <f t="shared" si="159"/>
        <v>0.33974299267195496</v>
      </c>
    </row>
    <row r="353" spans="4:24" x14ac:dyDescent="0.2">
      <c r="D353" s="13">
        <v>34425</v>
      </c>
      <c r="G353" s="53">
        <f t="shared" si="150"/>
        <v>14.57</v>
      </c>
      <c r="H353" s="53">
        <f t="shared" si="151"/>
        <v>15.623948741312631</v>
      </c>
      <c r="I353" s="53">
        <f t="shared" si="158"/>
        <v>15.402756800778683</v>
      </c>
      <c r="J353" s="53">
        <f t="shared" si="158"/>
        <v>15.339246379827456</v>
      </c>
      <c r="K353" s="53">
        <f t="shared" si="158"/>
        <v>15.333547742585093</v>
      </c>
      <c r="L353" s="53">
        <f t="shared" si="158"/>
        <v>15.355490917529503</v>
      </c>
      <c r="M353" s="53">
        <f t="shared" si="158"/>
        <v>15.39874647592293</v>
      </c>
      <c r="N353" s="53">
        <f t="shared" si="158"/>
        <v>15.438454189005641</v>
      </c>
      <c r="O353" s="53">
        <f t="shared" si="158"/>
        <v>15.500968850901542</v>
      </c>
      <c r="P353" s="53">
        <f t="shared" si="153"/>
        <v>15.54423586044731</v>
      </c>
      <c r="Q353" s="53">
        <f t="shared" si="159"/>
        <v>15.705272794090982</v>
      </c>
      <c r="R353" s="53">
        <f t="shared" si="159"/>
        <v>15.729927720569508</v>
      </c>
      <c r="S353" s="53">
        <f t="shared" si="159"/>
        <v>15.699439602410269</v>
      </c>
      <c r="T353" s="53">
        <f t="shared" si="159"/>
        <v>0.34005766322826375</v>
      </c>
      <c r="U353" s="53">
        <f t="shared" si="159"/>
        <v>0.33989481392457438</v>
      </c>
      <c r="V353" s="53">
        <f t="shared" si="159"/>
        <v>0.33980075145506083</v>
      </c>
      <c r="W353" s="53">
        <f t="shared" si="159"/>
        <v>0.33974642056158738</v>
      </c>
      <c r="X353" s="53">
        <f t="shared" si="159"/>
        <v>0.33971503880007403</v>
      </c>
    </row>
    <row r="354" spans="4:24" x14ac:dyDescent="0.2">
      <c r="D354" s="13">
        <v>34455</v>
      </c>
      <c r="G354" s="53">
        <f t="shared" si="150"/>
        <v>15.39</v>
      </c>
      <c r="H354" s="53">
        <f t="shared" si="151"/>
        <v>16.425702779274413</v>
      </c>
      <c r="I354" s="53">
        <f t="shared" si="158"/>
        <v>16.317804657740059</v>
      </c>
      <c r="J354" s="53">
        <f t="shared" si="158"/>
        <v>16.258157260518349</v>
      </c>
      <c r="K354" s="53">
        <f t="shared" si="158"/>
        <v>16.244201815015501</v>
      </c>
      <c r="L354" s="53">
        <f t="shared" si="158"/>
        <v>16.227158802331541</v>
      </c>
      <c r="M354" s="53">
        <f t="shared" si="158"/>
        <v>16.227677188609501</v>
      </c>
      <c r="N354" s="53">
        <f t="shared" si="158"/>
        <v>16.23349822608526</v>
      </c>
      <c r="O354" s="53">
        <f t="shared" si="158"/>
        <v>16.242838867474916</v>
      </c>
      <c r="P354" s="53">
        <f t="shared" si="153"/>
        <v>16.252613227800609</v>
      </c>
      <c r="Q354" s="53">
        <f t="shared" si="159"/>
        <v>16.263060501708924</v>
      </c>
      <c r="R354" s="53">
        <f t="shared" si="159"/>
        <v>16.266318849073095</v>
      </c>
      <c r="S354" s="53">
        <f t="shared" si="159"/>
        <v>16.234968071639699</v>
      </c>
      <c r="T354" s="53">
        <f t="shared" si="159"/>
        <v>0.33955426324631965</v>
      </c>
      <c r="U354" s="53">
        <f t="shared" si="159"/>
        <v>0.33960404789498766</v>
      </c>
      <c r="V354" s="53">
        <f t="shared" si="159"/>
        <v>0.33963280372563287</v>
      </c>
      <c r="W354" s="53">
        <f t="shared" si="159"/>
        <v>0.33964941321908548</v>
      </c>
      <c r="X354" s="53">
        <f t="shared" si="159"/>
        <v>0.33965900693509243</v>
      </c>
    </row>
    <row r="355" spans="4:24" x14ac:dyDescent="0.2">
      <c r="D355" s="13">
        <v>34486</v>
      </c>
      <c r="G355" s="53">
        <f t="shared" si="150"/>
        <v>16.32</v>
      </c>
      <c r="H355" s="53">
        <f t="shared" si="151"/>
        <v>16.932452213435095</v>
      </c>
      <c r="I355" s="53">
        <f t="shared" si="158"/>
        <v>16.912073133038259</v>
      </c>
      <c r="J355" s="53">
        <f t="shared" si="158"/>
        <v>16.881769609620701</v>
      </c>
      <c r="K355" s="53">
        <f t="shared" si="158"/>
        <v>16.868103001735633</v>
      </c>
      <c r="L355" s="53">
        <f t="shared" si="158"/>
        <v>16.865450420276556</v>
      </c>
      <c r="M355" s="53">
        <f t="shared" si="158"/>
        <v>16.852770365039458</v>
      </c>
      <c r="N355" s="53">
        <f t="shared" si="158"/>
        <v>16.829057928924808</v>
      </c>
      <c r="O355" s="53">
        <f t="shared" si="158"/>
        <v>16.820600851118453</v>
      </c>
      <c r="P355" s="53">
        <f t="shared" si="153"/>
        <v>16.802931737587127</v>
      </c>
      <c r="Q355" s="53">
        <f t="shared" si="159"/>
        <v>16.781747026050009</v>
      </c>
      <c r="R355" s="53">
        <f t="shared" si="159"/>
        <v>16.768291221540331</v>
      </c>
      <c r="S355" s="53">
        <f t="shared" si="159"/>
        <v>16.756463311670878</v>
      </c>
      <c r="T355" s="53">
        <f t="shared" si="159"/>
        <v>0.33937823255643096</v>
      </c>
      <c r="U355" s="53">
        <f t="shared" si="159"/>
        <v>0.33950237179919862</v>
      </c>
      <c r="V355" s="53">
        <f t="shared" si="159"/>
        <v>0.3395740751683487</v>
      </c>
      <c r="W355" s="53">
        <f t="shared" si="159"/>
        <v>0.33961549134773594</v>
      </c>
      <c r="X355" s="53">
        <f t="shared" si="159"/>
        <v>0.33963941351395172</v>
      </c>
    </row>
    <row r="356" spans="4:24" x14ac:dyDescent="0.2">
      <c r="D356" s="13">
        <v>34516</v>
      </c>
      <c r="G356" s="53">
        <f t="shared" si="150"/>
        <v>17.149999999999999</v>
      </c>
      <c r="H356" s="53">
        <f t="shared" si="151"/>
        <v>17.922420305555669</v>
      </c>
      <c r="I356" s="53">
        <f t="shared" si="158"/>
        <v>17.74803414108975</v>
      </c>
      <c r="J356" s="53">
        <f t="shared" si="158"/>
        <v>17.665741625365715</v>
      </c>
      <c r="K356" s="53">
        <f t="shared" si="158"/>
        <v>17.60769923744736</v>
      </c>
      <c r="L356" s="53">
        <f t="shared" si="158"/>
        <v>17.551513091895494</v>
      </c>
      <c r="M356" s="53">
        <f t="shared" si="158"/>
        <v>17.482772190662331</v>
      </c>
      <c r="N356" s="53">
        <f t="shared" si="158"/>
        <v>17.448980598708658</v>
      </c>
      <c r="O356" s="53">
        <f t="shared" si="158"/>
        <v>17.388169154025309</v>
      </c>
      <c r="P356" s="53">
        <f t="shared" si="153"/>
        <v>17.357206554451974</v>
      </c>
      <c r="Q356" s="53">
        <f t="shared" si="159"/>
        <v>17.329536803220307</v>
      </c>
      <c r="R356" s="53">
        <f t="shared" si="159"/>
        <v>17.292316358537342</v>
      </c>
      <c r="S356" s="53">
        <f t="shared" si="159"/>
        <v>17.258293351784271</v>
      </c>
      <c r="T356" s="53">
        <f t="shared" si="159"/>
        <v>0.33945334429424312</v>
      </c>
      <c r="U356" s="53">
        <f t="shared" si="159"/>
        <v>0.33954575666722081</v>
      </c>
      <c r="V356" s="53">
        <f t="shared" si="159"/>
        <v>0.33959913445772372</v>
      </c>
      <c r="W356" s="53">
        <f t="shared" si="159"/>
        <v>0.33962996570279591</v>
      </c>
      <c r="X356" s="53">
        <f t="shared" si="159"/>
        <v>0.33964777396469187</v>
      </c>
    </row>
    <row r="357" spans="4:24" x14ac:dyDescent="0.2">
      <c r="D357" s="13">
        <v>34547</v>
      </c>
      <c r="G357" s="53">
        <f t="shared" si="150"/>
        <v>18.27</v>
      </c>
      <c r="H357" s="53">
        <f t="shared" si="151"/>
        <v>17.367435381689713</v>
      </c>
      <c r="I357" s="53">
        <f t="shared" ref="I357:O366" si="160">H246+H92*(1+$C$7)-$C$7*$C$8</f>
        <v>17.336935467186048</v>
      </c>
      <c r="J357" s="53">
        <f t="shared" si="160"/>
        <v>17.34180000351509</v>
      </c>
      <c r="K357" s="53">
        <f t="shared" si="160"/>
        <v>17.286344576127686</v>
      </c>
      <c r="L357" s="53">
        <f t="shared" si="160"/>
        <v>17.213205896966507</v>
      </c>
      <c r="M357" s="53">
        <f t="shared" si="160"/>
        <v>17.131157828054285</v>
      </c>
      <c r="N357" s="53">
        <f t="shared" si="160"/>
        <v>17.071313762032858</v>
      </c>
      <c r="O357" s="53">
        <f t="shared" si="160"/>
        <v>17.043232320232086</v>
      </c>
      <c r="P357" s="53">
        <f t="shared" si="153"/>
        <v>17.028551685647507</v>
      </c>
      <c r="Q357" s="53">
        <f t="shared" ref="Q357:X366" si="161">P246+P92*(1+$C$7)-$C$7*$C$8</f>
        <v>17.017224954692335</v>
      </c>
      <c r="R357" s="53">
        <f t="shared" si="161"/>
        <v>17.017898316960959</v>
      </c>
      <c r="S357" s="53">
        <f t="shared" si="161"/>
        <v>17.013956212201997</v>
      </c>
      <c r="T357" s="53">
        <f t="shared" si="161"/>
        <v>0.33954741318327419</v>
      </c>
      <c r="U357" s="53">
        <f t="shared" si="161"/>
        <v>0.33960009126863566</v>
      </c>
      <c r="V357" s="53">
        <f t="shared" si="161"/>
        <v>0.33963051836096025</v>
      </c>
      <c r="W357" s="53">
        <f t="shared" si="161"/>
        <v>0.33964809318246281</v>
      </c>
      <c r="X357" s="53">
        <f t="shared" si="161"/>
        <v>0.33965824447617021</v>
      </c>
    </row>
    <row r="358" spans="4:24" x14ac:dyDescent="0.2">
      <c r="D358" s="13">
        <v>34578</v>
      </c>
      <c r="G358" s="53">
        <f t="shared" ref="G358:G389" si="162">F93</f>
        <v>18.29</v>
      </c>
      <c r="H358" s="53">
        <f t="shared" ref="H358:H389" si="163">G247+G93*(1+$C$7)-$C$7*$C$8</f>
        <v>17.17057551485323</v>
      </c>
      <c r="I358" s="53">
        <f t="shared" si="160"/>
        <v>17.055744149934807</v>
      </c>
      <c r="J358" s="53">
        <f t="shared" si="160"/>
        <v>17.040477597886664</v>
      </c>
      <c r="K358" s="53">
        <f t="shared" si="160"/>
        <v>16.979261576111234</v>
      </c>
      <c r="L358" s="53">
        <f t="shared" si="160"/>
        <v>16.925931003060974</v>
      </c>
      <c r="M358" s="53">
        <f t="shared" si="160"/>
        <v>16.907634896780664</v>
      </c>
      <c r="N358" s="53">
        <f t="shared" si="160"/>
        <v>16.902710786063579</v>
      </c>
      <c r="O358" s="53">
        <f t="shared" si="160"/>
        <v>16.905770710557064</v>
      </c>
      <c r="P358" s="53">
        <f t="shared" ref="P358:P389" si="164">O247+O93*(1+$C$7)-$C$7*$C$8</f>
        <v>16.914191362999507</v>
      </c>
      <c r="Q358" s="53">
        <f t="shared" si="161"/>
        <v>16.926141988777857</v>
      </c>
      <c r="R358" s="53">
        <f t="shared" si="161"/>
        <v>16.93938065690071</v>
      </c>
      <c r="S358" s="53">
        <f t="shared" si="161"/>
        <v>16.951963303910897</v>
      </c>
      <c r="T358" s="53">
        <f t="shared" si="161"/>
        <v>0.3404756763778275</v>
      </c>
      <c r="U358" s="53">
        <f t="shared" si="161"/>
        <v>0.34013626014661097</v>
      </c>
      <c r="V358" s="53">
        <f t="shared" si="161"/>
        <v>0.33994021184810491</v>
      </c>
      <c r="W358" s="53">
        <f t="shared" si="161"/>
        <v>0.3398269734940953</v>
      </c>
      <c r="X358" s="53">
        <f t="shared" si="161"/>
        <v>0.3397615665259322</v>
      </c>
    </row>
    <row r="359" spans="4:24" x14ac:dyDescent="0.2">
      <c r="D359" s="13">
        <v>34608</v>
      </c>
      <c r="G359" s="53">
        <f t="shared" si="162"/>
        <v>17.63</v>
      </c>
      <c r="H359" s="53">
        <f t="shared" si="163"/>
        <v>17.556406806397217</v>
      </c>
      <c r="I359" s="53">
        <f t="shared" si="160"/>
        <v>17.218104018890312</v>
      </c>
      <c r="J359" s="53">
        <f t="shared" si="160"/>
        <v>17.031489275638339</v>
      </c>
      <c r="K359" s="53">
        <f t="shared" si="160"/>
        <v>16.896568172984963</v>
      </c>
      <c r="L359" s="53">
        <f t="shared" si="160"/>
        <v>16.810046432650189</v>
      </c>
      <c r="M359" s="53">
        <f t="shared" si="160"/>
        <v>16.765210426229938</v>
      </c>
      <c r="N359" s="53">
        <f t="shared" si="160"/>
        <v>16.749986444980919</v>
      </c>
      <c r="O359" s="53">
        <f t="shared" si="160"/>
        <v>16.718998110270725</v>
      </c>
      <c r="P359" s="53">
        <f t="shared" si="164"/>
        <v>16.730751200119645</v>
      </c>
      <c r="Q359" s="53">
        <f t="shared" si="161"/>
        <v>16.739485197078395</v>
      </c>
      <c r="R359" s="53">
        <f t="shared" si="161"/>
        <v>16.738767697700183</v>
      </c>
      <c r="S359" s="53">
        <f t="shared" si="161"/>
        <v>16.768944620805193</v>
      </c>
      <c r="T359" s="53">
        <f t="shared" si="161"/>
        <v>0.3406381662454171</v>
      </c>
      <c r="U359" s="53">
        <f t="shared" si="161"/>
        <v>0.34023011500426242</v>
      </c>
      <c r="V359" s="53">
        <f t="shared" si="161"/>
        <v>0.33999442282405956</v>
      </c>
      <c r="W359" s="53">
        <f t="shared" si="161"/>
        <v>0.33985828599072565</v>
      </c>
      <c r="X359" s="53">
        <f t="shared" si="161"/>
        <v>0.33977965276083133</v>
      </c>
    </row>
    <row r="360" spans="4:24" x14ac:dyDescent="0.2">
      <c r="D360" s="13">
        <v>34639</v>
      </c>
      <c r="G360" s="53">
        <f t="shared" si="162"/>
        <v>17.350000000000001</v>
      </c>
      <c r="H360" s="53">
        <f t="shared" si="163"/>
        <v>17.784432947293968</v>
      </c>
      <c r="I360" s="53">
        <f t="shared" si="160"/>
        <v>17.336638399879124</v>
      </c>
      <c r="J360" s="53">
        <f t="shared" si="160"/>
        <v>17.111363820047899</v>
      </c>
      <c r="K360" s="53">
        <f t="shared" si="160"/>
        <v>16.962468803251845</v>
      </c>
      <c r="L360" s="53">
        <f t="shared" si="160"/>
        <v>16.877659851670465</v>
      </c>
      <c r="M360" s="53">
        <f t="shared" si="160"/>
        <v>16.819418114665726</v>
      </c>
      <c r="N360" s="53">
        <f t="shared" si="160"/>
        <v>16.768709317367815</v>
      </c>
      <c r="O360" s="53">
        <f t="shared" si="160"/>
        <v>16.75489204716602</v>
      </c>
      <c r="P360" s="53">
        <f t="shared" si="164"/>
        <v>16.780887175214794</v>
      </c>
      <c r="Q360" s="53">
        <f t="shared" si="161"/>
        <v>16.792813631539786</v>
      </c>
      <c r="R360" s="53">
        <f t="shared" si="161"/>
        <v>16.812978027147317</v>
      </c>
      <c r="S360" s="53">
        <f t="shared" si="161"/>
        <v>16.822053138835404</v>
      </c>
      <c r="T360" s="53">
        <f t="shared" si="161"/>
        <v>0.34000772148954872</v>
      </c>
      <c r="U360" s="53">
        <f t="shared" si="161"/>
        <v>0.33986596735803154</v>
      </c>
      <c r="V360" s="53">
        <f t="shared" si="161"/>
        <v>0.33978408955215722</v>
      </c>
      <c r="W360" s="53">
        <f t="shared" si="161"/>
        <v>0.33973679657365252</v>
      </c>
      <c r="X360" s="53">
        <f t="shared" si="161"/>
        <v>0.33970947994258305</v>
      </c>
    </row>
    <row r="361" spans="4:24" x14ac:dyDescent="0.2">
      <c r="D361" s="13">
        <v>34669</v>
      </c>
      <c r="G361" s="53">
        <f t="shared" si="162"/>
        <v>17.829999999999998</v>
      </c>
      <c r="H361" s="53">
        <f t="shared" si="163"/>
        <v>16.486844847241958</v>
      </c>
      <c r="I361" s="53">
        <f t="shared" si="160"/>
        <v>16.429457571331614</v>
      </c>
      <c r="J361" s="53">
        <f t="shared" si="160"/>
        <v>16.409901846295931</v>
      </c>
      <c r="K361" s="53">
        <f t="shared" si="160"/>
        <v>16.419770439605372</v>
      </c>
      <c r="L361" s="53">
        <f t="shared" si="160"/>
        <v>16.432750527600835</v>
      </c>
      <c r="M361" s="53">
        <f t="shared" si="160"/>
        <v>16.442372619784521</v>
      </c>
      <c r="N361" s="53">
        <f t="shared" si="160"/>
        <v>16.470365536393082</v>
      </c>
      <c r="O361" s="53">
        <f t="shared" si="160"/>
        <v>16.522072642810073</v>
      </c>
      <c r="P361" s="53">
        <f t="shared" si="164"/>
        <v>16.575403466196494</v>
      </c>
      <c r="Q361" s="53">
        <f t="shared" si="161"/>
        <v>16.606305749045134</v>
      </c>
      <c r="R361" s="53">
        <f t="shared" si="161"/>
        <v>16.648249307191453</v>
      </c>
      <c r="S361" s="53">
        <f t="shared" si="161"/>
        <v>16.7167167061301</v>
      </c>
      <c r="T361" s="53">
        <f t="shared" si="161"/>
        <v>0.33969787561458631</v>
      </c>
      <c r="U361" s="53">
        <f t="shared" si="161"/>
        <v>0.33968699902652955</v>
      </c>
      <c r="V361" s="53">
        <f t="shared" si="161"/>
        <v>0.33968071666173394</v>
      </c>
      <c r="W361" s="53">
        <f t="shared" si="161"/>
        <v>0.33967708794037205</v>
      </c>
      <c r="X361" s="53">
        <f t="shared" si="161"/>
        <v>0.3396749919750548</v>
      </c>
    </row>
    <row r="362" spans="4:24" x14ac:dyDescent="0.2">
      <c r="D362" s="13">
        <v>34700</v>
      </c>
      <c r="G362" s="53">
        <f t="shared" si="162"/>
        <v>17.649999999999999</v>
      </c>
      <c r="H362" s="53">
        <f t="shared" si="163"/>
        <v>17.643186455274947</v>
      </c>
      <c r="I362" s="53">
        <f t="shared" si="160"/>
        <v>17.191156750939133</v>
      </c>
      <c r="J362" s="53">
        <f t="shared" si="160"/>
        <v>16.96472703004709</v>
      </c>
      <c r="K362" s="53">
        <f t="shared" si="160"/>
        <v>16.837225555599439</v>
      </c>
      <c r="L362" s="53">
        <f t="shared" si="160"/>
        <v>16.758596089002381</v>
      </c>
      <c r="M362" s="53">
        <f t="shared" si="160"/>
        <v>16.711465046311293</v>
      </c>
      <c r="N362" s="53">
        <f t="shared" si="160"/>
        <v>16.729504244267371</v>
      </c>
      <c r="O362" s="53">
        <f t="shared" si="160"/>
        <v>16.741717037334805</v>
      </c>
      <c r="P362" s="53">
        <f t="shared" si="164"/>
        <v>16.744024215970825</v>
      </c>
      <c r="Q362" s="53">
        <f t="shared" si="161"/>
        <v>16.765958413101263</v>
      </c>
      <c r="R362" s="53">
        <f t="shared" si="161"/>
        <v>16.792225508469034</v>
      </c>
      <c r="S362" s="53">
        <f t="shared" si="161"/>
        <v>16.797635772994962</v>
      </c>
      <c r="T362" s="53">
        <f t="shared" si="161"/>
        <v>0.34069081614859192</v>
      </c>
      <c r="U362" s="53">
        <f t="shared" si="161"/>
        <v>0.3402605258184328</v>
      </c>
      <c r="V362" s="53">
        <f t="shared" si="161"/>
        <v>0.3400119882432292</v>
      </c>
      <c r="W362" s="53">
        <f t="shared" si="161"/>
        <v>0.33986843185360438</v>
      </c>
      <c r="X362" s="53">
        <f t="shared" si="161"/>
        <v>0.3397855130555707</v>
      </c>
    </row>
    <row r="363" spans="4:24" x14ac:dyDescent="0.2">
      <c r="D363" s="13">
        <v>34731</v>
      </c>
      <c r="G363" s="53">
        <f t="shared" si="162"/>
        <v>17.989999999999998</v>
      </c>
      <c r="H363" s="53">
        <f t="shared" si="163"/>
        <v>17.930105144180853</v>
      </c>
      <c r="I363" s="53">
        <f t="shared" si="160"/>
        <v>17.404268708357506</v>
      </c>
      <c r="J363" s="53">
        <f t="shared" si="160"/>
        <v>17.192315739235806</v>
      </c>
      <c r="K363" s="53">
        <f t="shared" si="160"/>
        <v>17.040133501373369</v>
      </c>
      <c r="L363" s="53">
        <f t="shared" si="160"/>
        <v>16.92010869254765</v>
      </c>
      <c r="M363" s="53">
        <f t="shared" si="160"/>
        <v>16.875524561827071</v>
      </c>
      <c r="N363" s="53">
        <f t="shared" si="160"/>
        <v>16.841669451741875</v>
      </c>
      <c r="O363" s="53">
        <f t="shared" si="160"/>
        <v>16.814300273050016</v>
      </c>
      <c r="P363" s="53">
        <f t="shared" si="164"/>
        <v>16.797677396676505</v>
      </c>
      <c r="Q363" s="53">
        <f t="shared" si="161"/>
        <v>16.774718400894592</v>
      </c>
      <c r="R363" s="53">
        <f t="shared" si="161"/>
        <v>16.773509271999217</v>
      </c>
      <c r="S363" s="53">
        <f t="shared" si="161"/>
        <v>16.789522071679819</v>
      </c>
      <c r="T363" s="53">
        <f t="shared" si="161"/>
        <v>0.34045186046096021</v>
      </c>
      <c r="U363" s="53">
        <f t="shared" si="161"/>
        <v>0.34012250396894539</v>
      </c>
      <c r="V363" s="53">
        <f t="shared" si="161"/>
        <v>0.33993226621976647</v>
      </c>
      <c r="W363" s="53">
        <f t="shared" si="161"/>
        <v>0.3398223840644421</v>
      </c>
      <c r="X363" s="53">
        <f t="shared" si="161"/>
        <v>0.33975891565130723</v>
      </c>
    </row>
    <row r="364" spans="4:24" x14ac:dyDescent="0.2">
      <c r="D364" s="13">
        <v>34759</v>
      </c>
      <c r="G364" s="53">
        <f t="shared" si="162"/>
        <v>18.559999999999999</v>
      </c>
      <c r="H364" s="53">
        <f t="shared" si="163"/>
        <v>17.764293462525771</v>
      </c>
      <c r="I364" s="53">
        <f t="shared" si="160"/>
        <v>17.426013775244147</v>
      </c>
      <c r="J364" s="53">
        <f t="shared" si="160"/>
        <v>17.215832702556767</v>
      </c>
      <c r="K364" s="53">
        <f t="shared" si="160"/>
        <v>17.052641317403239</v>
      </c>
      <c r="L364" s="53">
        <f t="shared" si="160"/>
        <v>16.960076851284093</v>
      </c>
      <c r="M364" s="53">
        <f t="shared" si="160"/>
        <v>16.910291429633606</v>
      </c>
      <c r="N364" s="53">
        <f t="shared" si="160"/>
        <v>16.882590782642282</v>
      </c>
      <c r="O364" s="53">
        <f t="shared" si="160"/>
        <v>16.857888426878816</v>
      </c>
      <c r="P364" s="53">
        <f t="shared" si="164"/>
        <v>16.843950710342966</v>
      </c>
      <c r="Q364" s="53">
        <f t="shared" si="161"/>
        <v>16.839914184566556</v>
      </c>
      <c r="R364" s="53">
        <f t="shared" si="161"/>
        <v>16.829633555318622</v>
      </c>
      <c r="S364" s="53">
        <f t="shared" si="161"/>
        <v>16.830920576957169</v>
      </c>
      <c r="T364" s="53">
        <f t="shared" si="161"/>
        <v>0.34039323666559457</v>
      </c>
      <c r="U364" s="53">
        <f t="shared" si="161"/>
        <v>0.34008864260853783</v>
      </c>
      <c r="V364" s="53">
        <f t="shared" si="161"/>
        <v>0.33991270775001031</v>
      </c>
      <c r="W364" s="53">
        <f t="shared" si="161"/>
        <v>0.33981108700683427</v>
      </c>
      <c r="X364" s="53">
        <f t="shared" si="161"/>
        <v>0.33975239042146133</v>
      </c>
    </row>
    <row r="365" spans="4:24" x14ac:dyDescent="0.2">
      <c r="D365" s="13">
        <v>34790</v>
      </c>
      <c r="G365" s="53">
        <f t="shared" si="162"/>
        <v>18.71</v>
      </c>
      <c r="H365" s="53">
        <f t="shared" si="163"/>
        <v>19.403460961659654</v>
      </c>
      <c r="I365" s="53">
        <f t="shared" si="160"/>
        <v>18.696220917608411</v>
      </c>
      <c r="J365" s="53">
        <f t="shared" si="160"/>
        <v>18.246997834686898</v>
      </c>
      <c r="K365" s="53">
        <f t="shared" si="160"/>
        <v>17.941734989529426</v>
      </c>
      <c r="L365" s="53">
        <f t="shared" si="160"/>
        <v>17.786846118645311</v>
      </c>
      <c r="M365" s="53">
        <f t="shared" si="160"/>
        <v>17.647630869126214</v>
      </c>
      <c r="N365" s="53">
        <f t="shared" si="160"/>
        <v>17.537785283709496</v>
      </c>
      <c r="O365" s="53">
        <f t="shared" si="160"/>
        <v>17.451804314270895</v>
      </c>
      <c r="P365" s="53">
        <f t="shared" si="164"/>
        <v>17.389050460518039</v>
      </c>
      <c r="Q365" s="53">
        <f t="shared" si="161"/>
        <v>17.331153728133145</v>
      </c>
      <c r="R365" s="53">
        <f t="shared" si="161"/>
        <v>17.281334000225819</v>
      </c>
      <c r="S365" s="53">
        <f t="shared" si="161"/>
        <v>17.249567396559701</v>
      </c>
      <c r="T365" s="53">
        <f t="shared" si="161"/>
        <v>0.34059356118372586</v>
      </c>
      <c r="U365" s="53">
        <f t="shared" si="161"/>
        <v>0.34020435092569146</v>
      </c>
      <c r="V365" s="53">
        <f t="shared" si="161"/>
        <v>0.33997954137967989</v>
      </c>
      <c r="W365" s="53">
        <f t="shared" si="161"/>
        <v>0.33984969040341539</v>
      </c>
      <c r="X365" s="53">
        <f t="shared" si="161"/>
        <v>0.33977468791203547</v>
      </c>
    </row>
    <row r="366" spans="4:24" x14ac:dyDescent="0.2">
      <c r="D366" s="13">
        <v>34820</v>
      </c>
      <c r="G366" s="53">
        <f t="shared" si="162"/>
        <v>19.329999999999998</v>
      </c>
      <c r="H366" s="53">
        <f t="shared" si="163"/>
        <v>18.817239299109129</v>
      </c>
      <c r="I366" s="53">
        <f t="shared" si="160"/>
        <v>18.408659953938894</v>
      </c>
      <c r="J366" s="53">
        <f t="shared" si="160"/>
        <v>18.135053959935039</v>
      </c>
      <c r="K366" s="53">
        <f t="shared" si="160"/>
        <v>17.953916482936414</v>
      </c>
      <c r="L366" s="53">
        <f t="shared" si="160"/>
        <v>17.830974781429301</v>
      </c>
      <c r="M366" s="53">
        <f t="shared" si="160"/>
        <v>17.708291942990286</v>
      </c>
      <c r="N366" s="53">
        <f t="shared" si="160"/>
        <v>17.597775917227594</v>
      </c>
      <c r="O366" s="53">
        <f t="shared" si="160"/>
        <v>17.507780410188271</v>
      </c>
      <c r="P366" s="53">
        <f t="shared" si="164"/>
        <v>17.426474359223555</v>
      </c>
      <c r="Q366" s="53">
        <f t="shared" si="161"/>
        <v>17.347908780663641</v>
      </c>
      <c r="R366" s="53">
        <f t="shared" si="161"/>
        <v>17.298639860452713</v>
      </c>
      <c r="S366" s="53">
        <f t="shared" si="161"/>
        <v>17.266084530963614</v>
      </c>
      <c r="T366" s="53">
        <f t="shared" si="161"/>
        <v>0.33979481197186889</v>
      </c>
      <c r="U366" s="53">
        <f t="shared" si="161"/>
        <v>0.33974298989013829</v>
      </c>
      <c r="V366" s="53">
        <f t="shared" si="161"/>
        <v>0.33971305722925194</v>
      </c>
      <c r="W366" s="53">
        <f t="shared" si="161"/>
        <v>0.33969576799350887</v>
      </c>
      <c r="X366" s="53">
        <f t="shared" si="161"/>
        <v>0.33968578165538432</v>
      </c>
    </row>
    <row r="367" spans="4:24" x14ac:dyDescent="0.2">
      <c r="D367" s="13">
        <v>34851</v>
      </c>
      <c r="G367" s="53">
        <f t="shared" si="162"/>
        <v>19.489999999999998</v>
      </c>
      <c r="H367" s="53">
        <f t="shared" si="163"/>
        <v>17.792271644131301</v>
      </c>
      <c r="I367" s="53">
        <f t="shared" ref="I367:O376" si="165">H256+H102*(1+$C$7)-$C$7*$C$8</f>
        <v>17.478470177793515</v>
      </c>
      <c r="J367" s="53">
        <f t="shared" si="165"/>
        <v>17.293042487243564</v>
      </c>
      <c r="K367" s="53">
        <f t="shared" si="165"/>
        <v>17.190978876960514</v>
      </c>
      <c r="L367" s="53">
        <f t="shared" si="165"/>
        <v>17.123219107666429</v>
      </c>
      <c r="M367" s="53">
        <f t="shared" si="165"/>
        <v>17.06742129943984</v>
      </c>
      <c r="N367" s="53">
        <f t="shared" si="165"/>
        <v>17.031295636033196</v>
      </c>
      <c r="O367" s="53">
        <f t="shared" si="165"/>
        <v>17.010326384330323</v>
      </c>
      <c r="P367" s="53">
        <f t="shared" si="164"/>
        <v>16.985349248073931</v>
      </c>
      <c r="Q367" s="53">
        <f t="shared" ref="Q367:X376" si="166">P256+P102*(1+$C$7)-$C$7*$C$8</f>
        <v>16.973691724657471</v>
      </c>
      <c r="R367" s="53">
        <f t="shared" si="166"/>
        <v>16.972965373636352</v>
      </c>
      <c r="S367" s="53">
        <f t="shared" si="166"/>
        <v>16.964545830112172</v>
      </c>
      <c r="T367" s="53">
        <f t="shared" si="166"/>
        <v>0.3400034999390672</v>
      </c>
      <c r="U367" s="53">
        <f t="shared" si="166"/>
        <v>0.33986352897202393</v>
      </c>
      <c r="V367" s="53">
        <f t="shared" si="166"/>
        <v>0.33978268112974264</v>
      </c>
      <c r="W367" s="53">
        <f t="shared" si="166"/>
        <v>0.33973598306271058</v>
      </c>
      <c r="X367" s="53">
        <f t="shared" si="166"/>
        <v>0.33970901005510767</v>
      </c>
    </row>
    <row r="368" spans="4:24" x14ac:dyDescent="0.2">
      <c r="D368" s="13">
        <v>34881</v>
      </c>
      <c r="G368" s="53">
        <f t="shared" si="162"/>
        <v>18.45</v>
      </c>
      <c r="H368" s="53">
        <f t="shared" si="163"/>
        <v>16.748605253327309</v>
      </c>
      <c r="I368" s="53">
        <f t="shared" si="165"/>
        <v>16.478600827527071</v>
      </c>
      <c r="J368" s="53">
        <f t="shared" si="165"/>
        <v>16.366643234020305</v>
      </c>
      <c r="K368" s="53">
        <f t="shared" si="165"/>
        <v>16.313888227565066</v>
      </c>
      <c r="L368" s="53">
        <f t="shared" si="165"/>
        <v>16.290138109881056</v>
      </c>
      <c r="M368" s="53">
        <f t="shared" si="165"/>
        <v>16.300735248289733</v>
      </c>
      <c r="N368" s="53">
        <f t="shared" si="165"/>
        <v>16.308108226704714</v>
      </c>
      <c r="O368" s="53">
        <f t="shared" si="165"/>
        <v>16.335134647786443</v>
      </c>
      <c r="P368" s="53">
        <f t="shared" si="164"/>
        <v>16.356022199000584</v>
      </c>
      <c r="Q368" s="53">
        <f t="shared" si="166"/>
        <v>16.380862351483245</v>
      </c>
      <c r="R368" s="53">
        <f t="shared" si="166"/>
        <v>16.408557053680987</v>
      </c>
      <c r="S368" s="53">
        <f t="shared" si="166"/>
        <v>16.448303107965845</v>
      </c>
      <c r="T368" s="53">
        <f t="shared" si="166"/>
        <v>0.34026762562579616</v>
      </c>
      <c r="U368" s="53">
        <f t="shared" si="166"/>
        <v>0.34001608912299064</v>
      </c>
      <c r="V368" s="53">
        <f t="shared" si="166"/>
        <v>0.33987080053967678</v>
      </c>
      <c r="W368" s="53">
        <f t="shared" si="166"/>
        <v>0.33978688121899803</v>
      </c>
      <c r="X368" s="53">
        <f t="shared" si="166"/>
        <v>0.3397384090526202</v>
      </c>
    </row>
    <row r="369" spans="4:24" x14ac:dyDescent="0.2">
      <c r="D369" s="13">
        <v>34912</v>
      </c>
      <c r="G369" s="53">
        <f t="shared" si="162"/>
        <v>17.38</v>
      </c>
      <c r="H369" s="53">
        <f t="shared" si="163"/>
        <v>17.072576084491182</v>
      </c>
      <c r="I369" s="53">
        <f t="shared" si="165"/>
        <v>16.749972758316261</v>
      </c>
      <c r="J369" s="53">
        <f t="shared" si="165"/>
        <v>16.564175058613124</v>
      </c>
      <c r="K369" s="53">
        <f t="shared" si="165"/>
        <v>16.461569535867767</v>
      </c>
      <c r="L369" s="53">
        <f t="shared" si="165"/>
        <v>16.411195912784571</v>
      </c>
      <c r="M369" s="53">
        <f t="shared" si="165"/>
        <v>16.384737024113342</v>
      </c>
      <c r="N369" s="53">
        <f t="shared" si="165"/>
        <v>16.372365452198043</v>
      </c>
      <c r="O369" s="53">
        <f t="shared" si="165"/>
        <v>16.375171244207117</v>
      </c>
      <c r="P369" s="53">
        <f t="shared" si="164"/>
        <v>16.385376150364042</v>
      </c>
      <c r="Q369" s="53">
        <f t="shared" si="166"/>
        <v>16.406975441456098</v>
      </c>
      <c r="R369" s="53">
        <f t="shared" si="166"/>
        <v>16.432542218876826</v>
      </c>
      <c r="S369" s="53">
        <f t="shared" si="166"/>
        <v>16.479241101940318</v>
      </c>
      <c r="T369" s="53">
        <f t="shared" si="166"/>
        <v>0.34046285242259122</v>
      </c>
      <c r="U369" s="53">
        <f t="shared" si="166"/>
        <v>0.34012885297402184</v>
      </c>
      <c r="V369" s="53">
        <f t="shared" si="166"/>
        <v>0.33993593343284578</v>
      </c>
      <c r="W369" s="53">
        <f t="shared" si="166"/>
        <v>0.33982450226274358</v>
      </c>
      <c r="X369" s="53">
        <f t="shared" si="166"/>
        <v>0.33976013913190339</v>
      </c>
    </row>
    <row r="370" spans="4:24" x14ac:dyDescent="0.2">
      <c r="D370" s="13">
        <v>34943</v>
      </c>
      <c r="G370" s="53">
        <f t="shared" si="162"/>
        <v>17.21</v>
      </c>
      <c r="H370" s="53">
        <f t="shared" si="163"/>
        <v>17.222942053903903</v>
      </c>
      <c r="I370" s="53">
        <f t="shared" si="165"/>
        <v>16.928701966623059</v>
      </c>
      <c r="J370" s="53">
        <f t="shared" si="165"/>
        <v>16.745503572013646</v>
      </c>
      <c r="K370" s="53">
        <f t="shared" si="165"/>
        <v>16.616877866403065</v>
      </c>
      <c r="L370" s="53">
        <f t="shared" si="165"/>
        <v>16.533985351910779</v>
      </c>
      <c r="M370" s="53">
        <f t="shared" si="165"/>
        <v>16.454761544463338</v>
      </c>
      <c r="N370" s="53">
        <f t="shared" si="165"/>
        <v>16.40285523757122</v>
      </c>
      <c r="O370" s="53">
        <f t="shared" si="165"/>
        <v>16.396575550979637</v>
      </c>
      <c r="P370" s="53">
        <f t="shared" si="164"/>
        <v>16.334237178745298</v>
      </c>
      <c r="Q370" s="53">
        <f t="shared" si="166"/>
        <v>16.298008920353006</v>
      </c>
      <c r="R370" s="53">
        <f t="shared" si="166"/>
        <v>16.285995149878527</v>
      </c>
      <c r="S370" s="53">
        <f t="shared" si="166"/>
        <v>16.267651831184939</v>
      </c>
      <c r="T370" s="53">
        <f t="shared" si="166"/>
        <v>0.34018024749601883</v>
      </c>
      <c r="U370" s="53">
        <f t="shared" si="166"/>
        <v>0.33996561913336143</v>
      </c>
      <c r="V370" s="53">
        <f t="shared" si="166"/>
        <v>0.3398416488530972</v>
      </c>
      <c r="W370" s="53">
        <f t="shared" si="166"/>
        <v>0.33977004307742764</v>
      </c>
      <c r="X370" s="53">
        <f t="shared" si="166"/>
        <v>0.33972868326846117</v>
      </c>
    </row>
    <row r="371" spans="4:24" x14ac:dyDescent="0.2">
      <c r="D371" s="13">
        <v>34973</v>
      </c>
      <c r="G371" s="53">
        <f t="shared" si="162"/>
        <v>17.41</v>
      </c>
      <c r="H371" s="53">
        <f t="shared" si="163"/>
        <v>16.618857262533144</v>
      </c>
      <c r="I371" s="53">
        <f t="shared" si="165"/>
        <v>16.362860669194699</v>
      </c>
      <c r="J371" s="53">
        <f t="shared" si="165"/>
        <v>16.212198867835944</v>
      </c>
      <c r="K371" s="53">
        <f t="shared" si="165"/>
        <v>16.111372535104099</v>
      </c>
      <c r="L371" s="53">
        <f t="shared" si="165"/>
        <v>16.03623606884932</v>
      </c>
      <c r="M371" s="53">
        <f t="shared" si="165"/>
        <v>15.984418127115543</v>
      </c>
      <c r="N371" s="53">
        <f t="shared" si="165"/>
        <v>15.954100678440442</v>
      </c>
      <c r="O371" s="53">
        <f t="shared" si="165"/>
        <v>15.929224973787564</v>
      </c>
      <c r="P371" s="53">
        <f t="shared" si="164"/>
        <v>15.901017391590143</v>
      </c>
      <c r="Q371" s="53">
        <f t="shared" si="166"/>
        <v>15.896457803339148</v>
      </c>
      <c r="R371" s="53">
        <f t="shared" si="166"/>
        <v>15.889588020097611</v>
      </c>
      <c r="S371" s="53">
        <f t="shared" si="166"/>
        <v>15.886901150370134</v>
      </c>
      <c r="T371" s="53">
        <f t="shared" si="166"/>
        <v>0.33997769272480305</v>
      </c>
      <c r="U371" s="53">
        <f t="shared" si="166"/>
        <v>0.33984862261227933</v>
      </c>
      <c r="V371" s="53">
        <f t="shared" si="166"/>
        <v>0.33977407115120872</v>
      </c>
      <c r="W371" s="53">
        <f t="shared" si="166"/>
        <v>0.33973100990148108</v>
      </c>
      <c r="X371" s="53">
        <f t="shared" si="166"/>
        <v>0.33970613753544721</v>
      </c>
    </row>
    <row r="372" spans="4:24" x14ac:dyDescent="0.2">
      <c r="D372" s="13">
        <v>35004</v>
      </c>
      <c r="G372" s="53">
        <f t="shared" si="162"/>
        <v>17.100000000000001</v>
      </c>
      <c r="H372" s="53">
        <f t="shared" si="163"/>
        <v>17.407031363278048</v>
      </c>
      <c r="I372" s="53">
        <f t="shared" si="165"/>
        <v>17.025315783850797</v>
      </c>
      <c r="J372" s="53">
        <f t="shared" si="165"/>
        <v>16.74888873588381</v>
      </c>
      <c r="K372" s="53">
        <f t="shared" si="165"/>
        <v>16.553775961049624</v>
      </c>
      <c r="L372" s="53">
        <f t="shared" si="165"/>
        <v>16.414609979029979</v>
      </c>
      <c r="M372" s="53">
        <f t="shared" si="165"/>
        <v>16.314992070402667</v>
      </c>
      <c r="N372" s="53">
        <f t="shared" si="165"/>
        <v>16.234228858561405</v>
      </c>
      <c r="O372" s="53">
        <f t="shared" si="165"/>
        <v>16.175851668229843</v>
      </c>
      <c r="P372" s="53">
        <f t="shared" si="164"/>
        <v>16.137861300468387</v>
      </c>
      <c r="Q372" s="53">
        <f t="shared" si="166"/>
        <v>16.113434050980526</v>
      </c>
      <c r="R372" s="53">
        <f t="shared" si="166"/>
        <v>16.093736384127716</v>
      </c>
      <c r="S372" s="53">
        <f t="shared" si="166"/>
        <v>16.077260127393416</v>
      </c>
      <c r="T372" s="53">
        <f t="shared" si="166"/>
        <v>0.34012727898526052</v>
      </c>
      <c r="U372" s="53">
        <f t="shared" si="166"/>
        <v>0.3399350242900584</v>
      </c>
      <c r="V372" s="53">
        <f t="shared" si="166"/>
        <v>0.33982397713789636</v>
      </c>
      <c r="W372" s="53">
        <f t="shared" si="166"/>
        <v>0.33975983581749669</v>
      </c>
      <c r="X372" s="53">
        <f t="shared" si="166"/>
        <v>0.3397227875105161</v>
      </c>
    </row>
    <row r="373" spans="4:24" x14ac:dyDescent="0.2">
      <c r="D373" s="13">
        <v>35034</v>
      </c>
      <c r="G373" s="53">
        <f t="shared" si="162"/>
        <v>17.55</v>
      </c>
      <c r="H373" s="53">
        <f t="shared" si="163"/>
        <v>18.316262662419302</v>
      </c>
      <c r="I373" s="53">
        <f t="shared" si="165"/>
        <v>17.851269820165616</v>
      </c>
      <c r="J373" s="53">
        <f t="shared" si="165"/>
        <v>17.514020033293111</v>
      </c>
      <c r="K373" s="53">
        <f t="shared" si="165"/>
        <v>17.251100850876675</v>
      </c>
      <c r="L373" s="53">
        <f t="shared" si="165"/>
        <v>17.057438463956419</v>
      </c>
      <c r="M373" s="53">
        <f t="shared" si="165"/>
        <v>16.911958207377211</v>
      </c>
      <c r="N373" s="53">
        <f t="shared" si="165"/>
        <v>16.80083325542677</v>
      </c>
      <c r="O373" s="53">
        <f t="shared" si="165"/>
        <v>16.709204102530677</v>
      </c>
      <c r="P373" s="53">
        <f t="shared" si="164"/>
        <v>16.641327731890634</v>
      </c>
      <c r="Q373" s="53">
        <f t="shared" si="166"/>
        <v>16.534117213319718</v>
      </c>
      <c r="R373" s="53">
        <f t="shared" si="166"/>
        <v>16.542991293813902</v>
      </c>
      <c r="S373" s="53">
        <f t="shared" si="166"/>
        <v>16.502687520408909</v>
      </c>
      <c r="T373" s="53">
        <f t="shared" si="166"/>
        <v>0.33991205956260018</v>
      </c>
      <c r="U373" s="53">
        <f t="shared" si="166"/>
        <v>0.33981071261095341</v>
      </c>
      <c r="V373" s="53">
        <f t="shared" si="166"/>
        <v>0.33975217416876424</v>
      </c>
      <c r="W373" s="53">
        <f t="shared" si="166"/>
        <v>0.33971836210872453</v>
      </c>
      <c r="X373" s="53">
        <f t="shared" si="166"/>
        <v>0.33969883211507623</v>
      </c>
    </row>
    <row r="374" spans="4:24" x14ac:dyDescent="0.2">
      <c r="D374" s="13">
        <v>35065</v>
      </c>
      <c r="G374" s="53">
        <f t="shared" si="162"/>
        <v>18.87</v>
      </c>
      <c r="H374" s="53">
        <f t="shared" si="163"/>
        <v>18.076621203189919</v>
      </c>
      <c r="I374" s="53">
        <f t="shared" si="165"/>
        <v>17.514601862207751</v>
      </c>
      <c r="J374" s="53">
        <f t="shared" si="165"/>
        <v>17.146372134361215</v>
      </c>
      <c r="K374" s="53">
        <f t="shared" si="165"/>
        <v>16.896811100748025</v>
      </c>
      <c r="L374" s="53">
        <f t="shared" si="165"/>
        <v>16.71555558214175</v>
      </c>
      <c r="M374" s="53">
        <f t="shared" si="165"/>
        <v>16.580694813604776</v>
      </c>
      <c r="N374" s="53">
        <f t="shared" si="165"/>
        <v>16.48373887846973</v>
      </c>
      <c r="O374" s="53">
        <f t="shared" si="165"/>
        <v>16.41064958998783</v>
      </c>
      <c r="P374" s="53">
        <f t="shared" si="164"/>
        <v>16.310396245207652</v>
      </c>
      <c r="Q374" s="53">
        <f t="shared" si="166"/>
        <v>16.302299026474017</v>
      </c>
      <c r="R374" s="53">
        <f t="shared" si="166"/>
        <v>16.264480789012342</v>
      </c>
      <c r="S374" s="53">
        <f t="shared" si="166"/>
        <v>16.245781452789618</v>
      </c>
      <c r="T374" s="53">
        <f t="shared" si="166"/>
        <v>0.33990855487918159</v>
      </c>
      <c r="U374" s="53">
        <f t="shared" si="166"/>
        <v>0.33980868829049427</v>
      </c>
      <c r="V374" s="53">
        <f t="shared" si="166"/>
        <v>0.33975100491242016</v>
      </c>
      <c r="W374" s="53">
        <f t="shared" si="166"/>
        <v>0.3397176867411501</v>
      </c>
      <c r="X374" s="53">
        <f t="shared" si="166"/>
        <v>0.3396984420198137</v>
      </c>
    </row>
    <row r="375" spans="4:24" x14ac:dyDescent="0.2">
      <c r="D375" s="13">
        <v>35096</v>
      </c>
      <c r="G375" s="53">
        <f t="shared" si="162"/>
        <v>19.11</v>
      </c>
      <c r="H375" s="53">
        <f t="shared" si="163"/>
        <v>18.061508163966025</v>
      </c>
      <c r="I375" s="53">
        <f t="shared" si="165"/>
        <v>17.283525473992352</v>
      </c>
      <c r="J375" s="53">
        <f t="shared" si="165"/>
        <v>16.877039186660259</v>
      </c>
      <c r="K375" s="53">
        <f t="shared" si="165"/>
        <v>16.634793544881429</v>
      </c>
      <c r="L375" s="53">
        <f t="shared" si="165"/>
        <v>16.468735086764191</v>
      </c>
      <c r="M375" s="53">
        <f t="shared" si="165"/>
        <v>16.363036053820625</v>
      </c>
      <c r="N375" s="53">
        <f t="shared" si="165"/>
        <v>16.289873327175531</v>
      </c>
      <c r="O375" s="53">
        <f t="shared" si="165"/>
        <v>16.232867927043678</v>
      </c>
      <c r="P375" s="53">
        <f t="shared" si="164"/>
        <v>16.186210379496877</v>
      </c>
      <c r="Q375" s="53">
        <f t="shared" si="166"/>
        <v>16.153140003612187</v>
      </c>
      <c r="R375" s="53">
        <f t="shared" si="166"/>
        <v>16.126186385015966</v>
      </c>
      <c r="S375" s="53">
        <f t="shared" si="166"/>
        <v>16.113562289436082</v>
      </c>
      <c r="T375" s="53">
        <f t="shared" si="166"/>
        <v>0.34024404866461649</v>
      </c>
      <c r="U375" s="53">
        <f t="shared" si="166"/>
        <v>0.34000247096717451</v>
      </c>
      <c r="V375" s="53">
        <f t="shared" si="166"/>
        <v>0.33986293463336181</v>
      </c>
      <c r="W375" s="53">
        <f t="shared" si="166"/>
        <v>0.33978233783713396</v>
      </c>
      <c r="X375" s="53">
        <f t="shared" si="166"/>
        <v>0.33973578477539956</v>
      </c>
    </row>
    <row r="376" spans="4:24" x14ac:dyDescent="0.2">
      <c r="D376" s="13">
        <v>35125</v>
      </c>
      <c r="G376" s="53">
        <f t="shared" si="162"/>
        <v>18.72</v>
      </c>
      <c r="H376" s="53">
        <f t="shared" si="163"/>
        <v>19.426248382370318</v>
      </c>
      <c r="I376" s="53">
        <f t="shared" si="165"/>
        <v>18.324698263377051</v>
      </c>
      <c r="J376" s="53">
        <f t="shared" si="165"/>
        <v>17.633084289012363</v>
      </c>
      <c r="K376" s="53">
        <f t="shared" si="165"/>
        <v>17.235230942258632</v>
      </c>
      <c r="L376" s="53">
        <f t="shared" si="165"/>
        <v>17.007371787135487</v>
      </c>
      <c r="M376" s="53">
        <f t="shared" si="165"/>
        <v>16.851575113990307</v>
      </c>
      <c r="N376" s="53">
        <f t="shared" si="165"/>
        <v>16.730148334848831</v>
      </c>
      <c r="O376" s="53">
        <f t="shared" si="165"/>
        <v>16.626512032137171</v>
      </c>
      <c r="P376" s="53">
        <f t="shared" si="164"/>
        <v>16.538534083428818</v>
      </c>
      <c r="Q376" s="53">
        <f t="shared" si="166"/>
        <v>16.464687288551399</v>
      </c>
      <c r="R376" s="53">
        <f t="shared" si="166"/>
        <v>16.403793853070223</v>
      </c>
      <c r="S376" s="53">
        <f t="shared" si="166"/>
        <v>16.354677800831698</v>
      </c>
      <c r="T376" s="53">
        <f t="shared" si="166"/>
        <v>0.3400797268034218</v>
      </c>
      <c r="U376" s="53">
        <f t="shared" si="166"/>
        <v>0.33990755794201039</v>
      </c>
      <c r="V376" s="53">
        <f t="shared" si="166"/>
        <v>0.33980811245522724</v>
      </c>
      <c r="W376" s="53">
        <f t="shared" si="166"/>
        <v>0.33975067230745337</v>
      </c>
      <c r="X376" s="53">
        <f t="shared" si="166"/>
        <v>0.33971749462706768</v>
      </c>
    </row>
    <row r="377" spans="4:24" x14ac:dyDescent="0.2">
      <c r="D377" s="13">
        <v>35156</v>
      </c>
      <c r="G377" s="53">
        <f t="shared" si="162"/>
        <v>19.309999999999999</v>
      </c>
      <c r="H377" s="53">
        <f t="shared" si="163"/>
        <v>20.00253279849036</v>
      </c>
      <c r="I377" s="53">
        <f t="shared" ref="I377:O386" si="167">H266+H112*(1+$C$7)-$C$7*$C$8</f>
        <v>19.069307178229469</v>
      </c>
      <c r="J377" s="53">
        <f t="shared" si="167"/>
        <v>18.390986535228635</v>
      </c>
      <c r="K377" s="53">
        <f t="shared" si="167"/>
        <v>17.958303437386427</v>
      </c>
      <c r="L377" s="53">
        <f t="shared" si="167"/>
        <v>17.709897172083583</v>
      </c>
      <c r="M377" s="53">
        <f t="shared" si="167"/>
        <v>17.535689081911389</v>
      </c>
      <c r="N377" s="53">
        <f t="shared" si="167"/>
        <v>17.399564986450564</v>
      </c>
      <c r="O377" s="53">
        <f t="shared" si="167"/>
        <v>17.284002165184134</v>
      </c>
      <c r="P377" s="53">
        <f t="shared" si="164"/>
        <v>17.183797912123449</v>
      </c>
      <c r="Q377" s="53">
        <f t="shared" ref="Q377:X386" si="168">P266+P112*(1+$C$7)-$C$7*$C$8</f>
        <v>17.095279154329358</v>
      </c>
      <c r="R377" s="53">
        <f t="shared" si="168"/>
        <v>17.053712330671299</v>
      </c>
      <c r="S377" s="53">
        <f t="shared" si="168"/>
        <v>16.96704013958983</v>
      </c>
      <c r="T377" s="53">
        <f t="shared" si="168"/>
        <v>0.33901828563896164</v>
      </c>
      <c r="U377" s="53">
        <f t="shared" si="168"/>
        <v>0.33929446488658743</v>
      </c>
      <c r="V377" s="53">
        <f t="shared" si="168"/>
        <v>0.33945398722700604</v>
      </c>
      <c r="W377" s="53">
        <f t="shared" si="168"/>
        <v>0.33954612802799444</v>
      </c>
      <c r="X377" s="53">
        <f t="shared" si="168"/>
        <v>0.33959934895732957</v>
      </c>
    </row>
    <row r="378" spans="4:24" x14ac:dyDescent="0.2">
      <c r="D378" s="13">
        <v>35186</v>
      </c>
      <c r="G378" s="53">
        <f t="shared" si="162"/>
        <v>19.87</v>
      </c>
      <c r="H378" s="53">
        <f t="shared" si="163"/>
        <v>18.25833546693049</v>
      </c>
      <c r="I378" s="53">
        <f t="shared" si="167"/>
        <v>17.993599573821996</v>
      </c>
      <c r="J378" s="53">
        <f t="shared" si="167"/>
        <v>17.813267511495628</v>
      </c>
      <c r="K378" s="53">
        <f t="shared" si="167"/>
        <v>17.657664973521349</v>
      </c>
      <c r="L378" s="53">
        <f t="shared" si="167"/>
        <v>17.535217491243333</v>
      </c>
      <c r="M378" s="53">
        <f t="shared" si="167"/>
        <v>17.417219819497589</v>
      </c>
      <c r="N378" s="53">
        <f t="shared" si="167"/>
        <v>17.30549174567544</v>
      </c>
      <c r="O378" s="53">
        <f t="shared" si="167"/>
        <v>17.198338035000603</v>
      </c>
      <c r="P378" s="53">
        <f t="shared" si="164"/>
        <v>17.100135712227441</v>
      </c>
      <c r="Q378" s="53">
        <f t="shared" si="168"/>
        <v>17.008555205546024</v>
      </c>
      <c r="R378" s="53">
        <f t="shared" si="168"/>
        <v>16.884623445075469</v>
      </c>
      <c r="S378" s="53">
        <f t="shared" si="168"/>
        <v>16.85326463188872</v>
      </c>
      <c r="T378" s="53">
        <f t="shared" si="168"/>
        <v>0.33845482812752614</v>
      </c>
      <c r="U378" s="53">
        <f t="shared" si="168"/>
        <v>0.33896900936549623</v>
      </c>
      <c r="V378" s="53">
        <f t="shared" si="168"/>
        <v>0.33926600269568102</v>
      </c>
      <c r="W378" s="53">
        <f t="shared" si="168"/>
        <v>0.33943754734114978</v>
      </c>
      <c r="X378" s="53">
        <f t="shared" si="168"/>
        <v>0.3395366322780764</v>
      </c>
    </row>
    <row r="379" spans="4:24" x14ac:dyDescent="0.2">
      <c r="D379" s="13">
        <v>35217</v>
      </c>
      <c r="G379" s="53">
        <f t="shared" si="162"/>
        <v>19.649999999999999</v>
      </c>
      <c r="H379" s="53">
        <f t="shared" si="163"/>
        <v>18.575216926828187</v>
      </c>
      <c r="I379" s="53">
        <f t="shared" si="167"/>
        <v>18.130318838053277</v>
      </c>
      <c r="J379" s="53">
        <f t="shared" si="167"/>
        <v>17.838856087126171</v>
      </c>
      <c r="K379" s="53">
        <f t="shared" si="167"/>
        <v>17.620722393612837</v>
      </c>
      <c r="L379" s="53">
        <f t="shared" si="167"/>
        <v>17.450567567284942</v>
      </c>
      <c r="M379" s="53">
        <f t="shared" si="167"/>
        <v>17.302189336736152</v>
      </c>
      <c r="N379" s="53">
        <f t="shared" si="167"/>
        <v>17.179970869118186</v>
      </c>
      <c r="O379" s="53">
        <f t="shared" si="167"/>
        <v>17.070344681267276</v>
      </c>
      <c r="P379" s="53">
        <f t="shared" si="164"/>
        <v>16.976271794613112</v>
      </c>
      <c r="Q379" s="53">
        <f t="shared" si="168"/>
        <v>16.894229694963126</v>
      </c>
      <c r="R379" s="53">
        <f t="shared" si="168"/>
        <v>16.808205378021306</v>
      </c>
      <c r="S379" s="53">
        <f t="shared" si="168"/>
        <v>16.735691332449441</v>
      </c>
      <c r="T379" s="53">
        <f t="shared" si="168"/>
        <v>0.33968321966574488</v>
      </c>
      <c r="U379" s="53">
        <f t="shared" si="168"/>
        <v>0.33967853368642764</v>
      </c>
      <c r="V379" s="53">
        <f t="shared" si="168"/>
        <v>0.33967582704429489</v>
      </c>
      <c r="W379" s="53">
        <f t="shared" si="168"/>
        <v>0.33967426367597009</v>
      </c>
      <c r="X379" s="53">
        <f t="shared" si="168"/>
        <v>0.33967336066759324</v>
      </c>
    </row>
    <row r="380" spans="4:24" x14ac:dyDescent="0.2">
      <c r="D380" s="13">
        <v>35247</v>
      </c>
      <c r="G380" s="53">
        <f t="shared" si="162"/>
        <v>19.559999999999999</v>
      </c>
      <c r="H380" s="53">
        <f t="shared" si="163"/>
        <v>20.157548000079263</v>
      </c>
      <c r="I380" s="53">
        <f t="shared" si="167"/>
        <v>19.525814468669648</v>
      </c>
      <c r="J380" s="53">
        <f t="shared" si="167"/>
        <v>19.032512775308845</v>
      </c>
      <c r="K380" s="53">
        <f t="shared" si="167"/>
        <v>18.629319538103168</v>
      </c>
      <c r="L380" s="53">
        <f t="shared" si="167"/>
        <v>18.30172416220735</v>
      </c>
      <c r="M380" s="53">
        <f t="shared" si="167"/>
        <v>18.037943493260094</v>
      </c>
      <c r="N380" s="53">
        <f t="shared" si="167"/>
        <v>17.820368978109844</v>
      </c>
      <c r="O380" s="53">
        <f t="shared" si="167"/>
        <v>17.63550333150808</v>
      </c>
      <c r="P380" s="53">
        <f t="shared" si="164"/>
        <v>17.47104202708509</v>
      </c>
      <c r="Q380" s="53">
        <f t="shared" si="168"/>
        <v>17.328585002086353</v>
      </c>
      <c r="R380" s="53">
        <f t="shared" si="168"/>
        <v>17.204796855457236</v>
      </c>
      <c r="S380" s="53">
        <f t="shared" si="168"/>
        <v>17.092810576771686</v>
      </c>
      <c r="T380" s="53">
        <f t="shared" si="168"/>
        <v>0.34021417920366254</v>
      </c>
      <c r="U380" s="53">
        <f t="shared" si="168"/>
        <v>0.3399852182359886</v>
      </c>
      <c r="V380" s="53">
        <f t="shared" si="168"/>
        <v>0.33985296938042897</v>
      </c>
      <c r="W380" s="53">
        <f t="shared" si="168"/>
        <v>0.33977658186348869</v>
      </c>
      <c r="X380" s="53">
        <f t="shared" si="168"/>
        <v>0.33973246009986657</v>
      </c>
    </row>
    <row r="381" spans="4:24" x14ac:dyDescent="0.2">
      <c r="D381" s="13">
        <v>35278</v>
      </c>
      <c r="G381" s="53">
        <f t="shared" si="162"/>
        <v>20.05</v>
      </c>
      <c r="H381" s="53">
        <f t="shared" si="163"/>
        <v>20.578400352475935</v>
      </c>
      <c r="I381" s="53">
        <f t="shared" si="167"/>
        <v>20.16010175779244</v>
      </c>
      <c r="J381" s="53">
        <f t="shared" si="167"/>
        <v>19.762540696708783</v>
      </c>
      <c r="K381" s="53">
        <f t="shared" si="167"/>
        <v>19.368544335092981</v>
      </c>
      <c r="L381" s="53">
        <f t="shared" si="167"/>
        <v>19.007825812372726</v>
      </c>
      <c r="M381" s="53">
        <f t="shared" si="167"/>
        <v>18.689428082746215</v>
      </c>
      <c r="N381" s="53">
        <f t="shared" si="167"/>
        <v>18.412022519368239</v>
      </c>
      <c r="O381" s="53">
        <f t="shared" si="167"/>
        <v>18.175823628996028</v>
      </c>
      <c r="P381" s="53">
        <f t="shared" si="164"/>
        <v>17.973655311670012</v>
      </c>
      <c r="Q381" s="53">
        <f t="shared" si="168"/>
        <v>17.789989132595032</v>
      </c>
      <c r="R381" s="53">
        <f t="shared" si="168"/>
        <v>17.626266428146163</v>
      </c>
      <c r="S381" s="53">
        <f t="shared" si="168"/>
        <v>17.483911074394303</v>
      </c>
      <c r="T381" s="53">
        <f t="shared" si="168"/>
        <v>0.33963686226234435</v>
      </c>
      <c r="U381" s="53">
        <f t="shared" si="168"/>
        <v>0.3396517574476271</v>
      </c>
      <c r="V381" s="53">
        <f t="shared" si="168"/>
        <v>0.33966036097174312</v>
      </c>
      <c r="W381" s="53">
        <f t="shared" si="168"/>
        <v>0.33966533040487257</v>
      </c>
      <c r="X381" s="53">
        <f t="shared" si="168"/>
        <v>0.33966820077116622</v>
      </c>
    </row>
    <row r="382" spans="4:24" x14ac:dyDescent="0.2">
      <c r="D382" s="13">
        <v>35309</v>
      </c>
      <c r="G382" s="53">
        <f t="shared" si="162"/>
        <v>20.74</v>
      </c>
      <c r="H382" s="53">
        <f t="shared" si="163"/>
        <v>22.857345315330726</v>
      </c>
      <c r="I382" s="53">
        <f t="shared" si="167"/>
        <v>22.290248227902811</v>
      </c>
      <c r="J382" s="53">
        <f t="shared" si="167"/>
        <v>21.712191431895519</v>
      </c>
      <c r="K382" s="53">
        <f t="shared" si="167"/>
        <v>21.131541966123528</v>
      </c>
      <c r="L382" s="53">
        <f t="shared" si="167"/>
        <v>20.574099075328249</v>
      </c>
      <c r="M382" s="53">
        <f t="shared" si="167"/>
        <v>20.081254668179806</v>
      </c>
      <c r="N382" s="53">
        <f t="shared" si="167"/>
        <v>19.653810165512734</v>
      </c>
      <c r="O382" s="53">
        <f t="shared" si="167"/>
        <v>19.289763836310875</v>
      </c>
      <c r="P382" s="53">
        <f t="shared" si="164"/>
        <v>18.984750045539066</v>
      </c>
      <c r="Q382" s="53">
        <f t="shared" si="168"/>
        <v>18.726835205173376</v>
      </c>
      <c r="R382" s="53">
        <f t="shared" si="168"/>
        <v>18.503930956372514</v>
      </c>
      <c r="S382" s="53">
        <f t="shared" si="168"/>
        <v>18.313659543994692</v>
      </c>
      <c r="T382" s="53">
        <f t="shared" si="168"/>
        <v>0.33949157720426426</v>
      </c>
      <c r="U382" s="53">
        <f t="shared" si="168"/>
        <v>0.33956784016313879</v>
      </c>
      <c r="V382" s="53">
        <f t="shared" si="168"/>
        <v>0.33961188998147779</v>
      </c>
      <c r="W382" s="53">
        <f t="shared" si="168"/>
        <v>0.33963733334906188</v>
      </c>
      <c r="X382" s="53">
        <f t="shared" si="168"/>
        <v>0.33965202954937401</v>
      </c>
    </row>
    <row r="383" spans="4:24" x14ac:dyDescent="0.2">
      <c r="D383" s="13">
        <v>35339</v>
      </c>
      <c r="G383" s="53">
        <f t="shared" si="162"/>
        <v>21.9</v>
      </c>
      <c r="H383" s="53">
        <f t="shared" si="163"/>
        <v>23.538830215291004</v>
      </c>
      <c r="I383" s="53">
        <f t="shared" si="167"/>
        <v>23.330678889272889</v>
      </c>
      <c r="J383" s="53">
        <f t="shared" si="167"/>
        <v>22.905173066942179</v>
      </c>
      <c r="K383" s="53">
        <f t="shared" si="167"/>
        <v>22.353462298645159</v>
      </c>
      <c r="L383" s="53">
        <f t="shared" si="167"/>
        <v>21.768488447200664</v>
      </c>
      <c r="M383" s="53">
        <f t="shared" si="167"/>
        <v>21.236220335768486</v>
      </c>
      <c r="N383" s="53">
        <f t="shared" si="167"/>
        <v>20.781316210868269</v>
      </c>
      <c r="O383" s="53">
        <f t="shared" si="167"/>
        <v>20.411672010136179</v>
      </c>
      <c r="P383" s="53">
        <f t="shared" si="164"/>
        <v>20.111244138599393</v>
      </c>
      <c r="Q383" s="53">
        <f t="shared" si="168"/>
        <v>19.843933353966381</v>
      </c>
      <c r="R383" s="53">
        <f t="shared" si="168"/>
        <v>19.611826344381633</v>
      </c>
      <c r="S383" s="53">
        <f t="shared" si="168"/>
        <v>19.406724066977663</v>
      </c>
      <c r="T383" s="53">
        <f t="shared" si="168"/>
        <v>0.33848915809464919</v>
      </c>
      <c r="U383" s="53">
        <f t="shared" si="168"/>
        <v>0.3389888385045392</v>
      </c>
      <c r="V383" s="53">
        <f t="shared" si="168"/>
        <v>0.33927745609305182</v>
      </c>
      <c r="W383" s="53">
        <f t="shared" si="168"/>
        <v>0.33944416287352608</v>
      </c>
      <c r="X383" s="53">
        <f t="shared" si="168"/>
        <v>0.33954045343848893</v>
      </c>
    </row>
    <row r="384" spans="4:24" x14ac:dyDescent="0.2">
      <c r="D384" s="13">
        <v>35370</v>
      </c>
      <c r="G384" s="53">
        <f t="shared" si="162"/>
        <v>23.37</v>
      </c>
      <c r="H384" s="53">
        <f t="shared" si="163"/>
        <v>22.444372135011882</v>
      </c>
      <c r="I384" s="53">
        <f t="shared" si="167"/>
        <v>22.311743336442643</v>
      </c>
      <c r="J384" s="53">
        <f t="shared" si="167"/>
        <v>22.00009093181604</v>
      </c>
      <c r="K384" s="53">
        <f t="shared" si="167"/>
        <v>21.597405282338645</v>
      </c>
      <c r="L384" s="53">
        <f t="shared" si="167"/>
        <v>21.163506821405523</v>
      </c>
      <c r="M384" s="53">
        <f t="shared" si="167"/>
        <v>20.750775170410943</v>
      </c>
      <c r="N384" s="53">
        <f t="shared" si="167"/>
        <v>20.395426478996932</v>
      </c>
      <c r="O384" s="53">
        <f t="shared" si="167"/>
        <v>20.11969268159265</v>
      </c>
      <c r="P384" s="53">
        <f t="shared" si="164"/>
        <v>19.881115610322833</v>
      </c>
      <c r="Q384" s="53">
        <f t="shared" si="168"/>
        <v>19.670141042901665</v>
      </c>
      <c r="R384" s="53">
        <f t="shared" si="168"/>
        <v>19.485250629477537</v>
      </c>
      <c r="S384" s="53">
        <f t="shared" si="168"/>
        <v>19.320326896340347</v>
      </c>
      <c r="T384" s="53">
        <f t="shared" si="168"/>
        <v>0.33866407365799561</v>
      </c>
      <c r="U384" s="53">
        <f t="shared" si="168"/>
        <v>0.33908987049836403</v>
      </c>
      <c r="V384" s="53">
        <f t="shared" si="168"/>
        <v>0.33933581261422652</v>
      </c>
      <c r="W384" s="53">
        <f t="shared" si="168"/>
        <v>0.3394778698551929</v>
      </c>
      <c r="X384" s="53">
        <f t="shared" si="168"/>
        <v>0.33955992273840985</v>
      </c>
    </row>
    <row r="385" spans="4:24" x14ac:dyDescent="0.2">
      <c r="D385" s="13">
        <v>35400</v>
      </c>
      <c r="G385" s="53">
        <f t="shared" si="162"/>
        <v>23.47</v>
      </c>
      <c r="H385" s="53">
        <f t="shared" si="163"/>
        <v>23.979931667368664</v>
      </c>
      <c r="I385" s="53">
        <f t="shared" si="167"/>
        <v>23.381886884053721</v>
      </c>
      <c r="J385" s="53">
        <f t="shared" si="167"/>
        <v>22.764761797348882</v>
      </c>
      <c r="K385" s="53">
        <f t="shared" si="167"/>
        <v>22.182245535795712</v>
      </c>
      <c r="L385" s="53">
        <f t="shared" si="167"/>
        <v>21.642869736496067</v>
      </c>
      <c r="M385" s="53">
        <f t="shared" si="167"/>
        <v>21.159863870993075</v>
      </c>
      <c r="N385" s="53">
        <f t="shared" si="167"/>
        <v>20.766571680867752</v>
      </c>
      <c r="O385" s="53">
        <f t="shared" si="167"/>
        <v>20.426902910574405</v>
      </c>
      <c r="P385" s="53">
        <f t="shared" si="164"/>
        <v>20.122805428115388</v>
      </c>
      <c r="Q385" s="53">
        <f t="shared" si="168"/>
        <v>19.847749121821028</v>
      </c>
      <c r="R385" s="53">
        <f t="shared" si="168"/>
        <v>19.592716599059333</v>
      </c>
      <c r="S385" s="53">
        <f t="shared" si="168"/>
        <v>19.361197813770044</v>
      </c>
      <c r="T385" s="53">
        <f t="shared" si="168"/>
        <v>0.3396869633048511</v>
      </c>
      <c r="U385" s="53">
        <f t="shared" si="168"/>
        <v>0.3396806960287363</v>
      </c>
      <c r="V385" s="53">
        <f t="shared" si="168"/>
        <v>0.33967707602266239</v>
      </c>
      <c r="W385" s="53">
        <f t="shared" si="168"/>
        <v>0.33967498509133365</v>
      </c>
      <c r="X385" s="53">
        <f t="shared" si="168"/>
        <v>0.33967377736026005</v>
      </c>
    </row>
    <row r="386" spans="4:24" x14ac:dyDescent="0.2">
      <c r="D386" s="13">
        <v>35431</v>
      </c>
      <c r="G386" s="53">
        <f t="shared" si="162"/>
        <v>24.05</v>
      </c>
      <c r="H386" s="53">
        <f t="shared" si="163"/>
        <v>23.436652993768682</v>
      </c>
      <c r="I386" s="53">
        <f t="shared" si="167"/>
        <v>23.060071812399535</v>
      </c>
      <c r="J386" s="53">
        <f t="shared" si="167"/>
        <v>22.610902440258531</v>
      </c>
      <c r="K386" s="53">
        <f t="shared" si="167"/>
        <v>22.166702120922238</v>
      </c>
      <c r="L386" s="53">
        <f t="shared" si="167"/>
        <v>21.720161109329734</v>
      </c>
      <c r="M386" s="53">
        <f t="shared" si="167"/>
        <v>21.304903257772192</v>
      </c>
      <c r="N386" s="53">
        <f t="shared" si="167"/>
        <v>20.928461407036927</v>
      </c>
      <c r="O386" s="53">
        <f t="shared" si="167"/>
        <v>20.590545099654186</v>
      </c>
      <c r="P386" s="53">
        <f t="shared" si="164"/>
        <v>20.280599535297711</v>
      </c>
      <c r="Q386" s="53">
        <f t="shared" si="168"/>
        <v>20.007628425866908</v>
      </c>
      <c r="R386" s="53">
        <f t="shared" si="168"/>
        <v>19.756080477993283</v>
      </c>
      <c r="S386" s="53">
        <f t="shared" si="168"/>
        <v>19.53965710615115</v>
      </c>
      <c r="T386" s="53">
        <f t="shared" si="168"/>
        <v>0.33937464822111646</v>
      </c>
      <c r="U386" s="53">
        <f t="shared" si="168"/>
        <v>0.33950030147145627</v>
      </c>
      <c r="V386" s="53">
        <f t="shared" si="168"/>
        <v>0.33957287933799674</v>
      </c>
      <c r="W386" s="53">
        <f t="shared" si="168"/>
        <v>0.33961480063089849</v>
      </c>
      <c r="X386" s="53">
        <f t="shared" si="168"/>
        <v>0.33963901455288775</v>
      </c>
    </row>
    <row r="387" spans="4:24" x14ac:dyDescent="0.2">
      <c r="D387" s="13">
        <v>35462</v>
      </c>
      <c r="G387" s="53">
        <f t="shared" si="162"/>
        <v>24.12</v>
      </c>
      <c r="H387" s="53">
        <f t="shared" si="163"/>
        <v>21.024803005721523</v>
      </c>
      <c r="I387" s="53">
        <f t="shared" ref="I387:O396" si="169">H276+H122*(1+$C$7)-$C$7*$C$8</f>
        <v>20.665305818666347</v>
      </c>
      <c r="J387" s="53">
        <f t="shared" si="169"/>
        <v>20.370082433660514</v>
      </c>
      <c r="K387" s="53">
        <f t="shared" si="169"/>
        <v>20.130069285321259</v>
      </c>
      <c r="L387" s="53">
        <f t="shared" si="169"/>
        <v>19.941820020858025</v>
      </c>
      <c r="M387" s="53">
        <f t="shared" si="169"/>
        <v>19.77897760528187</v>
      </c>
      <c r="N387" s="53">
        <f t="shared" si="169"/>
        <v>19.641891802697053</v>
      </c>
      <c r="O387" s="53">
        <f t="shared" si="169"/>
        <v>19.513609429638144</v>
      </c>
      <c r="P387" s="53">
        <f t="shared" si="164"/>
        <v>19.390579923169781</v>
      </c>
      <c r="Q387" s="53">
        <f t="shared" ref="Q387:X396" si="170">P276+P122*(1+$C$7)-$C$7*$C$8</f>
        <v>19.274985275734391</v>
      </c>
      <c r="R387" s="53">
        <f t="shared" si="170"/>
        <v>19.163641804776915</v>
      </c>
      <c r="S387" s="53">
        <f t="shared" si="170"/>
        <v>19.0689434144508</v>
      </c>
      <c r="T387" s="53">
        <f t="shared" si="170"/>
        <v>0.3398288233314084</v>
      </c>
      <c r="U387" s="53">
        <f t="shared" si="170"/>
        <v>0.33976263500004866</v>
      </c>
      <c r="V387" s="53">
        <f t="shared" si="170"/>
        <v>0.33972440433059148</v>
      </c>
      <c r="W387" s="53">
        <f t="shared" si="170"/>
        <v>0.339702322128833</v>
      </c>
      <c r="X387" s="53">
        <f t="shared" si="170"/>
        <v>0.33968956735259115</v>
      </c>
    </row>
    <row r="388" spans="4:24" x14ac:dyDescent="0.2">
      <c r="D388" s="13">
        <v>35490</v>
      </c>
      <c r="G388" s="53">
        <f t="shared" si="162"/>
        <v>22.2</v>
      </c>
      <c r="H388" s="53">
        <f t="shared" si="163"/>
        <v>20.55865659950021</v>
      </c>
      <c r="I388" s="53">
        <f t="shared" si="169"/>
        <v>20.166031031590144</v>
      </c>
      <c r="J388" s="53">
        <f t="shared" si="169"/>
        <v>19.93706371555578</v>
      </c>
      <c r="K388" s="53">
        <f t="shared" si="169"/>
        <v>19.792286160031551</v>
      </c>
      <c r="L388" s="53">
        <f t="shared" si="169"/>
        <v>19.700057180989219</v>
      </c>
      <c r="M388" s="53">
        <f t="shared" si="169"/>
        <v>19.634974964592516</v>
      </c>
      <c r="N388" s="53">
        <f t="shared" si="169"/>
        <v>19.587152001977284</v>
      </c>
      <c r="O388" s="53">
        <f t="shared" si="169"/>
        <v>19.539016912678633</v>
      </c>
      <c r="P388" s="53">
        <f t="shared" si="164"/>
        <v>19.491271486924653</v>
      </c>
      <c r="Q388" s="53">
        <f t="shared" si="170"/>
        <v>19.443657226959061</v>
      </c>
      <c r="R388" s="53">
        <f t="shared" si="170"/>
        <v>19.400373937666703</v>
      </c>
      <c r="S388" s="53">
        <f t="shared" si="170"/>
        <v>19.363201662414941</v>
      </c>
      <c r="T388" s="53">
        <f t="shared" si="170"/>
        <v>0.34044007198037041</v>
      </c>
      <c r="U388" s="53">
        <f t="shared" si="170"/>
        <v>0.34011569489103738</v>
      </c>
      <c r="V388" s="53">
        <f t="shared" si="170"/>
        <v>0.33992833326660898</v>
      </c>
      <c r="W388" s="53">
        <f t="shared" si="170"/>
        <v>0.33982011237351006</v>
      </c>
      <c r="X388" s="53">
        <f t="shared" si="170"/>
        <v>0.33975760351269696</v>
      </c>
    </row>
    <row r="389" spans="4:24" x14ac:dyDescent="0.2">
      <c r="D389" s="13">
        <v>35521</v>
      </c>
      <c r="G389" s="53">
        <f t="shared" si="162"/>
        <v>20.69</v>
      </c>
      <c r="H389" s="53">
        <f t="shared" si="163"/>
        <v>18.912365206518434</v>
      </c>
      <c r="I389" s="53">
        <f t="shared" si="169"/>
        <v>18.876341761869952</v>
      </c>
      <c r="J389" s="53">
        <f t="shared" si="169"/>
        <v>18.896034275460345</v>
      </c>
      <c r="K389" s="53">
        <f t="shared" si="169"/>
        <v>18.924371074913253</v>
      </c>
      <c r="L389" s="53">
        <f t="shared" si="169"/>
        <v>18.926703255108315</v>
      </c>
      <c r="M389" s="53">
        <f t="shared" si="169"/>
        <v>18.930697043450206</v>
      </c>
      <c r="N389" s="53">
        <f t="shared" si="169"/>
        <v>18.928063763792746</v>
      </c>
      <c r="O389" s="53">
        <f t="shared" si="169"/>
        <v>18.914755528436363</v>
      </c>
      <c r="P389" s="53">
        <f t="shared" si="164"/>
        <v>18.89520754106633</v>
      </c>
      <c r="Q389" s="53">
        <f t="shared" si="170"/>
        <v>18.86876940587042</v>
      </c>
      <c r="R389" s="53">
        <f t="shared" si="170"/>
        <v>18.842918888762881</v>
      </c>
      <c r="S389" s="53">
        <f t="shared" si="170"/>
        <v>18.826438824179384</v>
      </c>
      <c r="T389" s="53">
        <f t="shared" si="170"/>
        <v>0.34028825546682839</v>
      </c>
      <c r="U389" s="53">
        <f t="shared" si="170"/>
        <v>0.34002800500932973</v>
      </c>
      <c r="V389" s="53">
        <f t="shared" si="170"/>
        <v>0.3398776832077024</v>
      </c>
      <c r="W389" s="53">
        <f t="shared" si="170"/>
        <v>0.33979085667812903</v>
      </c>
      <c r="X389" s="53">
        <f t="shared" si="170"/>
        <v>0.33974070529518829</v>
      </c>
    </row>
    <row r="390" spans="4:24" x14ac:dyDescent="0.2">
      <c r="D390" s="13">
        <v>35551</v>
      </c>
      <c r="G390" s="53">
        <f t="shared" ref="G390:G419" si="171">F125</f>
        <v>19.500491100961181</v>
      </c>
      <c r="H390" s="53">
        <f t="shared" ref="H390:H417" si="172">G279+G125*(1+$C$7)-$C$7*$C$8</f>
        <v>20.461831334701341</v>
      </c>
      <c r="I390" s="53">
        <f t="shared" si="169"/>
        <v>20.129881955607328</v>
      </c>
      <c r="J390" s="53">
        <f t="shared" si="169"/>
        <v>19.968624928223633</v>
      </c>
      <c r="K390" s="53">
        <f t="shared" si="169"/>
        <v>19.877210022427825</v>
      </c>
      <c r="L390" s="53">
        <f t="shared" si="169"/>
        <v>19.812567483736927</v>
      </c>
      <c r="M390" s="53">
        <f t="shared" si="169"/>
        <v>19.755729670880896</v>
      </c>
      <c r="N390" s="53">
        <f t="shared" si="169"/>
        <v>19.693163186997303</v>
      </c>
      <c r="O390" s="53">
        <f t="shared" si="169"/>
        <v>19.625206291653839</v>
      </c>
      <c r="P390" s="53">
        <f t="shared" ref="P390:P417" si="173">O279+O125*(1+$C$7)-$C$7*$C$8</f>
        <v>19.556511134462916</v>
      </c>
      <c r="Q390" s="53">
        <f t="shared" si="170"/>
        <v>19.48935518022434</v>
      </c>
      <c r="R390" s="53">
        <f t="shared" si="170"/>
        <v>19.424954682893322</v>
      </c>
      <c r="S390" s="53">
        <f t="shared" si="170"/>
        <v>19.361568145143995</v>
      </c>
      <c r="T390" s="53">
        <f t="shared" si="170"/>
        <v>0.34076727488038094</v>
      </c>
      <c r="U390" s="53">
        <f t="shared" si="170"/>
        <v>0.34030468871606279</v>
      </c>
      <c r="V390" s="53">
        <f t="shared" si="170"/>
        <v>0.34003749692590596</v>
      </c>
      <c r="W390" s="53">
        <f t="shared" si="170"/>
        <v>0.33988316578019945</v>
      </c>
      <c r="X390" s="53">
        <f t="shared" si="170"/>
        <v>0.33979402343596388</v>
      </c>
    </row>
    <row r="391" spans="4:24" x14ac:dyDescent="0.2">
      <c r="D391" s="13">
        <v>35582</v>
      </c>
      <c r="G391" s="53">
        <f t="shared" si="171"/>
        <v>20.053172587466708</v>
      </c>
      <c r="H391" s="53">
        <f t="shared" si="172"/>
        <v>18.656188537845505</v>
      </c>
      <c r="I391" s="53">
        <f t="shared" si="169"/>
        <v>18.698155050799542</v>
      </c>
      <c r="J391" s="53">
        <f t="shared" si="169"/>
        <v>18.783497245742492</v>
      </c>
      <c r="K391" s="53">
        <f t="shared" si="169"/>
        <v>18.875349623937421</v>
      </c>
      <c r="L391" s="53">
        <f t="shared" si="169"/>
        <v>18.937609296443711</v>
      </c>
      <c r="M391" s="53">
        <f t="shared" si="169"/>
        <v>18.9542812586566</v>
      </c>
      <c r="N391" s="53">
        <f t="shared" si="169"/>
        <v>18.938194123597903</v>
      </c>
      <c r="O391" s="53">
        <f t="shared" si="169"/>
        <v>18.907880719481717</v>
      </c>
      <c r="P391" s="53">
        <f t="shared" si="173"/>
        <v>18.87571599710218</v>
      </c>
      <c r="Q391" s="53">
        <f t="shared" si="170"/>
        <v>18.843176841810092</v>
      </c>
      <c r="R391" s="53">
        <f t="shared" si="170"/>
        <v>18.808987818986786</v>
      </c>
      <c r="S391" s="53">
        <f t="shared" si="170"/>
        <v>18.775174315518736</v>
      </c>
      <c r="T391" s="53">
        <f t="shared" si="170"/>
        <v>0.34007771367142237</v>
      </c>
      <c r="U391" s="53">
        <f t="shared" si="170"/>
        <v>0.33990639514816956</v>
      </c>
      <c r="V391" s="53">
        <f t="shared" si="170"/>
        <v>0.33980744082042302</v>
      </c>
      <c r="W391" s="53">
        <f t="shared" si="170"/>
        <v>0.33975028436825516</v>
      </c>
      <c r="X391" s="53">
        <f t="shared" si="170"/>
        <v>0.33971727055169143</v>
      </c>
    </row>
    <row r="392" spans="4:24" x14ac:dyDescent="0.2">
      <c r="D392" s="13">
        <v>35612</v>
      </c>
      <c r="G392" s="53">
        <f t="shared" si="171"/>
        <v>19.35906668386767</v>
      </c>
      <c r="H392" s="53">
        <f t="shared" si="172"/>
        <v>19.405777504314639</v>
      </c>
      <c r="I392" s="53">
        <f t="shared" si="169"/>
        <v>19.162816933902615</v>
      </c>
      <c r="J392" s="53">
        <f t="shared" si="169"/>
        <v>19.103774129080563</v>
      </c>
      <c r="K392" s="53">
        <f t="shared" si="169"/>
        <v>19.106336037608084</v>
      </c>
      <c r="L392" s="53">
        <f t="shared" si="169"/>
        <v>19.099906255819967</v>
      </c>
      <c r="M392" s="53">
        <f t="shared" si="169"/>
        <v>19.068332011176587</v>
      </c>
      <c r="N392" s="53">
        <f t="shared" si="169"/>
        <v>19.022805787296065</v>
      </c>
      <c r="O392" s="53">
        <f t="shared" si="169"/>
        <v>18.982104959417264</v>
      </c>
      <c r="P392" s="53">
        <f t="shared" si="173"/>
        <v>18.941624114468492</v>
      </c>
      <c r="Q392" s="53">
        <f t="shared" si="170"/>
        <v>18.904954031413855</v>
      </c>
      <c r="R392" s="53">
        <f t="shared" si="170"/>
        <v>18.868191935839111</v>
      </c>
      <c r="S392" s="53">
        <f t="shared" si="170"/>
        <v>18.832200860423132</v>
      </c>
      <c r="T392" s="53">
        <f t="shared" si="170"/>
        <v>0.34061289005749296</v>
      </c>
      <c r="U392" s="53">
        <f t="shared" si="170"/>
        <v>0.3402155153676526</v>
      </c>
      <c r="V392" s="53">
        <f t="shared" si="170"/>
        <v>0.33998599001014873</v>
      </c>
      <c r="W392" s="53">
        <f t="shared" si="170"/>
        <v>0.33985341516055667</v>
      </c>
      <c r="X392" s="53">
        <f t="shared" si="170"/>
        <v>0.33977683934803871</v>
      </c>
    </row>
    <row r="393" spans="4:24" x14ac:dyDescent="0.2">
      <c r="D393" s="13">
        <v>35643</v>
      </c>
      <c r="G393" s="53">
        <f t="shared" si="171"/>
        <v>18.794896820892394</v>
      </c>
      <c r="H393" s="53">
        <f t="shared" si="172"/>
        <v>19.122696682397709</v>
      </c>
      <c r="I393" s="53">
        <f t="shared" si="169"/>
        <v>19.240551662896522</v>
      </c>
      <c r="J393" s="53">
        <f t="shared" si="169"/>
        <v>19.352330403886391</v>
      </c>
      <c r="K393" s="53">
        <f t="shared" si="169"/>
        <v>19.419789064899554</v>
      </c>
      <c r="L393" s="53">
        <f t="shared" si="169"/>
        <v>19.411386022282603</v>
      </c>
      <c r="M393" s="53">
        <f t="shared" si="169"/>
        <v>19.356541244957196</v>
      </c>
      <c r="N393" s="53">
        <f t="shared" si="169"/>
        <v>19.297074913178196</v>
      </c>
      <c r="O393" s="53">
        <f t="shared" si="169"/>
        <v>19.23746076664526</v>
      </c>
      <c r="P393" s="53">
        <f t="shared" si="173"/>
        <v>19.176972439479293</v>
      </c>
      <c r="Q393" s="53">
        <f t="shared" si="170"/>
        <v>19.1177679839444</v>
      </c>
      <c r="R393" s="53">
        <f t="shared" si="170"/>
        <v>19.058938691719067</v>
      </c>
      <c r="S393" s="53">
        <f t="shared" si="170"/>
        <v>19.000537293275766</v>
      </c>
      <c r="T393" s="53">
        <f t="shared" si="170"/>
        <v>0.33959424596583054</v>
      </c>
      <c r="U393" s="53">
        <f t="shared" si="170"/>
        <v>0.33962714208851419</v>
      </c>
      <c r="V393" s="53">
        <f t="shared" si="170"/>
        <v>0.33964614303274265</v>
      </c>
      <c r="W393" s="53">
        <f t="shared" si="170"/>
        <v>0.33965711806116905</v>
      </c>
      <c r="X393" s="53">
        <f t="shared" si="170"/>
        <v>0.33966345728555247</v>
      </c>
    </row>
    <row r="394" spans="4:24" x14ac:dyDescent="0.2">
      <c r="D394" s="13">
        <v>35674</v>
      </c>
      <c r="G394" s="53">
        <f t="shared" si="171"/>
        <v>19.18</v>
      </c>
      <c r="H394" s="53">
        <f t="shared" si="172"/>
        <v>19.0103391742112</v>
      </c>
      <c r="I394" s="53">
        <f t="shared" si="169"/>
        <v>19.089796744822863</v>
      </c>
      <c r="J394" s="53">
        <f t="shared" si="169"/>
        <v>19.147436661919745</v>
      </c>
      <c r="K394" s="53">
        <f t="shared" si="169"/>
        <v>19.158685445869033</v>
      </c>
      <c r="L394" s="53">
        <f t="shared" si="169"/>
        <v>19.126229924898997</v>
      </c>
      <c r="M394" s="53">
        <f t="shared" si="169"/>
        <v>19.071111605255307</v>
      </c>
      <c r="N394" s="53">
        <f t="shared" si="169"/>
        <v>19.022592377630605</v>
      </c>
      <c r="O394" s="53">
        <f t="shared" si="169"/>
        <v>18.978019188174301</v>
      </c>
      <c r="P394" s="53">
        <f t="shared" si="173"/>
        <v>18.935545871876354</v>
      </c>
      <c r="Q394" s="53">
        <f t="shared" si="170"/>
        <v>18.89718800318818</v>
      </c>
      <c r="R394" s="53">
        <f t="shared" si="170"/>
        <v>18.862096817543954</v>
      </c>
      <c r="S394" s="53">
        <f t="shared" si="170"/>
        <v>18.831544148317342</v>
      </c>
      <c r="T394" s="53">
        <f t="shared" si="170"/>
        <v>0.33971372634186586</v>
      </c>
      <c r="U394" s="53">
        <f t="shared" si="170"/>
        <v>0.33969615447587886</v>
      </c>
      <c r="V394" s="53">
        <f t="shared" si="170"/>
        <v>0.33968600488929024</v>
      </c>
      <c r="W394" s="53">
        <f t="shared" si="170"/>
        <v>0.3396801424437198</v>
      </c>
      <c r="X394" s="53">
        <f t="shared" si="170"/>
        <v>0.33967675626953753</v>
      </c>
    </row>
    <row r="395" spans="4:24" x14ac:dyDescent="0.2">
      <c r="D395" s="13">
        <v>35704</v>
      </c>
      <c r="G395" s="53">
        <f t="shared" si="171"/>
        <v>19.48</v>
      </c>
      <c r="H395" s="53">
        <f t="shared" si="172"/>
        <v>20.811440789730071</v>
      </c>
      <c r="I395" s="53">
        <f t="shared" si="169"/>
        <v>20.680181540744119</v>
      </c>
      <c r="J395" s="53">
        <f t="shared" si="169"/>
        <v>20.533091352545426</v>
      </c>
      <c r="K395" s="53">
        <f t="shared" si="169"/>
        <v>20.357730909822617</v>
      </c>
      <c r="L395" s="53">
        <f t="shared" si="169"/>
        <v>20.184910675933281</v>
      </c>
      <c r="M395" s="53">
        <f t="shared" si="169"/>
        <v>20.025076952062999</v>
      </c>
      <c r="N395" s="53">
        <f t="shared" si="169"/>
        <v>19.878362365705307</v>
      </c>
      <c r="O395" s="53">
        <f t="shared" si="169"/>
        <v>19.741513261665567</v>
      </c>
      <c r="P395" s="53">
        <f t="shared" si="173"/>
        <v>19.632039116669013</v>
      </c>
      <c r="Q395" s="53">
        <f t="shared" si="170"/>
        <v>19.533321237521054</v>
      </c>
      <c r="R395" s="53">
        <f t="shared" si="170"/>
        <v>19.441428983017527</v>
      </c>
      <c r="S395" s="53">
        <f t="shared" si="170"/>
        <v>19.358755852479824</v>
      </c>
      <c r="T395" s="53">
        <f t="shared" si="170"/>
        <v>0.34012480977648829</v>
      </c>
      <c r="U395" s="53">
        <f t="shared" si="170"/>
        <v>0.33993359806428036</v>
      </c>
      <c r="V395" s="53">
        <f t="shared" si="170"/>
        <v>0.33982315334365387</v>
      </c>
      <c r="W395" s="53">
        <f t="shared" si="170"/>
        <v>0.33975935999034196</v>
      </c>
      <c r="X395" s="53">
        <f t="shared" si="170"/>
        <v>0.33972251267067205</v>
      </c>
    </row>
    <row r="396" spans="4:24" x14ac:dyDescent="0.2">
      <c r="D396" s="13">
        <v>35735</v>
      </c>
      <c r="G396" s="53">
        <f t="shared" si="171"/>
        <v>20.18</v>
      </c>
      <c r="H396" s="53">
        <f t="shared" si="172"/>
        <v>19.503312650466459</v>
      </c>
      <c r="I396" s="53">
        <f t="shared" si="169"/>
        <v>19.560935813898801</v>
      </c>
      <c r="J396" s="53">
        <f t="shared" si="169"/>
        <v>19.538840039891131</v>
      </c>
      <c r="K396" s="53">
        <f t="shared" si="169"/>
        <v>19.464733686477654</v>
      </c>
      <c r="L396" s="53">
        <f t="shared" si="169"/>
        <v>19.377379552428131</v>
      </c>
      <c r="M396" s="53">
        <f t="shared" si="169"/>
        <v>19.284683859867528</v>
      </c>
      <c r="N396" s="53">
        <f t="shared" si="169"/>
        <v>19.197402859766637</v>
      </c>
      <c r="O396" s="53">
        <f t="shared" si="169"/>
        <v>19.126339772546718</v>
      </c>
      <c r="P396" s="53">
        <f t="shared" si="173"/>
        <v>19.063747344018566</v>
      </c>
      <c r="Q396" s="53">
        <f t="shared" si="170"/>
        <v>19.007060363452236</v>
      </c>
      <c r="R396" s="53">
        <f t="shared" si="170"/>
        <v>18.955029967030271</v>
      </c>
      <c r="S396" s="53">
        <f t="shared" si="170"/>
        <v>18.905301212109258</v>
      </c>
      <c r="T396" s="53">
        <f t="shared" si="170"/>
        <v>0.33945788445230818</v>
      </c>
      <c r="U396" s="53">
        <f t="shared" si="170"/>
        <v>0.33954837908236107</v>
      </c>
      <c r="V396" s="53">
        <f t="shared" si="170"/>
        <v>0.33960064917616956</v>
      </c>
      <c r="W396" s="53">
        <f t="shared" si="170"/>
        <v>0.33963084061079002</v>
      </c>
      <c r="X396" s="53">
        <f t="shared" si="170"/>
        <v>0.33964827931537284</v>
      </c>
    </row>
    <row r="397" spans="4:24" x14ac:dyDescent="0.2">
      <c r="D397" s="13">
        <v>35765</v>
      </c>
      <c r="G397" s="53">
        <f t="shared" si="171"/>
        <v>20.46</v>
      </c>
      <c r="H397" s="53">
        <f t="shared" si="172"/>
        <v>18.300938487829526</v>
      </c>
      <c r="I397" s="53">
        <f t="shared" ref="I397:O406" si="174">H286+H132*(1+$C$7)-$C$7*$C$8</f>
        <v>18.210241849912535</v>
      </c>
      <c r="J397" s="53">
        <f t="shared" si="174"/>
        <v>18.151192086751159</v>
      </c>
      <c r="K397" s="53">
        <f t="shared" si="174"/>
        <v>18.137704466967477</v>
      </c>
      <c r="L397" s="53">
        <f t="shared" si="174"/>
        <v>18.147022542504772</v>
      </c>
      <c r="M397" s="53">
        <f t="shared" si="174"/>
        <v>18.15650818393469</v>
      </c>
      <c r="N397" s="53">
        <f t="shared" si="174"/>
        <v>18.172470198585273</v>
      </c>
      <c r="O397" s="53">
        <f t="shared" si="174"/>
        <v>18.185459245200651</v>
      </c>
      <c r="P397" s="53">
        <f t="shared" si="173"/>
        <v>18.20090968788562</v>
      </c>
      <c r="Q397" s="53">
        <f t="shared" ref="Q397:X406" si="175">P286+P132*(1+$C$7)-$C$7*$C$8</f>
        <v>18.216170645882627</v>
      </c>
      <c r="R397" s="53">
        <f t="shared" si="175"/>
        <v>18.229619604999353</v>
      </c>
      <c r="S397" s="53">
        <f t="shared" si="175"/>
        <v>18.233139237880696</v>
      </c>
      <c r="T397" s="53">
        <f t="shared" si="175"/>
        <v>0.34028849442251602</v>
      </c>
      <c r="U397" s="53">
        <f t="shared" si="175"/>
        <v>0.34002814303117923</v>
      </c>
      <c r="V397" s="53">
        <f t="shared" si="175"/>
        <v>0.33987776292972582</v>
      </c>
      <c r="W397" s="53">
        <f t="shared" si="175"/>
        <v>0.33979090272591816</v>
      </c>
      <c r="X397" s="53">
        <f t="shared" si="175"/>
        <v>0.33974073189259257</v>
      </c>
    </row>
    <row r="398" spans="4:24" x14ac:dyDescent="0.2">
      <c r="D398" s="13">
        <v>35796</v>
      </c>
      <c r="G398" s="53">
        <f t="shared" si="171"/>
        <v>18.309999999999999</v>
      </c>
      <c r="H398" s="53">
        <f t="shared" si="172"/>
        <v>16.272795366383782</v>
      </c>
      <c r="I398" s="53">
        <f t="shared" si="174"/>
        <v>16.236938581421864</v>
      </c>
      <c r="J398" s="53">
        <f t="shared" si="174"/>
        <v>16.350970651416723</v>
      </c>
      <c r="K398" s="53">
        <f t="shared" si="174"/>
        <v>16.485480045227238</v>
      </c>
      <c r="L398" s="53">
        <f t="shared" si="174"/>
        <v>16.641701920587565</v>
      </c>
      <c r="M398" s="53">
        <f t="shared" si="174"/>
        <v>16.783358925759387</v>
      </c>
      <c r="N398" s="53">
        <f t="shared" si="174"/>
        <v>16.923558828389183</v>
      </c>
      <c r="O398" s="53">
        <f t="shared" si="174"/>
        <v>17.055306895437095</v>
      </c>
      <c r="P398" s="53">
        <f t="shared" si="173"/>
        <v>17.179204397759499</v>
      </c>
      <c r="Q398" s="53">
        <f t="shared" si="175"/>
        <v>17.294785662853126</v>
      </c>
      <c r="R398" s="53">
        <f t="shared" si="175"/>
        <v>17.385750674496826</v>
      </c>
      <c r="S398" s="53">
        <f t="shared" si="175"/>
        <v>17.443710621136038</v>
      </c>
      <c r="T398" s="53">
        <f t="shared" si="175"/>
        <v>17.564598683954639</v>
      </c>
      <c r="U398" s="53">
        <f t="shared" si="175"/>
        <v>0.3399185076754031</v>
      </c>
      <c r="V398" s="53">
        <f t="shared" si="175"/>
        <v>0.33981443706908865</v>
      </c>
      <c r="W398" s="53">
        <f t="shared" si="175"/>
        <v>0.33975432543206024</v>
      </c>
      <c r="X398" s="53">
        <f t="shared" si="175"/>
        <v>0.33971960468780593</v>
      </c>
    </row>
    <row r="399" spans="4:24" x14ac:dyDescent="0.2">
      <c r="D399" s="13">
        <v>35827</v>
      </c>
      <c r="G399" s="53">
        <f t="shared" si="171"/>
        <v>15.5</v>
      </c>
      <c r="H399" s="53">
        <f t="shared" si="172"/>
        <v>14.846934203313593</v>
      </c>
      <c r="I399" s="53">
        <f t="shared" si="174"/>
        <v>15.230121903170906</v>
      </c>
      <c r="J399" s="53">
        <f t="shared" si="174"/>
        <v>15.578205855942947</v>
      </c>
      <c r="K399" s="53">
        <f t="shared" si="174"/>
        <v>15.885957741909936</v>
      </c>
      <c r="L399" s="53">
        <f t="shared" si="174"/>
        <v>16.129832143788285</v>
      </c>
      <c r="M399" s="53">
        <f t="shared" si="174"/>
        <v>16.345423663319021</v>
      </c>
      <c r="N399" s="53">
        <f t="shared" si="174"/>
        <v>16.535886162547612</v>
      </c>
      <c r="O399" s="53">
        <f t="shared" si="174"/>
        <v>16.69925252378972</v>
      </c>
      <c r="P399" s="53">
        <f t="shared" si="173"/>
        <v>16.835908146570063</v>
      </c>
      <c r="Q399" s="53">
        <f t="shared" si="175"/>
        <v>16.938364441523582</v>
      </c>
      <c r="R399" s="53">
        <f t="shared" si="175"/>
        <v>16.996416801668037</v>
      </c>
      <c r="S399" s="53">
        <f t="shared" si="175"/>
        <v>17.036735847301468</v>
      </c>
      <c r="T399" s="53">
        <f t="shared" si="175"/>
        <v>17.163820129453661</v>
      </c>
      <c r="U399" s="53">
        <f t="shared" si="175"/>
        <v>0.33952657163014205</v>
      </c>
      <c r="V399" s="53">
        <f t="shared" si="175"/>
        <v>0.33958805309646245</v>
      </c>
      <c r="W399" s="53">
        <f t="shared" si="175"/>
        <v>0.33962356506010238</v>
      </c>
      <c r="X399" s="53">
        <f t="shared" si="175"/>
        <v>0.33964407692549925</v>
      </c>
    </row>
    <row r="400" spans="4:24" x14ac:dyDescent="0.2">
      <c r="D400" s="13">
        <v>35855</v>
      </c>
      <c r="G400" s="53">
        <f t="shared" si="171"/>
        <v>13.86</v>
      </c>
      <c r="H400" s="53">
        <f t="shared" si="172"/>
        <v>13.608180500388448</v>
      </c>
      <c r="I400" s="53">
        <f t="shared" si="174"/>
        <v>14.13936457107754</v>
      </c>
      <c r="J400" s="53">
        <f t="shared" si="174"/>
        <v>14.613997079263179</v>
      </c>
      <c r="K400" s="53">
        <f t="shared" si="174"/>
        <v>14.961586141007945</v>
      </c>
      <c r="L400" s="53">
        <f t="shared" si="174"/>
        <v>15.275765566323685</v>
      </c>
      <c r="M400" s="53">
        <f t="shared" si="174"/>
        <v>15.548015617545715</v>
      </c>
      <c r="N400" s="53">
        <f t="shared" si="174"/>
        <v>15.780487188304544</v>
      </c>
      <c r="O400" s="53">
        <f t="shared" si="174"/>
        <v>15.993610666012804</v>
      </c>
      <c r="P400" s="53">
        <f t="shared" si="173"/>
        <v>16.176271780491113</v>
      </c>
      <c r="Q400" s="53">
        <f t="shared" si="175"/>
        <v>16.297548539710252</v>
      </c>
      <c r="R400" s="53">
        <f t="shared" si="175"/>
        <v>16.382636887096478</v>
      </c>
      <c r="S400" s="53">
        <f t="shared" si="175"/>
        <v>16.453496563051303</v>
      </c>
      <c r="T400" s="53">
        <f t="shared" si="175"/>
        <v>0.33899311563986445</v>
      </c>
      <c r="U400" s="53">
        <f t="shared" si="175"/>
        <v>0.33927992658510814</v>
      </c>
      <c r="V400" s="53">
        <f t="shared" si="175"/>
        <v>0.33944558984053463</v>
      </c>
      <c r="W400" s="53">
        <f t="shared" si="175"/>
        <v>0.33954127766086939</v>
      </c>
      <c r="X400" s="53">
        <f t="shared" si="175"/>
        <v>0.33959654736408051</v>
      </c>
    </row>
    <row r="401" spans="4:24" x14ac:dyDescent="0.2">
      <c r="D401" s="13">
        <v>35886</v>
      </c>
      <c r="G401" s="53">
        <f t="shared" si="171"/>
        <v>12.74</v>
      </c>
      <c r="H401" s="53">
        <f t="shared" si="172"/>
        <v>13.847256083600088</v>
      </c>
      <c r="I401" s="53">
        <f t="shared" si="174"/>
        <v>14.452804349951707</v>
      </c>
      <c r="J401" s="53">
        <f t="shared" si="174"/>
        <v>14.909354156348261</v>
      </c>
      <c r="K401" s="53">
        <f t="shared" si="174"/>
        <v>15.260445975917314</v>
      </c>
      <c r="L401" s="53">
        <f t="shared" si="174"/>
        <v>15.543672987148652</v>
      </c>
      <c r="M401" s="53">
        <f t="shared" si="174"/>
        <v>15.773895526158507</v>
      </c>
      <c r="N401" s="53">
        <f t="shared" si="174"/>
        <v>15.969485790217105</v>
      </c>
      <c r="O401" s="53">
        <f t="shared" si="174"/>
        <v>16.117568399242007</v>
      </c>
      <c r="P401" s="53">
        <f t="shared" si="173"/>
        <v>16.226103356093798</v>
      </c>
      <c r="Q401" s="53">
        <f t="shared" si="175"/>
        <v>16.301800371360891</v>
      </c>
      <c r="R401" s="53">
        <f t="shared" si="175"/>
        <v>16.354146981351121</v>
      </c>
      <c r="S401" s="53">
        <f t="shared" si="175"/>
        <v>16.393213591351746</v>
      </c>
      <c r="T401" s="53">
        <f t="shared" si="175"/>
        <v>16.437029669949524</v>
      </c>
      <c r="U401" s="53">
        <f t="shared" si="175"/>
        <v>0.33918551964005872</v>
      </c>
      <c r="V401" s="53">
        <f t="shared" si="175"/>
        <v>0.33939105997648616</v>
      </c>
      <c r="W401" s="53">
        <f t="shared" si="175"/>
        <v>0.33950978097308238</v>
      </c>
      <c r="X401" s="53">
        <f t="shared" si="175"/>
        <v>0.33957835473956433</v>
      </c>
    </row>
    <row r="402" spans="4:24" x14ac:dyDescent="0.2">
      <c r="D402" s="13">
        <v>35916</v>
      </c>
      <c r="G402" s="53">
        <f t="shared" si="171"/>
        <v>13.23</v>
      </c>
      <c r="H402" s="53">
        <f t="shared" si="172"/>
        <v>14.270422677502454</v>
      </c>
      <c r="I402" s="53">
        <f t="shared" si="174"/>
        <v>14.657149603838663</v>
      </c>
      <c r="J402" s="53">
        <f t="shared" si="174"/>
        <v>15.054469159825262</v>
      </c>
      <c r="K402" s="53">
        <f t="shared" si="174"/>
        <v>15.377009491789513</v>
      </c>
      <c r="L402" s="53">
        <f t="shared" si="174"/>
        <v>15.647386708926382</v>
      </c>
      <c r="M402" s="53">
        <f t="shared" si="174"/>
        <v>15.867721735183398</v>
      </c>
      <c r="N402" s="53">
        <f t="shared" si="174"/>
        <v>16.041893273575209</v>
      </c>
      <c r="O402" s="53">
        <f t="shared" si="174"/>
        <v>16.165278816084388</v>
      </c>
      <c r="P402" s="53">
        <f t="shared" si="173"/>
        <v>16.264306821211079</v>
      </c>
      <c r="Q402" s="53">
        <f t="shared" si="175"/>
        <v>16.341737737635121</v>
      </c>
      <c r="R402" s="53">
        <f t="shared" si="175"/>
        <v>16.40701512689661</v>
      </c>
      <c r="S402" s="53">
        <f t="shared" si="175"/>
        <v>16.45842623382773</v>
      </c>
      <c r="T402" s="53">
        <f t="shared" si="175"/>
        <v>16.62335249317297</v>
      </c>
      <c r="U402" s="53">
        <f t="shared" si="175"/>
        <v>0.33925646287069527</v>
      </c>
      <c r="V402" s="53">
        <f t="shared" si="175"/>
        <v>0.33943203709654601</v>
      </c>
      <c r="W402" s="53">
        <f t="shared" si="175"/>
        <v>0.33953344953671183</v>
      </c>
      <c r="X402" s="53">
        <f t="shared" si="175"/>
        <v>0.33959202580535575</v>
      </c>
    </row>
    <row r="403" spans="4:24" x14ac:dyDescent="0.2">
      <c r="D403" s="13">
        <v>35947</v>
      </c>
      <c r="G403" s="53">
        <f t="shared" si="171"/>
        <v>13.55</v>
      </c>
      <c r="H403" s="53">
        <f t="shared" si="172"/>
        <v>12.969762794357564</v>
      </c>
      <c r="I403" s="53">
        <f t="shared" si="174"/>
        <v>13.807484441413109</v>
      </c>
      <c r="J403" s="53">
        <f t="shared" si="174"/>
        <v>14.387606387050498</v>
      </c>
      <c r="K403" s="53">
        <f t="shared" si="174"/>
        <v>14.825910455928343</v>
      </c>
      <c r="L403" s="53">
        <f t="shared" si="174"/>
        <v>15.154107047301501</v>
      </c>
      <c r="M403" s="53">
        <f t="shared" si="174"/>
        <v>15.421740716415689</v>
      </c>
      <c r="N403" s="53">
        <f t="shared" si="174"/>
        <v>15.626158244233697</v>
      </c>
      <c r="O403" s="53">
        <f t="shared" si="174"/>
        <v>15.81561358102863</v>
      </c>
      <c r="P403" s="53">
        <f t="shared" si="173"/>
        <v>15.96859231712105</v>
      </c>
      <c r="Q403" s="53">
        <f t="shared" si="175"/>
        <v>16.106781026024329</v>
      </c>
      <c r="R403" s="53">
        <f t="shared" si="175"/>
        <v>16.230042682155801</v>
      </c>
      <c r="S403" s="53">
        <f t="shared" si="175"/>
        <v>16.35540678505852</v>
      </c>
      <c r="T403" s="53">
        <f t="shared" si="175"/>
        <v>0.33859469685668653</v>
      </c>
      <c r="U403" s="53">
        <f t="shared" si="175"/>
        <v>0.33904979815472946</v>
      </c>
      <c r="V403" s="53">
        <f t="shared" si="175"/>
        <v>0.33931266665341453</v>
      </c>
      <c r="W403" s="53">
        <f t="shared" si="175"/>
        <v>0.33946450064707279</v>
      </c>
      <c r="X403" s="53">
        <f t="shared" si="175"/>
        <v>0.33955220062537195</v>
      </c>
    </row>
    <row r="404" spans="4:24" x14ac:dyDescent="0.2">
      <c r="D404" s="13">
        <v>35977</v>
      </c>
      <c r="G404" s="53">
        <f t="shared" si="171"/>
        <v>13.08</v>
      </c>
      <c r="H404" s="53">
        <f t="shared" si="172"/>
        <v>13.175144683243811</v>
      </c>
      <c r="I404" s="53">
        <f t="shared" si="174"/>
        <v>13.552838014963342</v>
      </c>
      <c r="J404" s="53">
        <f t="shared" si="174"/>
        <v>13.920185322161412</v>
      </c>
      <c r="K404" s="53">
        <f t="shared" si="174"/>
        <v>14.221468487833306</v>
      </c>
      <c r="L404" s="53">
        <f t="shared" si="174"/>
        <v>14.468961737339502</v>
      </c>
      <c r="M404" s="53">
        <f t="shared" si="174"/>
        <v>14.677762371979636</v>
      </c>
      <c r="N404" s="53">
        <f t="shared" si="174"/>
        <v>14.861463729579778</v>
      </c>
      <c r="O404" s="53">
        <f t="shared" si="174"/>
        <v>15.026432691653838</v>
      </c>
      <c r="P404" s="53">
        <f t="shared" si="173"/>
        <v>15.178701014500923</v>
      </c>
      <c r="Q404" s="53">
        <f t="shared" si="175"/>
        <v>15.3189913637574</v>
      </c>
      <c r="R404" s="53">
        <f t="shared" si="175"/>
        <v>15.451247872942014</v>
      </c>
      <c r="S404" s="53">
        <f t="shared" si="175"/>
        <v>15.583411554642137</v>
      </c>
      <c r="T404" s="53">
        <f t="shared" si="175"/>
        <v>15.5414638583445</v>
      </c>
      <c r="U404" s="53">
        <f t="shared" si="175"/>
        <v>0.33955182962859831</v>
      </c>
      <c r="V404" s="53">
        <f t="shared" si="175"/>
        <v>0.33960264222675618</v>
      </c>
      <c r="W404" s="53">
        <f t="shared" si="175"/>
        <v>0.33963199180551912</v>
      </c>
      <c r="X404" s="53">
        <f t="shared" si="175"/>
        <v>0.33964894425047942</v>
      </c>
    </row>
    <row r="405" spans="4:24" x14ac:dyDescent="0.2">
      <c r="D405" s="19">
        <v>36008</v>
      </c>
      <c r="G405" s="53">
        <f t="shared" si="171"/>
        <v>13.11</v>
      </c>
      <c r="H405" s="53">
        <f t="shared" si="172"/>
        <v>12.795142123950136</v>
      </c>
      <c r="I405" s="53">
        <f t="shared" si="174"/>
        <v>13.015277738540382</v>
      </c>
      <c r="J405" s="53">
        <f t="shared" si="174"/>
        <v>13.291531840678921</v>
      </c>
      <c r="K405" s="53">
        <f t="shared" si="174"/>
        <v>13.509061677890081</v>
      </c>
      <c r="L405" s="53">
        <f t="shared" si="174"/>
        <v>13.688470835513156</v>
      </c>
      <c r="M405" s="53">
        <f t="shared" si="174"/>
        <v>13.867642320856097</v>
      </c>
      <c r="N405" s="53">
        <f t="shared" si="174"/>
        <v>14.041775745317745</v>
      </c>
      <c r="O405" s="53">
        <f t="shared" si="174"/>
        <v>14.207831196573801</v>
      </c>
      <c r="P405" s="53">
        <f t="shared" si="173"/>
        <v>14.367708016721011</v>
      </c>
      <c r="Q405" s="53">
        <f t="shared" si="175"/>
        <v>14.516559263129391</v>
      </c>
      <c r="R405" s="53">
        <f t="shared" si="175"/>
        <v>14.652684540219614</v>
      </c>
      <c r="S405" s="53">
        <f t="shared" si="175"/>
        <v>14.780968098629272</v>
      </c>
      <c r="T405" s="53">
        <f t="shared" si="175"/>
        <v>14.961843081020771</v>
      </c>
      <c r="U405" s="53">
        <f t="shared" si="175"/>
        <v>0.33977087030373476</v>
      </c>
      <c r="V405" s="53">
        <f t="shared" si="175"/>
        <v>0.33972916107799145</v>
      </c>
      <c r="W405" s="53">
        <f t="shared" si="175"/>
        <v>0.33970506964691971</v>
      </c>
      <c r="X405" s="53">
        <f t="shared" si="175"/>
        <v>0.33969115433104552</v>
      </c>
    </row>
    <row r="406" spans="4:24" x14ac:dyDescent="0.2">
      <c r="D406" s="13">
        <v>36039</v>
      </c>
      <c r="G406" s="53">
        <f t="shared" si="171"/>
        <v>12.75</v>
      </c>
      <c r="H406" s="53">
        <f t="shared" si="172"/>
        <v>14.086283372483878</v>
      </c>
      <c r="I406" s="53">
        <f t="shared" si="174"/>
        <v>14.263375625518425</v>
      </c>
      <c r="J406" s="53">
        <f t="shared" si="174"/>
        <v>14.42324436969945</v>
      </c>
      <c r="K406" s="53">
        <f t="shared" si="174"/>
        <v>14.536860268588654</v>
      </c>
      <c r="L406" s="53">
        <f t="shared" si="174"/>
        <v>14.659807937998243</v>
      </c>
      <c r="M406" s="53">
        <f t="shared" si="174"/>
        <v>14.785074949228477</v>
      </c>
      <c r="N406" s="53">
        <f t="shared" si="174"/>
        <v>14.912721310297131</v>
      </c>
      <c r="O406" s="53">
        <f t="shared" si="174"/>
        <v>15.041741994230966</v>
      </c>
      <c r="P406" s="53">
        <f t="shared" si="173"/>
        <v>15.171156493057946</v>
      </c>
      <c r="Q406" s="53">
        <f t="shared" si="175"/>
        <v>15.29782950283643</v>
      </c>
      <c r="R406" s="53">
        <f t="shared" si="175"/>
        <v>15.422467350544338</v>
      </c>
      <c r="S406" s="53">
        <f t="shared" si="175"/>
        <v>15.561358169797707</v>
      </c>
      <c r="T406" s="53">
        <f t="shared" si="175"/>
        <v>0.3398373460842673</v>
      </c>
      <c r="U406" s="53">
        <f t="shared" si="175"/>
        <v>0.33976755777934697</v>
      </c>
      <c r="V406" s="53">
        <f t="shared" si="175"/>
        <v>0.33972724774942831</v>
      </c>
      <c r="W406" s="53">
        <f t="shared" si="175"/>
        <v>0.33970396449997975</v>
      </c>
      <c r="X406" s="53">
        <f t="shared" si="175"/>
        <v>0.33969051599334316</v>
      </c>
    </row>
    <row r="407" spans="4:24" x14ac:dyDescent="0.2">
      <c r="D407" s="13">
        <v>36069</v>
      </c>
      <c r="G407" s="53">
        <f t="shared" si="171"/>
        <v>13.85</v>
      </c>
      <c r="H407" s="53">
        <f t="shared" si="172"/>
        <v>13.457792213546481</v>
      </c>
      <c r="I407" s="53">
        <f t="shared" ref="I407:O416" si="176">H296+H142*(1+$C$7)-$C$7*$C$8</f>
        <v>13.706581684083829</v>
      </c>
      <c r="J407" s="53">
        <f t="shared" si="176"/>
        <v>13.88245972240381</v>
      </c>
      <c r="K407" s="53">
        <f t="shared" si="176"/>
        <v>14.038030946729437</v>
      </c>
      <c r="L407" s="53">
        <f t="shared" si="176"/>
        <v>14.185628285981046</v>
      </c>
      <c r="M407" s="53">
        <f t="shared" si="176"/>
        <v>14.33188805228381</v>
      </c>
      <c r="N407" s="53">
        <f t="shared" si="176"/>
        <v>14.477255386672425</v>
      </c>
      <c r="O407" s="53">
        <f t="shared" si="176"/>
        <v>14.619676206739094</v>
      </c>
      <c r="P407" s="53">
        <f t="shared" si="173"/>
        <v>14.758865836870907</v>
      </c>
      <c r="Q407" s="53">
        <f t="shared" ref="Q407:X416" si="177">P296+P142*(1+$C$7)-$C$7*$C$8</f>
        <v>14.89600640981191</v>
      </c>
      <c r="R407" s="53">
        <f t="shared" si="177"/>
        <v>15.028903126231045</v>
      </c>
      <c r="S407" s="53">
        <f t="shared" si="177"/>
        <v>15.157716750494448</v>
      </c>
      <c r="T407" s="53">
        <f t="shared" si="177"/>
        <v>15.045082380365566</v>
      </c>
      <c r="U407" s="53">
        <f t="shared" si="177"/>
        <v>0.33962028846594394</v>
      </c>
      <c r="V407" s="53">
        <f t="shared" si="177"/>
        <v>0.33964218435039362</v>
      </c>
      <c r="W407" s="53">
        <f t="shared" si="177"/>
        <v>0.3396548315089436</v>
      </c>
      <c r="X407" s="53">
        <f t="shared" si="177"/>
        <v>0.3396621365629941</v>
      </c>
    </row>
    <row r="408" spans="4:24" x14ac:dyDescent="0.2">
      <c r="D408" s="13">
        <v>36100</v>
      </c>
      <c r="G408" s="53">
        <f t="shared" si="171"/>
        <v>13.74</v>
      </c>
      <c r="H408" s="53">
        <f t="shared" si="172"/>
        <v>12.442291761209189</v>
      </c>
      <c r="I408" s="53">
        <f t="shared" si="176"/>
        <v>12.605322117459099</v>
      </c>
      <c r="J408" s="53">
        <f t="shared" si="176"/>
        <v>12.809659940035015</v>
      </c>
      <c r="K408" s="53">
        <f t="shared" si="176"/>
        <v>13.01253573108696</v>
      </c>
      <c r="L408" s="53">
        <f t="shared" si="176"/>
        <v>13.213395177450531</v>
      </c>
      <c r="M408" s="53">
        <f t="shared" si="176"/>
        <v>13.416475655160838</v>
      </c>
      <c r="N408" s="53">
        <f t="shared" si="176"/>
        <v>13.614255522186918</v>
      </c>
      <c r="O408" s="53">
        <f t="shared" si="176"/>
        <v>13.796611860515842</v>
      </c>
      <c r="P408" s="53">
        <f t="shared" si="173"/>
        <v>13.968302942551462</v>
      </c>
      <c r="Q408" s="53">
        <f t="shared" si="177"/>
        <v>14.134953780570481</v>
      </c>
      <c r="R408" s="53">
        <f t="shared" si="177"/>
        <v>14.295616738276973</v>
      </c>
      <c r="S408" s="53">
        <f t="shared" si="177"/>
        <v>14.449333258990105</v>
      </c>
      <c r="T408" s="53">
        <f t="shared" si="177"/>
        <v>14.818053999241053</v>
      </c>
      <c r="U408" s="53">
        <f t="shared" si="177"/>
        <v>0.33989269758954888</v>
      </c>
      <c r="V408" s="53">
        <f t="shared" si="177"/>
        <v>0.3397995290507011</v>
      </c>
      <c r="W408" s="53">
        <f t="shared" si="177"/>
        <v>0.33974571449548691</v>
      </c>
      <c r="X408" s="53">
        <f t="shared" si="177"/>
        <v>0.33971463097320864</v>
      </c>
    </row>
    <row r="409" spans="4:24" x14ac:dyDescent="0.2">
      <c r="D409" s="13">
        <v>36130</v>
      </c>
      <c r="G409" s="53">
        <f t="shared" si="171"/>
        <v>12.87</v>
      </c>
      <c r="H409" s="53">
        <f t="shared" si="172"/>
        <v>11.132623700591562</v>
      </c>
      <c r="I409" s="53">
        <f t="shared" si="176"/>
        <v>11.095623289300539</v>
      </c>
      <c r="J409" s="53">
        <f t="shared" si="176"/>
        <v>11.190867530751595</v>
      </c>
      <c r="K409" s="53">
        <f t="shared" si="176"/>
        <v>11.360992117126592</v>
      </c>
      <c r="L409" s="53">
        <f t="shared" si="176"/>
        <v>11.566763384225395</v>
      </c>
      <c r="M409" s="53">
        <f t="shared" si="176"/>
        <v>11.787313132082597</v>
      </c>
      <c r="N409" s="53">
        <f t="shared" si="176"/>
        <v>12.01172238167136</v>
      </c>
      <c r="O409" s="53">
        <f t="shared" si="176"/>
        <v>12.235597252164078</v>
      </c>
      <c r="P409" s="53">
        <f t="shared" si="173"/>
        <v>12.452395495732869</v>
      </c>
      <c r="Q409" s="53">
        <f t="shared" si="177"/>
        <v>12.660717657173802</v>
      </c>
      <c r="R409" s="53">
        <f t="shared" si="177"/>
        <v>12.858882123733933</v>
      </c>
      <c r="S409" s="53">
        <f t="shared" si="177"/>
        <v>13.052121911597208</v>
      </c>
      <c r="T409" s="53">
        <f t="shared" si="177"/>
        <v>0.34050952843357535</v>
      </c>
      <c r="U409" s="53">
        <f t="shared" si="177"/>
        <v>0.34015581324195504</v>
      </c>
      <c r="V409" s="53">
        <f t="shared" si="177"/>
        <v>0.33995150580142885</v>
      </c>
      <c r="W409" s="53">
        <f t="shared" si="177"/>
        <v>0.33983349693089326</v>
      </c>
      <c r="X409" s="53">
        <f t="shared" si="177"/>
        <v>0.33976533449153623</v>
      </c>
    </row>
    <row r="410" spans="4:24" x14ac:dyDescent="0.2">
      <c r="D410" s="13">
        <v>36161</v>
      </c>
      <c r="G410" s="53">
        <f t="shared" si="171"/>
        <v>11.35</v>
      </c>
      <c r="H410" s="53">
        <f t="shared" si="172"/>
        <v>11.890184902205041</v>
      </c>
      <c r="I410" s="53">
        <f t="shared" si="176"/>
        <v>11.71015355957589</v>
      </c>
      <c r="J410" s="53">
        <f t="shared" si="176"/>
        <v>11.745980988429057</v>
      </c>
      <c r="K410" s="53">
        <f t="shared" si="176"/>
        <v>11.833245610179546</v>
      </c>
      <c r="L410" s="53">
        <f t="shared" si="176"/>
        <v>11.95648776623325</v>
      </c>
      <c r="M410" s="53">
        <f t="shared" si="176"/>
        <v>12.096889868371091</v>
      </c>
      <c r="N410" s="53">
        <f t="shared" si="176"/>
        <v>12.246626025991166</v>
      </c>
      <c r="O410" s="53">
        <f t="shared" si="176"/>
        <v>12.400753574850524</v>
      </c>
      <c r="P410" s="53">
        <f t="shared" si="173"/>
        <v>12.555495214851769</v>
      </c>
      <c r="Q410" s="53">
        <f t="shared" si="177"/>
        <v>12.706535567506116</v>
      </c>
      <c r="R410" s="53">
        <f t="shared" si="177"/>
        <v>12.852114864449838</v>
      </c>
      <c r="S410" s="53">
        <f t="shared" si="177"/>
        <v>12.999294260155613</v>
      </c>
      <c r="T410" s="53">
        <f t="shared" si="177"/>
        <v>12.929420275528971</v>
      </c>
      <c r="U410" s="53">
        <f t="shared" si="177"/>
        <v>0.34004649993716107</v>
      </c>
      <c r="V410" s="53">
        <f t="shared" si="177"/>
        <v>0.33988836595884642</v>
      </c>
      <c r="W410" s="53">
        <f t="shared" si="177"/>
        <v>0.33979702708187676</v>
      </c>
      <c r="X410" s="53">
        <f t="shared" si="177"/>
        <v>0.33974426934735957</v>
      </c>
    </row>
    <row r="411" spans="4:24" x14ac:dyDescent="0.2">
      <c r="D411" s="13">
        <v>36192</v>
      </c>
      <c r="G411" s="53">
        <f t="shared" si="171"/>
        <v>11.48</v>
      </c>
      <c r="H411" s="53">
        <f t="shared" si="172"/>
        <v>10.824803052419012</v>
      </c>
      <c r="I411" s="53">
        <f t="shared" si="176"/>
        <v>10.997656333277897</v>
      </c>
      <c r="J411" s="53">
        <f t="shared" si="176"/>
        <v>11.206201279437366</v>
      </c>
      <c r="K411" s="53">
        <f t="shared" si="176"/>
        <v>11.387658492979266</v>
      </c>
      <c r="L411" s="53">
        <f t="shared" si="176"/>
        <v>11.554177009926276</v>
      </c>
      <c r="M411" s="53">
        <f t="shared" si="176"/>
        <v>11.717998122877047</v>
      </c>
      <c r="N411" s="53">
        <f t="shared" si="176"/>
        <v>11.873838807861404</v>
      </c>
      <c r="O411" s="53">
        <f t="shared" si="176"/>
        <v>12.021113193367581</v>
      </c>
      <c r="P411" s="53">
        <f t="shared" si="173"/>
        <v>12.153060481820258</v>
      </c>
      <c r="Q411" s="53">
        <f t="shared" si="177"/>
        <v>12.273318837585315</v>
      </c>
      <c r="R411" s="53">
        <f t="shared" si="177"/>
        <v>12.386968065004307</v>
      </c>
      <c r="S411" s="53">
        <f t="shared" si="177"/>
        <v>12.496554259413688</v>
      </c>
      <c r="T411" s="53">
        <f t="shared" si="177"/>
        <v>12.670704045681243</v>
      </c>
      <c r="U411" s="53">
        <f t="shared" si="177"/>
        <v>0.3396328024469642</v>
      </c>
      <c r="V411" s="53">
        <f t="shared" si="177"/>
        <v>0.33964941248052088</v>
      </c>
      <c r="W411" s="53">
        <f t="shared" si="177"/>
        <v>0.33965900650849429</v>
      </c>
      <c r="X411" s="53">
        <f t="shared" si="177"/>
        <v>0.33966454806098068</v>
      </c>
    </row>
    <row r="412" spans="4:24" x14ac:dyDescent="0.2">
      <c r="D412" s="13">
        <v>36220</v>
      </c>
      <c r="G412" s="53">
        <f t="shared" si="171"/>
        <v>11.23</v>
      </c>
      <c r="H412" s="53">
        <f t="shared" si="172"/>
        <v>13.482093111180728</v>
      </c>
      <c r="I412" s="53">
        <f t="shared" si="176"/>
        <v>13.416649405201825</v>
      </c>
      <c r="J412" s="53">
        <f t="shared" si="176"/>
        <v>13.404190231399308</v>
      </c>
      <c r="K412" s="53">
        <f t="shared" si="176"/>
        <v>13.404242810030103</v>
      </c>
      <c r="L412" s="53">
        <f t="shared" si="176"/>
        <v>13.423470776227305</v>
      </c>
      <c r="M412" s="53">
        <f t="shared" si="176"/>
        <v>13.458010675226255</v>
      </c>
      <c r="N412" s="53">
        <f t="shared" si="176"/>
        <v>13.4908136664335</v>
      </c>
      <c r="O412" s="53">
        <f t="shared" si="176"/>
        <v>13.521456642701619</v>
      </c>
      <c r="P412" s="53">
        <f t="shared" si="173"/>
        <v>13.553355527626586</v>
      </c>
      <c r="Q412" s="53">
        <f t="shared" si="177"/>
        <v>13.585068633065621</v>
      </c>
      <c r="R412" s="53">
        <f t="shared" si="177"/>
        <v>13.615567556706045</v>
      </c>
      <c r="S412" s="53">
        <f t="shared" si="177"/>
        <v>13.645304851499798</v>
      </c>
      <c r="T412" s="53">
        <f t="shared" si="177"/>
        <v>13.645037590950503</v>
      </c>
      <c r="U412" s="53">
        <f t="shared" si="177"/>
        <v>0.33988322008921745</v>
      </c>
      <c r="V412" s="53">
        <f t="shared" si="177"/>
        <v>0.33979405480509006</v>
      </c>
      <c r="W412" s="53">
        <f t="shared" si="177"/>
        <v>0.33974255254729779</v>
      </c>
      <c r="X412" s="53">
        <f t="shared" si="177"/>
        <v>0.33971280461811593</v>
      </c>
    </row>
    <row r="413" spans="4:24" x14ac:dyDescent="0.2">
      <c r="D413" s="13">
        <v>36251</v>
      </c>
      <c r="G413" s="53">
        <f t="shared" si="171"/>
        <v>11.79</v>
      </c>
      <c r="H413" s="53">
        <f t="shared" si="172"/>
        <v>14.985508092805922</v>
      </c>
      <c r="I413" s="53">
        <f t="shared" si="176"/>
        <v>15.189364191619335</v>
      </c>
      <c r="J413" s="53">
        <f t="shared" si="176"/>
        <v>15.281709790163902</v>
      </c>
      <c r="K413" s="53">
        <f t="shared" si="176"/>
        <v>15.293930283456348</v>
      </c>
      <c r="L413" s="53">
        <f t="shared" si="176"/>
        <v>15.277270946116912</v>
      </c>
      <c r="M413" s="53">
        <f t="shared" si="176"/>
        <v>15.239378404984317</v>
      </c>
      <c r="N413" s="53">
        <f t="shared" si="176"/>
        <v>15.184178241952832</v>
      </c>
      <c r="O413" s="53">
        <f t="shared" si="176"/>
        <v>15.12155872524313</v>
      </c>
      <c r="P413" s="53">
        <f t="shared" si="173"/>
        <v>15.060998548683356</v>
      </c>
      <c r="Q413" s="53">
        <f t="shared" si="177"/>
        <v>15.001795823216792</v>
      </c>
      <c r="R413" s="53">
        <f t="shared" si="177"/>
        <v>14.950277947767745</v>
      </c>
      <c r="S413" s="53">
        <f t="shared" si="177"/>
        <v>14.896611633756036</v>
      </c>
      <c r="T413" s="53">
        <f t="shared" si="177"/>
        <v>15.117539737048531</v>
      </c>
      <c r="U413" s="53">
        <f t="shared" si="177"/>
        <v>0.33901805312934741</v>
      </c>
      <c r="V413" s="53">
        <f t="shared" si="177"/>
        <v>0.33929433058801811</v>
      </c>
      <c r="W413" s="53">
        <f t="shared" si="177"/>
        <v>0.33945390965556543</v>
      </c>
      <c r="X413" s="53">
        <f t="shared" si="177"/>
        <v>0.33954608322239138</v>
      </c>
    </row>
    <row r="414" spans="4:24" x14ac:dyDescent="0.2">
      <c r="D414" s="13">
        <v>36281</v>
      </c>
      <c r="G414" s="53">
        <f t="shared" si="171"/>
        <v>15.520083247032678</v>
      </c>
      <c r="H414" s="53">
        <f t="shared" si="172"/>
        <v>15.945166282449179</v>
      </c>
      <c r="I414" s="53">
        <f t="shared" si="176"/>
        <v>16.050461204733359</v>
      </c>
      <c r="J414" s="53">
        <f t="shared" si="176"/>
        <v>16.133903968313401</v>
      </c>
      <c r="K414" s="53">
        <f t="shared" si="176"/>
        <v>16.141496909111375</v>
      </c>
      <c r="L414" s="53">
        <f t="shared" si="176"/>
        <v>16.103460650661408</v>
      </c>
      <c r="M414" s="53">
        <f t="shared" si="176"/>
        <v>16.051967628036017</v>
      </c>
      <c r="N414" s="53">
        <f t="shared" si="176"/>
        <v>15.97659426452341</v>
      </c>
      <c r="O414" s="53">
        <f t="shared" si="176"/>
        <v>15.91533303653385</v>
      </c>
      <c r="P414" s="53">
        <f t="shared" si="173"/>
        <v>15.870077046712623</v>
      </c>
      <c r="Q414" s="53">
        <f t="shared" si="177"/>
        <v>15.830657675924849</v>
      </c>
      <c r="R414" s="53">
        <f t="shared" si="177"/>
        <v>15.79923961251755</v>
      </c>
      <c r="S414" s="53">
        <f t="shared" si="177"/>
        <v>15.771733502073772</v>
      </c>
      <c r="T414" s="53">
        <f t="shared" si="177"/>
        <v>15.984961014402865</v>
      </c>
      <c r="U414" s="53">
        <f t="shared" si="177"/>
        <v>0.33949242651845041</v>
      </c>
      <c r="V414" s="53">
        <f t="shared" si="177"/>
        <v>0.33956833073072445</v>
      </c>
      <c r="W414" s="53">
        <f t="shared" si="177"/>
        <v>0.33961217333545923</v>
      </c>
      <c r="X414" s="53">
        <f t="shared" si="177"/>
        <v>0.33963749701555995</v>
      </c>
    </row>
    <row r="415" spans="4:24" x14ac:dyDescent="0.2">
      <c r="D415" s="13">
        <v>36312</v>
      </c>
      <c r="G415" s="53">
        <f t="shared" si="171"/>
        <v>16.336755158474698</v>
      </c>
      <c r="H415" s="53">
        <f t="shared" si="172"/>
        <v>16.655643300920371</v>
      </c>
      <c r="I415" s="53">
        <f t="shared" si="176"/>
        <v>16.715121227564449</v>
      </c>
      <c r="J415" s="53">
        <f t="shared" si="176"/>
        <v>16.751127479048336</v>
      </c>
      <c r="K415" s="53">
        <f t="shared" si="176"/>
        <v>16.724940094993499</v>
      </c>
      <c r="L415" s="53">
        <f t="shared" si="176"/>
        <v>16.661167795589794</v>
      </c>
      <c r="M415" s="53">
        <f t="shared" si="176"/>
        <v>16.564300877116516</v>
      </c>
      <c r="N415" s="53">
        <f t="shared" si="176"/>
        <v>16.478674202862326</v>
      </c>
      <c r="O415" s="53">
        <f t="shared" si="176"/>
        <v>16.408383743022622</v>
      </c>
      <c r="P415" s="53">
        <f t="shared" si="173"/>
        <v>16.349207326031365</v>
      </c>
      <c r="Q415" s="53">
        <f t="shared" si="177"/>
        <v>16.297743343309971</v>
      </c>
      <c r="R415" s="53">
        <f t="shared" si="177"/>
        <v>16.250617584425314</v>
      </c>
      <c r="S415" s="53">
        <f t="shared" si="177"/>
        <v>16.209029424669865</v>
      </c>
      <c r="T415" s="53">
        <f t="shared" si="177"/>
        <v>16.367570742772799</v>
      </c>
      <c r="U415" s="53">
        <f t="shared" si="177"/>
        <v>16.526157967634081</v>
      </c>
      <c r="V415" s="53">
        <f t="shared" si="177"/>
        <v>16.535221708439611</v>
      </c>
      <c r="W415" s="53">
        <f t="shared" si="177"/>
        <v>16.54700076497042</v>
      </c>
      <c r="X415" s="53">
        <f t="shared" si="177"/>
        <v>16.565188667931086</v>
      </c>
    </row>
    <row r="416" spans="4:24" x14ac:dyDescent="0.2">
      <c r="D416" s="13">
        <v>36342</v>
      </c>
      <c r="G416" s="53">
        <f t="shared" si="171"/>
        <v>16.669341762171115</v>
      </c>
      <c r="H416" s="53">
        <f t="shared" si="172"/>
        <v>19.231546971667353</v>
      </c>
      <c r="I416" s="53">
        <f t="shared" si="176"/>
        <v>19.08332001577396</v>
      </c>
      <c r="J416" s="53">
        <f t="shared" si="176"/>
        <v>18.956863915283012</v>
      </c>
      <c r="K416" s="53">
        <f t="shared" si="176"/>
        <v>18.814374109899546</v>
      </c>
      <c r="L416" s="53">
        <f t="shared" si="176"/>
        <v>18.634680567992557</v>
      </c>
      <c r="M416" s="53">
        <f t="shared" si="176"/>
        <v>18.44651257757139</v>
      </c>
      <c r="N416" s="53">
        <f t="shared" si="176"/>
        <v>18.269812002844318</v>
      </c>
      <c r="O416" s="53">
        <f t="shared" si="176"/>
        <v>18.105321097331483</v>
      </c>
      <c r="P416" s="53">
        <f t="shared" si="173"/>
        <v>17.964686662480446</v>
      </c>
      <c r="Q416" s="53">
        <f t="shared" si="177"/>
        <v>17.834089168389685</v>
      </c>
      <c r="R416" s="53">
        <f t="shared" si="177"/>
        <v>17.710644053191626</v>
      </c>
      <c r="S416" s="53">
        <f t="shared" si="177"/>
        <v>17.578944713144963</v>
      </c>
      <c r="T416" s="53">
        <f t="shared" si="177"/>
        <v>17.487829573462832</v>
      </c>
      <c r="U416" s="53">
        <f t="shared" si="177"/>
        <v>17.295663068279236</v>
      </c>
      <c r="V416" s="53">
        <f t="shared" si="177"/>
        <v>17.134224654594544</v>
      </c>
      <c r="W416" s="53">
        <f t="shared" si="177"/>
        <v>16.971502466682384</v>
      </c>
      <c r="X416" s="53">
        <f t="shared" si="177"/>
        <v>16.805589650847356</v>
      </c>
    </row>
    <row r="417" spans="4:24" x14ac:dyDescent="0.2">
      <c r="D417" s="13">
        <v>36373</v>
      </c>
      <c r="G417" s="53">
        <f t="shared" si="171"/>
        <v>18.508693269194438</v>
      </c>
      <c r="H417" s="53">
        <f t="shared" si="172"/>
        <v>20.25946202035194</v>
      </c>
      <c r="I417" s="53">
        <f t="shared" ref="I417:O417" si="178">H306+H152*(1+$C$7)-$C$7*$C$8</f>
        <v>20.255782745921721</v>
      </c>
      <c r="J417" s="53">
        <f t="shared" si="178"/>
        <v>20.156416792888997</v>
      </c>
      <c r="K417" s="53">
        <f t="shared" si="178"/>
        <v>19.935587890536706</v>
      </c>
      <c r="L417" s="53">
        <f t="shared" si="178"/>
        <v>19.662536315444608</v>
      </c>
      <c r="M417" s="53">
        <f t="shared" si="178"/>
        <v>19.379281429873249</v>
      </c>
      <c r="N417" s="53">
        <f t="shared" si="178"/>
        <v>19.095643274363017</v>
      </c>
      <c r="O417" s="53">
        <f t="shared" si="178"/>
        <v>18.829965457194977</v>
      </c>
      <c r="P417" s="53">
        <f t="shared" si="173"/>
        <v>18.586156865495202</v>
      </c>
      <c r="Q417" s="53">
        <f t="shared" ref="Q417:X417" si="179">P306+P152*(1+$C$7)-$C$7*$C$8</f>
        <v>18.369766643432339</v>
      </c>
      <c r="R417" s="53">
        <f t="shared" si="179"/>
        <v>18.168531823011406</v>
      </c>
      <c r="S417" s="53">
        <f t="shared" si="179"/>
        <v>17.972735877576604</v>
      </c>
      <c r="T417" s="53">
        <f t="shared" si="179"/>
        <v>17.828058063444466</v>
      </c>
      <c r="U417" s="53">
        <f t="shared" si="179"/>
        <v>17.473559680283856</v>
      </c>
      <c r="V417" s="53">
        <f t="shared" si="179"/>
        <v>17.217533895488447</v>
      </c>
      <c r="W417" s="53">
        <f t="shared" si="179"/>
        <v>16.948034522951996</v>
      </c>
      <c r="X417" s="53">
        <f t="shared" si="179"/>
        <v>16.684792645814714</v>
      </c>
    </row>
    <row r="418" spans="4:24" x14ac:dyDescent="0.2">
      <c r="D418" s="13">
        <v>36404</v>
      </c>
      <c r="G418" s="53">
        <f t="shared" si="171"/>
        <v>20.212832852657939</v>
      </c>
      <c r="H418" s="53">
        <f t="shared" ref="H418:W418" si="180">G307+G153*(1+$C$7)-$C$7*$C$8</f>
        <v>22.752322987784094</v>
      </c>
      <c r="I418" s="53">
        <f t="shared" si="180"/>
        <v>22.505373864253489</v>
      </c>
      <c r="J418" s="53">
        <f t="shared" si="180"/>
        <v>22.124796204373514</v>
      </c>
      <c r="K418" s="53">
        <f t="shared" si="180"/>
        <v>21.632299806570373</v>
      </c>
      <c r="L418" s="53">
        <f t="shared" si="180"/>
        <v>21.124104712056031</v>
      </c>
      <c r="M418" s="53">
        <f t="shared" si="180"/>
        <v>20.643423698446959</v>
      </c>
      <c r="N418" s="53">
        <f t="shared" si="180"/>
        <v>20.184602273349675</v>
      </c>
      <c r="O418" s="53">
        <f t="shared" si="180"/>
        <v>19.749947869252516</v>
      </c>
      <c r="P418" s="53">
        <f t="shared" si="180"/>
        <v>19.367044154926369</v>
      </c>
      <c r="Q418" s="53">
        <f t="shared" si="180"/>
        <v>19.030694666559576</v>
      </c>
      <c r="R418" s="53">
        <f t="shared" si="180"/>
        <v>18.740194571914358</v>
      </c>
      <c r="S418" s="53">
        <f t="shared" si="180"/>
        <v>18.474145402928276</v>
      </c>
      <c r="T418" s="53">
        <f t="shared" si="180"/>
        <v>18.162979086203283</v>
      </c>
      <c r="U418" s="53">
        <f t="shared" si="180"/>
        <v>17.851629583558257</v>
      </c>
      <c r="V418" s="53">
        <f t="shared" si="180"/>
        <v>17.578574271925241</v>
      </c>
      <c r="W418" s="53">
        <f t="shared" si="180"/>
        <v>17.333157844558347</v>
      </c>
      <c r="X418" s="53">
        <f>W307+W153*(1+$C$7)-$C$7*$C$8</f>
        <v>17.091406116476463</v>
      </c>
    </row>
    <row r="419" spans="4:24" x14ac:dyDescent="0.2">
      <c r="D419" s="23">
        <v>36434</v>
      </c>
      <c r="G419" s="53">
        <f t="shared" si="171"/>
        <v>22.537090943626065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      <c r="J419" s="53">
        <f t="shared" si="181"/>
        <v>21.79421411502074</v>
      </c>
      <c r="K419" s="53">
        <f t="shared" si="181"/>
        <v>21.450947225559684</v>
      </c>
      <c r="L419" s="53">
        <f t="shared" si="181"/>
        <v>21.05276350216193</v>
      </c>
      <c r="M419" s="53">
        <f t="shared" si="181"/>
        <v>20.671031506818103</v>
      </c>
      <c r="N419" s="53">
        <f t="shared" si="181"/>
        <v>20.310850583729117</v>
      </c>
      <c r="O419" s="53">
        <f t="shared" si="181"/>
        <v>19.997414470376157</v>
      </c>
      <c r="P419" s="53">
        <f t="shared" si="181"/>
        <v>19.733592050478478</v>
      </c>
      <c r="Q419" s="53">
        <f t="shared" si="181"/>
        <v>19.502282643373228</v>
      </c>
      <c r="R419" s="53">
        <f t="shared" si="181"/>
        <v>19.314010022899065</v>
      </c>
      <c r="S419" s="53">
        <f t="shared" si="181"/>
        <v>19.153507764862379</v>
      </c>
      <c r="T419" s="53">
        <f t="shared" si="181"/>
        <v>19.136184064980835</v>
      </c>
      <c r="U419" s="53">
        <f t="shared" si="181"/>
        <v>18.756316938447867</v>
      </c>
      <c r="V419" s="53">
        <f t="shared" si="181"/>
        <v>18.535609207617188</v>
      </c>
      <c r="W419" s="53">
        <f t="shared" si="181"/>
        <v>18.317620263129662</v>
      </c>
      <c r="X419" s="53">
        <f t="shared" si="181"/>
        <v>18.099084409279016</v>
      </c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1030" r:id="rId3" name="CommandButton1">
          <controlPr defaultSize="0" autoLine="0" autoPict="0" r:id="rId4">
            <anchor moveWithCells="1">
              <from>
                <xdr:col>2</xdr:col>
                <xdr:colOff>600075</xdr:colOff>
                <xdr:row>1</xdr:row>
                <xdr:rowOff>0</xdr:rowOff>
              </from>
              <to>
                <xdr:col>3</xdr:col>
                <xdr:colOff>600075</xdr:colOff>
                <xdr:row>2</xdr:row>
                <xdr:rowOff>152400</xdr:rowOff>
              </to>
            </anchor>
          </controlPr>
        </control>
      </mc:Choice>
      <mc:Fallback>
        <control shapeId="1030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JCC Data</vt:lpstr>
      <vt:lpstr>Hedge statistic</vt:lpstr>
      <vt:lpstr>MR Model</vt:lpstr>
      <vt:lpstr>Forward Curves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Jan Havlíček</cp:lastModifiedBy>
  <dcterms:created xsi:type="dcterms:W3CDTF">2000-12-28T19:19:06Z</dcterms:created>
  <dcterms:modified xsi:type="dcterms:W3CDTF">2023-09-13T16:29:13Z</dcterms:modified>
</cp:coreProperties>
</file>