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7BBEAF-2F76-4730-966D-9B865976D57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<sst xmlns="http://schemas.openxmlformats.org/spreadsheetml/2006/main" count="75" uniqueCount="44">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</sst>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9866814650384E-2"/>
          <c:y val="3.4257748776508973E-2"/>
          <c:w val="0.84017758046614877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115000</c:v>
                </c:pt>
                <c:pt idx="4">
                  <c:v>0</c:v>
                </c:pt>
                <c:pt idx="6">
                  <c:v>115000.00000000186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244588.70624999999</c:v>
                </c:pt>
                <c:pt idx="5">
                  <c:v>359588.70624999999</c:v>
                </c:pt>
                <c:pt idx="6">
                  <c:v>1766786.7062499998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-80246.935483870911</c:v>
                </c:pt>
                <c:pt idx="16">
                  <c:v>1407198</c:v>
                </c:pt>
                <c:pt idx="17">
                  <c:v>115000</c:v>
                </c:pt>
                <c:pt idx="18">
                  <c:v>75877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6-499C-AAE9-29C6CE9490FA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115000</c:v>
                </c:pt>
                <c:pt idx="4">
                  <c:v>0</c:v>
                </c:pt>
                <c:pt idx="6">
                  <c:v>115000.00000000186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6-499C-AAE9-29C6CE94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048927"/>
        <c:axId val="1"/>
      </c:barChart>
      <c:catAx>
        <c:axId val="1275048927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504892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93CDE52-FDF9-61EE-6010-79D6914A4B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100000</v>
          </cell>
        </row>
        <row r="42">
          <cell r="BC42">
            <v>-39123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B37" sqref="B3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37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343931.24375000002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96497.866359447013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343931.24375000002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37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336101.24375000002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88667.866359447013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336101.24375000002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345141.24375000002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97707.866359447013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345141.24375000002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271605.24375000002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24171.866359447016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271605.24375000002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224248.24374999999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-23185.133640552984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224248.24374999999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100000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134941.24374999999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-112492.13364055299</v>
      </c>
      <c r="T37" s="5"/>
      <c r="U37" s="5">
        <f>SUM(Q37:S37)</f>
        <v>100000</v>
      </c>
      <c r="V37" s="19">
        <f>SUM(H37)</f>
        <v>0</v>
      </c>
      <c r="W37" s="19">
        <f>SUM(U37:V37)</f>
        <v>100000</v>
      </c>
      <c r="X37" s="4">
        <f>IF(K37&gt;0,K37,0)</f>
        <v>134941.24374999999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-39123</v>
      </c>
      <c r="F38" s="49"/>
      <c r="G38" s="28"/>
      <c r="H38" s="54">
        <f>+'[2]BAM-EGS'!$BC42</f>
        <v>115000</v>
      </c>
      <c r="I38" s="29">
        <f>'[1]BAM-3RD'!$BK2509</f>
        <v>34941.243749999994</v>
      </c>
      <c r="J38" s="54">
        <f>SUM(H38:I38)</f>
        <v>149941.24374999999</v>
      </c>
      <c r="K38" s="30">
        <f>SUM(E38,H38,I38)</f>
        <v>110818.24374999999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-251615.13364055299</v>
      </c>
      <c r="T38" s="5"/>
      <c r="U38" s="5">
        <f>SUM(Q38:S38)</f>
        <v>-39123</v>
      </c>
      <c r="V38" s="19">
        <f>SUM(H38)</f>
        <v>115000</v>
      </c>
      <c r="W38" s="19">
        <f>SUM(U38:V38)</f>
        <v>75877</v>
      </c>
      <c r="X38" s="4">
        <f>IF(K38&gt;0,K38,0)</f>
        <v>110818.24374999999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1064027.0000000005</v>
      </c>
      <c r="J40" s="41">
        <f>SUM(J8:J39)</f>
        <v>7179027.0000000019</v>
      </c>
      <c r="K40" s="42">
        <f>SUM(K8:K38)</f>
        <v>7679027.0000000019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</v>
      </c>
      <c r="V40" s="42">
        <f>SUM(V8:V38)</f>
        <v>6115000</v>
      </c>
      <c r="W40" s="42">
        <f>SUM(W8:W38)</f>
        <v>6615000</v>
      </c>
      <c r="X40" s="43">
        <f>SUM(X8:X39)</f>
        <v>7679027.0000000019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115000</v>
      </c>
      <c r="I42" s="42">
        <f>I40-I6</f>
        <v>0</v>
      </c>
      <c r="J42" s="42"/>
      <c r="K42" s="42">
        <f>K40-K6</f>
        <v>115000.00000000186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244588.70624999999</v>
      </c>
      <c r="J43" s="63">
        <f t="shared" si="11"/>
        <v>359588.70624999999</v>
      </c>
      <c r="K43" s="63">
        <f t="shared" si="11"/>
        <v>1766786.7062499998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-80246.935483870911</v>
      </c>
      <c r="T43" s="63"/>
      <c r="U43" s="63">
        <f t="shared" si="11"/>
        <v>1407198</v>
      </c>
      <c r="V43" s="63">
        <f t="shared" si="11"/>
        <v>115000</v>
      </c>
      <c r="W43" s="63">
        <f>SUM(W38:W38)</f>
        <v>75877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-115816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-191693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2001-05-30T17:44:09Z</cp:lastPrinted>
  <dcterms:created xsi:type="dcterms:W3CDTF">1997-02-03T15:25:11Z</dcterms:created>
  <dcterms:modified xsi:type="dcterms:W3CDTF">2023-09-13T16:56:38Z</dcterms:modified>
</cp:coreProperties>
</file>