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87ECCC-AAE7-4C88-8E94-AD924748D00A}" xr6:coauthVersionLast="47" xr6:coauthVersionMax="47" xr10:uidLastSave="{00000000-0000-0000-0000-000000000000}"/>
  <bookViews>
    <workbookView xWindow="-120" yWindow="-120" windowWidth="38640" windowHeight="15720" tabRatio="887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Off-Peak'!$A$2:$Q$36</definedName>
    <definedName name="nr_pow_west_price">'Power West Price Peak'!$A$2:$Q$34</definedName>
    <definedName name="nr_pow_west_price_offpeak">'Power West Price Off-Peak'!$A$2:$Q$33</definedName>
    <definedName name="nr_pow_west_price_peak" localSheetId="7">'Power West Price Off Peak-Tim'!#REF!</definedName>
    <definedName name="nr_pow_west_price_peak">'Power West Price Peak'!$A$2:$Q$34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A25" i="6"/>
  <c r="A2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<sst xmlns="http://schemas.openxmlformats.org/spreadsheetml/2006/main" count="270" uniqueCount="63">
  <si>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</si>
  <si>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</si>
  <si>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</si>
  <si>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</si>
  <si>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</si>
  <si>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</si>
  <si>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</si>
  <si>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</si>
  <si>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</si>
  <si>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</si>
  <si>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</si>
  <si>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</si>
  <si>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</si>
  <si>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Q4-00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</si>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</sst>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6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7" fontId="6" fillId="3" borderId="2" xfId="0" applyNumberFormat="1" applyFont="1" applyFill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17" fontId="6" fillId="3" borderId="4" xfId="0" applyNumberFormat="1" applyFont="1" applyFill="1" applyBorder="1"/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4" borderId="8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4" borderId="11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4" borderId="15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4" borderId="11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4" borderId="15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E97B22E-59F3-F637-4F43-C7F9C8EAB9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84C49E83-394C-4745-9C78-27E906BBEB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171450</xdr:colOff>
          <xdr:row>0</xdr:row>
          <xdr:rowOff>57150</xdr:rowOff>
        </xdr:from>
        <xdr:to>
          <xdr:col>9</xdr:col>
          <xdr:colOff>352425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5F226750-BD55-47AE-10D0-997603A13C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190500</xdr:colOff>
          <xdr:row>0</xdr:row>
          <xdr:rowOff>95250</xdr:rowOff>
        </xdr:from>
        <xdr:to>
          <xdr:col>7</xdr:col>
          <xdr:colOff>371475</xdr:colOff>
          <xdr:row>0</xdr:row>
          <xdr:rowOff>514350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EDE113D0-927C-7BD0-47EE-E3D20C2FDC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93890E55-07D3-BF21-AA0B-B160693CC3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9FE11FCD-921C-1330-216B-16860CF574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5" x14ac:dyDescent="0.15"/>
  <sheetData>
    <row r="8" spans="2:3" x14ac:dyDescent="0.15">
      <c r="B8">
        <v>1</v>
      </c>
      <c r="C8" t="s">
        <v>38</v>
      </c>
    </row>
    <row r="9" spans="2:3" x14ac:dyDescent="0.15">
      <c r="B9">
        <v>2</v>
      </c>
      <c r="C9" t="s">
        <v>39</v>
      </c>
    </row>
    <row r="10" spans="2:3" x14ac:dyDescent="0.15">
      <c r="B10">
        <v>3</v>
      </c>
      <c r="C10" t="s">
        <v>40</v>
      </c>
    </row>
    <row r="11" spans="2:3" x14ac:dyDescent="0.15">
      <c r="B11">
        <v>4</v>
      </c>
      <c r="C11" t="s">
        <v>41</v>
      </c>
    </row>
    <row r="12" spans="2:3" x14ac:dyDescent="0.15">
      <c r="C12" t="s">
        <v>42</v>
      </c>
    </row>
    <row r="13" spans="2:3" x14ac:dyDescent="0.15">
      <c r="B13">
        <v>5</v>
      </c>
      <c r="C13" t="s">
        <v>43</v>
      </c>
    </row>
    <row r="14" spans="2:3" x14ac:dyDescent="0.15">
      <c r="B14">
        <v>6</v>
      </c>
      <c r="C14" t="s">
        <v>44</v>
      </c>
    </row>
    <row r="15" spans="2:3" x14ac:dyDescent="0.15">
      <c r="B15">
        <v>7</v>
      </c>
      <c r="C15" t="s">
        <v>45</v>
      </c>
    </row>
    <row r="16" spans="2:3" x14ac:dyDescent="0.15">
      <c r="B16">
        <v>8</v>
      </c>
      <c r="C16" t="s">
        <v>46</v>
      </c>
    </row>
    <row r="17" spans="2:3" x14ac:dyDescent="0.15">
      <c r="B17">
        <v>9</v>
      </c>
      <c r="C17" t="s">
        <v>47</v>
      </c>
    </row>
    <row r="18" spans="2:3" x14ac:dyDescent="0.15">
      <c r="B18">
        <v>10</v>
      </c>
      <c r="C18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D34" sqref="D34"/>
    </sheetView>
  </sheetViews>
  <sheetFormatPr defaultRowHeight="10.5" x14ac:dyDescent="0.15"/>
  <cols>
    <col min="3" max="3" width="12.140625" customWidth="1"/>
  </cols>
  <sheetData>
    <row r="2" spans="1:3" x14ac:dyDescent="0.15">
      <c r="A2" t="s">
        <v>0</v>
      </c>
      <c r="C2" t="s">
        <v>10</v>
      </c>
    </row>
    <row r="3" spans="1:3" x14ac:dyDescent="0.15">
      <c r="A3" t="s">
        <v>1</v>
      </c>
      <c r="C3" s="1">
        <f ca="1">TODAY()</f>
        <v>36752</v>
      </c>
    </row>
    <row r="4" spans="1:3" x14ac:dyDescent="0.15">
      <c r="A4" s="3" t="s">
        <v>2</v>
      </c>
    </row>
    <row r="5" spans="1:3" x14ac:dyDescent="0.15">
      <c r="A5" s="2" t="s">
        <v>5</v>
      </c>
    </row>
    <row r="6" spans="1:3" x14ac:dyDescent="0.15">
      <c r="A6" s="2" t="s">
        <v>4</v>
      </c>
    </row>
    <row r="7" spans="1:3" x14ac:dyDescent="0.15">
      <c r="A7" s="2" t="s">
        <v>9</v>
      </c>
    </row>
    <row r="8" spans="1:3" x14ac:dyDescent="0.15">
      <c r="A8" s="2" t="s">
        <v>8</v>
      </c>
    </row>
    <row r="9" spans="1:3" x14ac:dyDescent="0.15">
      <c r="A9" s="2" t="s">
        <v>7</v>
      </c>
    </row>
    <row r="10" spans="1:3" x14ac:dyDescent="0.15">
      <c r="A10" s="2" t="s">
        <v>3</v>
      </c>
    </row>
    <row r="11" spans="1:3" x14ac:dyDescent="0.15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GX310"/>
  <sheetViews>
    <sheetView workbookViewId="0">
      <selection activeCell="C4" sqref="C4:GX17"/>
    </sheetView>
  </sheetViews>
  <sheetFormatPr defaultRowHeight="10.5" x14ac:dyDescent="0.15"/>
  <cols>
    <col min="1" max="1" width="4" bestFit="1" customWidth="1"/>
    <col min="2" max="2" width="9" bestFit="1" customWidth="1"/>
    <col min="3" max="3" width="10" bestFit="1" customWidth="1"/>
    <col min="4" max="15" width="12" bestFit="1" customWidth="1"/>
    <col min="16" max="16" width="10" bestFit="1" customWidth="1"/>
    <col min="17" max="206" width="12" bestFit="1" customWidth="1"/>
  </cols>
  <sheetData>
    <row r="3" spans="1:206" s="9" customFormat="1" x14ac:dyDescent="0.15">
      <c r="A3" s="7"/>
      <c r="B3" s="8"/>
      <c r="C3" s="9">
        <v>36769</v>
      </c>
      <c r="D3" s="9">
        <v>36799</v>
      </c>
      <c r="E3" s="9">
        <v>36800</v>
      </c>
      <c r="F3" s="9">
        <v>36831</v>
      </c>
      <c r="G3" s="9">
        <v>36861</v>
      </c>
      <c r="H3" s="9">
        <v>36892</v>
      </c>
      <c r="I3" s="9">
        <v>36923</v>
      </c>
      <c r="J3" s="9">
        <v>36951</v>
      </c>
      <c r="K3" s="9">
        <v>36982</v>
      </c>
      <c r="L3" s="9">
        <v>37012</v>
      </c>
      <c r="M3" s="9">
        <v>37043</v>
      </c>
      <c r="N3" s="9">
        <v>37073</v>
      </c>
      <c r="O3" s="9">
        <v>37104</v>
      </c>
      <c r="P3" s="9">
        <v>37135</v>
      </c>
      <c r="Q3" s="9">
        <v>37165</v>
      </c>
      <c r="R3" s="9">
        <v>37196</v>
      </c>
      <c r="S3" s="9">
        <v>37226</v>
      </c>
      <c r="T3" s="9">
        <v>37257</v>
      </c>
      <c r="U3" s="9">
        <v>37288</v>
      </c>
      <c r="V3" s="9">
        <v>37316</v>
      </c>
      <c r="W3" s="9">
        <v>37347</v>
      </c>
      <c r="X3" s="9">
        <v>37377</v>
      </c>
      <c r="Y3" s="9">
        <v>37408</v>
      </c>
      <c r="Z3" s="9">
        <v>37438</v>
      </c>
      <c r="AA3" s="9">
        <v>37469</v>
      </c>
      <c r="AB3" s="9">
        <v>37500</v>
      </c>
      <c r="AC3" s="9">
        <v>37530</v>
      </c>
      <c r="AD3" s="9">
        <v>37561</v>
      </c>
      <c r="AE3" s="9">
        <v>37591</v>
      </c>
      <c r="AF3" s="9">
        <v>37622</v>
      </c>
      <c r="AG3" s="9">
        <v>37653</v>
      </c>
      <c r="AH3" s="9">
        <v>37681</v>
      </c>
      <c r="AI3" s="9">
        <v>37712</v>
      </c>
      <c r="AJ3" s="9">
        <v>37742</v>
      </c>
      <c r="AK3" s="9">
        <v>37773</v>
      </c>
      <c r="AL3" s="9">
        <v>37803</v>
      </c>
      <c r="AM3" s="9">
        <v>37834</v>
      </c>
      <c r="AN3" s="9">
        <v>37865</v>
      </c>
      <c r="AO3" s="9">
        <v>37895</v>
      </c>
      <c r="AP3" s="9">
        <v>37926</v>
      </c>
      <c r="AQ3" s="9">
        <v>37956</v>
      </c>
      <c r="AR3" s="9">
        <v>37987</v>
      </c>
      <c r="AS3" s="9">
        <v>38018</v>
      </c>
      <c r="AT3" s="9">
        <v>38047</v>
      </c>
      <c r="AU3" s="9">
        <v>38078</v>
      </c>
      <c r="AV3" s="9">
        <v>38108</v>
      </c>
      <c r="AW3" s="9">
        <v>38139</v>
      </c>
      <c r="AX3" s="9">
        <v>38169</v>
      </c>
      <c r="AY3" s="9">
        <v>38200</v>
      </c>
      <c r="AZ3" s="9">
        <v>38231</v>
      </c>
      <c r="BA3" s="9">
        <v>38261</v>
      </c>
      <c r="BB3" s="9">
        <v>38292</v>
      </c>
      <c r="BC3" s="9">
        <v>38322</v>
      </c>
      <c r="BD3" s="9">
        <v>38353</v>
      </c>
      <c r="BE3" s="9">
        <v>38384</v>
      </c>
      <c r="BF3" s="9">
        <v>38412</v>
      </c>
      <c r="BG3" s="9">
        <v>38443</v>
      </c>
      <c r="BH3" s="9">
        <v>38473</v>
      </c>
      <c r="BI3" s="9">
        <v>38504</v>
      </c>
      <c r="BJ3" s="9">
        <v>38534</v>
      </c>
      <c r="BK3" s="9">
        <v>38565</v>
      </c>
      <c r="BL3" s="9">
        <v>38596</v>
      </c>
      <c r="BM3" s="9">
        <v>38626</v>
      </c>
      <c r="BN3" s="9">
        <v>38657</v>
      </c>
      <c r="BO3" s="9">
        <v>38687</v>
      </c>
      <c r="BP3" s="9">
        <v>38718</v>
      </c>
      <c r="BQ3" s="9">
        <v>38749</v>
      </c>
      <c r="BR3" s="9">
        <v>38777</v>
      </c>
      <c r="BS3" s="9">
        <v>38808</v>
      </c>
      <c r="BT3" s="9">
        <v>38838</v>
      </c>
      <c r="BU3" s="9">
        <v>38869</v>
      </c>
      <c r="BV3" s="9">
        <v>38899</v>
      </c>
      <c r="BW3" s="9">
        <v>38930</v>
      </c>
      <c r="BX3" s="9">
        <v>38961</v>
      </c>
      <c r="BY3" s="9">
        <v>38991</v>
      </c>
      <c r="BZ3" s="9">
        <v>39022</v>
      </c>
      <c r="CA3" s="9">
        <v>39052</v>
      </c>
      <c r="CB3" s="9">
        <v>39083</v>
      </c>
      <c r="CC3" s="9">
        <v>39114</v>
      </c>
      <c r="CD3" s="9">
        <v>39142</v>
      </c>
      <c r="CE3" s="9">
        <v>39173</v>
      </c>
      <c r="CF3" s="9">
        <v>39203</v>
      </c>
      <c r="CG3" s="9">
        <v>39234</v>
      </c>
      <c r="CH3" s="9">
        <v>39264</v>
      </c>
      <c r="CI3" s="9">
        <v>39295</v>
      </c>
      <c r="CJ3" s="9">
        <v>39326</v>
      </c>
      <c r="CK3" s="9">
        <v>39356</v>
      </c>
      <c r="CL3" s="9">
        <v>39387</v>
      </c>
      <c r="CM3" s="9">
        <v>39417</v>
      </c>
      <c r="CN3" s="9">
        <v>39448</v>
      </c>
      <c r="CO3" s="9">
        <v>39479</v>
      </c>
      <c r="CP3" s="9">
        <v>39508</v>
      </c>
      <c r="CQ3" s="9">
        <v>39539</v>
      </c>
      <c r="CR3" s="9">
        <v>39569</v>
      </c>
      <c r="CS3" s="9">
        <v>39600</v>
      </c>
      <c r="CT3" s="9">
        <v>39630</v>
      </c>
      <c r="CU3" s="9">
        <v>39661</v>
      </c>
      <c r="CV3" s="9">
        <v>39692</v>
      </c>
      <c r="CW3" s="9">
        <v>39722</v>
      </c>
      <c r="CX3" s="9">
        <v>39753</v>
      </c>
      <c r="CY3" s="9">
        <v>39783</v>
      </c>
      <c r="CZ3" s="9">
        <v>39814</v>
      </c>
      <c r="DA3" s="9">
        <v>39845</v>
      </c>
      <c r="DB3" s="9">
        <v>39873</v>
      </c>
      <c r="DC3" s="9">
        <v>39904</v>
      </c>
      <c r="DD3" s="9">
        <v>39934</v>
      </c>
      <c r="DE3" s="9">
        <v>39965</v>
      </c>
      <c r="DF3" s="9">
        <v>39995</v>
      </c>
      <c r="DG3" s="9">
        <v>40026</v>
      </c>
      <c r="DH3" s="9">
        <v>40057</v>
      </c>
      <c r="DI3" s="9">
        <v>40087</v>
      </c>
      <c r="DJ3" s="9">
        <v>40118</v>
      </c>
      <c r="DK3" s="9">
        <v>40148</v>
      </c>
      <c r="DL3" s="9">
        <v>40179</v>
      </c>
      <c r="DM3" s="9">
        <v>40210</v>
      </c>
      <c r="DN3" s="9">
        <v>40238</v>
      </c>
      <c r="DO3" s="9">
        <v>40269</v>
      </c>
      <c r="DP3" s="9">
        <v>40299</v>
      </c>
      <c r="DQ3" s="9">
        <v>40330</v>
      </c>
      <c r="DR3" s="9">
        <v>40360</v>
      </c>
      <c r="DS3" s="9">
        <v>40391</v>
      </c>
      <c r="DT3" s="9">
        <v>40422</v>
      </c>
      <c r="DU3" s="9">
        <v>40452</v>
      </c>
      <c r="DV3" s="9">
        <v>40483</v>
      </c>
      <c r="DW3" s="9">
        <v>40513</v>
      </c>
      <c r="DX3" s="9">
        <v>40544</v>
      </c>
      <c r="DY3" s="9">
        <v>40575</v>
      </c>
      <c r="DZ3" s="9">
        <v>40603</v>
      </c>
      <c r="EA3" s="9">
        <v>40634</v>
      </c>
      <c r="EB3" s="9">
        <v>40664</v>
      </c>
      <c r="EC3" s="9">
        <v>40695</v>
      </c>
      <c r="ED3" s="9">
        <v>40725</v>
      </c>
      <c r="EE3" s="9">
        <v>40756</v>
      </c>
      <c r="EF3" s="9">
        <v>40787</v>
      </c>
      <c r="EG3" s="9">
        <v>40817</v>
      </c>
      <c r="EH3" s="9">
        <v>40848</v>
      </c>
      <c r="EI3" s="9">
        <v>40878</v>
      </c>
      <c r="EJ3" s="9">
        <v>40909</v>
      </c>
      <c r="EK3" s="9">
        <v>40940</v>
      </c>
      <c r="EL3" s="9">
        <v>40969</v>
      </c>
      <c r="EM3" s="9">
        <v>41000</v>
      </c>
      <c r="EN3" s="9">
        <v>41030</v>
      </c>
      <c r="EO3" s="9">
        <v>41061</v>
      </c>
      <c r="EP3" s="9">
        <v>41091</v>
      </c>
      <c r="EQ3" s="9">
        <v>41122</v>
      </c>
      <c r="ER3" s="9">
        <v>41153</v>
      </c>
      <c r="ES3" s="9">
        <v>41183</v>
      </c>
      <c r="ET3" s="9">
        <v>41214</v>
      </c>
      <c r="EU3" s="9">
        <v>41244</v>
      </c>
      <c r="EV3" s="9">
        <v>41275</v>
      </c>
      <c r="EW3" s="9">
        <v>41306</v>
      </c>
      <c r="EX3" s="9">
        <v>41334</v>
      </c>
      <c r="EY3" s="9">
        <v>41365</v>
      </c>
      <c r="EZ3" s="9">
        <v>41395</v>
      </c>
      <c r="FA3" s="9">
        <v>41426</v>
      </c>
      <c r="FB3" s="9">
        <v>41456</v>
      </c>
      <c r="FC3" s="9">
        <v>41487</v>
      </c>
      <c r="FD3" s="9">
        <v>41518</v>
      </c>
      <c r="FE3" s="9">
        <v>41548</v>
      </c>
      <c r="FF3" s="9">
        <v>41579</v>
      </c>
      <c r="FG3" s="9">
        <v>41609</v>
      </c>
      <c r="FH3" s="9">
        <v>41640</v>
      </c>
      <c r="FI3" s="9">
        <v>41671</v>
      </c>
      <c r="FJ3" s="9">
        <v>41699</v>
      </c>
      <c r="FK3" s="9">
        <v>41730</v>
      </c>
      <c r="FL3" s="9">
        <v>41760</v>
      </c>
      <c r="FM3" s="9">
        <v>41791</v>
      </c>
      <c r="FN3" s="9">
        <v>41821</v>
      </c>
      <c r="FO3" s="9">
        <v>41852</v>
      </c>
      <c r="FP3" s="9">
        <v>41883</v>
      </c>
      <c r="FQ3" s="9">
        <v>41913</v>
      </c>
      <c r="FR3" s="9">
        <v>41944</v>
      </c>
      <c r="FS3" s="9">
        <v>41974</v>
      </c>
      <c r="FT3" s="9">
        <v>42005</v>
      </c>
      <c r="FU3" s="9">
        <v>42036</v>
      </c>
      <c r="FV3" s="9">
        <v>42064</v>
      </c>
      <c r="FW3" s="9">
        <v>42095</v>
      </c>
      <c r="FX3" s="9">
        <v>42125</v>
      </c>
      <c r="FY3" s="9">
        <v>42156</v>
      </c>
      <c r="FZ3" s="9">
        <v>42186</v>
      </c>
      <c r="GA3" s="9">
        <v>42217</v>
      </c>
      <c r="GB3" s="9">
        <v>42248</v>
      </c>
      <c r="GC3" s="9">
        <v>42278</v>
      </c>
      <c r="GD3" s="9">
        <v>42309</v>
      </c>
      <c r="GE3" s="9">
        <v>42339</v>
      </c>
      <c r="GF3" s="9">
        <v>42370</v>
      </c>
      <c r="GG3" s="9">
        <v>42401</v>
      </c>
      <c r="GH3" s="9">
        <v>42430</v>
      </c>
      <c r="GI3" s="9">
        <v>42461</v>
      </c>
      <c r="GJ3" s="9">
        <v>42491</v>
      </c>
      <c r="GK3" s="9">
        <v>42522</v>
      </c>
      <c r="GL3" s="9">
        <v>42552</v>
      </c>
      <c r="GM3" s="9">
        <v>42583</v>
      </c>
      <c r="GN3" s="9">
        <v>42614</v>
      </c>
      <c r="GO3" s="9">
        <v>42644</v>
      </c>
      <c r="GP3" s="9">
        <v>42675</v>
      </c>
      <c r="GQ3" s="9">
        <v>42705</v>
      </c>
      <c r="GR3" s="9">
        <v>42736</v>
      </c>
      <c r="GS3" s="9">
        <v>42767</v>
      </c>
      <c r="GT3" s="9">
        <v>42795</v>
      </c>
      <c r="GU3" s="9">
        <v>42826</v>
      </c>
      <c r="GV3" s="9">
        <v>42856</v>
      </c>
      <c r="GW3" s="9">
        <v>42887</v>
      </c>
      <c r="GX3" s="9">
        <v>42917</v>
      </c>
    </row>
    <row r="4" spans="1:206" x14ac:dyDescent="0.15">
      <c r="A4" s="5" t="s">
        <v>5</v>
      </c>
      <c r="B4" s="6" t="s">
        <v>11</v>
      </c>
      <c r="C4">
        <v>168</v>
      </c>
      <c r="D4">
        <v>140</v>
      </c>
      <c r="E4">
        <v>99.5</v>
      </c>
      <c r="F4">
        <v>90</v>
      </c>
      <c r="G4">
        <v>96.5</v>
      </c>
      <c r="H4">
        <v>85.5</v>
      </c>
      <c r="I4">
        <v>76.25</v>
      </c>
      <c r="J4">
        <v>59.5</v>
      </c>
      <c r="K4">
        <v>56.25</v>
      </c>
      <c r="L4">
        <v>58.5</v>
      </c>
      <c r="M4">
        <v>62.25</v>
      </c>
      <c r="N4">
        <v>127</v>
      </c>
      <c r="O4">
        <v>160</v>
      </c>
      <c r="P4">
        <v>130</v>
      </c>
      <c r="Q4">
        <v>71.5</v>
      </c>
      <c r="R4">
        <v>66.5</v>
      </c>
      <c r="S4">
        <v>66.5</v>
      </c>
      <c r="T4">
        <v>48.75</v>
      </c>
      <c r="U4">
        <v>42.75</v>
      </c>
      <c r="V4">
        <v>39.5</v>
      </c>
      <c r="W4">
        <v>39.5</v>
      </c>
      <c r="X4">
        <v>34</v>
      </c>
      <c r="Y4">
        <v>37.75</v>
      </c>
      <c r="Z4">
        <v>84</v>
      </c>
      <c r="AA4">
        <v>105</v>
      </c>
      <c r="AB4">
        <v>89</v>
      </c>
      <c r="AC4">
        <v>57</v>
      </c>
      <c r="AD4">
        <v>60.083100000000002</v>
      </c>
      <c r="AE4">
        <v>60.083100000000002</v>
      </c>
      <c r="AF4">
        <v>43.708150000000003</v>
      </c>
      <c r="AG4">
        <v>37.708150000000003</v>
      </c>
      <c r="AH4">
        <v>34.458150000000003</v>
      </c>
      <c r="AI4">
        <v>34.458150000000003</v>
      </c>
      <c r="AJ4">
        <v>28.95815</v>
      </c>
      <c r="AK4">
        <v>32.708150000000003</v>
      </c>
      <c r="AL4">
        <v>78.5</v>
      </c>
      <c r="AM4">
        <v>99.5</v>
      </c>
      <c r="AN4">
        <v>83.5</v>
      </c>
      <c r="AO4">
        <v>51.958150000000003</v>
      </c>
      <c r="AP4">
        <v>55.041249999999998</v>
      </c>
      <c r="AQ4">
        <v>55.041249999999998</v>
      </c>
      <c r="AR4">
        <v>39.353825000000001</v>
      </c>
      <c r="AS4">
        <v>33.353825000000001</v>
      </c>
      <c r="AT4">
        <v>30.103825000000004</v>
      </c>
      <c r="AU4">
        <v>30.103825000000004</v>
      </c>
      <c r="AV4">
        <v>24.603825000000001</v>
      </c>
      <c r="AW4">
        <v>28.353825000000004</v>
      </c>
      <c r="AX4">
        <v>73.75</v>
      </c>
      <c r="AY4">
        <v>94.75</v>
      </c>
      <c r="AZ4">
        <v>78.75</v>
      </c>
      <c r="BA4">
        <v>47.603825000000001</v>
      </c>
      <c r="BB4">
        <v>50.686925000000002</v>
      </c>
      <c r="BC4">
        <v>50.686925000000002</v>
      </c>
      <c r="BD4">
        <v>36.145375000000001</v>
      </c>
      <c r="BE4">
        <v>30.145375000000001</v>
      </c>
      <c r="BF4">
        <v>26.895375000000005</v>
      </c>
      <c r="BG4">
        <v>26.895375000000005</v>
      </c>
      <c r="BH4">
        <v>21.395375000000001</v>
      </c>
      <c r="BI4">
        <v>25.145375000000005</v>
      </c>
      <c r="BJ4">
        <v>70.25</v>
      </c>
      <c r="BK4">
        <v>91.25</v>
      </c>
      <c r="BL4">
        <v>75.25</v>
      </c>
      <c r="BM4">
        <v>44.395375000000001</v>
      </c>
      <c r="BN4">
        <v>47.478475000000003</v>
      </c>
      <c r="BO4">
        <v>47.478475000000003</v>
      </c>
      <c r="BP4">
        <v>34.541150000000002</v>
      </c>
      <c r="BQ4">
        <v>28.541150000000002</v>
      </c>
      <c r="BR4">
        <v>25.291150000000005</v>
      </c>
      <c r="BS4">
        <v>25.291150000000005</v>
      </c>
      <c r="BT4">
        <v>19.791150000000002</v>
      </c>
      <c r="BU4">
        <v>23.541150000000005</v>
      </c>
      <c r="BV4">
        <v>68.5</v>
      </c>
      <c r="BW4">
        <v>89.5</v>
      </c>
      <c r="BX4">
        <v>73.5</v>
      </c>
      <c r="BY4">
        <v>42.791150000000002</v>
      </c>
      <c r="BZ4">
        <v>45.874250000000004</v>
      </c>
      <c r="CA4">
        <v>45.874250000000004</v>
      </c>
      <c r="CB4">
        <v>33.395275000000005</v>
      </c>
      <c r="CC4">
        <v>27.395275000000002</v>
      </c>
      <c r="CD4">
        <v>24.145275000000005</v>
      </c>
      <c r="CE4">
        <v>24.145275000000005</v>
      </c>
      <c r="CF4">
        <v>18.645275000000002</v>
      </c>
      <c r="CG4">
        <v>22.395275000000005</v>
      </c>
      <c r="CH4">
        <v>67.25</v>
      </c>
      <c r="CI4">
        <v>88.25</v>
      </c>
      <c r="CJ4">
        <v>72.25</v>
      </c>
      <c r="CK4">
        <v>41.645275000000005</v>
      </c>
      <c r="CL4">
        <v>44.728375000000007</v>
      </c>
      <c r="CM4">
        <v>44.728375000000007</v>
      </c>
      <c r="CN4">
        <v>32.249400000000009</v>
      </c>
      <c r="CO4">
        <v>26.249400000000001</v>
      </c>
      <c r="CP4">
        <v>22.999400000000005</v>
      </c>
      <c r="CQ4">
        <v>22.999400000000005</v>
      </c>
      <c r="CR4">
        <v>17.499400000000001</v>
      </c>
      <c r="CS4">
        <v>21.249400000000005</v>
      </c>
      <c r="CT4">
        <v>66</v>
      </c>
      <c r="CU4">
        <v>87</v>
      </c>
      <c r="CV4">
        <v>71</v>
      </c>
      <c r="CW4">
        <v>40.499400000000009</v>
      </c>
      <c r="CX4">
        <v>43.582500000000003</v>
      </c>
      <c r="CY4">
        <v>43.582500000000003</v>
      </c>
      <c r="CZ4">
        <v>31.103525000000008</v>
      </c>
      <c r="DA4">
        <v>25.103525000000001</v>
      </c>
      <c r="DB4">
        <v>21.853525000000005</v>
      </c>
      <c r="DC4">
        <v>21.853525000000005</v>
      </c>
      <c r="DD4">
        <v>16.353525000000001</v>
      </c>
      <c r="DE4">
        <v>20.103525000000005</v>
      </c>
      <c r="DF4">
        <v>64.75</v>
      </c>
      <c r="DG4">
        <v>85.75</v>
      </c>
      <c r="DH4">
        <v>69.75</v>
      </c>
      <c r="DI4">
        <v>39.353525000000012</v>
      </c>
      <c r="DJ4">
        <v>42.436625000000014</v>
      </c>
      <c r="DK4">
        <v>42.436625000000014</v>
      </c>
      <c r="DL4">
        <v>29.957650000000008</v>
      </c>
      <c r="DM4">
        <v>23.957650000000001</v>
      </c>
      <c r="DN4">
        <v>20.707650000000005</v>
      </c>
      <c r="DO4">
        <v>20.707650000000005</v>
      </c>
      <c r="DP4">
        <v>15.207650000000001</v>
      </c>
      <c r="DQ4">
        <v>18.957650000000005</v>
      </c>
      <c r="DR4">
        <v>63.5</v>
      </c>
      <c r="DS4">
        <v>84.5</v>
      </c>
      <c r="DT4">
        <v>68.5</v>
      </c>
      <c r="DU4">
        <v>38.207650000000015</v>
      </c>
      <c r="DV4">
        <v>41.290750000000017</v>
      </c>
      <c r="DW4">
        <v>41.290750000000017</v>
      </c>
      <c r="DX4">
        <v>28.811775000000008</v>
      </c>
      <c r="DY4">
        <v>22.811775000000001</v>
      </c>
      <c r="DZ4">
        <v>19.561775000000004</v>
      </c>
      <c r="EA4">
        <v>19.561775000000004</v>
      </c>
      <c r="EB4">
        <v>14.061775000000001</v>
      </c>
      <c r="EC4">
        <v>17.811775000000004</v>
      </c>
      <c r="ED4">
        <v>62.25</v>
      </c>
      <c r="EE4">
        <v>83.25</v>
      </c>
      <c r="EF4">
        <v>67.25</v>
      </c>
      <c r="EG4">
        <v>37.061775000000019</v>
      </c>
      <c r="EH4">
        <v>40.14487500000002</v>
      </c>
      <c r="EI4">
        <v>40.14487500000002</v>
      </c>
      <c r="EJ4">
        <v>28.949280000000009</v>
      </c>
      <c r="EK4">
        <v>22.949280000000002</v>
      </c>
      <c r="EL4">
        <v>19.699280000000005</v>
      </c>
      <c r="EM4">
        <v>19.699280000000005</v>
      </c>
      <c r="EN4">
        <v>14.199280000000002</v>
      </c>
      <c r="EO4">
        <v>17.949280000000005</v>
      </c>
      <c r="EP4">
        <v>62.4</v>
      </c>
      <c r="EQ4">
        <v>83.4</v>
      </c>
      <c r="ER4">
        <v>67.400000000000006</v>
      </c>
      <c r="ES4">
        <v>37.199280000000016</v>
      </c>
      <c r="ET4">
        <v>40.282380000000018</v>
      </c>
      <c r="EU4">
        <v>40.282380000000018</v>
      </c>
      <c r="EV4">
        <v>29.08678500000001</v>
      </c>
      <c r="EW4">
        <v>23.086785000000003</v>
      </c>
      <c r="EX4">
        <v>19.836785000000006</v>
      </c>
      <c r="EY4">
        <v>19.836785000000006</v>
      </c>
      <c r="EZ4">
        <v>14.336785000000003</v>
      </c>
      <c r="FA4">
        <v>18.086785000000006</v>
      </c>
      <c r="FB4">
        <v>62.55</v>
      </c>
      <c r="FC4">
        <v>83.55</v>
      </c>
      <c r="FD4">
        <v>67.55</v>
      </c>
      <c r="FE4">
        <v>37.336785000000013</v>
      </c>
      <c r="FF4">
        <v>40.419885000000015</v>
      </c>
      <c r="FG4">
        <v>40.419885000000015</v>
      </c>
      <c r="FH4">
        <v>29.224290000000011</v>
      </c>
      <c r="FI4">
        <v>23.224290000000003</v>
      </c>
      <c r="FJ4">
        <v>19.974290000000007</v>
      </c>
      <c r="FK4">
        <v>19.974290000000007</v>
      </c>
      <c r="FL4">
        <v>14.474290000000003</v>
      </c>
      <c r="FM4">
        <v>18.224290000000007</v>
      </c>
      <c r="FN4">
        <v>62.7</v>
      </c>
      <c r="FO4">
        <v>83.7</v>
      </c>
      <c r="FP4">
        <v>67.7</v>
      </c>
      <c r="FQ4">
        <v>37.474290000000011</v>
      </c>
      <c r="FR4">
        <v>40.557390000000012</v>
      </c>
      <c r="FS4">
        <v>40.557390000000012</v>
      </c>
      <c r="FT4">
        <v>29.361795000000011</v>
      </c>
      <c r="FU4">
        <v>23.361795000000004</v>
      </c>
      <c r="FV4">
        <v>20.111795000000008</v>
      </c>
      <c r="FW4">
        <v>20.111795000000008</v>
      </c>
      <c r="FX4">
        <v>14.611795000000004</v>
      </c>
      <c r="FY4">
        <v>18.361795000000008</v>
      </c>
      <c r="FZ4">
        <v>62.85</v>
      </c>
      <c r="GA4">
        <v>83.85</v>
      </c>
      <c r="GB4">
        <v>67.849999999999994</v>
      </c>
      <c r="GC4">
        <v>37.611795000000008</v>
      </c>
      <c r="GD4">
        <v>40.69489500000001</v>
      </c>
      <c r="GE4">
        <v>40.69489500000001</v>
      </c>
      <c r="GF4">
        <v>29.499300000000012</v>
      </c>
      <c r="GG4">
        <v>23.499300000000005</v>
      </c>
      <c r="GH4">
        <v>20.249300000000009</v>
      </c>
      <c r="GI4">
        <v>20.249300000000009</v>
      </c>
      <c r="GJ4">
        <v>14.749300000000005</v>
      </c>
      <c r="GK4">
        <v>18.499300000000009</v>
      </c>
      <c r="GL4">
        <v>63</v>
      </c>
      <c r="GM4">
        <v>84</v>
      </c>
      <c r="GN4">
        <v>68</v>
      </c>
      <c r="GO4">
        <v>37.749300000000005</v>
      </c>
      <c r="GP4">
        <v>40.832400000000007</v>
      </c>
      <c r="GQ4">
        <v>40.832400000000007</v>
      </c>
      <c r="GR4">
        <v>29.499300000000012</v>
      </c>
      <c r="GS4">
        <v>23.499300000000005</v>
      </c>
      <c r="GT4">
        <v>20.249300000000009</v>
      </c>
      <c r="GU4">
        <v>20.249300000000009</v>
      </c>
      <c r="GV4">
        <v>14.749300000000005</v>
      </c>
      <c r="GW4">
        <v>18.499300000000009</v>
      </c>
      <c r="GX4">
        <v>63</v>
      </c>
    </row>
    <row r="5" spans="1:206" x14ac:dyDescent="0.15">
      <c r="A5" s="5" t="s">
        <v>5</v>
      </c>
      <c r="B5" s="6" t="s">
        <v>12</v>
      </c>
      <c r="C5">
        <v>75</v>
      </c>
      <c r="D5">
        <v>61</v>
      </c>
      <c r="E5">
        <v>64.540322580645153</v>
      </c>
      <c r="F5">
        <v>64.166666666666657</v>
      </c>
      <c r="G5">
        <v>62.145161290322591</v>
      </c>
      <c r="H5">
        <v>53.709677419354833</v>
      </c>
      <c r="I5">
        <v>52.125</v>
      </c>
      <c r="J5">
        <v>43.838709677419352</v>
      </c>
      <c r="K5">
        <v>42.204166666666666</v>
      </c>
      <c r="L5">
        <v>42.056451612903217</v>
      </c>
      <c r="M5">
        <v>41.383333333333326</v>
      </c>
      <c r="N5">
        <v>35.258064516129046</v>
      </c>
      <c r="O5">
        <v>36.967741935483872</v>
      </c>
      <c r="P5">
        <v>35.9</v>
      </c>
      <c r="Q5">
        <v>46.233870967741936</v>
      </c>
      <c r="R5">
        <v>46.708333333333329</v>
      </c>
      <c r="S5">
        <v>45.193548387096776</v>
      </c>
      <c r="T5">
        <v>36.479838709677416</v>
      </c>
      <c r="U5">
        <v>31.017857142857139</v>
      </c>
      <c r="V5">
        <v>27.475806451612904</v>
      </c>
      <c r="W5">
        <v>18.7</v>
      </c>
      <c r="X5">
        <v>16.931499999999996</v>
      </c>
      <c r="Y5">
        <v>25.66255</v>
      </c>
      <c r="Z5">
        <v>30.308064516129047</v>
      </c>
      <c r="AA5">
        <v>32.017741935483869</v>
      </c>
      <c r="AB5">
        <v>30.95</v>
      </c>
      <c r="AC5">
        <v>41.283870967741933</v>
      </c>
      <c r="AD5">
        <v>41.758333333333326</v>
      </c>
      <c r="AE5">
        <v>40.243548387096773</v>
      </c>
      <c r="AF5">
        <v>32.229838709677416</v>
      </c>
      <c r="AG5">
        <v>26.767857142857139</v>
      </c>
      <c r="AH5">
        <v>23.225806451612904</v>
      </c>
      <c r="AI5">
        <v>14.45</v>
      </c>
      <c r="AJ5">
        <v>12.681499999999996</v>
      </c>
      <c r="AK5">
        <v>21.41255</v>
      </c>
      <c r="AL5">
        <v>26.058064516129047</v>
      </c>
      <c r="AM5">
        <v>27.767741935483869</v>
      </c>
      <c r="AN5">
        <v>26.7</v>
      </c>
      <c r="AO5">
        <v>37.033870967741933</v>
      </c>
      <c r="AP5">
        <v>37.508333333333326</v>
      </c>
      <c r="AQ5">
        <v>35.993548387096773</v>
      </c>
      <c r="AR5">
        <v>28.729838709677416</v>
      </c>
      <c r="AS5">
        <v>23.267857142857139</v>
      </c>
      <c r="AT5">
        <v>19.725806451612904</v>
      </c>
      <c r="AU5">
        <v>10.95</v>
      </c>
      <c r="AV5">
        <v>9.1814999999999962</v>
      </c>
      <c r="AW5">
        <v>17.91255</v>
      </c>
      <c r="AX5">
        <v>22.558064516129047</v>
      </c>
      <c r="AY5">
        <v>24.267741935483869</v>
      </c>
      <c r="AZ5">
        <v>23.2</v>
      </c>
      <c r="BA5">
        <v>33.533870967741933</v>
      </c>
      <c r="BB5">
        <v>34.008333333333326</v>
      </c>
      <c r="BC5">
        <v>32.493548387096773</v>
      </c>
      <c r="BD5">
        <v>26.229838709677416</v>
      </c>
      <c r="BE5">
        <v>20.767857142857139</v>
      </c>
      <c r="BF5">
        <v>17.225806451612904</v>
      </c>
      <c r="BG5">
        <v>8.4499999999999993</v>
      </c>
      <c r="BH5">
        <v>6.6814999999999962</v>
      </c>
      <c r="BI5">
        <v>15.41255</v>
      </c>
      <c r="BJ5">
        <v>20.058064516129047</v>
      </c>
      <c r="BK5">
        <v>21.767741935483869</v>
      </c>
      <c r="BL5">
        <v>20.7</v>
      </c>
      <c r="BM5">
        <v>31.033870967741933</v>
      </c>
      <c r="BN5">
        <v>31.508333333333326</v>
      </c>
      <c r="BO5">
        <v>29.993548387096773</v>
      </c>
      <c r="BP5">
        <v>25.229838709677416</v>
      </c>
      <c r="BQ5">
        <v>19.767857142857139</v>
      </c>
      <c r="BR5">
        <v>16.225806451612904</v>
      </c>
      <c r="BS5">
        <v>7.45</v>
      </c>
      <c r="BT5">
        <v>5.6814999999999962</v>
      </c>
      <c r="BU5">
        <v>14.41255</v>
      </c>
      <c r="BV5">
        <v>19.058064516129047</v>
      </c>
      <c r="BW5">
        <v>20.767741935483869</v>
      </c>
      <c r="BX5">
        <v>19.7</v>
      </c>
      <c r="BY5">
        <v>30.033870967741933</v>
      </c>
      <c r="BZ5">
        <v>30.508333333333326</v>
      </c>
      <c r="CA5">
        <v>28.993548387096773</v>
      </c>
      <c r="CB5">
        <v>24.479838709677416</v>
      </c>
      <c r="CC5">
        <v>19.017857142857139</v>
      </c>
      <c r="CD5">
        <v>15.475806451612904</v>
      </c>
      <c r="CE5">
        <v>6.7</v>
      </c>
      <c r="CF5">
        <v>4.9314999999999962</v>
      </c>
      <c r="CG5">
        <v>13.66255</v>
      </c>
      <c r="CH5">
        <v>18.308064516129047</v>
      </c>
      <c r="CI5">
        <v>20.017741935483869</v>
      </c>
      <c r="CJ5">
        <v>18.95</v>
      </c>
      <c r="CK5">
        <v>29.283870967741933</v>
      </c>
      <c r="CL5">
        <v>29.758333333333326</v>
      </c>
      <c r="CM5">
        <v>28.243548387096773</v>
      </c>
      <c r="CN5">
        <v>23.729838709677416</v>
      </c>
      <c r="CO5">
        <v>18.267857142857139</v>
      </c>
      <c r="CP5">
        <v>14.725806451612904</v>
      </c>
      <c r="CQ5">
        <v>5.95</v>
      </c>
      <c r="CR5">
        <v>4.1814999999999962</v>
      </c>
      <c r="CS5">
        <v>12.91255</v>
      </c>
      <c r="CT5">
        <v>17.558064516129047</v>
      </c>
      <c r="CU5">
        <v>19.267741935483869</v>
      </c>
      <c r="CV5">
        <v>18.2</v>
      </c>
      <c r="CW5">
        <v>28.533870967741933</v>
      </c>
      <c r="CX5">
        <v>29.008333333333326</v>
      </c>
      <c r="CY5">
        <v>27.493548387096773</v>
      </c>
      <c r="CZ5">
        <v>22.979838709677416</v>
      </c>
      <c r="DA5">
        <v>17.517857142857139</v>
      </c>
      <c r="DB5">
        <v>13.975806451612904</v>
      </c>
      <c r="DC5">
        <v>5.2</v>
      </c>
      <c r="DD5">
        <v>3.4314999999999962</v>
      </c>
      <c r="DE5">
        <v>12.16255</v>
      </c>
      <c r="DF5">
        <v>16.808064516129047</v>
      </c>
      <c r="DG5">
        <v>18.517741935483869</v>
      </c>
      <c r="DH5">
        <v>17.45</v>
      </c>
      <c r="DI5">
        <v>27.783870967741933</v>
      </c>
      <c r="DJ5">
        <v>28.258333333333326</v>
      </c>
      <c r="DK5">
        <v>26.743548387096773</v>
      </c>
      <c r="DL5">
        <v>22.229838709677416</v>
      </c>
      <c r="DM5">
        <v>16.767857142857139</v>
      </c>
      <c r="DN5">
        <v>13.225806451612904</v>
      </c>
      <c r="DO5">
        <v>4.45</v>
      </c>
      <c r="DP5">
        <v>2.6814999999999962</v>
      </c>
      <c r="DQ5">
        <v>11.41255</v>
      </c>
      <c r="DR5">
        <v>16.058064516129047</v>
      </c>
      <c r="DS5">
        <v>17.767741935483869</v>
      </c>
      <c r="DT5">
        <v>16.7</v>
      </c>
      <c r="DU5">
        <v>27.033870967741933</v>
      </c>
      <c r="DV5">
        <v>27.508333333333326</v>
      </c>
      <c r="DW5">
        <v>25.993548387096773</v>
      </c>
      <c r="DX5">
        <v>21.479838709677416</v>
      </c>
      <c r="DY5">
        <v>16.017857142857139</v>
      </c>
      <c r="DZ5">
        <v>12.475806451612904</v>
      </c>
      <c r="EA5">
        <v>3.7</v>
      </c>
      <c r="EB5">
        <v>1.9314999999999962</v>
      </c>
      <c r="EC5">
        <v>10.66255</v>
      </c>
      <c r="ED5">
        <v>15.308064516129047</v>
      </c>
      <c r="EE5">
        <v>17.017741935483869</v>
      </c>
      <c r="EF5">
        <v>15.95</v>
      </c>
      <c r="EG5">
        <v>26.283870967741933</v>
      </c>
      <c r="EH5">
        <v>26.758333333333326</v>
      </c>
      <c r="EI5">
        <v>25.243548387096773</v>
      </c>
      <c r="EJ5">
        <v>21.579838709677418</v>
      </c>
      <c r="EK5">
        <v>16.11785714285714</v>
      </c>
      <c r="EL5">
        <v>12.575806451612904</v>
      </c>
      <c r="EM5">
        <v>3.8</v>
      </c>
      <c r="EN5">
        <v>2.0314999999999963</v>
      </c>
      <c r="EO5">
        <v>10.762549999999999</v>
      </c>
      <c r="EP5">
        <v>15.408064516129047</v>
      </c>
      <c r="EQ5">
        <v>17.11774193548387</v>
      </c>
      <c r="ER5">
        <v>16.05</v>
      </c>
      <c r="ES5">
        <v>26.383870967741935</v>
      </c>
      <c r="ET5">
        <v>26.858333333333327</v>
      </c>
      <c r="EU5">
        <v>25.343548387096774</v>
      </c>
      <c r="EV5">
        <v>21.679838709677419</v>
      </c>
      <c r="EW5">
        <v>16.217857142857142</v>
      </c>
      <c r="EX5">
        <v>12.675806451612903</v>
      </c>
      <c r="EY5">
        <v>3.9</v>
      </c>
      <c r="EZ5">
        <v>2.1314999999999964</v>
      </c>
      <c r="FA5">
        <v>10.862549999999999</v>
      </c>
      <c r="FB5">
        <v>15.508064516129046</v>
      </c>
      <c r="FC5">
        <v>17.217741935483872</v>
      </c>
      <c r="FD5">
        <v>16.149999999999999</v>
      </c>
      <c r="FE5">
        <v>26.483870967741936</v>
      </c>
      <c r="FF5">
        <v>26.958333333333329</v>
      </c>
      <c r="FG5">
        <v>25.443548387096776</v>
      </c>
      <c r="FH5">
        <v>21.779838709677421</v>
      </c>
      <c r="FI5">
        <v>16.317857142857143</v>
      </c>
      <c r="FJ5">
        <v>12.775806451612903</v>
      </c>
      <c r="FK5">
        <v>4</v>
      </c>
      <c r="FL5">
        <v>2.2314999999999965</v>
      </c>
      <c r="FM5">
        <v>10.962549999999998</v>
      </c>
      <c r="FN5">
        <v>15.608064516129046</v>
      </c>
      <c r="FO5">
        <v>17.317741935483873</v>
      </c>
      <c r="FP5">
        <v>16.25</v>
      </c>
      <c r="FQ5">
        <v>26.583870967741937</v>
      </c>
      <c r="FR5">
        <v>27.05833333333333</v>
      </c>
      <c r="FS5">
        <v>25.543548387096777</v>
      </c>
      <c r="FT5">
        <v>21.879838709677422</v>
      </c>
      <c r="FU5">
        <v>16.417857142857144</v>
      </c>
      <c r="FV5">
        <v>12.875806451612902</v>
      </c>
      <c r="FW5">
        <v>4.0999999999999996</v>
      </c>
      <c r="FX5">
        <v>2.3314999999999966</v>
      </c>
      <c r="FY5">
        <v>11.062549999999998</v>
      </c>
      <c r="FZ5">
        <v>15.708064516129046</v>
      </c>
      <c r="GA5">
        <v>17.417741935483875</v>
      </c>
      <c r="GB5">
        <v>16.350000000000001</v>
      </c>
      <c r="GC5">
        <v>26.683870967741939</v>
      </c>
      <c r="GD5">
        <v>27.158333333333331</v>
      </c>
      <c r="GE5">
        <v>25.643548387096779</v>
      </c>
      <c r="GF5">
        <v>21.979838709677423</v>
      </c>
      <c r="GG5">
        <v>16.517857142857146</v>
      </c>
      <c r="GH5">
        <v>12.975806451612902</v>
      </c>
      <c r="GI5">
        <v>4.2</v>
      </c>
      <c r="GJ5">
        <v>2.4314999999999967</v>
      </c>
      <c r="GK5">
        <v>11.162549999999998</v>
      </c>
      <c r="GL5">
        <v>15.808064516129045</v>
      </c>
      <c r="GM5">
        <v>17.517741935483876</v>
      </c>
      <c r="GN5">
        <v>16.45</v>
      </c>
      <c r="GO5">
        <v>26.78387096774194</v>
      </c>
      <c r="GP5">
        <v>27.258333333333333</v>
      </c>
      <c r="GQ5">
        <v>25.74354838709678</v>
      </c>
      <c r="GR5">
        <v>21.979838709677423</v>
      </c>
      <c r="GS5">
        <v>16.517857142857146</v>
      </c>
      <c r="GT5">
        <v>12.975806451612902</v>
      </c>
      <c r="GU5">
        <v>4.2</v>
      </c>
      <c r="GV5">
        <v>2.4314999999999967</v>
      </c>
      <c r="GW5">
        <v>11.162549999999998</v>
      </c>
      <c r="GX5">
        <v>15.808064516129045</v>
      </c>
    </row>
    <row r="6" spans="1:206" x14ac:dyDescent="0.15">
      <c r="A6" s="5" t="s">
        <v>4</v>
      </c>
      <c r="B6" s="6" t="s">
        <v>11</v>
      </c>
      <c r="C6">
        <v>170</v>
      </c>
      <c r="D6">
        <v>140</v>
      </c>
      <c r="E6">
        <v>96.25</v>
      </c>
      <c r="F6">
        <v>90</v>
      </c>
      <c r="G6">
        <v>94.5</v>
      </c>
      <c r="H6">
        <v>83.25</v>
      </c>
      <c r="I6">
        <v>72.5</v>
      </c>
      <c r="J6">
        <v>57.5</v>
      </c>
      <c r="K6">
        <v>56</v>
      </c>
      <c r="L6">
        <v>56.75</v>
      </c>
      <c r="M6">
        <v>60.25</v>
      </c>
      <c r="N6">
        <v>138</v>
      </c>
      <c r="O6">
        <v>161.25</v>
      </c>
      <c r="P6">
        <v>133.5</v>
      </c>
      <c r="Q6">
        <v>70.5</v>
      </c>
      <c r="R6">
        <v>63.5</v>
      </c>
      <c r="S6">
        <v>65</v>
      </c>
      <c r="T6">
        <v>49.25</v>
      </c>
      <c r="U6">
        <v>42.5</v>
      </c>
      <c r="V6">
        <v>38.5</v>
      </c>
      <c r="W6">
        <v>37.25</v>
      </c>
      <c r="X6">
        <v>41.5</v>
      </c>
      <c r="Y6">
        <v>45.5</v>
      </c>
      <c r="Z6">
        <v>95.5</v>
      </c>
      <c r="AA6">
        <v>110</v>
      </c>
      <c r="AB6">
        <v>96</v>
      </c>
      <c r="AC6">
        <v>58.333100000000002</v>
      </c>
      <c r="AD6">
        <v>57.083100000000002</v>
      </c>
      <c r="AE6">
        <v>58.583100000000002</v>
      </c>
      <c r="AF6">
        <v>43.7498</v>
      </c>
      <c r="AG6">
        <v>36.9998</v>
      </c>
      <c r="AH6">
        <v>32.9998</v>
      </c>
      <c r="AI6">
        <v>31.7498</v>
      </c>
      <c r="AJ6">
        <v>35.9998</v>
      </c>
      <c r="AK6">
        <v>39.9998</v>
      </c>
      <c r="AL6">
        <v>89.5</v>
      </c>
      <c r="AM6">
        <v>104</v>
      </c>
      <c r="AN6">
        <v>90</v>
      </c>
      <c r="AO6">
        <v>52.832900000000002</v>
      </c>
      <c r="AP6">
        <v>51.582900000000002</v>
      </c>
      <c r="AQ6">
        <v>53.082900000000002</v>
      </c>
      <c r="AR6">
        <v>40.082999999999998</v>
      </c>
      <c r="AS6">
        <v>33.332999999999998</v>
      </c>
      <c r="AT6">
        <v>29.333000000000002</v>
      </c>
      <c r="AU6">
        <v>28.083000000000002</v>
      </c>
      <c r="AV6">
        <v>32.332999999999998</v>
      </c>
      <c r="AW6">
        <v>36.332999999999998</v>
      </c>
      <c r="AX6">
        <v>85.5</v>
      </c>
      <c r="AY6">
        <v>100</v>
      </c>
      <c r="AZ6">
        <v>86</v>
      </c>
      <c r="BA6">
        <v>49.1661</v>
      </c>
      <c r="BB6">
        <v>47.9161</v>
      </c>
      <c r="BC6">
        <v>49.4161</v>
      </c>
      <c r="BD6">
        <v>37.103724999999997</v>
      </c>
      <c r="BE6">
        <v>30.353724999999997</v>
      </c>
      <c r="BF6">
        <v>26.353725000000001</v>
      </c>
      <c r="BG6">
        <v>25.103725000000001</v>
      </c>
      <c r="BH6">
        <v>29.353724999999997</v>
      </c>
      <c r="BI6">
        <v>33.353724999999997</v>
      </c>
      <c r="BJ6">
        <v>82.25</v>
      </c>
      <c r="BK6">
        <v>96.75</v>
      </c>
      <c r="BL6">
        <v>82.75</v>
      </c>
      <c r="BM6">
        <v>46.186824999999999</v>
      </c>
      <c r="BN6">
        <v>44.936824999999999</v>
      </c>
      <c r="BO6">
        <v>46.436824999999999</v>
      </c>
      <c r="BP6">
        <v>36.645374999999994</v>
      </c>
      <c r="BQ6">
        <v>29.895374999999998</v>
      </c>
      <c r="BR6">
        <v>25.895375000000001</v>
      </c>
      <c r="BS6">
        <v>24.645375000000001</v>
      </c>
      <c r="BT6">
        <v>28.895374999999998</v>
      </c>
      <c r="BU6">
        <v>32.895374999999994</v>
      </c>
      <c r="BV6">
        <v>81.75</v>
      </c>
      <c r="BW6">
        <v>96.25</v>
      </c>
      <c r="BX6">
        <v>82.25</v>
      </c>
      <c r="BY6">
        <v>45.728474999999996</v>
      </c>
      <c r="BZ6">
        <v>44.478474999999996</v>
      </c>
      <c r="CA6">
        <v>45.978474999999996</v>
      </c>
      <c r="CB6">
        <v>37.149559999999994</v>
      </c>
      <c r="CC6">
        <v>30.399559999999997</v>
      </c>
      <c r="CD6">
        <v>26.399560000000001</v>
      </c>
      <c r="CE6">
        <v>25.149560000000001</v>
      </c>
      <c r="CF6">
        <v>29.399559999999997</v>
      </c>
      <c r="CG6">
        <v>33.399559999999994</v>
      </c>
      <c r="CH6">
        <v>82.3</v>
      </c>
      <c r="CI6">
        <v>96.8</v>
      </c>
      <c r="CJ6">
        <v>82.8</v>
      </c>
      <c r="CK6">
        <v>46.232659999999996</v>
      </c>
      <c r="CL6">
        <v>44.982659999999996</v>
      </c>
      <c r="CM6">
        <v>46.482659999999996</v>
      </c>
      <c r="CN6">
        <v>37.653744999999994</v>
      </c>
      <c r="CO6">
        <v>30.903744999999997</v>
      </c>
      <c r="CP6">
        <v>26.903745000000001</v>
      </c>
      <c r="CQ6">
        <v>25.653745000000001</v>
      </c>
      <c r="CR6">
        <v>29.903744999999997</v>
      </c>
      <c r="CS6">
        <v>33.903744999999994</v>
      </c>
      <c r="CT6">
        <v>82.85</v>
      </c>
      <c r="CU6">
        <v>97.35</v>
      </c>
      <c r="CV6">
        <v>83.35</v>
      </c>
      <c r="CW6">
        <v>46.736844999999995</v>
      </c>
      <c r="CX6">
        <v>45.486844999999995</v>
      </c>
      <c r="CY6">
        <v>46.986844999999995</v>
      </c>
      <c r="CZ6">
        <v>38.157929999999993</v>
      </c>
      <c r="DA6">
        <v>31.407929999999997</v>
      </c>
      <c r="DB6">
        <v>27.40793</v>
      </c>
      <c r="DC6">
        <v>26.15793</v>
      </c>
      <c r="DD6">
        <v>30.407929999999997</v>
      </c>
      <c r="DE6">
        <v>34.407929999999993</v>
      </c>
      <c r="DF6">
        <v>83.4</v>
      </c>
      <c r="DG6">
        <v>97.9</v>
      </c>
      <c r="DH6">
        <v>83.9</v>
      </c>
      <c r="DI6">
        <v>47.241029999999995</v>
      </c>
      <c r="DJ6">
        <v>45.991029999999995</v>
      </c>
      <c r="DK6">
        <v>47.491029999999995</v>
      </c>
      <c r="DL6">
        <v>38.662114999999993</v>
      </c>
      <c r="DM6">
        <v>31.912114999999996</v>
      </c>
      <c r="DN6">
        <v>27.912115</v>
      </c>
      <c r="DO6">
        <v>26.662115</v>
      </c>
      <c r="DP6">
        <v>30.912114999999996</v>
      </c>
      <c r="DQ6">
        <v>34.912114999999993</v>
      </c>
      <c r="DR6">
        <v>83.95</v>
      </c>
      <c r="DS6">
        <v>98.45</v>
      </c>
      <c r="DT6">
        <v>84.45</v>
      </c>
      <c r="DU6">
        <v>47.745214999999995</v>
      </c>
      <c r="DV6">
        <v>46.495214999999995</v>
      </c>
      <c r="DW6">
        <v>47.995214999999995</v>
      </c>
      <c r="DX6">
        <v>39.166299999999993</v>
      </c>
      <c r="DY6">
        <v>32.4163</v>
      </c>
      <c r="DZ6">
        <v>28.4163</v>
      </c>
      <c r="EA6">
        <v>27.1663</v>
      </c>
      <c r="EB6">
        <v>31.416299999999996</v>
      </c>
      <c r="EC6">
        <v>35.416299999999993</v>
      </c>
      <c r="ED6">
        <v>84.5</v>
      </c>
      <c r="EE6">
        <v>99</v>
      </c>
      <c r="EF6">
        <v>85</v>
      </c>
      <c r="EG6">
        <v>48.249399999999994</v>
      </c>
      <c r="EH6">
        <v>46.999399999999994</v>
      </c>
      <c r="EI6">
        <v>48.499399999999994</v>
      </c>
      <c r="EJ6">
        <v>39.670484999999992</v>
      </c>
      <c r="EK6">
        <v>32.920484999999999</v>
      </c>
      <c r="EL6">
        <v>28.920484999999999</v>
      </c>
      <c r="EM6">
        <v>27.670484999999999</v>
      </c>
      <c r="EN6">
        <v>31.920484999999996</v>
      </c>
      <c r="EO6">
        <v>35.920484999999992</v>
      </c>
      <c r="EP6">
        <v>85.05</v>
      </c>
      <c r="EQ6">
        <v>99.55</v>
      </c>
      <c r="ER6">
        <v>85.55</v>
      </c>
      <c r="ES6">
        <v>48.753584999999994</v>
      </c>
      <c r="ET6">
        <v>47.503584999999994</v>
      </c>
      <c r="EU6">
        <v>49.003584999999994</v>
      </c>
      <c r="EV6">
        <v>40.174669999999992</v>
      </c>
      <c r="EW6">
        <v>33.424669999999999</v>
      </c>
      <c r="EX6">
        <v>29.424669999999999</v>
      </c>
      <c r="EY6">
        <v>28.174669999999999</v>
      </c>
      <c r="EZ6">
        <v>32.424669999999999</v>
      </c>
      <c r="FA6">
        <v>36.424669999999992</v>
      </c>
      <c r="FB6">
        <v>85.6</v>
      </c>
      <c r="FC6">
        <v>100.1</v>
      </c>
      <c r="FD6">
        <v>86.1</v>
      </c>
      <c r="FE6">
        <v>49.257769999999994</v>
      </c>
      <c r="FF6">
        <v>48.007769999999994</v>
      </c>
      <c r="FG6">
        <v>49.507769999999994</v>
      </c>
      <c r="FH6">
        <v>40.678854999999992</v>
      </c>
      <c r="FI6">
        <v>33.928854999999999</v>
      </c>
      <c r="FJ6">
        <v>29.928854999999999</v>
      </c>
      <c r="FK6">
        <v>28.678854999999999</v>
      </c>
      <c r="FL6">
        <v>32.928854999999999</v>
      </c>
      <c r="FM6">
        <v>36.928854999999992</v>
      </c>
      <c r="FN6">
        <v>86.15</v>
      </c>
      <c r="FO6">
        <v>100.65</v>
      </c>
      <c r="FP6">
        <v>86.65</v>
      </c>
      <c r="FQ6">
        <v>49.761954999999993</v>
      </c>
      <c r="FR6">
        <v>48.511954999999993</v>
      </c>
      <c r="FS6">
        <v>50.011954999999993</v>
      </c>
      <c r="FT6">
        <v>41.183039999999991</v>
      </c>
      <c r="FU6">
        <v>34.433039999999998</v>
      </c>
      <c r="FV6">
        <v>30.433039999999998</v>
      </c>
      <c r="FW6">
        <v>29.183039999999998</v>
      </c>
      <c r="FX6">
        <v>33.433039999999998</v>
      </c>
      <c r="FY6">
        <v>37.433039999999991</v>
      </c>
      <c r="FZ6">
        <v>86.7</v>
      </c>
      <c r="GA6">
        <v>101.2</v>
      </c>
      <c r="GB6">
        <v>87.2</v>
      </c>
      <c r="GC6">
        <v>50.266139999999993</v>
      </c>
      <c r="GD6">
        <v>49.016139999999993</v>
      </c>
      <c r="GE6">
        <v>50.516139999999993</v>
      </c>
      <c r="GF6">
        <v>41.183039999999991</v>
      </c>
      <c r="GG6">
        <v>34.433039999999998</v>
      </c>
      <c r="GH6">
        <v>30.433039999999998</v>
      </c>
      <c r="GI6">
        <v>29.183039999999998</v>
      </c>
      <c r="GJ6">
        <v>33.433039999999998</v>
      </c>
      <c r="GK6">
        <v>37.433039999999991</v>
      </c>
      <c r="GL6">
        <v>86.7</v>
      </c>
      <c r="GM6">
        <v>101.2</v>
      </c>
      <c r="GN6">
        <v>87.2</v>
      </c>
      <c r="GO6">
        <v>50.266139999999993</v>
      </c>
      <c r="GP6">
        <v>49.016139999999993</v>
      </c>
      <c r="GQ6">
        <v>50.516139999999993</v>
      </c>
      <c r="GR6">
        <v>41.183039999999991</v>
      </c>
      <c r="GS6">
        <v>34.433039999999998</v>
      </c>
      <c r="GT6">
        <v>30.433039999999998</v>
      </c>
      <c r="GU6">
        <v>29.183039999999998</v>
      </c>
      <c r="GV6">
        <v>33.433039999999998</v>
      </c>
      <c r="GW6">
        <v>37.433039999999991</v>
      </c>
      <c r="GX6">
        <v>86.7</v>
      </c>
    </row>
    <row r="7" spans="1:206" x14ac:dyDescent="0.15">
      <c r="A7" s="5" t="s">
        <v>4</v>
      </c>
      <c r="B7" s="6" t="s">
        <v>12</v>
      </c>
      <c r="C7">
        <v>75</v>
      </c>
      <c r="D7">
        <v>62.333333333333329</v>
      </c>
      <c r="E7">
        <v>77.560483870967744</v>
      </c>
      <c r="F7">
        <v>80.166666666666657</v>
      </c>
      <c r="G7">
        <v>79.370967741935488</v>
      </c>
      <c r="H7">
        <v>47.641129032258064</v>
      </c>
      <c r="I7">
        <v>42.642857142857139</v>
      </c>
      <c r="J7">
        <v>38.564516129032256</v>
      </c>
      <c r="K7">
        <v>38.666666666666664</v>
      </c>
      <c r="L7">
        <v>38.842741935483872</v>
      </c>
      <c r="M7">
        <v>40.516666666666666</v>
      </c>
      <c r="N7">
        <v>28.596774193548399</v>
      </c>
      <c r="O7">
        <v>39.556451612903224</v>
      </c>
      <c r="P7">
        <v>34.5</v>
      </c>
      <c r="Q7">
        <v>54.604838709677423</v>
      </c>
      <c r="R7">
        <v>49.791666666666657</v>
      </c>
      <c r="S7">
        <v>46.66935483870968</v>
      </c>
      <c r="T7">
        <v>42.971774193548384</v>
      </c>
      <c r="U7">
        <v>36.857142857142847</v>
      </c>
      <c r="V7">
        <v>26.064516129032256</v>
      </c>
      <c r="W7">
        <v>23.583333333333332</v>
      </c>
      <c r="X7">
        <v>21.701612903225808</v>
      </c>
      <c r="Y7">
        <v>22.916663333333329</v>
      </c>
      <c r="Z7">
        <v>24.596774193548399</v>
      </c>
      <c r="AA7">
        <v>35.556451612903224</v>
      </c>
      <c r="AB7">
        <v>30.5</v>
      </c>
      <c r="AC7">
        <v>50.604838709677423</v>
      </c>
      <c r="AD7">
        <v>45.791666666666657</v>
      </c>
      <c r="AE7">
        <v>42.66935483870968</v>
      </c>
      <c r="AF7">
        <v>39.471774193548384</v>
      </c>
      <c r="AG7">
        <v>33.357142857142847</v>
      </c>
      <c r="AH7">
        <v>22.564516129032256</v>
      </c>
      <c r="AI7">
        <v>20.083333333333332</v>
      </c>
      <c r="AJ7">
        <v>18.201612903225808</v>
      </c>
      <c r="AK7">
        <v>19.416663333333329</v>
      </c>
      <c r="AL7">
        <v>21.096774193548399</v>
      </c>
      <c r="AM7">
        <v>32.056451612903224</v>
      </c>
      <c r="AN7">
        <v>27</v>
      </c>
      <c r="AO7">
        <v>47.104838709677423</v>
      </c>
      <c r="AP7">
        <v>42.291666666666657</v>
      </c>
      <c r="AQ7">
        <v>39.16935483870968</v>
      </c>
      <c r="AR7">
        <v>36.471774193548384</v>
      </c>
      <c r="AS7">
        <v>30.357142857142847</v>
      </c>
      <c r="AT7">
        <v>19.564516129032256</v>
      </c>
      <c r="AU7">
        <v>17.083333333333332</v>
      </c>
      <c r="AV7">
        <v>15.201612903225808</v>
      </c>
      <c r="AW7">
        <v>16.416663333333329</v>
      </c>
      <c r="AX7">
        <v>18.096774193548399</v>
      </c>
      <c r="AY7">
        <v>29.056451612903224</v>
      </c>
      <c r="AZ7">
        <v>24</v>
      </c>
      <c r="BA7">
        <v>44.104838709677423</v>
      </c>
      <c r="BB7">
        <v>39.291666666666657</v>
      </c>
      <c r="BC7">
        <v>36.16935483870968</v>
      </c>
      <c r="BD7">
        <v>33.971774193548384</v>
      </c>
      <c r="BE7">
        <v>27.857142857142847</v>
      </c>
      <c r="BF7">
        <v>17.064516129032256</v>
      </c>
      <c r="BG7">
        <v>14.583333333333332</v>
      </c>
      <c r="BH7">
        <v>12.701612903225808</v>
      </c>
      <c r="BI7">
        <v>13.916663333333329</v>
      </c>
      <c r="BJ7">
        <v>15.596774193548399</v>
      </c>
      <c r="BK7">
        <v>26.556451612903224</v>
      </c>
      <c r="BL7">
        <v>21.5</v>
      </c>
      <c r="BM7">
        <v>41.604838709677423</v>
      </c>
      <c r="BN7">
        <v>36.791666666666657</v>
      </c>
      <c r="BO7">
        <v>33.66935483870968</v>
      </c>
      <c r="BP7">
        <v>33.721774193548384</v>
      </c>
      <c r="BQ7">
        <v>27.607142857142847</v>
      </c>
      <c r="BR7">
        <v>16.814516129032256</v>
      </c>
      <c r="BS7">
        <v>14.333333333333332</v>
      </c>
      <c r="BT7">
        <v>12.451612903225808</v>
      </c>
      <c r="BU7">
        <v>13.666663333333329</v>
      </c>
      <c r="BV7">
        <v>15.346774193548399</v>
      </c>
      <c r="BW7">
        <v>26.306451612903224</v>
      </c>
      <c r="BX7">
        <v>21.25</v>
      </c>
      <c r="BY7">
        <v>41.354838709677423</v>
      </c>
      <c r="BZ7">
        <v>36.541666666666657</v>
      </c>
      <c r="CA7">
        <v>33.41935483870968</v>
      </c>
      <c r="CB7">
        <v>34.171774193548387</v>
      </c>
      <c r="CC7">
        <v>28.057142857142846</v>
      </c>
      <c r="CD7">
        <v>17.264516129032256</v>
      </c>
      <c r="CE7">
        <v>14.783333333333331</v>
      </c>
      <c r="CF7">
        <v>12.901612903225807</v>
      </c>
      <c r="CG7">
        <v>14.116663333333328</v>
      </c>
      <c r="CH7">
        <v>15.796774193548398</v>
      </c>
      <c r="CI7">
        <v>26.756451612903223</v>
      </c>
      <c r="CJ7">
        <v>21.7</v>
      </c>
      <c r="CK7">
        <v>41.804838709677426</v>
      </c>
      <c r="CL7">
        <v>36.99166666666666</v>
      </c>
      <c r="CM7">
        <v>33.869354838709683</v>
      </c>
      <c r="CN7">
        <v>34.62177419354839</v>
      </c>
      <c r="CO7">
        <v>28.507142857142846</v>
      </c>
      <c r="CP7">
        <v>17.714516129032255</v>
      </c>
      <c r="CQ7">
        <v>15.233333333333331</v>
      </c>
      <c r="CR7">
        <v>13.351612903225806</v>
      </c>
      <c r="CS7">
        <v>14.566663333333327</v>
      </c>
      <c r="CT7">
        <v>16.246774193548397</v>
      </c>
      <c r="CU7">
        <v>27.206451612903223</v>
      </c>
      <c r="CV7">
        <v>22.15</v>
      </c>
      <c r="CW7">
        <v>42.254838709677429</v>
      </c>
      <c r="CX7">
        <v>37.441666666666663</v>
      </c>
      <c r="CY7">
        <v>34.319354838709685</v>
      </c>
      <c r="CZ7">
        <v>35.071774193548393</v>
      </c>
      <c r="DA7">
        <v>28.957142857142845</v>
      </c>
      <c r="DB7">
        <v>18.164516129032254</v>
      </c>
      <c r="DC7">
        <v>15.68333333333333</v>
      </c>
      <c r="DD7">
        <v>13.801612903225806</v>
      </c>
      <c r="DE7">
        <v>15.016663333333327</v>
      </c>
      <c r="DF7">
        <v>16.696774193548396</v>
      </c>
      <c r="DG7">
        <v>27.656451612903222</v>
      </c>
      <c r="DH7">
        <v>22.6</v>
      </c>
      <c r="DI7">
        <v>42.704838709677432</v>
      </c>
      <c r="DJ7">
        <v>37.891666666666666</v>
      </c>
      <c r="DK7">
        <v>34.769354838709688</v>
      </c>
      <c r="DL7">
        <v>35.521774193548396</v>
      </c>
      <c r="DM7">
        <v>29.407142857142844</v>
      </c>
      <c r="DN7">
        <v>18.614516129032253</v>
      </c>
      <c r="DO7">
        <v>16.133333333333329</v>
      </c>
      <c r="DP7">
        <v>14.251612903225805</v>
      </c>
      <c r="DQ7">
        <v>15.466663333333326</v>
      </c>
      <c r="DR7">
        <v>17.146774193548396</v>
      </c>
      <c r="DS7">
        <v>28.106451612903221</v>
      </c>
      <c r="DT7">
        <v>23.05</v>
      </c>
      <c r="DU7">
        <v>43.154838709677435</v>
      </c>
      <c r="DV7">
        <v>38.341666666666669</v>
      </c>
      <c r="DW7">
        <v>35.219354838709691</v>
      </c>
      <c r="DX7">
        <v>35.971774193548399</v>
      </c>
      <c r="DY7">
        <v>29.857142857142843</v>
      </c>
      <c r="DZ7">
        <v>19.064516129032253</v>
      </c>
      <c r="EA7">
        <v>16.583333333333329</v>
      </c>
      <c r="EB7">
        <v>14.701612903225804</v>
      </c>
      <c r="EC7">
        <v>15.916663333333325</v>
      </c>
      <c r="ED7">
        <v>17.596774193548395</v>
      </c>
      <c r="EE7">
        <v>28.556451612903221</v>
      </c>
      <c r="EF7">
        <v>23.5</v>
      </c>
      <c r="EG7">
        <v>43.604838709677438</v>
      </c>
      <c r="EH7">
        <v>38.791666666666671</v>
      </c>
      <c r="EI7">
        <v>35.669354838709694</v>
      </c>
      <c r="EJ7">
        <v>36.421774193548401</v>
      </c>
      <c r="EK7">
        <v>30.307142857142843</v>
      </c>
      <c r="EL7">
        <v>19.514516129032252</v>
      </c>
      <c r="EM7">
        <v>17.033333333333328</v>
      </c>
      <c r="EN7">
        <v>15.151612903225804</v>
      </c>
      <c r="EO7">
        <v>16.366663333333324</v>
      </c>
      <c r="EP7">
        <v>18.046774193548394</v>
      </c>
      <c r="EQ7">
        <v>29.00645161290322</v>
      </c>
      <c r="ER7">
        <v>23.95</v>
      </c>
      <c r="ES7">
        <v>44.054838709677441</v>
      </c>
      <c r="ET7">
        <v>39.241666666666674</v>
      </c>
      <c r="EU7">
        <v>36.119354838709697</v>
      </c>
      <c r="EV7">
        <v>36.871774193548404</v>
      </c>
      <c r="EW7">
        <v>30.757142857142842</v>
      </c>
      <c r="EX7">
        <v>19.964516129032251</v>
      </c>
      <c r="EY7">
        <v>17.483333333333327</v>
      </c>
      <c r="EZ7">
        <v>15.601612903225803</v>
      </c>
      <c r="FA7">
        <v>16.816663333333324</v>
      </c>
      <c r="FB7">
        <v>18.496774193548394</v>
      </c>
      <c r="FC7">
        <v>29.456451612903219</v>
      </c>
      <c r="FD7">
        <v>24.4</v>
      </c>
      <c r="FE7">
        <v>44.504838709677443</v>
      </c>
      <c r="FF7">
        <v>39.691666666666677</v>
      </c>
      <c r="FG7">
        <v>36.5693548387097</v>
      </c>
      <c r="FH7">
        <v>37.321774193548407</v>
      </c>
      <c r="FI7">
        <v>31.207142857142841</v>
      </c>
      <c r="FJ7">
        <v>20.414516129032251</v>
      </c>
      <c r="FK7">
        <v>17.933333333333326</v>
      </c>
      <c r="FL7">
        <v>16.051612903225802</v>
      </c>
      <c r="FM7">
        <v>17.266663333333323</v>
      </c>
      <c r="FN7">
        <v>18.946774193548393</v>
      </c>
      <c r="FO7">
        <v>29.906451612903219</v>
      </c>
      <c r="FP7">
        <v>24.85</v>
      </c>
      <c r="FQ7">
        <v>44.954838709677446</v>
      </c>
      <c r="FR7">
        <v>40.14166666666668</v>
      </c>
      <c r="FS7">
        <v>37.019354838709702</v>
      </c>
      <c r="FT7">
        <v>37.77177419354841</v>
      </c>
      <c r="FU7">
        <v>31.657142857142841</v>
      </c>
      <c r="FV7">
        <v>20.86451612903225</v>
      </c>
      <c r="FW7">
        <v>18.383333333333326</v>
      </c>
      <c r="FX7">
        <v>16.501612903225801</v>
      </c>
      <c r="FY7">
        <v>17.716663333333322</v>
      </c>
      <c r="FZ7">
        <v>19.396774193548392</v>
      </c>
      <c r="GA7">
        <v>30.356451612903218</v>
      </c>
      <c r="GB7">
        <v>25.3</v>
      </c>
      <c r="GC7">
        <v>45.404838709677449</v>
      </c>
      <c r="GD7">
        <v>40.591666666666683</v>
      </c>
      <c r="GE7">
        <v>37.469354838709705</v>
      </c>
      <c r="GF7">
        <v>37.77177419354841</v>
      </c>
      <c r="GG7">
        <v>31.657142857142841</v>
      </c>
      <c r="GH7">
        <v>20.86451612903225</v>
      </c>
      <c r="GI7">
        <v>18.383333333333326</v>
      </c>
      <c r="GJ7">
        <v>16.501612903225801</v>
      </c>
      <c r="GK7">
        <v>17.716663333333322</v>
      </c>
      <c r="GL7">
        <v>19.396774193548392</v>
      </c>
      <c r="GM7">
        <v>30.356451612903218</v>
      </c>
      <c r="GN7">
        <v>25.3</v>
      </c>
      <c r="GO7">
        <v>45.404838709677449</v>
      </c>
      <c r="GP7">
        <v>40.591666666666683</v>
      </c>
      <c r="GQ7">
        <v>37.469354838709705</v>
      </c>
      <c r="GR7">
        <v>37.77177419354841</v>
      </c>
      <c r="GS7">
        <v>31.657142857142841</v>
      </c>
      <c r="GT7">
        <v>20.86451612903225</v>
      </c>
      <c r="GU7">
        <v>18.383333333333326</v>
      </c>
      <c r="GV7">
        <v>16.501612903225801</v>
      </c>
      <c r="GW7">
        <v>17.716663333333322</v>
      </c>
      <c r="GX7">
        <v>19.396774193548392</v>
      </c>
    </row>
    <row r="8" spans="1:206" x14ac:dyDescent="0.15">
      <c r="A8" s="5" t="s">
        <v>9</v>
      </c>
      <c r="B8" s="6" t="s">
        <v>11</v>
      </c>
      <c r="C8">
        <v>150</v>
      </c>
      <c r="D8">
        <v>122</v>
      </c>
      <c r="E8">
        <v>86</v>
      </c>
      <c r="F8">
        <v>76.5</v>
      </c>
      <c r="G8">
        <v>78</v>
      </c>
      <c r="H8">
        <v>66</v>
      </c>
      <c r="I8">
        <v>59</v>
      </c>
      <c r="J8">
        <v>51</v>
      </c>
      <c r="K8">
        <v>51.75</v>
      </c>
      <c r="L8">
        <v>53.75</v>
      </c>
      <c r="M8">
        <v>57.25</v>
      </c>
      <c r="N8">
        <v>118.35</v>
      </c>
      <c r="O8">
        <v>132.65</v>
      </c>
      <c r="P8">
        <v>122.35</v>
      </c>
      <c r="Q8">
        <v>63.6</v>
      </c>
      <c r="R8">
        <v>55.35</v>
      </c>
      <c r="S8">
        <v>54.6</v>
      </c>
      <c r="T8">
        <v>54</v>
      </c>
      <c r="U8">
        <v>47</v>
      </c>
      <c r="V8">
        <v>39</v>
      </c>
      <c r="W8">
        <v>44.25</v>
      </c>
      <c r="X8">
        <v>46.25</v>
      </c>
      <c r="Y8">
        <v>49.75</v>
      </c>
      <c r="Z8">
        <v>96.85</v>
      </c>
      <c r="AA8">
        <v>111.15</v>
      </c>
      <c r="AB8">
        <v>100.85</v>
      </c>
      <c r="AC8">
        <v>56.6</v>
      </c>
      <c r="AD8">
        <v>48.35</v>
      </c>
      <c r="AE8">
        <v>47.6</v>
      </c>
      <c r="AF8">
        <v>43.42</v>
      </c>
      <c r="AG8">
        <v>36.82</v>
      </c>
      <c r="AH8">
        <v>35.17</v>
      </c>
      <c r="AI8">
        <v>36.14</v>
      </c>
      <c r="AJ8">
        <v>37.44</v>
      </c>
      <c r="AK8">
        <v>45.44</v>
      </c>
      <c r="AL8">
        <v>81.760000000000005</v>
      </c>
      <c r="AM8">
        <v>94.5</v>
      </c>
      <c r="AN8">
        <v>82.76</v>
      </c>
      <c r="AO8">
        <v>44.75</v>
      </c>
      <c r="AP8">
        <v>43.75</v>
      </c>
      <c r="AQ8">
        <v>41.5</v>
      </c>
      <c r="AR8">
        <v>40.92</v>
      </c>
      <c r="AS8">
        <v>34.32</v>
      </c>
      <c r="AT8">
        <v>32.67</v>
      </c>
      <c r="AU8">
        <v>32.89</v>
      </c>
      <c r="AV8">
        <v>34.19</v>
      </c>
      <c r="AW8">
        <v>42.19</v>
      </c>
      <c r="AX8">
        <v>71.260000000000005</v>
      </c>
      <c r="AY8">
        <v>84</v>
      </c>
      <c r="AZ8">
        <v>72.260000000000005</v>
      </c>
      <c r="BA8">
        <v>42.25</v>
      </c>
      <c r="BB8">
        <v>41.25</v>
      </c>
      <c r="BC8">
        <v>39</v>
      </c>
      <c r="BD8">
        <v>40.520000000000003</v>
      </c>
      <c r="BE8">
        <v>33.92</v>
      </c>
      <c r="BF8">
        <v>32.270000000000003</v>
      </c>
      <c r="BG8">
        <v>31.89</v>
      </c>
      <c r="BH8">
        <v>33.19</v>
      </c>
      <c r="BI8">
        <v>41.19</v>
      </c>
      <c r="BJ8">
        <v>65.760000000000005</v>
      </c>
      <c r="BK8">
        <v>78.5</v>
      </c>
      <c r="BL8">
        <v>66.760000000000005</v>
      </c>
      <c r="BM8">
        <v>42.15</v>
      </c>
      <c r="BN8">
        <v>41.15</v>
      </c>
      <c r="BO8">
        <v>38.9</v>
      </c>
      <c r="BP8">
        <v>38.82</v>
      </c>
      <c r="BQ8">
        <v>32.22</v>
      </c>
      <c r="BR8">
        <v>30.57</v>
      </c>
      <c r="BS8">
        <v>29.69</v>
      </c>
      <c r="BT8">
        <v>30.99</v>
      </c>
      <c r="BU8">
        <v>38.99</v>
      </c>
      <c r="BV8">
        <v>59.86</v>
      </c>
      <c r="BW8">
        <v>72.599999999999994</v>
      </c>
      <c r="BX8">
        <v>60.86</v>
      </c>
      <c r="BY8">
        <v>40.549999999999997</v>
      </c>
      <c r="BZ8">
        <v>39.549999999999997</v>
      </c>
      <c r="CA8">
        <v>37.299999999999997</v>
      </c>
      <c r="CB8">
        <v>38.340000000000003</v>
      </c>
      <c r="CC8">
        <v>31.74</v>
      </c>
      <c r="CD8">
        <v>30.09</v>
      </c>
      <c r="CE8">
        <v>28.86</v>
      </c>
      <c r="CF8">
        <v>30.16</v>
      </c>
      <c r="CG8">
        <v>38.159999999999997</v>
      </c>
      <c r="CH8">
        <v>56.36</v>
      </c>
      <c r="CI8">
        <v>69.099999999999994</v>
      </c>
      <c r="CJ8">
        <v>57.36</v>
      </c>
      <c r="CK8">
        <v>40.369999999999997</v>
      </c>
      <c r="CL8">
        <v>39.369999999999997</v>
      </c>
      <c r="CM8">
        <v>37.119999999999997</v>
      </c>
      <c r="CN8">
        <v>38.498071211120774</v>
      </c>
      <c r="CO8">
        <v>31.898071211120769</v>
      </c>
      <c r="CP8">
        <v>30.248071211120774</v>
      </c>
      <c r="CQ8">
        <v>28.692294811315715</v>
      </c>
      <c r="CR8">
        <v>29.992294811315713</v>
      </c>
      <c r="CS8">
        <v>37.992294811315709</v>
      </c>
      <c r="CT8">
        <v>54.083601532004714</v>
      </c>
      <c r="CU8">
        <v>66.823601532004702</v>
      </c>
      <c r="CV8">
        <v>55.083601532004714</v>
      </c>
      <c r="CW8">
        <v>40.570092268771447</v>
      </c>
      <c r="CX8">
        <v>39.570092268771447</v>
      </c>
      <c r="CY8">
        <v>37.320092268771447</v>
      </c>
      <c r="CZ8">
        <v>38.835514208765318</v>
      </c>
      <c r="DA8">
        <v>32.235514208765316</v>
      </c>
      <c r="DB8">
        <v>30.585514208765321</v>
      </c>
      <c r="DC8">
        <v>28.731574952744086</v>
      </c>
      <c r="DD8">
        <v>30.031574952744084</v>
      </c>
      <c r="DE8">
        <v>38.03157495274408</v>
      </c>
      <c r="DF8">
        <v>52.295905870752414</v>
      </c>
      <c r="DG8">
        <v>65.035905870752401</v>
      </c>
      <c r="DH8">
        <v>53.295905870752414</v>
      </c>
      <c r="DI8">
        <v>40.877699863793183</v>
      </c>
      <c r="DJ8">
        <v>39.877699863793183</v>
      </c>
      <c r="DK8">
        <v>37.627699863793183</v>
      </c>
      <c r="DL8">
        <v>39.203204373471536</v>
      </c>
      <c r="DM8">
        <v>32.603204373471534</v>
      </c>
      <c r="DN8">
        <v>30.953204373471539</v>
      </c>
      <c r="DO8">
        <v>28.837468281001261</v>
      </c>
      <c r="DP8">
        <v>30.137468281001258</v>
      </c>
      <c r="DQ8">
        <v>38.137468281001254</v>
      </c>
      <c r="DR8">
        <v>50.781967763771114</v>
      </c>
      <c r="DS8">
        <v>63.521967763771102</v>
      </c>
      <c r="DT8">
        <v>51.781967763771114</v>
      </c>
      <c r="DU8">
        <v>41.227808441458052</v>
      </c>
      <c r="DV8">
        <v>40.227808441458052</v>
      </c>
      <c r="DW8">
        <v>37.977808441458052</v>
      </c>
      <c r="DX8">
        <v>39.623852009664418</v>
      </c>
      <c r="DY8">
        <v>33.023852009664409</v>
      </c>
      <c r="DZ8">
        <v>31.373852009664418</v>
      </c>
      <c r="EA8">
        <v>29.01759209375555</v>
      </c>
      <c r="EB8">
        <v>30.317592093755547</v>
      </c>
      <c r="EC8">
        <v>38.317592093755543</v>
      </c>
      <c r="ED8">
        <v>49.509168300754069</v>
      </c>
      <c r="EE8">
        <v>62.249168300754057</v>
      </c>
      <c r="EF8">
        <v>50.509168300754069</v>
      </c>
      <c r="EG8">
        <v>41.609447446195134</v>
      </c>
      <c r="EH8">
        <v>40.609447446195134</v>
      </c>
      <c r="EI8">
        <v>38.359447446195134</v>
      </c>
      <c r="EJ8">
        <v>40.047902215469463</v>
      </c>
      <c r="EK8">
        <v>33.447902215469455</v>
      </c>
      <c r="EL8">
        <v>31.79790221546946</v>
      </c>
      <c r="EM8">
        <v>29.225348437906337</v>
      </c>
      <c r="EN8">
        <v>30.525348437906334</v>
      </c>
      <c r="EO8">
        <v>38.525348437906331</v>
      </c>
      <c r="EP8">
        <v>48.403501873053798</v>
      </c>
      <c r="EQ8">
        <v>61.143501873053786</v>
      </c>
      <c r="ER8">
        <v>49.403501873053798</v>
      </c>
      <c r="ES8">
        <v>42.002116282211453</v>
      </c>
      <c r="ET8">
        <v>41.002116282211453</v>
      </c>
      <c r="EU8">
        <v>38.752116282211453</v>
      </c>
      <c r="EV8">
        <v>40.09790221546946</v>
      </c>
      <c r="EW8">
        <v>33.497902215469452</v>
      </c>
      <c r="EX8">
        <v>31.84790221546946</v>
      </c>
      <c r="EY8">
        <v>29.275348437906338</v>
      </c>
      <c r="EZ8">
        <v>30.575348437906335</v>
      </c>
      <c r="FA8">
        <v>38.575348437906328</v>
      </c>
      <c r="FB8">
        <v>48.453501873053796</v>
      </c>
      <c r="FC8">
        <v>61.193501873053783</v>
      </c>
      <c r="FD8">
        <v>49.453501873053796</v>
      </c>
      <c r="FE8">
        <v>42.05211628221145</v>
      </c>
      <c r="FF8">
        <v>41.05211628221145</v>
      </c>
      <c r="FG8">
        <v>38.80211628221145</v>
      </c>
      <c r="FH8">
        <v>40.147902215469458</v>
      </c>
      <c r="FI8">
        <v>33.547902215469449</v>
      </c>
      <c r="FJ8">
        <v>31.897902215469461</v>
      </c>
      <c r="FK8">
        <v>29.325348437906339</v>
      </c>
      <c r="FL8">
        <v>30.625348437906336</v>
      </c>
      <c r="FM8">
        <v>38.625348437906325</v>
      </c>
      <c r="FN8">
        <v>48.503501873053793</v>
      </c>
      <c r="FO8">
        <v>61.243501873053781</v>
      </c>
      <c r="FP8">
        <v>49.503501873053793</v>
      </c>
      <c r="FQ8">
        <v>42.102116282211448</v>
      </c>
      <c r="FR8">
        <v>41.102116282211448</v>
      </c>
      <c r="FS8">
        <v>38.852116282211448</v>
      </c>
      <c r="FT8">
        <v>40.197902215469455</v>
      </c>
      <c r="FU8">
        <v>33.597902215469446</v>
      </c>
      <c r="FV8">
        <v>31.947902215469462</v>
      </c>
      <c r="FW8">
        <v>29.375348437906339</v>
      </c>
      <c r="FX8">
        <v>30.675348437906337</v>
      </c>
      <c r="FY8">
        <v>38.675348437906322</v>
      </c>
      <c r="FZ8">
        <v>48.55350187305379</v>
      </c>
      <c r="GA8">
        <v>61.293501873053778</v>
      </c>
      <c r="GB8">
        <v>49.55350187305379</v>
      </c>
      <c r="GC8">
        <v>42.152116282211445</v>
      </c>
      <c r="GD8">
        <v>41.152116282211445</v>
      </c>
      <c r="GE8">
        <v>38.902116282211445</v>
      </c>
      <c r="GF8">
        <v>40.247902215469452</v>
      </c>
      <c r="GG8">
        <v>33.647902215469443</v>
      </c>
      <c r="GH8">
        <v>31.997902215469463</v>
      </c>
      <c r="GI8">
        <v>29.42534843790634</v>
      </c>
      <c r="GJ8">
        <v>30.725348437906337</v>
      </c>
      <c r="GK8">
        <v>38.72534843790632</v>
      </c>
      <c r="GL8">
        <v>48.603501873053787</v>
      </c>
      <c r="GM8">
        <v>61.343501873053775</v>
      </c>
      <c r="GN8">
        <v>49.603501873053787</v>
      </c>
      <c r="GO8">
        <v>42.202116282211442</v>
      </c>
      <c r="GP8">
        <v>41.202116282211442</v>
      </c>
      <c r="GQ8">
        <v>38.952116282211442</v>
      </c>
      <c r="GR8">
        <v>40.297902215469449</v>
      </c>
      <c r="GS8">
        <v>33.697902215469441</v>
      </c>
      <c r="GT8">
        <v>32.047902215469463</v>
      </c>
      <c r="GU8">
        <v>29.475348437906341</v>
      </c>
      <c r="GV8">
        <v>30.775348437906338</v>
      </c>
      <c r="GW8">
        <v>38.775348437906317</v>
      </c>
      <c r="GX8">
        <v>48.653501873053784</v>
      </c>
    </row>
    <row r="9" spans="1:206" x14ac:dyDescent="0.15">
      <c r="A9" s="5" t="s">
        <v>9</v>
      </c>
      <c r="B9" s="6" t="s">
        <v>12</v>
      </c>
      <c r="C9">
        <v>75</v>
      </c>
      <c r="D9">
        <v>62.2</v>
      </c>
      <c r="E9">
        <v>71.838709677419345</v>
      </c>
      <c r="F9">
        <v>64.816666666666663</v>
      </c>
      <c r="G9">
        <v>61.967741935483886</v>
      </c>
      <c r="H9">
        <v>52.409677419354836</v>
      </c>
      <c r="I9">
        <v>47.785714285714278</v>
      </c>
      <c r="J9">
        <v>44.225806451612897</v>
      </c>
      <c r="K9">
        <v>43.862499999999997</v>
      </c>
      <c r="L9">
        <v>42.279838709677406</v>
      </c>
      <c r="M9">
        <v>41.496666666666655</v>
      </c>
      <c r="N9">
        <v>32.35967741935486</v>
      </c>
      <c r="O9">
        <v>43.83387096774193</v>
      </c>
      <c r="P9">
        <v>40.645000000000003</v>
      </c>
      <c r="Q9">
        <v>52.166129032258056</v>
      </c>
      <c r="R9">
        <v>46.829166666666666</v>
      </c>
      <c r="S9">
        <v>45.180645161290329</v>
      </c>
      <c r="T9">
        <v>47.409677419354836</v>
      </c>
      <c r="U9">
        <v>42.785714285714278</v>
      </c>
      <c r="V9">
        <v>39.225806451612897</v>
      </c>
      <c r="W9">
        <v>38.862499999999997</v>
      </c>
      <c r="X9">
        <v>37.279838709677406</v>
      </c>
      <c r="Y9">
        <v>36.496666666666655</v>
      </c>
      <c r="Z9">
        <v>27.35967741935486</v>
      </c>
      <c r="AA9">
        <v>38.83387096774193</v>
      </c>
      <c r="AB9">
        <v>35.645000000000003</v>
      </c>
      <c r="AC9">
        <v>47.166129032258056</v>
      </c>
      <c r="AD9">
        <v>41.829166666666666</v>
      </c>
      <c r="AE9">
        <v>40.180645161290329</v>
      </c>
      <c r="AF9">
        <v>35.65</v>
      </c>
      <c r="AG9">
        <v>34.15</v>
      </c>
      <c r="AH9">
        <v>32.15</v>
      </c>
      <c r="AI9">
        <v>31.1</v>
      </c>
      <c r="AJ9">
        <v>26.12</v>
      </c>
      <c r="AK9">
        <v>29.43</v>
      </c>
      <c r="AL9">
        <v>34.65</v>
      </c>
      <c r="AM9">
        <v>37.51</v>
      </c>
      <c r="AN9">
        <v>35.270000000000003</v>
      </c>
      <c r="AO9">
        <v>35.17</v>
      </c>
      <c r="AP9">
        <v>32.1</v>
      </c>
      <c r="AQ9">
        <v>32.35</v>
      </c>
      <c r="AR9">
        <v>33.4</v>
      </c>
      <c r="AS9">
        <v>31.9</v>
      </c>
      <c r="AT9">
        <v>29.9</v>
      </c>
      <c r="AU9">
        <v>28.85</v>
      </c>
      <c r="AV9">
        <v>23.87</v>
      </c>
      <c r="AW9">
        <v>27.18</v>
      </c>
      <c r="AX9">
        <v>32.4</v>
      </c>
      <c r="AY9">
        <v>35.26</v>
      </c>
      <c r="AZ9">
        <v>33.020000000000003</v>
      </c>
      <c r="BA9">
        <v>32.92</v>
      </c>
      <c r="BB9">
        <v>29.85</v>
      </c>
      <c r="BC9">
        <v>30.1</v>
      </c>
      <c r="BD9">
        <v>30.9</v>
      </c>
      <c r="BE9">
        <v>29.4</v>
      </c>
      <c r="BF9">
        <v>27.4</v>
      </c>
      <c r="BG9">
        <v>26.35</v>
      </c>
      <c r="BH9">
        <v>21.37</v>
      </c>
      <c r="BI9">
        <v>24.68</v>
      </c>
      <c r="BJ9">
        <v>29.9</v>
      </c>
      <c r="BK9">
        <v>32.76</v>
      </c>
      <c r="BL9">
        <v>30.52</v>
      </c>
      <c r="BM9">
        <v>30.42</v>
      </c>
      <c r="BN9">
        <v>27.35</v>
      </c>
      <c r="BO9">
        <v>27.6</v>
      </c>
      <c r="BP9">
        <v>28.4</v>
      </c>
      <c r="BQ9">
        <v>26.9</v>
      </c>
      <c r="BR9">
        <v>24.9</v>
      </c>
      <c r="BS9">
        <v>23.85</v>
      </c>
      <c r="BT9">
        <v>18.87</v>
      </c>
      <c r="BU9">
        <v>22.18</v>
      </c>
      <c r="BV9">
        <v>25.9</v>
      </c>
      <c r="BW9">
        <v>28.76</v>
      </c>
      <c r="BX9">
        <v>26.52</v>
      </c>
      <c r="BY9">
        <v>27.92</v>
      </c>
      <c r="BZ9">
        <v>24.85</v>
      </c>
      <c r="CA9">
        <v>25.1</v>
      </c>
      <c r="CB9">
        <v>28.15</v>
      </c>
      <c r="CC9">
        <v>26.65</v>
      </c>
      <c r="CD9">
        <v>24.65</v>
      </c>
      <c r="CE9">
        <v>23.6</v>
      </c>
      <c r="CF9">
        <v>18.62</v>
      </c>
      <c r="CG9">
        <v>21.93</v>
      </c>
      <c r="CH9">
        <v>24.4</v>
      </c>
      <c r="CI9">
        <v>27.26</v>
      </c>
      <c r="CJ9">
        <v>25.02</v>
      </c>
      <c r="CK9">
        <v>27.67</v>
      </c>
      <c r="CL9">
        <v>24.6</v>
      </c>
      <c r="CM9">
        <v>24.85</v>
      </c>
      <c r="CN9">
        <v>28.3</v>
      </c>
      <c r="CO9">
        <v>26.8</v>
      </c>
      <c r="CP9">
        <v>24.8</v>
      </c>
      <c r="CQ9">
        <v>23.75</v>
      </c>
      <c r="CR9">
        <v>18.77</v>
      </c>
      <c r="CS9">
        <v>22.08</v>
      </c>
      <c r="CT9">
        <v>24.55</v>
      </c>
      <c r="CU9">
        <v>27.41</v>
      </c>
      <c r="CV9">
        <v>25.17</v>
      </c>
      <c r="CW9">
        <v>27.82</v>
      </c>
      <c r="CX9">
        <v>24.75</v>
      </c>
      <c r="CY9">
        <v>25</v>
      </c>
      <c r="CZ9">
        <v>28.45</v>
      </c>
      <c r="DA9">
        <v>26.95</v>
      </c>
      <c r="DB9">
        <v>24.95</v>
      </c>
      <c r="DC9">
        <v>23.9</v>
      </c>
      <c r="DD9">
        <v>18.920000000000002</v>
      </c>
      <c r="DE9">
        <v>22.23</v>
      </c>
      <c r="DF9">
        <v>24.7</v>
      </c>
      <c r="DG9">
        <v>27.56</v>
      </c>
      <c r="DH9">
        <v>25.32</v>
      </c>
      <c r="DI9">
        <v>27.97</v>
      </c>
      <c r="DJ9">
        <v>24.9</v>
      </c>
      <c r="DK9">
        <v>25.15</v>
      </c>
      <c r="DL9">
        <v>28.6</v>
      </c>
      <c r="DM9">
        <v>27.1</v>
      </c>
      <c r="DN9">
        <v>25.1</v>
      </c>
      <c r="DO9">
        <v>24.05</v>
      </c>
      <c r="DP9">
        <v>19.07</v>
      </c>
      <c r="DQ9">
        <v>22.38</v>
      </c>
      <c r="DR9">
        <v>24.85</v>
      </c>
      <c r="DS9">
        <v>27.71</v>
      </c>
      <c r="DT9">
        <v>25.47</v>
      </c>
      <c r="DU9">
        <v>28.12</v>
      </c>
      <c r="DV9">
        <v>25.05</v>
      </c>
      <c r="DW9">
        <v>25.3</v>
      </c>
      <c r="DX9">
        <v>28.6</v>
      </c>
      <c r="DY9">
        <v>27.1</v>
      </c>
      <c r="DZ9">
        <v>25.1</v>
      </c>
      <c r="EA9">
        <v>24.05</v>
      </c>
      <c r="EB9">
        <v>19.07</v>
      </c>
      <c r="EC9">
        <v>22.38</v>
      </c>
      <c r="ED9">
        <v>24.85</v>
      </c>
      <c r="EE9">
        <v>27.71</v>
      </c>
      <c r="EF9">
        <v>25.47</v>
      </c>
      <c r="EG9">
        <v>28.12</v>
      </c>
      <c r="EH9">
        <v>25.05</v>
      </c>
      <c r="EI9">
        <v>25.3</v>
      </c>
      <c r="EJ9">
        <v>28.6</v>
      </c>
      <c r="EK9">
        <v>27.1</v>
      </c>
      <c r="EL9">
        <v>25.1</v>
      </c>
      <c r="EM9">
        <v>24.05</v>
      </c>
      <c r="EN9">
        <v>19.07</v>
      </c>
      <c r="EO9">
        <v>22.38</v>
      </c>
      <c r="EP9">
        <v>24.85</v>
      </c>
      <c r="EQ9">
        <v>27.71</v>
      </c>
      <c r="ER9">
        <v>25.47</v>
      </c>
      <c r="ES9">
        <v>28.12</v>
      </c>
      <c r="ET9">
        <v>25.05</v>
      </c>
      <c r="EU9">
        <v>25.3</v>
      </c>
      <c r="EV9">
        <v>28.6</v>
      </c>
      <c r="EW9">
        <v>27.1</v>
      </c>
      <c r="EX9">
        <v>25.1</v>
      </c>
      <c r="EY9">
        <v>24.05</v>
      </c>
      <c r="EZ9">
        <v>19.07</v>
      </c>
      <c r="FA9">
        <v>22.38</v>
      </c>
      <c r="FB9">
        <v>24.85</v>
      </c>
      <c r="FC9">
        <v>27.71</v>
      </c>
      <c r="FD9">
        <v>25.47</v>
      </c>
      <c r="FE9">
        <v>28.12</v>
      </c>
      <c r="FF9">
        <v>25.05</v>
      </c>
      <c r="FG9">
        <v>25.3</v>
      </c>
      <c r="FH9">
        <v>28.6</v>
      </c>
      <c r="FI9">
        <v>27.1</v>
      </c>
      <c r="FJ9">
        <v>25.1</v>
      </c>
      <c r="FK9">
        <v>24.05</v>
      </c>
      <c r="FL9">
        <v>19.07</v>
      </c>
      <c r="FM9">
        <v>22.38</v>
      </c>
      <c r="FN9">
        <v>24.85</v>
      </c>
      <c r="FO9">
        <v>27.71</v>
      </c>
      <c r="FP9">
        <v>25.47</v>
      </c>
      <c r="FQ9">
        <v>28.12</v>
      </c>
      <c r="FR9">
        <v>25.05</v>
      </c>
      <c r="FS9">
        <v>25.3</v>
      </c>
      <c r="FT9">
        <v>28.6</v>
      </c>
      <c r="FU9">
        <v>27.1</v>
      </c>
      <c r="FV9">
        <v>25.1</v>
      </c>
      <c r="FW9">
        <v>24.05</v>
      </c>
      <c r="FX9">
        <v>19.07</v>
      </c>
      <c r="FY9">
        <v>22.38</v>
      </c>
      <c r="FZ9">
        <v>24.85</v>
      </c>
      <c r="GA9">
        <v>27.71</v>
      </c>
      <c r="GB9">
        <v>25.47</v>
      </c>
      <c r="GC9">
        <v>28.12</v>
      </c>
      <c r="GD9">
        <v>25.05</v>
      </c>
      <c r="GE9">
        <v>25.3</v>
      </c>
      <c r="GF9">
        <v>28.6</v>
      </c>
      <c r="GG9">
        <v>27.1</v>
      </c>
      <c r="GH9">
        <v>25.1</v>
      </c>
      <c r="GI9">
        <v>24.05</v>
      </c>
      <c r="GJ9">
        <v>19.07</v>
      </c>
      <c r="GK9">
        <v>22.38</v>
      </c>
      <c r="GL9">
        <v>24.85</v>
      </c>
      <c r="GM9">
        <v>27.71</v>
      </c>
      <c r="GN9">
        <v>25.47</v>
      </c>
      <c r="GO9">
        <v>28.12</v>
      </c>
      <c r="GP9">
        <v>25.05</v>
      </c>
      <c r="GQ9">
        <v>25.3</v>
      </c>
      <c r="GR9">
        <v>28.6</v>
      </c>
      <c r="GS9">
        <v>27.1</v>
      </c>
      <c r="GT9">
        <v>25.1</v>
      </c>
      <c r="GU9">
        <v>24.05</v>
      </c>
      <c r="GV9">
        <v>19.07</v>
      </c>
      <c r="GW9">
        <v>22.38</v>
      </c>
      <c r="GX9">
        <v>24.85</v>
      </c>
    </row>
    <row r="10" spans="1:206" x14ac:dyDescent="0.15">
      <c r="A10" s="5" t="s">
        <v>8</v>
      </c>
      <c r="B10" s="6" t="s">
        <v>11</v>
      </c>
      <c r="C10">
        <v>150</v>
      </c>
      <c r="D10">
        <v>121.4</v>
      </c>
      <c r="E10">
        <v>85.5</v>
      </c>
      <c r="F10">
        <v>66</v>
      </c>
      <c r="G10">
        <v>63.75</v>
      </c>
      <c r="H10">
        <v>56.5</v>
      </c>
      <c r="I10">
        <v>53.75</v>
      </c>
      <c r="J10">
        <v>49.75</v>
      </c>
      <c r="K10">
        <v>48.9</v>
      </c>
      <c r="L10">
        <v>49.4</v>
      </c>
      <c r="M10">
        <v>57.25</v>
      </c>
      <c r="N10">
        <v>118.35</v>
      </c>
      <c r="O10">
        <v>132.65</v>
      </c>
      <c r="P10">
        <v>122.35</v>
      </c>
      <c r="Q10">
        <v>62.5</v>
      </c>
      <c r="R10">
        <v>41</v>
      </c>
      <c r="S10">
        <v>39.75</v>
      </c>
      <c r="T10">
        <v>42.5</v>
      </c>
      <c r="U10">
        <v>39.75</v>
      </c>
      <c r="V10">
        <v>35.75</v>
      </c>
      <c r="W10">
        <v>33.9</v>
      </c>
      <c r="X10">
        <v>34.4</v>
      </c>
      <c r="Y10">
        <v>49.75</v>
      </c>
      <c r="Z10">
        <v>96.85</v>
      </c>
      <c r="AA10">
        <v>111.15</v>
      </c>
      <c r="AB10">
        <v>98.15</v>
      </c>
      <c r="AC10">
        <v>53.5</v>
      </c>
      <c r="AD10">
        <v>32</v>
      </c>
      <c r="AE10">
        <v>30.75</v>
      </c>
      <c r="AF10">
        <v>38.090000000000003</v>
      </c>
      <c r="AG10">
        <v>35.340000000000003</v>
      </c>
      <c r="AH10">
        <v>31.34</v>
      </c>
      <c r="AI10">
        <v>29.71</v>
      </c>
      <c r="AJ10">
        <v>30.21</v>
      </c>
      <c r="AK10">
        <v>45.44</v>
      </c>
      <c r="AL10">
        <v>81.760000000000005</v>
      </c>
      <c r="AM10">
        <v>93.9</v>
      </c>
      <c r="AN10">
        <v>75.900000000000006</v>
      </c>
      <c r="AO10">
        <v>43.57</v>
      </c>
      <c r="AP10">
        <v>28.57</v>
      </c>
      <c r="AQ10">
        <v>27.07</v>
      </c>
      <c r="AR10">
        <v>35.462193275157375</v>
      </c>
      <c r="AS10">
        <v>32.712193275157375</v>
      </c>
      <c r="AT10">
        <v>28.712193275157368</v>
      </c>
      <c r="AU10">
        <v>26.101092140061297</v>
      </c>
      <c r="AV10">
        <v>26.601092140061297</v>
      </c>
      <c r="AW10">
        <v>42.19</v>
      </c>
      <c r="AX10">
        <v>71.260000000000005</v>
      </c>
      <c r="AY10">
        <v>84</v>
      </c>
      <c r="AZ10">
        <v>66.099999999999994</v>
      </c>
      <c r="BA10">
        <v>42.157093457629756</v>
      </c>
      <c r="BB10">
        <v>27.157093457629756</v>
      </c>
      <c r="BC10">
        <v>25.657093457629756</v>
      </c>
      <c r="BD10">
        <v>34.81887706934053</v>
      </c>
      <c r="BE10">
        <v>32.06887706934053</v>
      </c>
      <c r="BF10">
        <v>28.068877069340523</v>
      </c>
      <c r="BG10">
        <v>24.643527537866149</v>
      </c>
      <c r="BH10">
        <v>25.143527537866149</v>
      </c>
      <c r="BI10">
        <v>41.19</v>
      </c>
      <c r="BJ10">
        <v>65.232304651049034</v>
      </c>
      <c r="BK10">
        <v>77.232304651049034</v>
      </c>
      <c r="BL10">
        <v>59.232304651049034</v>
      </c>
      <c r="BM10">
        <v>41.429561292294494</v>
      </c>
      <c r="BN10">
        <v>26.42956129229449</v>
      </c>
      <c r="BO10">
        <v>24.92956129229449</v>
      </c>
      <c r="BP10">
        <v>34.068975745323279</v>
      </c>
      <c r="BQ10">
        <v>31.318975745323279</v>
      </c>
      <c r="BR10">
        <v>27.318975745323272</v>
      </c>
      <c r="BS10">
        <v>23.348062266938179</v>
      </c>
      <c r="BT10">
        <v>23.848062266938179</v>
      </c>
      <c r="BU10">
        <v>38.99</v>
      </c>
      <c r="BV10">
        <v>59.86</v>
      </c>
      <c r="BW10">
        <v>72.191910501654519</v>
      </c>
      <c r="BX10">
        <v>54.191910501654519</v>
      </c>
      <c r="BY10">
        <v>40.549999999999997</v>
      </c>
      <c r="BZ10">
        <v>25.711599161975446</v>
      </c>
      <c r="CA10">
        <v>24.211599161975446</v>
      </c>
      <c r="CB10">
        <v>33.417939479094514</v>
      </c>
      <c r="CC10">
        <v>30.667939479094514</v>
      </c>
      <c r="CD10">
        <v>26.667939479094507</v>
      </c>
      <c r="CE10">
        <v>22.378997781670307</v>
      </c>
      <c r="CF10">
        <v>22.878997781670307</v>
      </c>
      <c r="CG10">
        <v>38.159999999999997</v>
      </c>
      <c r="CH10">
        <v>56.36</v>
      </c>
      <c r="CI10">
        <v>68.377590726106718</v>
      </c>
      <c r="CJ10">
        <v>50.37759072610671</v>
      </c>
      <c r="CK10">
        <v>40.369999999999997</v>
      </c>
      <c r="CL10">
        <v>25.45330973409018</v>
      </c>
      <c r="CM10">
        <v>23.95330973409018</v>
      </c>
      <c r="CN10">
        <v>33.633495169940609</v>
      </c>
      <c r="CO10">
        <v>30.883495169940609</v>
      </c>
      <c r="CP10">
        <v>26.883495169940602</v>
      </c>
      <c r="CQ10">
        <v>22.283406816994692</v>
      </c>
      <c r="CR10">
        <v>22.783406816994692</v>
      </c>
      <c r="CS10">
        <v>37.992294811315709</v>
      </c>
      <c r="CT10">
        <v>54.083601532004714</v>
      </c>
      <c r="CU10">
        <v>66.113834985615256</v>
      </c>
      <c r="CV10">
        <v>48.113834985615256</v>
      </c>
      <c r="CW10">
        <v>40.570092268771447</v>
      </c>
      <c r="CX10">
        <v>25.685798984387421</v>
      </c>
      <c r="CY10">
        <v>24.185798984387421</v>
      </c>
      <c r="CZ10">
        <v>34.019005487772034</v>
      </c>
      <c r="DA10">
        <v>31.269005487772034</v>
      </c>
      <c r="DB10">
        <v>27.269005487772027</v>
      </c>
      <c r="DC10">
        <v>22.383628204402051</v>
      </c>
      <c r="DD10">
        <v>22.883628204402051</v>
      </c>
      <c r="DE10">
        <v>38.03157495274408</v>
      </c>
      <c r="DF10">
        <v>52.295905870752414</v>
      </c>
      <c r="DG10">
        <v>64.336839901717809</v>
      </c>
      <c r="DH10">
        <v>46.336839901717802</v>
      </c>
      <c r="DI10">
        <v>40.877699863793183</v>
      </c>
      <c r="DJ10">
        <v>26.021151419555828</v>
      </c>
      <c r="DK10">
        <v>24.521151419555828</v>
      </c>
      <c r="DL10">
        <v>34.429370352903263</v>
      </c>
      <c r="DM10">
        <v>31.679370352903263</v>
      </c>
      <c r="DN10">
        <v>27.679370352903256</v>
      </c>
      <c r="DO10">
        <v>22.543636334600954</v>
      </c>
      <c r="DP10">
        <v>23.043636334600954</v>
      </c>
      <c r="DQ10">
        <v>38.137468281001254</v>
      </c>
      <c r="DR10">
        <v>50.781967763771114</v>
      </c>
      <c r="DS10">
        <v>62.832379254617521</v>
      </c>
      <c r="DT10">
        <v>44.832379254617514</v>
      </c>
      <c r="DU10">
        <v>41.227808441458052</v>
      </c>
      <c r="DV10">
        <v>26.395913129303342</v>
      </c>
      <c r="DW10">
        <v>24.895913129303342</v>
      </c>
      <c r="DX10">
        <v>34.887739795824686</v>
      </c>
      <c r="DY10">
        <v>32.137739795824686</v>
      </c>
      <c r="DZ10">
        <v>28.137739795824679</v>
      </c>
      <c r="EA10">
        <v>22.77179618789112</v>
      </c>
      <c r="EB10">
        <v>23.27179618789112</v>
      </c>
      <c r="EC10">
        <v>38.317592093755543</v>
      </c>
      <c r="ED10">
        <v>49.509168300754069</v>
      </c>
      <c r="EE10">
        <v>61.567994314281961</v>
      </c>
      <c r="EF10">
        <v>43.567994314281954</v>
      </c>
      <c r="EG10">
        <v>41.609447446195134</v>
      </c>
      <c r="EH10">
        <v>26.799551876345369</v>
      </c>
      <c r="EI10">
        <v>25.299551876345369</v>
      </c>
      <c r="EJ10">
        <v>35.365981747097592</v>
      </c>
      <c r="EK10">
        <v>32.615981747097592</v>
      </c>
      <c r="EL10">
        <v>28.615981747097585</v>
      </c>
      <c r="EM10">
        <v>23.055585583121953</v>
      </c>
      <c r="EN10">
        <v>23.555585583121953</v>
      </c>
      <c r="EO10">
        <v>38.525348437906331</v>
      </c>
      <c r="EP10">
        <v>48.403501873053798</v>
      </c>
      <c r="EQ10">
        <v>60.517537941003894</v>
      </c>
      <c r="ER10">
        <v>42.517537941003887</v>
      </c>
      <c r="ES10">
        <v>42.002116282211453</v>
      </c>
      <c r="ET10">
        <v>27.243192293798451</v>
      </c>
      <c r="EU10">
        <v>25.743192293798451</v>
      </c>
      <c r="EV10">
        <v>35.41598174709759</v>
      </c>
      <c r="EW10">
        <v>32.66598174709759</v>
      </c>
      <c r="EX10">
        <v>28.665981747097586</v>
      </c>
      <c r="EY10">
        <v>23.105585583121954</v>
      </c>
      <c r="EZ10">
        <v>23.605585583121954</v>
      </c>
      <c r="FA10">
        <v>38.575348437906328</v>
      </c>
      <c r="FB10">
        <v>48.453501873053796</v>
      </c>
      <c r="FC10">
        <v>60.567537941003891</v>
      </c>
      <c r="FD10">
        <v>42.567537941003884</v>
      </c>
      <c r="FE10">
        <v>42.05211628221145</v>
      </c>
      <c r="FF10">
        <v>27.293192293798452</v>
      </c>
      <c r="FG10">
        <v>25.793192293798452</v>
      </c>
      <c r="FH10">
        <v>35.465981747097587</v>
      </c>
      <c r="FI10">
        <v>32.715981747097587</v>
      </c>
      <c r="FJ10">
        <v>28.715981747097587</v>
      </c>
      <c r="FK10">
        <v>23.155585583121955</v>
      </c>
      <c r="FL10">
        <v>23.655585583121955</v>
      </c>
      <c r="FM10">
        <v>38.625348437906325</v>
      </c>
      <c r="FN10">
        <v>48.503501873053793</v>
      </c>
      <c r="FO10">
        <v>60.617537941003889</v>
      </c>
      <c r="FP10">
        <v>42.617537941003881</v>
      </c>
      <c r="FQ10">
        <v>42.102116282211448</v>
      </c>
      <c r="FR10">
        <v>27.343192293798452</v>
      </c>
      <c r="FS10">
        <v>25.843192293798452</v>
      </c>
      <c r="FT10">
        <v>35.515981747097584</v>
      </c>
      <c r="FU10">
        <v>32.765981747097584</v>
      </c>
      <c r="FV10">
        <v>28.765981747097587</v>
      </c>
      <c r="FW10">
        <v>23.205585583121955</v>
      </c>
      <c r="FX10">
        <v>23.705585583121955</v>
      </c>
      <c r="FY10">
        <v>38.675348437906322</v>
      </c>
      <c r="FZ10">
        <v>48.55350187305379</v>
      </c>
      <c r="GA10">
        <v>60.667537941003886</v>
      </c>
      <c r="GB10">
        <v>42.667537941003879</v>
      </c>
      <c r="GC10">
        <v>42.152116282211445</v>
      </c>
      <c r="GD10">
        <v>27.393192293798453</v>
      </c>
      <c r="GE10">
        <v>25.893192293798453</v>
      </c>
      <c r="GF10">
        <v>35.565981747097581</v>
      </c>
      <c r="GG10">
        <v>32.815981747097581</v>
      </c>
      <c r="GH10">
        <v>28.815981747097588</v>
      </c>
      <c r="GI10">
        <v>23.255585583121956</v>
      </c>
      <c r="GJ10">
        <v>23.755585583121956</v>
      </c>
      <c r="GK10">
        <v>38.72534843790632</v>
      </c>
      <c r="GL10">
        <v>48.603501873053787</v>
      </c>
      <c r="GM10">
        <v>60.717537941003883</v>
      </c>
      <c r="GN10">
        <v>42.717537941003876</v>
      </c>
      <c r="GO10">
        <v>42.202116282211442</v>
      </c>
      <c r="GP10">
        <v>27.443192293798454</v>
      </c>
      <c r="GQ10">
        <v>25.943192293798454</v>
      </c>
      <c r="GR10">
        <v>35.615981747097578</v>
      </c>
      <c r="GS10">
        <v>32.865981747097578</v>
      </c>
      <c r="GT10">
        <v>28.865981747097589</v>
      </c>
      <c r="GU10">
        <v>23.305585583121957</v>
      </c>
      <c r="GV10">
        <v>23.805585583121957</v>
      </c>
      <c r="GW10">
        <v>38.775348437906317</v>
      </c>
      <c r="GX10">
        <v>48.653501873053784</v>
      </c>
    </row>
    <row r="11" spans="1:206" x14ac:dyDescent="0.15">
      <c r="A11" s="5" t="s">
        <v>8</v>
      </c>
      <c r="B11" s="6" t="s">
        <v>12</v>
      </c>
      <c r="C11">
        <v>50</v>
      </c>
      <c r="D11">
        <v>51.016666666666659</v>
      </c>
      <c r="E11">
        <v>58.233870967741936</v>
      </c>
      <c r="F11">
        <v>53.233333333333327</v>
      </c>
      <c r="G11">
        <v>46.685483870967751</v>
      </c>
      <c r="H11">
        <v>35.927419354838705</v>
      </c>
      <c r="I11">
        <v>36.696428571428569</v>
      </c>
      <c r="J11">
        <v>37.548387096774192</v>
      </c>
      <c r="K11">
        <v>31.108333333333327</v>
      </c>
      <c r="L11">
        <v>31.032258064516128</v>
      </c>
      <c r="M11">
        <v>24.516666666666666</v>
      </c>
      <c r="N11">
        <v>27.16290322580646</v>
      </c>
      <c r="O11">
        <v>31.369354838709672</v>
      </c>
      <c r="P11">
        <v>28.31</v>
      </c>
      <c r="Q11">
        <v>31.306451612903228</v>
      </c>
      <c r="R11">
        <v>35.75</v>
      </c>
      <c r="S11">
        <v>36.314516129032263</v>
      </c>
      <c r="T11">
        <v>31.127419354838704</v>
      </c>
      <c r="U11">
        <v>31.896428571428569</v>
      </c>
      <c r="V11">
        <v>32.748387096774195</v>
      </c>
      <c r="W11">
        <v>26.308333333333326</v>
      </c>
      <c r="X11">
        <v>26.232258064516127</v>
      </c>
      <c r="Y11">
        <v>19.716666666666665</v>
      </c>
      <c r="Z11">
        <v>22.362903225806459</v>
      </c>
      <c r="AA11">
        <v>26.569354838709671</v>
      </c>
      <c r="AB11">
        <v>23.51</v>
      </c>
      <c r="AC11">
        <v>26.506451612903227</v>
      </c>
      <c r="AD11">
        <v>30.95</v>
      </c>
      <c r="AE11">
        <v>31.514516129032263</v>
      </c>
      <c r="AF11">
        <v>22.73</v>
      </c>
      <c r="AG11">
        <v>23.53</v>
      </c>
      <c r="AH11">
        <v>24.53</v>
      </c>
      <c r="AI11">
        <v>20.65</v>
      </c>
      <c r="AJ11">
        <v>20.59</v>
      </c>
      <c r="AK11">
        <v>20.76</v>
      </c>
      <c r="AL11">
        <v>29.3</v>
      </c>
      <c r="AM11">
        <v>30.68</v>
      </c>
      <c r="AN11">
        <v>30.53</v>
      </c>
      <c r="AO11">
        <v>27.82</v>
      </c>
      <c r="AP11">
        <v>23.26</v>
      </c>
      <c r="AQ11">
        <v>23.97</v>
      </c>
      <c r="AR11">
        <v>20.8</v>
      </c>
      <c r="AS11">
        <v>21.6</v>
      </c>
      <c r="AT11">
        <v>22.6</v>
      </c>
      <c r="AU11">
        <v>18.72</v>
      </c>
      <c r="AV11">
        <v>18.66</v>
      </c>
      <c r="AW11">
        <v>18.829999999999998</v>
      </c>
      <c r="AX11">
        <v>27.37</v>
      </c>
      <c r="AY11">
        <v>28.75</v>
      </c>
      <c r="AZ11">
        <v>28.6</v>
      </c>
      <c r="BA11">
        <v>25.89</v>
      </c>
      <c r="BB11">
        <v>21.33</v>
      </c>
      <c r="BC11">
        <v>22.04</v>
      </c>
      <c r="BD11">
        <v>18.87</v>
      </c>
      <c r="BE11">
        <v>19.670000000000002</v>
      </c>
      <c r="BF11">
        <v>20.67</v>
      </c>
      <c r="BG11">
        <v>16.79</v>
      </c>
      <c r="BH11">
        <v>16.73</v>
      </c>
      <c r="BI11">
        <v>16.899999999999999</v>
      </c>
      <c r="BJ11">
        <v>25.44</v>
      </c>
      <c r="BK11">
        <v>26.82</v>
      </c>
      <c r="BL11">
        <v>26.67</v>
      </c>
      <c r="BM11">
        <v>23.96</v>
      </c>
      <c r="BN11">
        <v>19.399999999999999</v>
      </c>
      <c r="BO11">
        <v>20.11</v>
      </c>
      <c r="BP11">
        <v>18.87</v>
      </c>
      <c r="BQ11">
        <v>19.670000000000002</v>
      </c>
      <c r="BR11">
        <v>20.67</v>
      </c>
      <c r="BS11">
        <v>16.79</v>
      </c>
      <c r="BT11">
        <v>16.73</v>
      </c>
      <c r="BU11">
        <v>16.899999999999999</v>
      </c>
      <c r="BV11">
        <v>25.44</v>
      </c>
      <c r="BW11">
        <v>26.82</v>
      </c>
      <c r="BX11">
        <v>26.52</v>
      </c>
      <c r="BY11">
        <v>23.96</v>
      </c>
      <c r="BZ11">
        <v>19.399999999999999</v>
      </c>
      <c r="CA11">
        <v>20.11</v>
      </c>
      <c r="CB11">
        <v>19.02</v>
      </c>
      <c r="CC11">
        <v>19.82</v>
      </c>
      <c r="CD11">
        <v>20.82</v>
      </c>
      <c r="CE11">
        <v>16.940000000000001</v>
      </c>
      <c r="CF11">
        <v>16.88</v>
      </c>
      <c r="CG11">
        <v>17.05</v>
      </c>
      <c r="CH11">
        <v>24.4</v>
      </c>
      <c r="CI11">
        <v>26.97</v>
      </c>
      <c r="CJ11">
        <v>25.02</v>
      </c>
      <c r="CK11">
        <v>24.11</v>
      </c>
      <c r="CL11">
        <v>19.55</v>
      </c>
      <c r="CM11">
        <v>20.260000000000002</v>
      </c>
      <c r="CN11">
        <v>19.170000000000002</v>
      </c>
      <c r="CO11">
        <v>19.97</v>
      </c>
      <c r="CP11">
        <v>20.97</v>
      </c>
      <c r="CQ11">
        <v>17.09</v>
      </c>
      <c r="CR11">
        <v>17.03</v>
      </c>
      <c r="CS11">
        <v>17.2</v>
      </c>
      <c r="CT11">
        <v>24.55</v>
      </c>
      <c r="CU11">
        <v>27.12</v>
      </c>
      <c r="CV11">
        <v>25.17</v>
      </c>
      <c r="CW11">
        <v>24.26</v>
      </c>
      <c r="CX11">
        <v>19.7</v>
      </c>
      <c r="CY11">
        <v>20.41</v>
      </c>
      <c r="CZ11">
        <v>19.32</v>
      </c>
      <c r="DA11">
        <v>20.12</v>
      </c>
      <c r="DB11">
        <v>21.12</v>
      </c>
      <c r="DC11">
        <v>17.239999999999998</v>
      </c>
      <c r="DD11">
        <v>17.18</v>
      </c>
      <c r="DE11">
        <v>17.350000000000001</v>
      </c>
      <c r="DF11">
        <v>24.7</v>
      </c>
      <c r="DG11">
        <v>27.27</v>
      </c>
      <c r="DH11">
        <v>25.32</v>
      </c>
      <c r="DI11">
        <v>24.41</v>
      </c>
      <c r="DJ11">
        <v>19.850000000000001</v>
      </c>
      <c r="DK11">
        <v>20.56</v>
      </c>
      <c r="DL11">
        <v>19.47</v>
      </c>
      <c r="DM11">
        <v>20.27</v>
      </c>
      <c r="DN11">
        <v>21.27</v>
      </c>
      <c r="DO11">
        <v>17.39</v>
      </c>
      <c r="DP11">
        <v>17.329999999999998</v>
      </c>
      <c r="DQ11">
        <v>17.5</v>
      </c>
      <c r="DR11">
        <v>24.85</v>
      </c>
      <c r="DS11">
        <v>27.42</v>
      </c>
      <c r="DT11">
        <v>25.47</v>
      </c>
      <c r="DU11">
        <v>24.56</v>
      </c>
      <c r="DV11">
        <v>20</v>
      </c>
      <c r="DW11">
        <v>20.71</v>
      </c>
      <c r="DX11">
        <v>19.47</v>
      </c>
      <c r="DY11">
        <v>20.27</v>
      </c>
      <c r="DZ11">
        <v>21.27</v>
      </c>
      <c r="EA11">
        <v>17.39</v>
      </c>
      <c r="EB11">
        <v>17.329999999999998</v>
      </c>
      <c r="EC11">
        <v>17.5</v>
      </c>
      <c r="ED11">
        <v>24.85</v>
      </c>
      <c r="EE11">
        <v>27.42</v>
      </c>
      <c r="EF11">
        <v>25.47</v>
      </c>
      <c r="EG11">
        <v>24.56</v>
      </c>
      <c r="EH11">
        <v>20</v>
      </c>
      <c r="EI11">
        <v>20.71</v>
      </c>
      <c r="EJ11">
        <v>19.47</v>
      </c>
      <c r="EK11">
        <v>20.27</v>
      </c>
      <c r="EL11">
        <v>21.27</v>
      </c>
      <c r="EM11">
        <v>17.39</v>
      </c>
      <c r="EN11">
        <v>17.329999999999998</v>
      </c>
      <c r="EO11">
        <v>17.5</v>
      </c>
      <c r="EP11">
        <v>24.85</v>
      </c>
      <c r="EQ11">
        <v>27.42</v>
      </c>
      <c r="ER11">
        <v>25.47</v>
      </c>
      <c r="ES11">
        <v>24.56</v>
      </c>
      <c r="ET11">
        <v>20</v>
      </c>
      <c r="EU11">
        <v>20.71</v>
      </c>
      <c r="EV11">
        <v>19.47</v>
      </c>
      <c r="EW11">
        <v>20.27</v>
      </c>
      <c r="EX11">
        <v>21.27</v>
      </c>
      <c r="EY11">
        <v>17.39</v>
      </c>
      <c r="EZ11">
        <v>17.329999999999998</v>
      </c>
      <c r="FA11">
        <v>17.5</v>
      </c>
      <c r="FB11">
        <v>24.85</v>
      </c>
      <c r="FC11">
        <v>27.42</v>
      </c>
      <c r="FD11">
        <v>25.47</v>
      </c>
      <c r="FE11">
        <v>24.56</v>
      </c>
      <c r="FF11">
        <v>20</v>
      </c>
      <c r="FG11">
        <v>20.71</v>
      </c>
      <c r="FH11">
        <v>19.47</v>
      </c>
      <c r="FI11">
        <v>20.27</v>
      </c>
      <c r="FJ11">
        <v>21.27</v>
      </c>
      <c r="FK11">
        <v>17.39</v>
      </c>
      <c r="FL11">
        <v>17.329999999999998</v>
      </c>
      <c r="FM11">
        <v>17.5</v>
      </c>
      <c r="FN11">
        <v>24.85</v>
      </c>
      <c r="FO11">
        <v>27.42</v>
      </c>
      <c r="FP11">
        <v>25.47</v>
      </c>
      <c r="FQ11">
        <v>24.56</v>
      </c>
      <c r="FR11">
        <v>20</v>
      </c>
      <c r="FS11">
        <v>20.71</v>
      </c>
      <c r="FT11">
        <v>19.47</v>
      </c>
      <c r="FU11">
        <v>20.27</v>
      </c>
      <c r="FV11">
        <v>21.27</v>
      </c>
      <c r="FW11">
        <v>17.39</v>
      </c>
      <c r="FX11">
        <v>17.329999999999998</v>
      </c>
      <c r="FY11">
        <v>17.5</v>
      </c>
      <c r="FZ11">
        <v>24.85</v>
      </c>
      <c r="GA11">
        <v>27.42</v>
      </c>
      <c r="GB11">
        <v>25.47</v>
      </c>
      <c r="GC11">
        <v>24.56</v>
      </c>
      <c r="GD11">
        <v>20</v>
      </c>
      <c r="GE11">
        <v>20.71</v>
      </c>
      <c r="GF11">
        <v>19.47</v>
      </c>
      <c r="GG11">
        <v>20.27</v>
      </c>
      <c r="GH11">
        <v>21.27</v>
      </c>
      <c r="GI11">
        <v>17.39</v>
      </c>
      <c r="GJ11">
        <v>17.329999999999998</v>
      </c>
      <c r="GK11">
        <v>17.5</v>
      </c>
      <c r="GL11">
        <v>24.85</v>
      </c>
      <c r="GM11">
        <v>27.42</v>
      </c>
      <c r="GN11">
        <v>25.47</v>
      </c>
      <c r="GO11">
        <v>24.56</v>
      </c>
      <c r="GP11">
        <v>20</v>
      </c>
      <c r="GQ11">
        <v>20.71</v>
      </c>
      <c r="GR11">
        <v>19.47</v>
      </c>
      <c r="GS11">
        <v>20.27</v>
      </c>
      <c r="GT11">
        <v>21.27</v>
      </c>
      <c r="GU11">
        <v>17.39</v>
      </c>
      <c r="GV11">
        <v>17.329999999999998</v>
      </c>
      <c r="GW11">
        <v>17.5</v>
      </c>
      <c r="GX11">
        <v>24.85</v>
      </c>
    </row>
    <row r="12" spans="1:206" x14ac:dyDescent="0.15">
      <c r="A12" s="5" t="s">
        <v>7</v>
      </c>
      <c r="B12" s="6" t="s">
        <v>11</v>
      </c>
      <c r="C12">
        <v>170</v>
      </c>
      <c r="D12">
        <v>129</v>
      </c>
      <c r="E12">
        <v>85.5</v>
      </c>
      <c r="F12">
        <v>66</v>
      </c>
      <c r="G12">
        <v>63.75</v>
      </c>
      <c r="H12">
        <v>56.5</v>
      </c>
      <c r="I12">
        <v>53.75</v>
      </c>
      <c r="J12">
        <v>49.75</v>
      </c>
      <c r="K12">
        <v>48.9</v>
      </c>
      <c r="L12">
        <v>49.4</v>
      </c>
      <c r="M12">
        <v>83.25</v>
      </c>
      <c r="N12">
        <v>129.80000000000001</v>
      </c>
      <c r="O12">
        <v>141.80000000000001</v>
      </c>
      <c r="P12">
        <v>123.8</v>
      </c>
      <c r="Q12">
        <v>62.5</v>
      </c>
      <c r="R12">
        <v>41</v>
      </c>
      <c r="S12">
        <v>39.75</v>
      </c>
      <c r="T12">
        <v>42.5</v>
      </c>
      <c r="U12">
        <v>39.75</v>
      </c>
      <c r="V12">
        <v>35.75</v>
      </c>
      <c r="W12">
        <v>33.9</v>
      </c>
      <c r="X12">
        <v>34.4</v>
      </c>
      <c r="Y12">
        <v>68.25</v>
      </c>
      <c r="Z12">
        <v>104.15</v>
      </c>
      <c r="AA12">
        <v>116.15</v>
      </c>
      <c r="AB12">
        <v>98.15</v>
      </c>
      <c r="AC12">
        <v>53.5</v>
      </c>
      <c r="AD12">
        <v>32</v>
      </c>
      <c r="AE12">
        <v>30.75</v>
      </c>
      <c r="AF12">
        <v>38.090000000000003</v>
      </c>
      <c r="AG12">
        <v>35.340000000000003</v>
      </c>
      <c r="AH12">
        <v>31.34</v>
      </c>
      <c r="AI12">
        <v>29.71</v>
      </c>
      <c r="AJ12">
        <v>30.21</v>
      </c>
      <c r="AK12">
        <v>61.21</v>
      </c>
      <c r="AL12">
        <v>81.900000000000006</v>
      </c>
      <c r="AM12">
        <v>93.9</v>
      </c>
      <c r="AN12">
        <v>75.900000000000006</v>
      </c>
      <c r="AO12">
        <v>43.57</v>
      </c>
      <c r="AP12">
        <v>28.57</v>
      </c>
      <c r="AQ12">
        <v>27.07</v>
      </c>
      <c r="AR12">
        <v>35.462193275157375</v>
      </c>
      <c r="AS12">
        <v>32.712193275157375</v>
      </c>
      <c r="AT12">
        <v>28.712193275157368</v>
      </c>
      <c r="AU12">
        <v>26.101092140061297</v>
      </c>
      <c r="AV12">
        <v>26.601092140061297</v>
      </c>
      <c r="AW12">
        <v>57.601092140061297</v>
      </c>
      <c r="AX12">
        <v>72.099999999999994</v>
      </c>
      <c r="AY12">
        <v>84.1</v>
      </c>
      <c r="AZ12">
        <v>66.099999999999994</v>
      </c>
      <c r="BA12">
        <v>42.157093457629756</v>
      </c>
      <c r="BB12">
        <v>27.157093457629756</v>
      </c>
      <c r="BC12">
        <v>25.657093457629756</v>
      </c>
      <c r="BD12">
        <v>34.81887706934053</v>
      </c>
      <c r="BE12">
        <v>32.06887706934053</v>
      </c>
      <c r="BF12">
        <v>28.068877069340523</v>
      </c>
      <c r="BG12">
        <v>24.643527537866149</v>
      </c>
      <c r="BH12">
        <v>25.143527537866149</v>
      </c>
      <c r="BI12">
        <v>56.143527537866149</v>
      </c>
      <c r="BJ12">
        <v>65.232304651049034</v>
      </c>
      <c r="BK12">
        <v>77.232304651049034</v>
      </c>
      <c r="BL12">
        <v>59.232304651049034</v>
      </c>
      <c r="BM12">
        <v>41.429561292294494</v>
      </c>
      <c r="BN12">
        <v>26.42956129229449</v>
      </c>
      <c r="BO12">
        <v>24.92956129229449</v>
      </c>
      <c r="BP12">
        <v>34.068975745323279</v>
      </c>
      <c r="BQ12">
        <v>31.318975745323279</v>
      </c>
      <c r="BR12">
        <v>27.318975745323272</v>
      </c>
      <c r="BS12">
        <v>23.348062266938179</v>
      </c>
      <c r="BT12">
        <v>23.848062266938179</v>
      </c>
      <c r="BU12">
        <v>54.848062266938179</v>
      </c>
      <c r="BV12">
        <v>60.191910501654519</v>
      </c>
      <c r="BW12">
        <v>72.191910501654519</v>
      </c>
      <c r="BX12">
        <v>54.191910501654519</v>
      </c>
      <c r="BY12">
        <v>40.71159916197545</v>
      </c>
      <c r="BZ12">
        <v>25.711599161975446</v>
      </c>
      <c r="CA12">
        <v>24.211599161975446</v>
      </c>
      <c r="CB12">
        <v>33.417939479094514</v>
      </c>
      <c r="CC12">
        <v>30.667939479094514</v>
      </c>
      <c r="CD12">
        <v>26.667939479094507</v>
      </c>
      <c r="CE12">
        <v>22.378997781670307</v>
      </c>
      <c r="CF12">
        <v>22.878997781670307</v>
      </c>
      <c r="CG12">
        <v>53.878997781670307</v>
      </c>
      <c r="CH12">
        <v>56.37759072610671</v>
      </c>
      <c r="CI12">
        <v>68.377590726106718</v>
      </c>
      <c r="CJ12">
        <v>50.37759072610671</v>
      </c>
      <c r="CK12">
        <v>40.453309734090183</v>
      </c>
      <c r="CL12">
        <v>25.45330973409018</v>
      </c>
      <c r="CM12">
        <v>23.95330973409018</v>
      </c>
      <c r="CN12">
        <v>33.633495169940609</v>
      </c>
      <c r="CO12">
        <v>30.883495169940609</v>
      </c>
      <c r="CP12">
        <v>26.883495169940602</v>
      </c>
      <c r="CQ12">
        <v>22.283406816994692</v>
      </c>
      <c r="CR12">
        <v>22.783406816994692</v>
      </c>
      <c r="CS12">
        <v>53.783406816994692</v>
      </c>
      <c r="CT12">
        <v>54.113834985615256</v>
      </c>
      <c r="CU12">
        <v>66.113834985615256</v>
      </c>
      <c r="CV12">
        <v>48.113834985615256</v>
      </c>
      <c r="CW12">
        <v>40.685798984387425</v>
      </c>
      <c r="CX12">
        <v>25.685798984387421</v>
      </c>
      <c r="CY12">
        <v>24.185798984387421</v>
      </c>
      <c r="CZ12">
        <v>34.019005487772034</v>
      </c>
      <c r="DA12">
        <v>31.269005487772034</v>
      </c>
      <c r="DB12">
        <v>27.269005487772027</v>
      </c>
      <c r="DC12">
        <v>22.383628204402051</v>
      </c>
      <c r="DD12">
        <v>22.883628204402051</v>
      </c>
      <c r="DE12">
        <v>53.883628204402051</v>
      </c>
      <c r="DF12">
        <v>52.336839901717802</v>
      </c>
      <c r="DG12">
        <v>64.336839901717809</v>
      </c>
      <c r="DH12">
        <v>46.336839901717802</v>
      </c>
      <c r="DI12">
        <v>41.021151419555835</v>
      </c>
      <c r="DJ12">
        <v>26.021151419555828</v>
      </c>
      <c r="DK12">
        <v>24.521151419555828</v>
      </c>
      <c r="DL12">
        <v>34.429370352903263</v>
      </c>
      <c r="DM12">
        <v>31.679370352903263</v>
      </c>
      <c r="DN12">
        <v>27.679370352903256</v>
      </c>
      <c r="DO12">
        <v>22.543636334600954</v>
      </c>
      <c r="DP12">
        <v>23.043636334600954</v>
      </c>
      <c r="DQ12">
        <v>54.043636334600954</v>
      </c>
      <c r="DR12">
        <v>50.832379254617514</v>
      </c>
      <c r="DS12">
        <v>62.832379254617521</v>
      </c>
      <c r="DT12">
        <v>44.832379254617514</v>
      </c>
      <c r="DU12">
        <v>41.395913129303352</v>
      </c>
      <c r="DV12">
        <v>26.395913129303342</v>
      </c>
      <c r="DW12">
        <v>24.895913129303342</v>
      </c>
      <c r="DX12">
        <v>34.887739795824686</v>
      </c>
      <c r="DY12">
        <v>32.137739795824686</v>
      </c>
      <c r="DZ12">
        <v>28.137739795824679</v>
      </c>
      <c r="EA12">
        <v>22.77179618789112</v>
      </c>
      <c r="EB12">
        <v>23.27179618789112</v>
      </c>
      <c r="EC12">
        <v>54.27179618789112</v>
      </c>
      <c r="ED12">
        <v>49.567994314281954</v>
      </c>
      <c r="EE12">
        <v>61.567994314281961</v>
      </c>
      <c r="EF12">
        <v>43.567994314281954</v>
      </c>
      <c r="EG12">
        <v>41.799551876345376</v>
      </c>
      <c r="EH12">
        <v>26.799551876345369</v>
      </c>
      <c r="EI12">
        <v>25.299551876345369</v>
      </c>
      <c r="EJ12">
        <v>35.365981747097592</v>
      </c>
      <c r="EK12">
        <v>32.615981747097592</v>
      </c>
      <c r="EL12">
        <v>28.615981747097585</v>
      </c>
      <c r="EM12">
        <v>23.055585583121953</v>
      </c>
      <c r="EN12">
        <v>23.555585583121953</v>
      </c>
      <c r="EO12">
        <v>54.555585583121953</v>
      </c>
      <c r="EP12">
        <v>48.517537941003887</v>
      </c>
      <c r="EQ12">
        <v>60.517537941003894</v>
      </c>
      <c r="ER12">
        <v>42.517537941003887</v>
      </c>
      <c r="ES12">
        <v>42.243192293798458</v>
      </c>
      <c r="ET12">
        <v>27.243192293798451</v>
      </c>
      <c r="EU12">
        <v>25.743192293798451</v>
      </c>
      <c r="EV12">
        <v>35.41598174709759</v>
      </c>
      <c r="EW12">
        <v>32.66598174709759</v>
      </c>
      <c r="EX12">
        <v>28.665981747097586</v>
      </c>
      <c r="EY12">
        <v>23.105585583121954</v>
      </c>
      <c r="EZ12">
        <v>23.605585583121954</v>
      </c>
      <c r="FA12">
        <v>54.60558558312195</v>
      </c>
      <c r="FB12">
        <v>48.567537941003884</v>
      </c>
      <c r="FC12">
        <v>60.567537941003891</v>
      </c>
      <c r="FD12">
        <v>42.567537941003884</v>
      </c>
      <c r="FE12">
        <v>42.293192293798455</v>
      </c>
      <c r="FF12">
        <v>27.293192293798452</v>
      </c>
      <c r="FG12">
        <v>25.793192293798452</v>
      </c>
      <c r="FH12">
        <v>35.465981747097587</v>
      </c>
      <c r="FI12">
        <v>32.715981747097587</v>
      </c>
      <c r="FJ12">
        <v>28.715981747097587</v>
      </c>
      <c r="FK12">
        <v>23.155585583121955</v>
      </c>
      <c r="FL12">
        <v>23.655585583121955</v>
      </c>
      <c r="FM12">
        <v>54.655585583121947</v>
      </c>
      <c r="FN12">
        <v>48.617537941003881</v>
      </c>
      <c r="FO12">
        <v>60.617537941003889</v>
      </c>
      <c r="FP12">
        <v>42.617537941003881</v>
      </c>
      <c r="FQ12">
        <v>42.343192293798452</v>
      </c>
      <c r="FR12">
        <v>27.343192293798452</v>
      </c>
      <c r="FS12">
        <v>25.843192293798452</v>
      </c>
      <c r="FT12">
        <v>35.515981747097584</v>
      </c>
      <c r="FU12">
        <v>32.765981747097584</v>
      </c>
      <c r="FV12">
        <v>28.765981747097587</v>
      </c>
      <c r="FW12">
        <v>23.205585583121955</v>
      </c>
      <c r="FX12">
        <v>23.705585583121955</v>
      </c>
      <c r="FY12">
        <v>54.705585583121945</v>
      </c>
      <c r="FZ12">
        <v>48.667537941003879</v>
      </c>
      <c r="GA12">
        <v>60.667537941003886</v>
      </c>
      <c r="GB12">
        <v>42.667537941003879</v>
      </c>
      <c r="GC12">
        <v>42.39319229379845</v>
      </c>
      <c r="GD12">
        <v>27.393192293798453</v>
      </c>
      <c r="GE12">
        <v>25.893192293798453</v>
      </c>
      <c r="GF12">
        <v>35.565981747097581</v>
      </c>
      <c r="GG12">
        <v>32.815981747097581</v>
      </c>
      <c r="GH12">
        <v>28.815981747097588</v>
      </c>
      <c r="GI12">
        <v>23.255585583121956</v>
      </c>
      <c r="GJ12">
        <v>23.755585583121956</v>
      </c>
      <c r="GK12">
        <v>54.755585583121942</v>
      </c>
      <c r="GL12">
        <v>48.717537941003876</v>
      </c>
      <c r="GM12">
        <v>60.717537941003883</v>
      </c>
      <c r="GN12">
        <v>42.717537941003876</v>
      </c>
      <c r="GO12">
        <v>42.443192293798447</v>
      </c>
      <c r="GP12">
        <v>27.443192293798454</v>
      </c>
      <c r="GQ12">
        <v>25.943192293798454</v>
      </c>
      <c r="GR12">
        <v>35.615981747097578</v>
      </c>
      <c r="GS12">
        <v>32.865981747097578</v>
      </c>
      <c r="GT12">
        <v>28.865981747097589</v>
      </c>
      <c r="GU12">
        <v>23.305585583121957</v>
      </c>
      <c r="GV12">
        <v>23.805585583121957</v>
      </c>
      <c r="GW12">
        <v>54.805585583121939</v>
      </c>
      <c r="GX12">
        <v>48.767537941003873</v>
      </c>
    </row>
    <row r="13" spans="1:206" x14ac:dyDescent="0.15">
      <c r="A13" s="5" t="s">
        <v>7</v>
      </c>
      <c r="B13" s="6" t="s">
        <v>12</v>
      </c>
      <c r="C13">
        <v>50</v>
      </c>
      <c r="D13">
        <v>51.016666666666659</v>
      </c>
      <c r="E13">
        <v>58.233870967741936</v>
      </c>
      <c r="F13">
        <v>53.233333333333327</v>
      </c>
      <c r="G13">
        <v>46.685483870967751</v>
      </c>
      <c r="H13">
        <v>35.927419354838705</v>
      </c>
      <c r="I13">
        <v>36.696428571428569</v>
      </c>
      <c r="J13">
        <v>37.548387096774192</v>
      </c>
      <c r="K13">
        <v>31.108333333333327</v>
      </c>
      <c r="L13">
        <v>31.032258064516128</v>
      </c>
      <c r="M13">
        <v>24.516666666666666</v>
      </c>
      <c r="N13">
        <v>27.16290322580646</v>
      </c>
      <c r="O13">
        <v>31.369354838709672</v>
      </c>
      <c r="P13">
        <v>28.31</v>
      </c>
      <c r="Q13">
        <v>31.306451612903228</v>
      </c>
      <c r="R13">
        <v>35.75</v>
      </c>
      <c r="S13">
        <v>36.314516129032263</v>
      </c>
      <c r="T13">
        <v>31.127419354838704</v>
      </c>
      <c r="U13">
        <v>31.896428571428569</v>
      </c>
      <c r="V13">
        <v>32.748387096774195</v>
      </c>
      <c r="W13">
        <v>26.308333333333326</v>
      </c>
      <c r="X13">
        <v>26.232258064516127</v>
      </c>
      <c r="Y13">
        <v>19.716666666666665</v>
      </c>
      <c r="Z13">
        <v>22.362903225806459</v>
      </c>
      <c r="AA13">
        <v>26.569354838709671</v>
      </c>
      <c r="AB13">
        <v>23.51</v>
      </c>
      <c r="AC13">
        <v>26.506451612903227</v>
      </c>
      <c r="AD13">
        <v>30.95</v>
      </c>
      <c r="AE13">
        <v>31.514516129032263</v>
      </c>
      <c r="AF13">
        <v>22.73</v>
      </c>
      <c r="AG13">
        <v>23.53</v>
      </c>
      <c r="AH13">
        <v>24.53</v>
      </c>
      <c r="AI13">
        <v>20.65</v>
      </c>
      <c r="AJ13">
        <v>20.59</v>
      </c>
      <c r="AK13">
        <v>20.76</v>
      </c>
      <c r="AL13">
        <v>29.3</v>
      </c>
      <c r="AM13">
        <v>30.68</v>
      </c>
      <c r="AN13">
        <v>30.53</v>
      </c>
      <c r="AO13">
        <v>27.82</v>
      </c>
      <c r="AP13">
        <v>23.26</v>
      </c>
      <c r="AQ13">
        <v>23.97</v>
      </c>
      <c r="AR13">
        <v>20.8</v>
      </c>
      <c r="AS13">
        <v>21.6</v>
      </c>
      <c r="AT13">
        <v>22.6</v>
      </c>
      <c r="AU13">
        <v>18.72</v>
      </c>
      <c r="AV13">
        <v>18.66</v>
      </c>
      <c r="AW13">
        <v>18.829999999999998</v>
      </c>
      <c r="AX13">
        <v>27.37</v>
      </c>
      <c r="AY13">
        <v>28.75</v>
      </c>
      <c r="AZ13">
        <v>28.6</v>
      </c>
      <c r="BA13">
        <v>25.89</v>
      </c>
      <c r="BB13">
        <v>21.33</v>
      </c>
      <c r="BC13">
        <v>22.04</v>
      </c>
      <c r="BD13">
        <v>18.87</v>
      </c>
      <c r="BE13">
        <v>19.670000000000002</v>
      </c>
      <c r="BF13">
        <v>20.67</v>
      </c>
      <c r="BG13">
        <v>16.79</v>
      </c>
      <c r="BH13">
        <v>16.73</v>
      </c>
      <c r="BI13">
        <v>16.899999999999999</v>
      </c>
      <c r="BJ13">
        <v>25.44</v>
      </c>
      <c r="BK13">
        <v>26.82</v>
      </c>
      <c r="BL13">
        <v>26.67</v>
      </c>
      <c r="BM13">
        <v>23.96</v>
      </c>
      <c r="BN13">
        <v>19.399999999999999</v>
      </c>
      <c r="BO13">
        <v>20.11</v>
      </c>
      <c r="BP13">
        <v>18.87</v>
      </c>
      <c r="BQ13">
        <v>19.670000000000002</v>
      </c>
      <c r="BR13">
        <v>20.67</v>
      </c>
      <c r="BS13">
        <v>16.79</v>
      </c>
      <c r="BT13">
        <v>16.73</v>
      </c>
      <c r="BU13">
        <v>16.899999999999999</v>
      </c>
      <c r="BV13">
        <v>25.44</v>
      </c>
      <c r="BW13">
        <v>26.82</v>
      </c>
      <c r="BX13">
        <v>26.67</v>
      </c>
      <c r="BY13">
        <v>23.96</v>
      </c>
      <c r="BZ13">
        <v>19.399999999999999</v>
      </c>
      <c r="CA13">
        <v>20.11</v>
      </c>
      <c r="CB13">
        <v>19.02</v>
      </c>
      <c r="CC13">
        <v>19.82</v>
      </c>
      <c r="CD13">
        <v>20.82</v>
      </c>
      <c r="CE13">
        <v>16.940000000000001</v>
      </c>
      <c r="CF13">
        <v>16.88</v>
      </c>
      <c r="CG13">
        <v>17.05</v>
      </c>
      <c r="CH13">
        <v>25.59</v>
      </c>
      <c r="CI13">
        <v>26.97</v>
      </c>
      <c r="CJ13">
        <v>26.82</v>
      </c>
      <c r="CK13">
        <v>24.11</v>
      </c>
      <c r="CL13">
        <v>19.55</v>
      </c>
      <c r="CM13">
        <v>20.260000000000002</v>
      </c>
      <c r="CN13">
        <v>19.170000000000002</v>
      </c>
      <c r="CO13">
        <v>19.97</v>
      </c>
      <c r="CP13">
        <v>20.97</v>
      </c>
      <c r="CQ13">
        <v>17.09</v>
      </c>
      <c r="CR13">
        <v>17.03</v>
      </c>
      <c r="CS13">
        <v>17.2</v>
      </c>
      <c r="CT13">
        <v>25.74</v>
      </c>
      <c r="CU13">
        <v>27.12</v>
      </c>
      <c r="CV13">
        <v>26.97</v>
      </c>
      <c r="CW13">
        <v>24.26</v>
      </c>
      <c r="CX13">
        <v>19.7</v>
      </c>
      <c r="CY13">
        <v>20.41</v>
      </c>
      <c r="CZ13">
        <v>19.32</v>
      </c>
      <c r="DA13">
        <v>20.12</v>
      </c>
      <c r="DB13">
        <v>21.12</v>
      </c>
      <c r="DC13">
        <v>17.239999999999998</v>
      </c>
      <c r="DD13">
        <v>17.18</v>
      </c>
      <c r="DE13">
        <v>17.350000000000001</v>
      </c>
      <c r="DF13">
        <v>25.89</v>
      </c>
      <c r="DG13">
        <v>27.27</v>
      </c>
      <c r="DH13">
        <v>27.12</v>
      </c>
      <c r="DI13">
        <v>24.41</v>
      </c>
      <c r="DJ13">
        <v>19.850000000000001</v>
      </c>
      <c r="DK13">
        <v>20.56</v>
      </c>
      <c r="DL13">
        <v>19.47</v>
      </c>
      <c r="DM13">
        <v>20.27</v>
      </c>
      <c r="DN13">
        <v>21.27</v>
      </c>
      <c r="DO13">
        <v>17.39</v>
      </c>
      <c r="DP13">
        <v>17.329999999999998</v>
      </c>
      <c r="DQ13">
        <v>17.5</v>
      </c>
      <c r="DR13">
        <v>26.04</v>
      </c>
      <c r="DS13">
        <v>27.42</v>
      </c>
      <c r="DT13">
        <v>27.27</v>
      </c>
      <c r="DU13">
        <v>24.56</v>
      </c>
      <c r="DV13">
        <v>20</v>
      </c>
      <c r="DW13">
        <v>20.71</v>
      </c>
      <c r="DX13">
        <v>19.47</v>
      </c>
      <c r="DY13">
        <v>20.27</v>
      </c>
      <c r="DZ13">
        <v>21.27</v>
      </c>
      <c r="EA13">
        <v>17.39</v>
      </c>
      <c r="EB13">
        <v>17.329999999999998</v>
      </c>
      <c r="EC13">
        <v>17.5</v>
      </c>
      <c r="ED13">
        <v>26.04</v>
      </c>
      <c r="EE13">
        <v>27.42</v>
      </c>
      <c r="EF13">
        <v>27.27</v>
      </c>
      <c r="EG13">
        <v>24.56</v>
      </c>
      <c r="EH13">
        <v>20</v>
      </c>
      <c r="EI13">
        <v>20.71</v>
      </c>
      <c r="EJ13">
        <v>19.47</v>
      </c>
      <c r="EK13">
        <v>20.27</v>
      </c>
      <c r="EL13">
        <v>21.27</v>
      </c>
      <c r="EM13">
        <v>17.39</v>
      </c>
      <c r="EN13">
        <v>17.329999999999998</v>
      </c>
      <c r="EO13">
        <v>17.5</v>
      </c>
      <c r="EP13">
        <v>26.04</v>
      </c>
      <c r="EQ13">
        <v>27.42</v>
      </c>
      <c r="ER13">
        <v>27.27</v>
      </c>
      <c r="ES13">
        <v>24.56</v>
      </c>
      <c r="ET13">
        <v>20</v>
      </c>
      <c r="EU13">
        <v>20.71</v>
      </c>
      <c r="EV13">
        <v>19.47</v>
      </c>
      <c r="EW13">
        <v>20.27</v>
      </c>
      <c r="EX13">
        <v>21.27</v>
      </c>
      <c r="EY13">
        <v>17.39</v>
      </c>
      <c r="EZ13">
        <v>17.329999999999998</v>
      </c>
      <c r="FA13">
        <v>17.5</v>
      </c>
      <c r="FB13">
        <v>26.04</v>
      </c>
      <c r="FC13">
        <v>27.42</v>
      </c>
      <c r="FD13">
        <v>27.27</v>
      </c>
      <c r="FE13">
        <v>24.56</v>
      </c>
      <c r="FF13">
        <v>20</v>
      </c>
      <c r="FG13">
        <v>20.71</v>
      </c>
      <c r="FH13">
        <v>19.47</v>
      </c>
      <c r="FI13">
        <v>20.27</v>
      </c>
      <c r="FJ13">
        <v>21.27</v>
      </c>
      <c r="FK13">
        <v>17.39</v>
      </c>
      <c r="FL13">
        <v>17.329999999999998</v>
      </c>
      <c r="FM13">
        <v>17.5</v>
      </c>
      <c r="FN13">
        <v>26.04</v>
      </c>
      <c r="FO13">
        <v>27.42</v>
      </c>
      <c r="FP13">
        <v>27.27</v>
      </c>
      <c r="FQ13">
        <v>24.56</v>
      </c>
      <c r="FR13">
        <v>20</v>
      </c>
      <c r="FS13">
        <v>20.71</v>
      </c>
      <c r="FT13">
        <v>19.47</v>
      </c>
      <c r="FU13">
        <v>20.27</v>
      </c>
      <c r="FV13">
        <v>21.27</v>
      </c>
      <c r="FW13">
        <v>17.39</v>
      </c>
      <c r="FX13">
        <v>17.329999999999998</v>
      </c>
      <c r="FY13">
        <v>17.5</v>
      </c>
      <c r="FZ13">
        <v>26.04</v>
      </c>
      <c r="GA13">
        <v>27.42</v>
      </c>
      <c r="GB13">
        <v>27.27</v>
      </c>
      <c r="GC13">
        <v>24.56</v>
      </c>
      <c r="GD13">
        <v>20</v>
      </c>
      <c r="GE13">
        <v>20.71</v>
      </c>
      <c r="GF13">
        <v>19.47</v>
      </c>
      <c r="GG13">
        <v>20.27</v>
      </c>
      <c r="GH13">
        <v>21.27</v>
      </c>
      <c r="GI13">
        <v>17.39</v>
      </c>
      <c r="GJ13">
        <v>17.329999999999998</v>
      </c>
      <c r="GK13">
        <v>17.5</v>
      </c>
      <c r="GL13">
        <v>26.04</v>
      </c>
      <c r="GM13">
        <v>27.42</v>
      </c>
      <c r="GN13">
        <v>27.27</v>
      </c>
      <c r="GO13">
        <v>24.56</v>
      </c>
      <c r="GP13">
        <v>20</v>
      </c>
      <c r="GQ13">
        <v>20.71</v>
      </c>
      <c r="GR13">
        <v>19.47</v>
      </c>
      <c r="GS13">
        <v>20.27</v>
      </c>
      <c r="GT13">
        <v>21.27</v>
      </c>
      <c r="GU13">
        <v>17.39</v>
      </c>
      <c r="GV13">
        <v>17.329999999999998</v>
      </c>
      <c r="GW13">
        <v>17.5</v>
      </c>
      <c r="GX13">
        <v>26.04</v>
      </c>
    </row>
    <row r="14" spans="1:206" x14ac:dyDescent="0.15">
      <c r="A14" s="5" t="s">
        <v>3</v>
      </c>
      <c r="B14" s="6" t="s">
        <v>11</v>
      </c>
      <c r="C14">
        <v>190</v>
      </c>
      <c r="D14">
        <v>140</v>
      </c>
      <c r="E14">
        <v>88</v>
      </c>
      <c r="F14">
        <v>67</v>
      </c>
      <c r="G14">
        <v>65.75</v>
      </c>
      <c r="H14">
        <v>57.5</v>
      </c>
      <c r="I14">
        <v>54.5</v>
      </c>
      <c r="J14">
        <v>51.5</v>
      </c>
      <c r="K14">
        <v>49.5</v>
      </c>
      <c r="L14">
        <v>51.5</v>
      </c>
      <c r="M14">
        <v>97</v>
      </c>
      <c r="N14">
        <v>150.5</v>
      </c>
      <c r="O14">
        <v>165.5</v>
      </c>
      <c r="P14">
        <v>145.5</v>
      </c>
      <c r="Q14">
        <v>63.75</v>
      </c>
      <c r="R14">
        <v>42.75</v>
      </c>
      <c r="S14">
        <v>41.5</v>
      </c>
      <c r="T14">
        <v>42.522889179124761</v>
      </c>
      <c r="U14">
        <v>40.71176511989794</v>
      </c>
      <c r="V14">
        <v>38.953859861547059</v>
      </c>
      <c r="W14">
        <v>32.231100298848666</v>
      </c>
      <c r="X14">
        <v>34.231100298848666</v>
      </c>
      <c r="Y14">
        <v>79.731100298848673</v>
      </c>
      <c r="Z14">
        <v>104.28503672382028</v>
      </c>
      <c r="AA14">
        <v>119.28503672382028</v>
      </c>
      <c r="AB14">
        <v>99.285036723820284</v>
      </c>
      <c r="AC14">
        <v>53.386181232441189</v>
      </c>
      <c r="AD14">
        <v>32.386181232441189</v>
      </c>
      <c r="AE14">
        <v>31.136181232441189</v>
      </c>
      <c r="AF14">
        <v>36.807336383030496</v>
      </c>
      <c r="AG14">
        <v>34.996212323803675</v>
      </c>
      <c r="AH14">
        <v>33.238307065452794</v>
      </c>
      <c r="AI14">
        <v>24.970578919554235</v>
      </c>
      <c r="AJ14">
        <v>26.970578919554235</v>
      </c>
      <c r="AK14">
        <v>72.470578919554242</v>
      </c>
      <c r="AL14">
        <v>82.896804287358947</v>
      </c>
      <c r="AM14">
        <v>97.896804287358947</v>
      </c>
      <c r="AN14">
        <v>77.896804287358947</v>
      </c>
      <c r="AO14">
        <v>48.973299787743194</v>
      </c>
      <c r="AP14">
        <v>27.973299787743194</v>
      </c>
      <c r="AQ14">
        <v>26.723299787743194</v>
      </c>
      <c r="AR14">
        <v>33.42952965818786</v>
      </c>
      <c r="AS14">
        <v>31.618405598961044</v>
      </c>
      <c r="AT14">
        <v>29.860500340610162</v>
      </c>
      <c r="AU14">
        <v>20.611671059615531</v>
      </c>
      <c r="AV14">
        <v>22.611671059615531</v>
      </c>
      <c r="AW14">
        <v>68.111671059615531</v>
      </c>
      <c r="AX14">
        <v>70.031384453875162</v>
      </c>
      <c r="AY14">
        <v>85.031384453875162</v>
      </c>
      <c r="AZ14">
        <v>65.031384453875162</v>
      </c>
      <c r="BA14">
        <v>46.81039324537295</v>
      </c>
      <c r="BB14">
        <v>25.81039324537295</v>
      </c>
      <c r="BC14">
        <v>24.56039324537295</v>
      </c>
      <c r="BD14">
        <v>32.786213452371015</v>
      </c>
      <c r="BE14">
        <v>30.975089393144199</v>
      </c>
      <c r="BF14">
        <v>29.217184134793317</v>
      </c>
      <c r="BG14">
        <v>19.154106457420383</v>
      </c>
      <c r="BH14">
        <v>21.154106457420383</v>
      </c>
      <c r="BI14">
        <v>66.654106457420383</v>
      </c>
      <c r="BJ14">
        <v>63.163689104924188</v>
      </c>
      <c r="BK14">
        <v>78.163689104924188</v>
      </c>
      <c r="BL14">
        <v>58.163689104924188</v>
      </c>
      <c r="BM14">
        <v>46.082861080037688</v>
      </c>
      <c r="BN14">
        <v>25.082861080037684</v>
      </c>
      <c r="BO14">
        <v>23.832861080037684</v>
      </c>
      <c r="BP14">
        <v>32.036312128353764</v>
      </c>
      <c r="BQ14">
        <v>30.225188069126947</v>
      </c>
      <c r="BR14">
        <v>28.467282810776066</v>
      </c>
      <c r="BS14">
        <v>17.858641186492413</v>
      </c>
      <c r="BT14">
        <v>19.858641186492413</v>
      </c>
      <c r="BU14">
        <v>65.358641186492406</v>
      </c>
      <c r="BV14">
        <v>58.123294955529673</v>
      </c>
      <c r="BW14">
        <v>73.123294955529673</v>
      </c>
      <c r="BX14">
        <v>53.123294955529673</v>
      </c>
      <c r="BY14">
        <v>45.364898949718643</v>
      </c>
      <c r="BZ14">
        <v>24.36489894971864</v>
      </c>
      <c r="CA14">
        <v>23.11489894971864</v>
      </c>
      <c r="CB14">
        <v>31.385275862124999</v>
      </c>
      <c r="CC14">
        <v>29.574151802898182</v>
      </c>
      <c r="CD14">
        <v>27.816246544547301</v>
      </c>
      <c r="CE14">
        <v>16.889576701224541</v>
      </c>
      <c r="CF14">
        <v>18.889576701224541</v>
      </c>
      <c r="CG14">
        <v>64.389576701224541</v>
      </c>
      <c r="CH14">
        <v>54.308975179981864</v>
      </c>
      <c r="CI14">
        <v>69.308975179981871</v>
      </c>
      <c r="CJ14">
        <v>49.308975179981864</v>
      </c>
      <c r="CK14">
        <v>45.106609521833377</v>
      </c>
      <c r="CL14">
        <v>24.106609521833374</v>
      </c>
      <c r="CM14">
        <v>22.856609521833374</v>
      </c>
      <c r="CN14">
        <v>31.600831552971094</v>
      </c>
      <c r="CO14">
        <v>29.789707493744277</v>
      </c>
      <c r="CP14">
        <v>28.031802235393396</v>
      </c>
      <c r="CQ14">
        <v>16.793985736548926</v>
      </c>
      <c r="CR14">
        <v>18.793985736548926</v>
      </c>
      <c r="CS14">
        <v>64.293985736548933</v>
      </c>
      <c r="CT14">
        <v>52.04521943949041</v>
      </c>
      <c r="CU14">
        <v>67.04521943949041</v>
      </c>
      <c r="CV14">
        <v>47.04521943949041</v>
      </c>
      <c r="CW14">
        <v>45.339098772130619</v>
      </c>
      <c r="CX14">
        <v>24.339098772130615</v>
      </c>
      <c r="CY14">
        <v>23.089098772130615</v>
      </c>
      <c r="CZ14">
        <v>31.986341870802519</v>
      </c>
      <c r="DA14">
        <v>30.175217811575703</v>
      </c>
      <c r="DB14">
        <v>28.417312553224821</v>
      </c>
      <c r="DC14">
        <v>16.894207123956285</v>
      </c>
      <c r="DD14">
        <v>18.894207123956285</v>
      </c>
      <c r="DE14">
        <v>64.394207123956292</v>
      </c>
      <c r="DF14">
        <v>50.268224355592956</v>
      </c>
      <c r="DG14">
        <v>65.268224355592963</v>
      </c>
      <c r="DH14">
        <v>45.268224355592956</v>
      </c>
      <c r="DI14">
        <v>45.674451207299029</v>
      </c>
      <c r="DJ14">
        <v>24.674451207299022</v>
      </c>
      <c r="DK14">
        <v>23.424451207299022</v>
      </c>
      <c r="DL14">
        <v>32.396706735933748</v>
      </c>
      <c r="DM14">
        <v>30.585582676706931</v>
      </c>
      <c r="DN14">
        <v>28.82767741835605</v>
      </c>
      <c r="DO14">
        <v>17.054215254155189</v>
      </c>
      <c r="DP14">
        <v>19.054215254155189</v>
      </c>
      <c r="DQ14">
        <v>64.554215254155196</v>
      </c>
      <c r="DR14">
        <v>48.763763708492668</v>
      </c>
      <c r="DS14">
        <v>63.763763708492675</v>
      </c>
      <c r="DT14">
        <v>43.763763708492668</v>
      </c>
      <c r="DU14">
        <v>46.049212917046546</v>
      </c>
      <c r="DV14">
        <v>25.049212917046535</v>
      </c>
      <c r="DW14">
        <v>23.799212917046535</v>
      </c>
      <c r="DX14">
        <v>32.855076178855171</v>
      </c>
      <c r="DY14">
        <v>31.043952119628354</v>
      </c>
      <c r="DZ14">
        <v>29.286046861277473</v>
      </c>
      <c r="EA14">
        <v>17.282375107445354</v>
      </c>
      <c r="EB14">
        <v>19.282375107445354</v>
      </c>
      <c r="EC14">
        <v>64.782375107445361</v>
      </c>
      <c r="ED14">
        <v>47.499378768157108</v>
      </c>
      <c r="EE14">
        <v>62.499378768157115</v>
      </c>
      <c r="EF14">
        <v>42.499378768157108</v>
      </c>
      <c r="EG14">
        <v>46.45285166408857</v>
      </c>
      <c r="EH14">
        <v>25.452851664088563</v>
      </c>
      <c r="EI14">
        <v>24.202851664088563</v>
      </c>
      <c r="EJ14">
        <v>33.333318130128077</v>
      </c>
      <c r="EK14">
        <v>31.522194070901261</v>
      </c>
      <c r="EL14">
        <v>29.76428881255038</v>
      </c>
      <c r="EM14">
        <v>17.566164502676187</v>
      </c>
      <c r="EN14">
        <v>19.566164502676187</v>
      </c>
      <c r="EO14">
        <v>65.066164502676202</v>
      </c>
      <c r="EP14">
        <v>46.448922394879041</v>
      </c>
      <c r="EQ14">
        <v>61.448922394879048</v>
      </c>
      <c r="ER14">
        <v>41.448922394879041</v>
      </c>
      <c r="ES14">
        <v>46.896492081541652</v>
      </c>
      <c r="ET14">
        <v>25.896492081541645</v>
      </c>
      <c r="EU14">
        <v>24.646492081541645</v>
      </c>
      <c r="EV14">
        <v>33.371864683779776</v>
      </c>
      <c r="EW14">
        <v>31.56074062455296</v>
      </c>
      <c r="EX14">
        <v>29.802835366202078</v>
      </c>
      <c r="EY14">
        <v>17.608710993996119</v>
      </c>
      <c r="EZ14">
        <v>19.608710993996119</v>
      </c>
      <c r="FA14">
        <v>65.108710993996141</v>
      </c>
      <c r="FB14">
        <v>46.527471866731709</v>
      </c>
      <c r="FC14">
        <v>61.527471866731716</v>
      </c>
      <c r="FD14">
        <v>41.527471866731709</v>
      </c>
      <c r="FE14">
        <v>46.958557189062525</v>
      </c>
      <c r="FF14">
        <v>25.958557189062518</v>
      </c>
      <c r="FG14">
        <v>24.708557189062518</v>
      </c>
      <c r="FH14">
        <v>33.400036806224037</v>
      </c>
      <c r="FI14">
        <v>31.58891274699722</v>
      </c>
      <c r="FJ14">
        <v>29.831007488646339</v>
      </c>
      <c r="FK14">
        <v>17.650944927603014</v>
      </c>
      <c r="FL14">
        <v>19.650944927603014</v>
      </c>
      <c r="FM14">
        <v>65.150944927603035</v>
      </c>
      <c r="FN14">
        <v>46.606944527768007</v>
      </c>
      <c r="FO14">
        <v>61.606944527768015</v>
      </c>
      <c r="FP14">
        <v>41.606944527768007</v>
      </c>
      <c r="FQ14">
        <v>47.020449094174687</v>
      </c>
      <c r="FR14">
        <v>26.02044909417468</v>
      </c>
      <c r="FS14">
        <v>24.77044909417468</v>
      </c>
      <c r="FT14">
        <v>33.428208928668298</v>
      </c>
      <c r="FU14">
        <v>31.617084869441481</v>
      </c>
      <c r="FV14">
        <v>29.8591796110906</v>
      </c>
      <c r="FW14">
        <v>17.693178861209908</v>
      </c>
      <c r="FX14">
        <v>19.693178861209908</v>
      </c>
      <c r="FY14">
        <v>65.19317886120993</v>
      </c>
      <c r="FZ14">
        <v>46.686417188804306</v>
      </c>
      <c r="GA14">
        <v>61.686417188804313</v>
      </c>
      <c r="GB14">
        <v>41.686417188804306</v>
      </c>
      <c r="GC14">
        <v>47.082340999286849</v>
      </c>
      <c r="GD14">
        <v>26.082340999286842</v>
      </c>
      <c r="GE14">
        <v>24.832340999286842</v>
      </c>
      <c r="GF14">
        <v>33.456381051112558</v>
      </c>
      <c r="GG14">
        <v>31.645256991885741</v>
      </c>
      <c r="GH14">
        <v>29.88735173353486</v>
      </c>
      <c r="GI14">
        <v>17.735412794816803</v>
      </c>
      <c r="GJ14">
        <v>19.735412794816803</v>
      </c>
      <c r="GK14">
        <v>65.235412794816824</v>
      </c>
      <c r="GL14">
        <v>46.765889849840605</v>
      </c>
      <c r="GM14">
        <v>61.765889849840612</v>
      </c>
      <c r="GN14">
        <v>41.765889849840605</v>
      </c>
      <c r="GO14">
        <v>47.144232904399011</v>
      </c>
      <c r="GP14">
        <v>26.144232904399004</v>
      </c>
      <c r="GQ14">
        <v>24.894232904399004</v>
      </c>
      <c r="GR14">
        <v>33.484553173556819</v>
      </c>
      <c r="GS14">
        <v>31.673429114330002</v>
      </c>
      <c r="GT14">
        <v>29.915523855979121</v>
      </c>
      <c r="GU14">
        <v>17.777646728423697</v>
      </c>
      <c r="GV14">
        <v>19.777646728423697</v>
      </c>
      <c r="GW14">
        <v>65.277646728423719</v>
      </c>
      <c r="GX14">
        <v>46.845362510876903</v>
      </c>
    </row>
    <row r="15" spans="1:206" x14ac:dyDescent="0.15">
      <c r="A15" s="5" t="s">
        <v>3</v>
      </c>
      <c r="B15" s="6" t="s">
        <v>12</v>
      </c>
      <c r="C15">
        <v>65</v>
      </c>
      <c r="D15">
        <v>45</v>
      </c>
      <c r="E15">
        <v>44.838709677419352</v>
      </c>
      <c r="F15">
        <v>49.916666666666657</v>
      </c>
      <c r="G15">
        <v>50.266129032258064</v>
      </c>
      <c r="H15">
        <v>37.669354838709673</v>
      </c>
      <c r="I15">
        <v>38.464285714285708</v>
      </c>
      <c r="J15">
        <v>39.096774193548384</v>
      </c>
      <c r="K15">
        <v>27.625</v>
      </c>
      <c r="L15">
        <v>27.217741935483865</v>
      </c>
      <c r="M15">
        <v>18.600000000000001</v>
      </c>
      <c r="N15">
        <v>24.274193548387096</v>
      </c>
      <c r="O15">
        <v>29.612903225806456</v>
      </c>
      <c r="P15">
        <v>24.95</v>
      </c>
      <c r="Q15">
        <v>40.5</v>
      </c>
      <c r="R15">
        <v>45.3125</v>
      </c>
      <c r="S15">
        <v>46.209677419354847</v>
      </c>
      <c r="T15">
        <v>31.798406001887905</v>
      </c>
      <c r="U15">
        <v>32.504621760021863</v>
      </c>
      <c r="V15">
        <v>33.318537596652526</v>
      </c>
      <c r="W15">
        <v>22.492374284853963</v>
      </c>
      <c r="X15">
        <v>22.085116220337827</v>
      </c>
      <c r="Y15">
        <v>13.467374284853964</v>
      </c>
      <c r="Z15">
        <v>18.007950789739276</v>
      </c>
      <c r="AA15">
        <v>23.346660467158635</v>
      </c>
      <c r="AB15">
        <v>18.683757241352176</v>
      </c>
      <c r="AC15">
        <v>35.848547652916075</v>
      </c>
      <c r="AD15">
        <v>40.661047652916075</v>
      </c>
      <c r="AE15">
        <v>41.558225072270922</v>
      </c>
      <c r="AF15">
        <v>29.979675857782077</v>
      </c>
      <c r="AG15">
        <v>30.685891615916034</v>
      </c>
      <c r="AH15">
        <v>31.499807452546698</v>
      </c>
      <c r="AI15">
        <v>22.19899059018368</v>
      </c>
      <c r="AJ15">
        <v>21.791732525667545</v>
      </c>
      <c r="AK15">
        <v>13.173990590183681</v>
      </c>
      <c r="AL15">
        <v>14.481317848840511</v>
      </c>
      <c r="AM15">
        <v>19.820027526259871</v>
      </c>
      <c r="AN15">
        <v>15.157124300453411</v>
      </c>
      <c r="AO15">
        <v>33.508740450450446</v>
      </c>
      <c r="AP15">
        <v>38.321240450450446</v>
      </c>
      <c r="AQ15">
        <v>39.218417869805293</v>
      </c>
      <c r="AR15">
        <v>29.249894483579379</v>
      </c>
      <c r="AS15">
        <v>29.956110241713336</v>
      </c>
      <c r="AT15">
        <v>30.770026078343999</v>
      </c>
      <c r="AU15">
        <v>22.709105586419753</v>
      </c>
      <c r="AV15">
        <v>22.301847521903618</v>
      </c>
      <c r="AW15">
        <v>13.684105586419754</v>
      </c>
      <c r="AX15">
        <v>12.063566967977351</v>
      </c>
      <c r="AY15">
        <v>17.402276645396711</v>
      </c>
      <c r="AZ15">
        <v>12.739373419590251</v>
      </c>
      <c r="BA15">
        <v>32.030386184969181</v>
      </c>
      <c r="BB15">
        <v>36.842886184969181</v>
      </c>
      <c r="BC15">
        <v>37.740063604324028</v>
      </c>
      <c r="BD15">
        <v>28.85905736436133</v>
      </c>
      <c r="BE15">
        <v>29.565273122495288</v>
      </c>
      <c r="BF15">
        <v>30.379188959125951</v>
      </c>
      <c r="BG15">
        <v>22.874073347222222</v>
      </c>
      <c r="BH15">
        <v>22.466815282706087</v>
      </c>
      <c r="BI15">
        <v>13.849073347222223</v>
      </c>
      <c r="BJ15">
        <v>10.939752131299969</v>
      </c>
      <c r="BK15">
        <v>16.278461808719328</v>
      </c>
      <c r="BL15">
        <v>11.615558582912868</v>
      </c>
      <c r="BM15">
        <v>31.329129456825513</v>
      </c>
      <c r="BN15">
        <v>36.141629456825513</v>
      </c>
      <c r="BO15">
        <v>37.038806876180359</v>
      </c>
      <c r="BP15">
        <v>28.685490008536856</v>
      </c>
      <c r="BQ15">
        <v>29.391705766670814</v>
      </c>
      <c r="BR15">
        <v>30.205621603301477</v>
      </c>
      <c r="BS15">
        <v>23.1725936375</v>
      </c>
      <c r="BT15">
        <v>22.765335572983865</v>
      </c>
      <c r="BU15">
        <v>14.147593637500002</v>
      </c>
      <c r="BV15">
        <v>10.178774135923611</v>
      </c>
      <c r="BW15">
        <v>15.51748381334297</v>
      </c>
      <c r="BX15">
        <v>10.85458058753651</v>
      </c>
      <c r="BY15">
        <v>30.929583297564726</v>
      </c>
      <c r="BZ15">
        <v>35.742083297564726</v>
      </c>
      <c r="CA15">
        <v>36.639260716919573</v>
      </c>
      <c r="CB15">
        <v>28.8149245325117</v>
      </c>
      <c r="CC15">
        <v>29.521140290645658</v>
      </c>
      <c r="CD15">
        <v>30.335056127276321</v>
      </c>
      <c r="CE15">
        <v>23.642834273749997</v>
      </c>
      <c r="CF15">
        <v>23.235576209233862</v>
      </c>
      <c r="CG15">
        <v>14.617834273749999</v>
      </c>
      <c r="CH15">
        <v>9.7133160771699565</v>
      </c>
      <c r="CI15">
        <v>15.052025754589316</v>
      </c>
      <c r="CJ15">
        <v>10.389122528782856</v>
      </c>
      <c r="CK15">
        <v>30.711624967808255</v>
      </c>
      <c r="CL15">
        <v>35.524124967808255</v>
      </c>
      <c r="CM15">
        <v>36.421302387163102</v>
      </c>
      <c r="CN15">
        <v>28.908117389773583</v>
      </c>
      <c r="CO15">
        <v>29.614333147907541</v>
      </c>
      <c r="CP15">
        <v>30.428248984538204</v>
      </c>
      <c r="CQ15">
        <v>23.98140753185</v>
      </c>
      <c r="CR15">
        <v>23.574149467333864</v>
      </c>
      <c r="CS15">
        <v>14.956407531850001</v>
      </c>
      <c r="CT15">
        <v>9.3781862748673319</v>
      </c>
      <c r="CU15">
        <v>14.716895952286691</v>
      </c>
      <c r="CV15">
        <v>10.053992726480232</v>
      </c>
      <c r="CW15">
        <v>30.554694970383593</v>
      </c>
      <c r="CX15">
        <v>35.367194970383593</v>
      </c>
      <c r="CY15">
        <v>36.26437238973844</v>
      </c>
      <c r="CZ15">
        <v>28.993854818454516</v>
      </c>
      <c r="DA15">
        <v>29.700070576588473</v>
      </c>
      <c r="DB15">
        <v>30.513986413219136</v>
      </c>
      <c r="DC15">
        <v>24.292894929301998</v>
      </c>
      <c r="DD15">
        <v>23.885636864785862</v>
      </c>
      <c r="DE15">
        <v>15.267894929301999</v>
      </c>
      <c r="DF15">
        <v>9.0698668567489165</v>
      </c>
      <c r="DG15">
        <v>14.408576534168276</v>
      </c>
      <c r="DH15">
        <v>9.7456733083618161</v>
      </c>
      <c r="DI15">
        <v>30.410319372752905</v>
      </c>
      <c r="DJ15">
        <v>35.222819372752909</v>
      </c>
      <c r="DK15">
        <v>36.119996792107756</v>
      </c>
      <c r="DL15">
        <v>29.072733252840973</v>
      </c>
      <c r="DM15">
        <v>29.77894901097493</v>
      </c>
      <c r="DN15">
        <v>30.592864847605593</v>
      </c>
      <c r="DO15">
        <v>24.579463334957847</v>
      </c>
      <c r="DP15">
        <v>24.172205270441712</v>
      </c>
      <c r="DQ15">
        <v>15.554463334957848</v>
      </c>
      <c r="DR15">
        <v>8.7862129920799745</v>
      </c>
      <c r="DS15">
        <v>14.124922669499334</v>
      </c>
      <c r="DT15">
        <v>9.4620194436928742</v>
      </c>
      <c r="DU15">
        <v>30.277493822932673</v>
      </c>
      <c r="DV15">
        <v>35.089993822932676</v>
      </c>
      <c r="DW15">
        <v>35.987171242287523</v>
      </c>
      <c r="DX15">
        <v>29.127159372567629</v>
      </c>
      <c r="DY15">
        <v>29.833375130701587</v>
      </c>
      <c r="DZ15">
        <v>30.64729096733225</v>
      </c>
      <c r="EA15">
        <v>24.777195534860372</v>
      </c>
      <c r="EB15">
        <v>24.369937470344237</v>
      </c>
      <c r="EC15">
        <v>15.752195534860373</v>
      </c>
      <c r="ED15">
        <v>8.5904918254584004</v>
      </c>
      <c r="EE15">
        <v>13.92920150287776</v>
      </c>
      <c r="EF15">
        <v>9.2662982770713</v>
      </c>
      <c r="EG15">
        <v>30.185844193556708</v>
      </c>
      <c r="EH15">
        <v>34.998344193556711</v>
      </c>
      <c r="EI15">
        <v>35.895521612911558</v>
      </c>
      <c r="EJ15">
        <v>29.178319925110689</v>
      </c>
      <c r="EK15">
        <v>29.884535683244646</v>
      </c>
      <c r="EL15">
        <v>30.698451519875309</v>
      </c>
      <c r="EM15">
        <v>24.963063802768747</v>
      </c>
      <c r="EN15">
        <v>24.555805738252612</v>
      </c>
      <c r="EO15">
        <v>15.938063802768749</v>
      </c>
      <c r="EP15">
        <v>8.4065139288341229</v>
      </c>
      <c r="EQ15">
        <v>13.745223606253482</v>
      </c>
      <c r="ER15">
        <v>9.0823203804470225</v>
      </c>
      <c r="ES15">
        <v>30.099693541943306</v>
      </c>
      <c r="ET15">
        <v>34.91219354194331</v>
      </c>
      <c r="EU15">
        <v>35.809370961298157</v>
      </c>
      <c r="EV15">
        <v>29.226410844501164</v>
      </c>
      <c r="EW15">
        <v>29.932626602635121</v>
      </c>
      <c r="EX15">
        <v>30.746542439265784</v>
      </c>
      <c r="EY15">
        <v>25.137779974602626</v>
      </c>
      <c r="EZ15">
        <v>24.730521910086491</v>
      </c>
      <c r="FA15">
        <v>16.112779974602628</v>
      </c>
      <c r="FB15">
        <v>8.2335747060073032</v>
      </c>
      <c r="FC15">
        <v>13.572284383426663</v>
      </c>
      <c r="FD15">
        <v>8.9093811576202029</v>
      </c>
      <c r="FE15">
        <v>30.018711929426704</v>
      </c>
      <c r="FF15">
        <v>34.831211929426708</v>
      </c>
      <c r="FG15">
        <v>35.728389348781555</v>
      </c>
      <c r="FH15">
        <v>29.301601701430997</v>
      </c>
      <c r="FI15">
        <v>30.007817459564954</v>
      </c>
      <c r="FJ15">
        <v>30.821733296195617</v>
      </c>
      <c r="FK15">
        <v>25.244734237405599</v>
      </c>
      <c r="FL15">
        <v>24.837476172889463</v>
      </c>
      <c r="FM15">
        <v>16.2197342374056</v>
      </c>
      <c r="FN15">
        <v>8.0809721066003526</v>
      </c>
      <c r="FO15">
        <v>13.419681784019712</v>
      </c>
      <c r="FP15">
        <v>8.7567785582132522</v>
      </c>
      <c r="FQ15">
        <v>29.963440905533542</v>
      </c>
      <c r="FR15">
        <v>34.775940905533545</v>
      </c>
      <c r="FS15">
        <v>35.673118324888392</v>
      </c>
      <c r="FT15">
        <v>29.37679255836083</v>
      </c>
      <c r="FU15">
        <v>30.083008316494787</v>
      </c>
      <c r="FV15">
        <v>30.89692415312545</v>
      </c>
      <c r="FW15">
        <v>25.351688500208571</v>
      </c>
      <c r="FX15">
        <v>24.944430435692436</v>
      </c>
      <c r="FY15">
        <v>16.326688500208572</v>
      </c>
      <c r="FZ15">
        <v>7.9283695071934019</v>
      </c>
      <c r="GA15">
        <v>13.267079184612761</v>
      </c>
      <c r="GB15">
        <v>8.6041759588063016</v>
      </c>
      <c r="GC15">
        <v>29.908169881640379</v>
      </c>
      <c r="GD15">
        <v>34.720669881640383</v>
      </c>
      <c r="GE15">
        <v>35.61784730099523</v>
      </c>
      <c r="GF15">
        <v>29.451983415290663</v>
      </c>
      <c r="GG15">
        <v>30.15819917342462</v>
      </c>
      <c r="GH15">
        <v>30.972115010055283</v>
      </c>
      <c r="GI15">
        <v>25.458642763011543</v>
      </c>
      <c r="GJ15">
        <v>25.051384698495408</v>
      </c>
      <c r="GK15">
        <v>16.433642763011544</v>
      </c>
      <c r="GL15">
        <v>7.7757669077864513</v>
      </c>
      <c r="GM15">
        <v>13.114476585205811</v>
      </c>
      <c r="GN15">
        <v>8.4515733593993509</v>
      </c>
      <c r="GO15">
        <v>29.852898857747217</v>
      </c>
      <c r="GP15">
        <v>34.665398857747221</v>
      </c>
      <c r="GQ15">
        <v>35.562576277102067</v>
      </c>
      <c r="GR15">
        <v>29.527174272220496</v>
      </c>
      <c r="GS15">
        <v>30.233390030354453</v>
      </c>
      <c r="GT15">
        <v>31.047305866985116</v>
      </c>
      <c r="GU15">
        <v>25.565597025814515</v>
      </c>
      <c r="GV15">
        <v>25.15833896129838</v>
      </c>
      <c r="GW15">
        <v>16.540597025814517</v>
      </c>
      <c r="GX15">
        <v>7.6231643083795007</v>
      </c>
    </row>
    <row r="16" spans="1:206" x14ac:dyDescent="0.15">
      <c r="A16" s="5" t="s">
        <v>6</v>
      </c>
      <c r="B16" s="6" t="s">
        <v>11</v>
      </c>
      <c r="C16">
        <v>190</v>
      </c>
      <c r="D16">
        <v>140</v>
      </c>
      <c r="E16">
        <v>113</v>
      </c>
      <c r="F16">
        <v>92</v>
      </c>
      <c r="G16">
        <v>90.75</v>
      </c>
      <c r="H16">
        <v>82.5</v>
      </c>
      <c r="I16">
        <v>79.5</v>
      </c>
      <c r="J16">
        <v>76.5</v>
      </c>
      <c r="K16">
        <v>74.5</v>
      </c>
      <c r="L16">
        <v>76.5</v>
      </c>
      <c r="M16">
        <v>122</v>
      </c>
      <c r="N16">
        <v>175.5</v>
      </c>
      <c r="O16">
        <v>190.5</v>
      </c>
      <c r="P16">
        <v>170.5</v>
      </c>
      <c r="Q16">
        <v>88.75</v>
      </c>
      <c r="R16">
        <v>67.75</v>
      </c>
      <c r="S16">
        <v>66.5</v>
      </c>
      <c r="T16">
        <v>67.522889179124761</v>
      </c>
      <c r="U16">
        <v>65.711765119897933</v>
      </c>
      <c r="V16">
        <v>63.953859861547059</v>
      </c>
      <c r="W16">
        <v>57.231100298848666</v>
      </c>
      <c r="X16">
        <v>59.231100298848666</v>
      </c>
      <c r="Y16">
        <v>104.73110029884867</v>
      </c>
      <c r="Z16">
        <v>129.28503672382027</v>
      </c>
      <c r="AA16">
        <v>144.28503672382027</v>
      </c>
      <c r="AB16">
        <v>124.28503672382028</v>
      </c>
      <c r="AC16">
        <v>78.386181232441189</v>
      </c>
      <c r="AD16">
        <v>57.386181232441189</v>
      </c>
      <c r="AE16">
        <v>56.136181232441189</v>
      </c>
      <c r="AF16">
        <v>61.807336383030496</v>
      </c>
      <c r="AG16">
        <v>59.996212323803675</v>
      </c>
      <c r="AH16">
        <v>58.238307065452794</v>
      </c>
      <c r="AI16">
        <v>49.970578919554235</v>
      </c>
      <c r="AJ16">
        <v>51.970578919554235</v>
      </c>
      <c r="AK16">
        <v>97.470578919554242</v>
      </c>
      <c r="AL16">
        <v>107.89680428735895</v>
      </c>
      <c r="AM16">
        <v>122.89680428735895</v>
      </c>
      <c r="AN16">
        <v>102.89680428735895</v>
      </c>
      <c r="AO16">
        <v>73.973299787743201</v>
      </c>
      <c r="AP16">
        <v>52.973299787743194</v>
      </c>
      <c r="AQ16">
        <v>51.723299787743194</v>
      </c>
      <c r="AR16">
        <v>58.42952965818786</v>
      </c>
      <c r="AS16">
        <v>56.618405598961047</v>
      </c>
      <c r="AT16">
        <v>54.860500340610159</v>
      </c>
      <c r="AU16">
        <v>45.611671059615531</v>
      </c>
      <c r="AV16">
        <v>47.611671059615531</v>
      </c>
      <c r="AW16">
        <v>93.111671059615531</v>
      </c>
      <c r="AX16">
        <v>95.031384453875162</v>
      </c>
      <c r="AY16">
        <v>110.03138445387516</v>
      </c>
      <c r="AZ16">
        <v>90.031384453875162</v>
      </c>
      <c r="BA16">
        <v>71.81039324537295</v>
      </c>
      <c r="BB16">
        <v>50.81039324537295</v>
      </c>
      <c r="BC16">
        <v>49.56039324537295</v>
      </c>
      <c r="BD16">
        <v>57.786213452371015</v>
      </c>
      <c r="BE16">
        <v>55.975089393144202</v>
      </c>
      <c r="BF16">
        <v>54.217184134793314</v>
      </c>
      <c r="BG16">
        <v>44.154106457420383</v>
      </c>
      <c r="BH16">
        <v>46.154106457420383</v>
      </c>
      <c r="BI16">
        <v>91.654106457420383</v>
      </c>
      <c r="BJ16">
        <v>88.163689104924188</v>
      </c>
      <c r="BK16">
        <v>103.16368910492419</v>
      </c>
      <c r="BL16">
        <v>83.163689104924188</v>
      </c>
      <c r="BM16">
        <v>71.082861080037688</v>
      </c>
      <c r="BN16">
        <v>50.082861080037688</v>
      </c>
      <c r="BO16">
        <v>48.832861080037688</v>
      </c>
      <c r="BP16">
        <v>57.036312128353764</v>
      </c>
      <c r="BQ16">
        <v>55.225188069126943</v>
      </c>
      <c r="BR16">
        <v>53.467282810776069</v>
      </c>
      <c r="BS16">
        <v>42.858641186492413</v>
      </c>
      <c r="BT16">
        <v>44.858641186492413</v>
      </c>
      <c r="BU16">
        <v>90.358641186492406</v>
      </c>
      <c r="BV16">
        <v>83.123294955529673</v>
      </c>
      <c r="BW16">
        <v>98.123294955529673</v>
      </c>
      <c r="BX16">
        <v>78.123294955529673</v>
      </c>
      <c r="BY16">
        <v>70.364898949718651</v>
      </c>
      <c r="BZ16">
        <v>49.364898949718636</v>
      </c>
      <c r="CA16">
        <v>48.114898949718636</v>
      </c>
      <c r="CB16">
        <v>56.385275862124999</v>
      </c>
      <c r="CC16">
        <v>54.574151802898186</v>
      </c>
      <c r="CD16">
        <v>52.816246544547298</v>
      </c>
      <c r="CE16">
        <v>41.889576701224541</v>
      </c>
      <c r="CF16">
        <v>43.889576701224541</v>
      </c>
      <c r="CG16">
        <v>89.389576701224541</v>
      </c>
      <c r="CH16">
        <v>79.308975179981871</v>
      </c>
      <c r="CI16">
        <v>94.308975179981871</v>
      </c>
      <c r="CJ16">
        <v>74.308975179981871</v>
      </c>
      <c r="CK16">
        <v>70.106609521833377</v>
      </c>
      <c r="CL16">
        <v>49.106609521833377</v>
      </c>
      <c r="CM16">
        <v>47.856609521833377</v>
      </c>
      <c r="CN16">
        <v>56.600831552971094</v>
      </c>
      <c r="CO16">
        <v>54.789707493744274</v>
      </c>
      <c r="CP16">
        <v>53.0318022353934</v>
      </c>
      <c r="CQ16">
        <v>41.793985736548926</v>
      </c>
      <c r="CR16">
        <v>43.793985736548926</v>
      </c>
      <c r="CS16">
        <v>89.293985736548933</v>
      </c>
      <c r="CT16">
        <v>77.04521943949041</v>
      </c>
      <c r="CU16">
        <v>92.04521943949041</v>
      </c>
      <c r="CV16">
        <v>72.04521943949041</v>
      </c>
      <c r="CW16">
        <v>70.339098772130626</v>
      </c>
      <c r="CX16">
        <v>49.339098772130612</v>
      </c>
      <c r="CY16">
        <v>48.089098772130612</v>
      </c>
      <c r="CZ16">
        <v>56.986341870802519</v>
      </c>
      <c r="DA16">
        <v>55.175217811575706</v>
      </c>
      <c r="DB16">
        <v>53.417312553224818</v>
      </c>
      <c r="DC16">
        <v>41.894207123956285</v>
      </c>
      <c r="DD16">
        <v>43.894207123956285</v>
      </c>
      <c r="DE16">
        <v>89.394207123956292</v>
      </c>
      <c r="DF16">
        <v>75.268224355592963</v>
      </c>
      <c r="DG16">
        <v>90.268224355592963</v>
      </c>
      <c r="DH16">
        <v>70.268224355592963</v>
      </c>
      <c r="DI16">
        <v>70.674451207299029</v>
      </c>
      <c r="DJ16">
        <v>49.674451207299022</v>
      </c>
      <c r="DK16">
        <v>48.424451207299022</v>
      </c>
      <c r="DL16">
        <v>57.396706735933748</v>
      </c>
      <c r="DM16">
        <v>55.585582676706935</v>
      </c>
      <c r="DN16">
        <v>53.827677418356046</v>
      </c>
      <c r="DO16">
        <v>42.054215254155189</v>
      </c>
      <c r="DP16">
        <v>44.054215254155189</v>
      </c>
      <c r="DQ16">
        <v>89.554215254155196</v>
      </c>
      <c r="DR16">
        <v>73.763763708492661</v>
      </c>
      <c r="DS16">
        <v>88.763763708492675</v>
      </c>
      <c r="DT16">
        <v>68.763763708492661</v>
      </c>
      <c r="DU16">
        <v>71.049212917046546</v>
      </c>
      <c r="DV16">
        <v>50.049212917046532</v>
      </c>
      <c r="DW16">
        <v>48.799212917046532</v>
      </c>
      <c r="DX16">
        <v>57.855076178855171</v>
      </c>
      <c r="DY16">
        <v>56.043952119628358</v>
      </c>
      <c r="DZ16">
        <v>54.28604686127747</v>
      </c>
      <c r="EA16">
        <v>42.282375107445354</v>
      </c>
      <c r="EB16">
        <v>44.282375107445354</v>
      </c>
      <c r="EC16">
        <v>89.782375107445361</v>
      </c>
      <c r="ED16">
        <v>72.499378768157101</v>
      </c>
      <c r="EE16">
        <v>87.499378768157115</v>
      </c>
      <c r="EF16">
        <v>67.499378768157101</v>
      </c>
      <c r="EG16">
        <v>71.45285166408857</v>
      </c>
      <c r="EH16">
        <v>50.452851664088563</v>
      </c>
      <c r="EI16">
        <v>49.202851664088563</v>
      </c>
      <c r="EJ16">
        <v>58.333318130128077</v>
      </c>
      <c r="EK16">
        <v>56.522194070901264</v>
      </c>
      <c r="EL16">
        <v>54.764288812550376</v>
      </c>
      <c r="EM16">
        <v>42.566164502676187</v>
      </c>
      <c r="EN16">
        <v>44.566164502676187</v>
      </c>
      <c r="EO16">
        <v>90.066164502676202</v>
      </c>
      <c r="EP16">
        <v>71.448922394879048</v>
      </c>
      <c r="EQ16">
        <v>86.448922394879048</v>
      </c>
      <c r="ER16">
        <v>66.448922394879048</v>
      </c>
      <c r="ES16">
        <v>71.896492081541652</v>
      </c>
      <c r="ET16">
        <v>50.896492081541645</v>
      </c>
      <c r="EU16">
        <v>49.646492081541645</v>
      </c>
      <c r="EV16">
        <v>58.371864683779776</v>
      </c>
      <c r="EW16">
        <v>56.560740624552963</v>
      </c>
      <c r="EX16">
        <v>54.802835366202075</v>
      </c>
      <c r="EY16">
        <v>42.608710993996119</v>
      </c>
      <c r="EZ16">
        <v>44.608710993996119</v>
      </c>
      <c r="FA16">
        <v>90.108710993996141</v>
      </c>
      <c r="FB16">
        <v>71.527471866731702</v>
      </c>
      <c r="FC16">
        <v>86.527471866731716</v>
      </c>
      <c r="FD16">
        <v>66.527471866731702</v>
      </c>
      <c r="FE16">
        <v>71.958557189062532</v>
      </c>
      <c r="FF16">
        <v>50.958557189062518</v>
      </c>
      <c r="FG16">
        <v>49.708557189062518</v>
      </c>
      <c r="FH16">
        <v>58.400036806224037</v>
      </c>
      <c r="FI16">
        <v>56.588912746997224</v>
      </c>
      <c r="FJ16">
        <v>54.831007488646335</v>
      </c>
      <c r="FK16">
        <v>42.650944927603014</v>
      </c>
      <c r="FL16">
        <v>44.650944927603014</v>
      </c>
      <c r="FM16">
        <v>90.150944927603035</v>
      </c>
      <c r="FN16">
        <v>71.606944527768007</v>
      </c>
      <c r="FO16">
        <v>86.606944527768007</v>
      </c>
      <c r="FP16">
        <v>66.606944527768007</v>
      </c>
      <c r="FQ16">
        <v>72.020449094174694</v>
      </c>
      <c r="FR16">
        <v>51.02044909417468</v>
      </c>
      <c r="FS16">
        <v>49.77044909417468</v>
      </c>
      <c r="FT16">
        <v>58.428208928668298</v>
      </c>
      <c r="FU16">
        <v>56.617084869441484</v>
      </c>
      <c r="FV16">
        <v>54.859179611090596</v>
      </c>
      <c r="FW16">
        <v>42.693178861209908</v>
      </c>
      <c r="FX16">
        <v>44.693178861209908</v>
      </c>
      <c r="FY16">
        <v>90.19317886120993</v>
      </c>
      <c r="FZ16">
        <v>71.686417188804313</v>
      </c>
      <c r="GA16">
        <v>86.686417188804313</v>
      </c>
      <c r="GB16">
        <v>66.686417188804313</v>
      </c>
      <c r="GC16">
        <v>72.082340999286856</v>
      </c>
      <c r="GD16">
        <v>51.082340999286842</v>
      </c>
      <c r="GE16">
        <v>49.832340999286842</v>
      </c>
      <c r="GF16">
        <v>58.456381051112558</v>
      </c>
      <c r="GG16">
        <v>56.645256991885745</v>
      </c>
      <c r="GH16">
        <v>54.887351733534857</v>
      </c>
      <c r="GI16">
        <v>42.735412794816803</v>
      </c>
      <c r="GJ16">
        <v>44.735412794816803</v>
      </c>
      <c r="GK16">
        <v>90.235412794816824</v>
      </c>
      <c r="GL16">
        <v>71.765889849840605</v>
      </c>
      <c r="GM16">
        <v>86.765889849840619</v>
      </c>
      <c r="GN16">
        <v>66.765889849840605</v>
      </c>
      <c r="GO16">
        <v>72.144232904399018</v>
      </c>
      <c r="GP16">
        <v>51.144232904399004</v>
      </c>
      <c r="GQ16">
        <v>49.894232904399004</v>
      </c>
      <c r="GR16">
        <v>58.484553173556819</v>
      </c>
      <c r="GS16">
        <v>56.673429114330006</v>
      </c>
      <c r="GT16">
        <v>54.915523855979117</v>
      </c>
      <c r="GU16">
        <v>42.777646728423697</v>
      </c>
      <c r="GV16">
        <v>44.777646728423697</v>
      </c>
      <c r="GW16">
        <v>90.277646728423719</v>
      </c>
      <c r="GX16">
        <v>71.845362510876896</v>
      </c>
    </row>
    <row r="17" spans="1:206" x14ac:dyDescent="0.15">
      <c r="A17" s="5" t="s">
        <v>6</v>
      </c>
      <c r="B17" s="6" t="s">
        <v>12</v>
      </c>
      <c r="C17">
        <v>55</v>
      </c>
      <c r="D17">
        <v>45</v>
      </c>
      <c r="E17">
        <v>38.790322580645153</v>
      </c>
      <c r="F17">
        <v>43.666666666666657</v>
      </c>
      <c r="G17">
        <v>43.008064516129039</v>
      </c>
      <c r="H17">
        <v>31.62096774193548</v>
      </c>
      <c r="I17">
        <v>33.107142857142854</v>
      </c>
      <c r="J17">
        <v>34.258064516129032</v>
      </c>
      <c r="K17">
        <v>21.375</v>
      </c>
      <c r="L17">
        <v>21.169354838709673</v>
      </c>
      <c r="M17">
        <v>13.6</v>
      </c>
      <c r="N17">
        <v>17.016129032258064</v>
      </c>
      <c r="O17">
        <v>24.774193548387103</v>
      </c>
      <c r="P17">
        <v>17.45</v>
      </c>
      <c r="Q17">
        <v>35.661290322580641</v>
      </c>
      <c r="R17">
        <v>39.0625</v>
      </c>
      <c r="S17">
        <v>38.951612903225815</v>
      </c>
      <c r="T17">
        <v>25.750018905113713</v>
      </c>
      <c r="U17">
        <v>27.147478902879008</v>
      </c>
      <c r="V17">
        <v>27.270150499878334</v>
      </c>
      <c r="W17">
        <v>16.242374284853963</v>
      </c>
      <c r="X17">
        <v>16.036729123563635</v>
      </c>
      <c r="Y17">
        <v>8.4673742848539639</v>
      </c>
      <c r="Z17">
        <v>10.749886273610244</v>
      </c>
      <c r="AA17">
        <v>18.507950789739283</v>
      </c>
      <c r="AB17">
        <v>11.183757241352176</v>
      </c>
      <c r="AC17">
        <v>31.009837975496716</v>
      </c>
      <c r="AD17">
        <v>34.411047652916075</v>
      </c>
      <c r="AE17">
        <v>34.30016055614189</v>
      </c>
      <c r="AF17">
        <v>23.931288761007885</v>
      </c>
      <c r="AG17">
        <v>25.32874875877318</v>
      </c>
      <c r="AH17">
        <v>25.451420355772505</v>
      </c>
      <c r="AI17">
        <v>15.94899059018368</v>
      </c>
      <c r="AJ17">
        <v>15.743345428893353</v>
      </c>
      <c r="AK17">
        <v>8.1739905901836813</v>
      </c>
      <c r="AL17">
        <v>7.2232533327114794</v>
      </c>
      <c r="AM17">
        <v>14.981317848840519</v>
      </c>
      <c r="AN17">
        <v>7.6571243004534111</v>
      </c>
      <c r="AO17">
        <v>28.670030773031087</v>
      </c>
      <c r="AP17">
        <v>32.071240450450446</v>
      </c>
      <c r="AQ17">
        <v>31.960353353676261</v>
      </c>
      <c r="AR17">
        <v>23.201507386805186</v>
      </c>
      <c r="AS17">
        <v>24.598967384570482</v>
      </c>
      <c r="AT17">
        <v>24.721638981569807</v>
      </c>
      <c r="AU17">
        <v>16.459105586419753</v>
      </c>
      <c r="AV17">
        <v>16.253460425129425</v>
      </c>
      <c r="AW17">
        <v>8.6841055864197543</v>
      </c>
      <c r="AX17">
        <v>4.8055024518483194</v>
      </c>
      <c r="AY17">
        <v>12.563566967977359</v>
      </c>
      <c r="AZ17">
        <v>5.239373419590251</v>
      </c>
      <c r="BA17">
        <v>27.191676507549822</v>
      </c>
      <c r="BB17">
        <v>30.592886184969181</v>
      </c>
      <c r="BC17">
        <v>30.481999088194996</v>
      </c>
      <c r="BD17">
        <v>22.810670267587138</v>
      </c>
      <c r="BE17">
        <v>24.208130265352434</v>
      </c>
      <c r="BF17">
        <v>24.330801862351759</v>
      </c>
      <c r="BG17">
        <v>16.624073347222222</v>
      </c>
      <c r="BH17">
        <v>16.418428185931894</v>
      </c>
      <c r="BI17">
        <v>8.8490733472222232</v>
      </c>
      <c r="BJ17">
        <v>3.6816876151709366</v>
      </c>
      <c r="BK17">
        <v>11.439752131299976</v>
      </c>
      <c r="BL17">
        <v>4.1155585829128682</v>
      </c>
      <c r="BM17">
        <v>26.490419779406153</v>
      </c>
      <c r="BN17">
        <v>29.891629456825513</v>
      </c>
      <c r="BO17">
        <v>29.780742360051327</v>
      </c>
      <c r="BP17">
        <v>22.637102911762664</v>
      </c>
      <c r="BQ17">
        <v>24.03456290952796</v>
      </c>
      <c r="BR17">
        <v>24.157234506527285</v>
      </c>
      <c r="BS17">
        <v>16.9225936375</v>
      </c>
      <c r="BT17">
        <v>16.716948476209673</v>
      </c>
      <c r="BU17">
        <v>9.1475936375000018</v>
      </c>
      <c r="BV17">
        <v>2.9207096197945788</v>
      </c>
      <c r="BW17">
        <v>10.678774135923618</v>
      </c>
      <c r="BX17">
        <v>3.3545805875365104</v>
      </c>
      <c r="BY17">
        <v>26.090873620145366</v>
      </c>
      <c r="BZ17">
        <v>29.492083297564726</v>
      </c>
      <c r="CA17">
        <v>29.381196200790541</v>
      </c>
      <c r="CB17">
        <v>22.766537435737508</v>
      </c>
      <c r="CC17">
        <v>24.163997433502804</v>
      </c>
      <c r="CD17">
        <v>24.286669030502129</v>
      </c>
      <c r="CE17">
        <v>17.392834273749997</v>
      </c>
      <c r="CF17">
        <v>17.18718911245967</v>
      </c>
      <c r="CG17">
        <v>9.6178342737499989</v>
      </c>
      <c r="CH17">
        <v>2.4552515610409245</v>
      </c>
      <c r="CI17">
        <v>10.213316077169964</v>
      </c>
      <c r="CJ17">
        <v>2.8891225287828561</v>
      </c>
      <c r="CK17">
        <v>25.872915290388896</v>
      </c>
      <c r="CL17">
        <v>29.274124967808255</v>
      </c>
      <c r="CM17">
        <v>29.16323787103407</v>
      </c>
      <c r="CN17">
        <v>22.859730292999391</v>
      </c>
      <c r="CO17">
        <v>24.257190290764687</v>
      </c>
      <c r="CP17">
        <v>24.379861887764012</v>
      </c>
      <c r="CQ17">
        <v>17.73140753185</v>
      </c>
      <c r="CR17">
        <v>17.525762370559672</v>
      </c>
      <c r="CS17">
        <v>9.9564075318500009</v>
      </c>
      <c r="CT17">
        <v>2.1201217587382999</v>
      </c>
      <c r="CU17">
        <v>9.878186274867339</v>
      </c>
      <c r="CV17">
        <v>2.5539927264802316</v>
      </c>
      <c r="CW17">
        <v>25.715985292964234</v>
      </c>
      <c r="CX17">
        <v>29.117194970383593</v>
      </c>
      <c r="CY17">
        <v>29.006307873609408</v>
      </c>
      <c r="CZ17">
        <v>22.945467721680323</v>
      </c>
      <c r="DA17">
        <v>24.342927719445619</v>
      </c>
      <c r="DB17">
        <v>24.465599316444944</v>
      </c>
      <c r="DC17">
        <v>18.042894929301998</v>
      </c>
      <c r="DD17">
        <v>17.83724976801167</v>
      </c>
      <c r="DE17">
        <v>10.267894929301999</v>
      </c>
      <c r="DF17">
        <v>1.8118023406198844</v>
      </c>
      <c r="DG17">
        <v>9.5698668567489236</v>
      </c>
      <c r="DH17">
        <v>2.2456733083618161</v>
      </c>
      <c r="DI17">
        <v>25.571609695333546</v>
      </c>
      <c r="DJ17">
        <v>28.972819372752905</v>
      </c>
      <c r="DK17">
        <v>28.86193227597872</v>
      </c>
      <c r="DL17">
        <v>23.02434615606678</v>
      </c>
      <c r="DM17">
        <v>24.421806153832076</v>
      </c>
      <c r="DN17">
        <v>24.544477750831401</v>
      </c>
      <c r="DO17">
        <v>18.329463334957847</v>
      </c>
      <c r="DP17">
        <v>18.123818173667519</v>
      </c>
      <c r="DQ17">
        <v>10.554463334957848</v>
      </c>
      <c r="DR17">
        <v>1.5281484759509425</v>
      </c>
      <c r="DS17">
        <v>9.2862129920799816</v>
      </c>
      <c r="DT17">
        <v>1.9620194436928742</v>
      </c>
      <c r="DU17">
        <v>25.438784145513313</v>
      </c>
      <c r="DV17">
        <v>28.839993822932673</v>
      </c>
      <c r="DW17">
        <v>28.729106726158488</v>
      </c>
      <c r="DX17">
        <v>23.078772275793437</v>
      </c>
      <c r="DY17">
        <v>24.476232273558733</v>
      </c>
      <c r="DZ17">
        <v>24.598903870558058</v>
      </c>
      <c r="EA17">
        <v>18.527195534860372</v>
      </c>
      <c r="EB17">
        <v>18.321550373570044</v>
      </c>
      <c r="EC17">
        <v>10.752195534860373</v>
      </c>
      <c r="ED17">
        <v>1.3324273093293684</v>
      </c>
      <c r="EE17">
        <v>9.0904918254584075</v>
      </c>
      <c r="EF17">
        <v>1.7662982770713</v>
      </c>
      <c r="EG17">
        <v>25.347134516137348</v>
      </c>
      <c r="EH17">
        <v>28.748344193556708</v>
      </c>
      <c r="EI17">
        <v>28.637457096782523</v>
      </c>
      <c r="EJ17">
        <v>23.129932828336496</v>
      </c>
      <c r="EK17">
        <v>24.527392826101792</v>
      </c>
      <c r="EL17">
        <v>24.650064423101117</v>
      </c>
      <c r="EM17">
        <v>18.713063802768747</v>
      </c>
      <c r="EN17">
        <v>18.50741864147842</v>
      </c>
      <c r="EO17">
        <v>10.938063802768749</v>
      </c>
      <c r="EP17">
        <v>1.1484494127050908</v>
      </c>
      <c r="EQ17">
        <v>8.90651392883413</v>
      </c>
      <c r="ER17">
        <v>1.5823203804470225</v>
      </c>
      <c r="ES17">
        <v>25.260983864523947</v>
      </c>
      <c r="ET17">
        <v>28.662193541943306</v>
      </c>
      <c r="EU17">
        <v>28.551306445169121</v>
      </c>
      <c r="EV17">
        <v>23.178023747726971</v>
      </c>
      <c r="EW17">
        <v>24.575483745492267</v>
      </c>
      <c r="EX17">
        <v>24.698155342491592</v>
      </c>
      <c r="EY17">
        <v>18.887779974602626</v>
      </c>
      <c r="EZ17">
        <v>18.682134813312299</v>
      </c>
      <c r="FA17">
        <v>11.112779974602628</v>
      </c>
      <c r="FB17">
        <v>0.97551018987827121</v>
      </c>
      <c r="FC17">
        <v>8.7335747060073103</v>
      </c>
      <c r="FD17">
        <v>1.4093811576202029</v>
      </c>
      <c r="FE17">
        <v>25.180002252007345</v>
      </c>
      <c r="FF17">
        <v>28.581211929426704</v>
      </c>
      <c r="FG17">
        <v>28.470324832652519</v>
      </c>
      <c r="FH17">
        <v>23.253214604656804</v>
      </c>
      <c r="FI17">
        <v>24.6506746024221</v>
      </c>
      <c r="FJ17">
        <v>24.773346199421425</v>
      </c>
      <c r="FK17">
        <v>18.994734237405599</v>
      </c>
      <c r="FL17">
        <v>18.789089076115271</v>
      </c>
      <c r="FM17">
        <v>11.2197342374056</v>
      </c>
      <c r="FN17">
        <v>0.82290759047132056</v>
      </c>
      <c r="FO17">
        <v>8.5809721066003597</v>
      </c>
      <c r="FP17">
        <v>1.2567785582132522</v>
      </c>
      <c r="FQ17">
        <v>25.124731228114182</v>
      </c>
      <c r="FR17">
        <v>28.525940905533542</v>
      </c>
      <c r="FS17">
        <v>28.415053808759357</v>
      </c>
      <c r="FT17">
        <v>23.328405461586637</v>
      </c>
      <c r="FU17">
        <v>24.725865459351933</v>
      </c>
      <c r="FV17">
        <v>24.848537056351258</v>
      </c>
      <c r="FW17">
        <v>19.101688500208571</v>
      </c>
      <c r="FX17">
        <v>18.896043338918243</v>
      </c>
      <c r="FY17">
        <v>11.326688500208572</v>
      </c>
      <c r="FZ17">
        <v>0.67030499106436991</v>
      </c>
      <c r="GA17">
        <v>8.428369507193409</v>
      </c>
      <c r="GB17">
        <v>1.1041759588063016</v>
      </c>
      <c r="GC17">
        <v>25.06946020422102</v>
      </c>
      <c r="GD17">
        <v>28.470669881640379</v>
      </c>
      <c r="GE17">
        <v>28.359782784866194</v>
      </c>
      <c r="GF17">
        <v>23.40359631851647</v>
      </c>
      <c r="GG17">
        <v>24.801056316281766</v>
      </c>
      <c r="GH17">
        <v>24.923727913281091</v>
      </c>
      <c r="GI17">
        <v>19.208642763011543</v>
      </c>
      <c r="GJ17">
        <v>19.002997601721216</v>
      </c>
      <c r="GK17">
        <v>11.433642763011544</v>
      </c>
      <c r="GL17">
        <v>0.51770239165741927</v>
      </c>
      <c r="GM17">
        <v>8.2757669077864584</v>
      </c>
      <c r="GN17">
        <v>0.95157335939935095</v>
      </c>
      <c r="GO17">
        <v>25.014189180327858</v>
      </c>
      <c r="GP17">
        <v>28.415398857747217</v>
      </c>
      <c r="GQ17">
        <v>28.304511760973032</v>
      </c>
      <c r="GR17">
        <v>23.478787175446303</v>
      </c>
      <c r="GS17">
        <v>24.876247173211599</v>
      </c>
      <c r="GT17">
        <v>24.998918770210924</v>
      </c>
      <c r="GU17">
        <v>19.315597025814515</v>
      </c>
      <c r="GV17">
        <v>19.109951864524188</v>
      </c>
      <c r="GW17">
        <v>11.540597025814517</v>
      </c>
      <c r="GX17">
        <v>0.36509979225046862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A310"/>
  <sheetViews>
    <sheetView workbookViewId="0">
      <selection activeCell="F4" sqref="F4:HA17"/>
    </sheetView>
  </sheetViews>
  <sheetFormatPr defaultRowHeight="10.5" x14ac:dyDescent="0.15"/>
  <cols>
    <col min="1" max="1" width="10" bestFit="1" customWidth="1"/>
    <col min="3" max="3" width="10.140625" bestFit="1" customWidth="1"/>
    <col min="4" max="4" width="11" customWidth="1"/>
    <col min="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</cols>
  <sheetData>
    <row r="3" spans="1:20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36769</v>
      </c>
      <c r="G3" s="9">
        <v>36799</v>
      </c>
      <c r="H3" s="9">
        <v>36800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</row>
    <row r="4" spans="1:209" x14ac:dyDescent="0.15">
      <c r="A4" s="5" t="s">
        <v>5</v>
      </c>
      <c r="B4" s="6" t="s">
        <v>11</v>
      </c>
      <c r="C4" s="6"/>
      <c r="D4" s="6"/>
      <c r="E4" s="6"/>
      <c r="F4">
        <v>168</v>
      </c>
      <c r="G4">
        <v>140</v>
      </c>
      <c r="H4">
        <v>99.5</v>
      </c>
      <c r="I4">
        <v>90</v>
      </c>
      <c r="J4">
        <v>96.5</v>
      </c>
      <c r="K4">
        <v>85.5</v>
      </c>
      <c r="L4">
        <v>76.25</v>
      </c>
      <c r="M4">
        <v>59.5</v>
      </c>
      <c r="N4">
        <v>56.25</v>
      </c>
      <c r="O4">
        <v>58.5</v>
      </c>
      <c r="P4">
        <v>62.25</v>
      </c>
      <c r="Q4">
        <v>127</v>
      </c>
      <c r="R4">
        <v>160</v>
      </c>
      <c r="S4">
        <v>130</v>
      </c>
      <c r="T4">
        <v>71.5</v>
      </c>
      <c r="U4">
        <v>66.5</v>
      </c>
      <c r="V4">
        <v>66.5</v>
      </c>
      <c r="W4">
        <v>48.75</v>
      </c>
      <c r="X4">
        <v>42.75</v>
      </c>
      <c r="Y4">
        <v>39.5</v>
      </c>
      <c r="Z4">
        <v>39.5</v>
      </c>
      <c r="AA4">
        <v>34</v>
      </c>
      <c r="AB4">
        <v>37.75</v>
      </c>
      <c r="AC4">
        <v>84</v>
      </c>
      <c r="AD4">
        <v>105</v>
      </c>
      <c r="AE4">
        <v>89</v>
      </c>
      <c r="AF4">
        <v>57</v>
      </c>
      <c r="AG4">
        <v>60.083100000000002</v>
      </c>
      <c r="AH4">
        <v>60.083100000000002</v>
      </c>
      <c r="AI4">
        <v>43.708150000000003</v>
      </c>
      <c r="AJ4">
        <v>37.708150000000003</v>
      </c>
      <c r="AK4">
        <v>34.458150000000003</v>
      </c>
      <c r="AL4">
        <v>34.458150000000003</v>
      </c>
      <c r="AM4">
        <v>28.95815</v>
      </c>
      <c r="AN4">
        <v>32.708150000000003</v>
      </c>
      <c r="AO4">
        <v>78.5</v>
      </c>
      <c r="AP4">
        <v>99.5</v>
      </c>
      <c r="AQ4">
        <v>83.5</v>
      </c>
      <c r="AR4">
        <v>51.958150000000003</v>
      </c>
      <c r="AS4">
        <v>55.041249999999998</v>
      </c>
      <c r="AT4">
        <v>55.041249999999998</v>
      </c>
      <c r="AU4">
        <v>39.353825000000001</v>
      </c>
      <c r="AV4">
        <v>33.353825000000001</v>
      </c>
      <c r="AW4">
        <v>30.103825000000004</v>
      </c>
      <c r="AX4">
        <v>30.103825000000004</v>
      </c>
      <c r="AY4">
        <v>24.603825000000001</v>
      </c>
      <c r="AZ4">
        <v>28.353825000000004</v>
      </c>
      <c r="BA4">
        <v>73.75</v>
      </c>
      <c r="BB4">
        <v>94.75</v>
      </c>
      <c r="BC4">
        <v>78.75</v>
      </c>
      <c r="BD4">
        <v>47.603825000000001</v>
      </c>
      <c r="BE4">
        <v>50.686925000000002</v>
      </c>
      <c r="BF4">
        <v>50.686925000000002</v>
      </c>
      <c r="BG4">
        <v>36.145375000000001</v>
      </c>
      <c r="BH4">
        <v>30.145375000000001</v>
      </c>
      <c r="BI4">
        <v>26.895375000000005</v>
      </c>
      <c r="BJ4">
        <v>26.895375000000005</v>
      </c>
      <c r="BK4">
        <v>21.395375000000001</v>
      </c>
      <c r="BL4">
        <v>25.145375000000005</v>
      </c>
      <c r="BM4">
        <v>70.25</v>
      </c>
      <c r="BN4">
        <v>91.25</v>
      </c>
      <c r="BO4">
        <v>75.25</v>
      </c>
      <c r="BP4">
        <v>44.395375000000001</v>
      </c>
      <c r="BQ4">
        <v>47.478475000000003</v>
      </c>
      <c r="BR4">
        <v>47.478475000000003</v>
      </c>
      <c r="BS4">
        <v>34.541150000000002</v>
      </c>
      <c r="BT4">
        <v>28.541150000000002</v>
      </c>
      <c r="BU4">
        <v>25.291150000000005</v>
      </c>
      <c r="BV4">
        <v>25.291150000000005</v>
      </c>
      <c r="BW4">
        <v>19.791150000000002</v>
      </c>
      <c r="BX4">
        <v>23.541150000000005</v>
      </c>
      <c r="BY4">
        <v>68.5</v>
      </c>
      <c r="BZ4">
        <v>89.5</v>
      </c>
      <c r="CA4">
        <v>73.5</v>
      </c>
      <c r="CB4">
        <v>42.791150000000002</v>
      </c>
      <c r="CC4">
        <v>45.874250000000004</v>
      </c>
      <c r="CD4">
        <v>45.874250000000004</v>
      </c>
      <c r="CE4">
        <v>33.395275000000005</v>
      </c>
      <c r="CF4">
        <v>27.395275000000002</v>
      </c>
      <c r="CG4">
        <v>24.145275000000005</v>
      </c>
      <c r="CH4">
        <v>24.145275000000005</v>
      </c>
      <c r="CI4">
        <v>18.645275000000002</v>
      </c>
      <c r="CJ4">
        <v>22.395275000000005</v>
      </c>
      <c r="CK4">
        <v>67.25</v>
      </c>
      <c r="CL4">
        <v>88.25</v>
      </c>
      <c r="CM4">
        <v>72.25</v>
      </c>
      <c r="CN4">
        <v>41.645275000000005</v>
      </c>
      <c r="CO4">
        <v>44.728375000000007</v>
      </c>
      <c r="CP4">
        <v>44.728375000000007</v>
      </c>
      <c r="CQ4">
        <v>32.249400000000009</v>
      </c>
      <c r="CR4">
        <v>26.249400000000001</v>
      </c>
      <c r="CS4">
        <v>22.999400000000005</v>
      </c>
      <c r="CT4">
        <v>22.999400000000005</v>
      </c>
      <c r="CU4">
        <v>17.499400000000001</v>
      </c>
      <c r="CV4">
        <v>21.249400000000005</v>
      </c>
      <c r="CW4">
        <v>66</v>
      </c>
      <c r="CX4">
        <v>87</v>
      </c>
      <c r="CY4">
        <v>71</v>
      </c>
      <c r="CZ4">
        <v>40.499400000000009</v>
      </c>
      <c r="DA4">
        <v>43.582500000000003</v>
      </c>
      <c r="DB4">
        <v>43.582500000000003</v>
      </c>
      <c r="DC4">
        <v>31.103525000000008</v>
      </c>
      <c r="DD4">
        <v>25.103525000000001</v>
      </c>
      <c r="DE4">
        <v>21.853525000000005</v>
      </c>
      <c r="DF4">
        <v>21.853525000000005</v>
      </c>
      <c r="DG4">
        <v>16.353525000000001</v>
      </c>
      <c r="DH4">
        <v>20.103525000000005</v>
      </c>
      <c r="DI4">
        <v>64.75</v>
      </c>
      <c r="DJ4">
        <v>85.75</v>
      </c>
      <c r="DK4">
        <v>69.75</v>
      </c>
      <c r="DL4">
        <v>39.353525000000012</v>
      </c>
      <c r="DM4">
        <v>42.436625000000014</v>
      </c>
      <c r="DN4">
        <v>42.436625000000014</v>
      </c>
      <c r="DO4">
        <v>29.957650000000008</v>
      </c>
      <c r="DP4">
        <v>23.957650000000001</v>
      </c>
      <c r="DQ4">
        <v>20.707650000000005</v>
      </c>
      <c r="DR4">
        <v>20.707650000000005</v>
      </c>
      <c r="DS4">
        <v>15.207650000000001</v>
      </c>
      <c r="DT4">
        <v>18.957650000000005</v>
      </c>
      <c r="DU4">
        <v>63.5</v>
      </c>
      <c r="DV4">
        <v>84.5</v>
      </c>
      <c r="DW4">
        <v>68.5</v>
      </c>
      <c r="DX4">
        <v>38.207650000000015</v>
      </c>
      <c r="DY4">
        <v>41.290750000000017</v>
      </c>
      <c r="DZ4">
        <v>41.290750000000017</v>
      </c>
      <c r="EA4">
        <v>28.811775000000008</v>
      </c>
      <c r="EB4">
        <v>22.811775000000001</v>
      </c>
      <c r="EC4">
        <v>19.561775000000004</v>
      </c>
      <c r="ED4">
        <v>19.561775000000004</v>
      </c>
      <c r="EE4">
        <v>14.061775000000001</v>
      </c>
      <c r="EF4">
        <v>17.811775000000004</v>
      </c>
      <c r="EG4">
        <v>62.25</v>
      </c>
      <c r="EH4">
        <v>83.25</v>
      </c>
      <c r="EI4">
        <v>67.25</v>
      </c>
      <c r="EJ4">
        <v>37.061775000000019</v>
      </c>
      <c r="EK4">
        <v>40.14487500000002</v>
      </c>
      <c r="EL4">
        <v>40.14487500000002</v>
      </c>
      <c r="EM4">
        <v>28.949280000000009</v>
      </c>
      <c r="EN4">
        <v>22.949280000000002</v>
      </c>
      <c r="EO4">
        <v>19.699280000000005</v>
      </c>
      <c r="EP4">
        <v>19.699280000000005</v>
      </c>
      <c r="EQ4">
        <v>14.199280000000002</v>
      </c>
      <c r="ER4">
        <v>17.949280000000005</v>
      </c>
      <c r="ES4">
        <v>62.4</v>
      </c>
      <c r="ET4">
        <v>83.4</v>
      </c>
      <c r="EU4">
        <v>67.400000000000006</v>
      </c>
      <c r="EV4">
        <v>37.199280000000016</v>
      </c>
      <c r="EW4">
        <v>40.282380000000018</v>
      </c>
      <c r="EX4">
        <v>40.282380000000018</v>
      </c>
      <c r="EY4">
        <v>29.08678500000001</v>
      </c>
      <c r="EZ4">
        <v>23.086785000000003</v>
      </c>
      <c r="FA4">
        <v>19.836785000000006</v>
      </c>
      <c r="FB4">
        <v>19.836785000000006</v>
      </c>
      <c r="FC4">
        <v>14.336785000000003</v>
      </c>
      <c r="FD4">
        <v>18.086785000000006</v>
      </c>
      <c r="FE4">
        <v>62.55</v>
      </c>
      <c r="FF4">
        <v>83.55</v>
      </c>
      <c r="FG4">
        <v>67.55</v>
      </c>
      <c r="FH4">
        <v>37.336785000000013</v>
      </c>
      <c r="FI4">
        <v>40.419885000000015</v>
      </c>
      <c r="FJ4">
        <v>40.419885000000015</v>
      </c>
      <c r="FK4">
        <v>29.224290000000011</v>
      </c>
      <c r="FL4">
        <v>23.224290000000003</v>
      </c>
      <c r="FM4">
        <v>19.974290000000007</v>
      </c>
      <c r="FN4">
        <v>19.974290000000007</v>
      </c>
      <c r="FO4">
        <v>14.474290000000003</v>
      </c>
      <c r="FP4">
        <v>18.224290000000007</v>
      </c>
      <c r="FQ4">
        <v>62.7</v>
      </c>
      <c r="FR4">
        <v>83.7</v>
      </c>
      <c r="FS4">
        <v>67.7</v>
      </c>
      <c r="FT4">
        <v>37.474290000000011</v>
      </c>
      <c r="FU4">
        <v>40.557390000000012</v>
      </c>
      <c r="FV4">
        <v>40.557390000000012</v>
      </c>
      <c r="FW4">
        <v>29.361795000000011</v>
      </c>
      <c r="FX4">
        <v>23.361795000000004</v>
      </c>
      <c r="FY4">
        <v>20.111795000000008</v>
      </c>
      <c r="FZ4">
        <v>20.111795000000008</v>
      </c>
      <c r="GA4">
        <v>14.611795000000004</v>
      </c>
      <c r="GB4">
        <v>18.361795000000008</v>
      </c>
      <c r="GC4">
        <v>62.85</v>
      </c>
      <c r="GD4">
        <v>83.85</v>
      </c>
      <c r="GE4">
        <v>67.849999999999994</v>
      </c>
      <c r="GF4">
        <v>37.611795000000008</v>
      </c>
      <c r="GG4">
        <v>40.69489500000001</v>
      </c>
      <c r="GH4">
        <v>40.69489500000001</v>
      </c>
      <c r="GI4">
        <v>29.499300000000012</v>
      </c>
      <c r="GJ4">
        <v>23.499300000000005</v>
      </c>
      <c r="GK4">
        <v>20.249300000000009</v>
      </c>
      <c r="GL4">
        <v>20.249300000000009</v>
      </c>
      <c r="GM4">
        <v>14.749300000000005</v>
      </c>
      <c r="GN4">
        <v>18.499300000000009</v>
      </c>
      <c r="GO4">
        <v>63</v>
      </c>
      <c r="GP4">
        <v>84</v>
      </c>
      <c r="GQ4">
        <v>68</v>
      </c>
      <c r="GR4">
        <v>37.749300000000005</v>
      </c>
      <c r="GS4">
        <v>40.832400000000007</v>
      </c>
      <c r="GT4">
        <v>40.832400000000007</v>
      </c>
      <c r="GU4">
        <v>29.499300000000012</v>
      </c>
      <c r="GV4">
        <v>23.499300000000005</v>
      </c>
      <c r="GW4">
        <v>20.249300000000009</v>
      </c>
      <c r="GX4">
        <v>20.249300000000009</v>
      </c>
      <c r="GY4">
        <v>14.749300000000005</v>
      </c>
      <c r="GZ4">
        <v>18.499300000000009</v>
      </c>
      <c r="HA4">
        <v>63</v>
      </c>
    </row>
    <row r="5" spans="1:209" x14ac:dyDescent="0.15">
      <c r="A5" s="5" t="s">
        <v>5</v>
      </c>
      <c r="B5" s="6" t="s">
        <v>12</v>
      </c>
      <c r="C5" s="6"/>
      <c r="D5" s="6"/>
      <c r="E5" s="6"/>
      <c r="F5">
        <v>75</v>
      </c>
      <c r="G5">
        <v>61</v>
      </c>
      <c r="H5">
        <v>64.540322580645153</v>
      </c>
      <c r="I5">
        <v>64.166666666666657</v>
      </c>
      <c r="J5">
        <v>62.145161290322591</v>
      </c>
      <c r="K5">
        <v>53.709677419354833</v>
      </c>
      <c r="L5">
        <v>52.125</v>
      </c>
      <c r="M5">
        <v>43.838709677419352</v>
      </c>
      <c r="N5">
        <v>42.204166666666666</v>
      </c>
      <c r="O5">
        <v>42.056451612903217</v>
      </c>
      <c r="P5">
        <v>41.383333333333326</v>
      </c>
      <c r="Q5">
        <v>35.258064516129046</v>
      </c>
      <c r="R5">
        <v>36.967741935483872</v>
      </c>
      <c r="S5">
        <v>35.9</v>
      </c>
      <c r="T5">
        <v>46.233870967741936</v>
      </c>
      <c r="U5">
        <v>46.708333333333329</v>
      </c>
      <c r="V5">
        <v>45.193548387096776</v>
      </c>
      <c r="W5">
        <v>36.479838709677416</v>
      </c>
      <c r="X5">
        <v>31.017857142857139</v>
      </c>
      <c r="Y5">
        <v>27.475806451612904</v>
      </c>
      <c r="Z5">
        <v>18.7</v>
      </c>
      <c r="AA5">
        <v>16.931499999999996</v>
      </c>
      <c r="AB5">
        <v>25.66255</v>
      </c>
      <c r="AC5">
        <v>30.308064516129047</v>
      </c>
      <c r="AD5">
        <v>32.017741935483869</v>
      </c>
      <c r="AE5">
        <v>30.95</v>
      </c>
      <c r="AF5">
        <v>41.283870967741933</v>
      </c>
      <c r="AG5">
        <v>41.758333333333326</v>
      </c>
      <c r="AH5">
        <v>40.243548387096773</v>
      </c>
      <c r="AI5">
        <v>32.229838709677416</v>
      </c>
      <c r="AJ5">
        <v>26.767857142857139</v>
      </c>
      <c r="AK5">
        <v>23.225806451612904</v>
      </c>
      <c r="AL5">
        <v>14.45</v>
      </c>
      <c r="AM5">
        <v>12.681499999999996</v>
      </c>
      <c r="AN5">
        <v>21.41255</v>
      </c>
      <c r="AO5">
        <v>26.058064516129047</v>
      </c>
      <c r="AP5">
        <v>27.767741935483869</v>
      </c>
      <c r="AQ5">
        <v>26.7</v>
      </c>
      <c r="AR5">
        <v>37.033870967741933</v>
      </c>
      <c r="AS5">
        <v>37.508333333333326</v>
      </c>
      <c r="AT5">
        <v>35.993548387096773</v>
      </c>
      <c r="AU5">
        <v>28.729838709677416</v>
      </c>
      <c r="AV5">
        <v>23.267857142857139</v>
      </c>
      <c r="AW5">
        <v>19.725806451612904</v>
      </c>
      <c r="AX5">
        <v>10.95</v>
      </c>
      <c r="AY5">
        <v>9.1814999999999962</v>
      </c>
      <c r="AZ5">
        <v>17.91255</v>
      </c>
      <c r="BA5">
        <v>22.558064516129047</v>
      </c>
      <c r="BB5">
        <v>24.267741935483869</v>
      </c>
      <c r="BC5">
        <v>23.2</v>
      </c>
      <c r="BD5">
        <v>33.533870967741933</v>
      </c>
      <c r="BE5">
        <v>34.008333333333326</v>
      </c>
      <c r="BF5">
        <v>32.493548387096773</v>
      </c>
      <c r="BG5">
        <v>26.229838709677416</v>
      </c>
      <c r="BH5">
        <v>20.767857142857139</v>
      </c>
      <c r="BI5">
        <v>17.225806451612904</v>
      </c>
      <c r="BJ5">
        <v>8.4499999999999993</v>
      </c>
      <c r="BK5">
        <v>6.6814999999999962</v>
      </c>
      <c r="BL5">
        <v>15.41255</v>
      </c>
      <c r="BM5">
        <v>20.058064516129047</v>
      </c>
      <c r="BN5">
        <v>21.767741935483869</v>
      </c>
      <c r="BO5">
        <v>20.7</v>
      </c>
      <c r="BP5">
        <v>31.033870967741933</v>
      </c>
      <c r="BQ5">
        <v>31.508333333333326</v>
      </c>
      <c r="BR5">
        <v>29.993548387096773</v>
      </c>
      <c r="BS5">
        <v>25.229838709677416</v>
      </c>
      <c r="BT5">
        <v>19.767857142857139</v>
      </c>
      <c r="BU5">
        <v>16.225806451612904</v>
      </c>
      <c r="BV5">
        <v>7.45</v>
      </c>
      <c r="BW5">
        <v>5.6814999999999962</v>
      </c>
      <c r="BX5">
        <v>14.41255</v>
      </c>
      <c r="BY5">
        <v>19.058064516129047</v>
      </c>
      <c r="BZ5">
        <v>20.767741935483869</v>
      </c>
      <c r="CA5">
        <v>19.7</v>
      </c>
      <c r="CB5">
        <v>30.033870967741933</v>
      </c>
      <c r="CC5">
        <v>30.508333333333326</v>
      </c>
      <c r="CD5">
        <v>28.993548387096773</v>
      </c>
      <c r="CE5">
        <v>24.479838709677416</v>
      </c>
      <c r="CF5">
        <v>19.017857142857139</v>
      </c>
      <c r="CG5">
        <v>15.475806451612904</v>
      </c>
      <c r="CH5">
        <v>6.7</v>
      </c>
      <c r="CI5">
        <v>4.9314999999999962</v>
      </c>
      <c r="CJ5">
        <v>13.66255</v>
      </c>
      <c r="CK5">
        <v>18.308064516129047</v>
      </c>
      <c r="CL5">
        <v>20.017741935483869</v>
      </c>
      <c r="CM5">
        <v>18.95</v>
      </c>
      <c r="CN5">
        <v>29.283870967741933</v>
      </c>
      <c r="CO5">
        <v>29.758333333333326</v>
      </c>
      <c r="CP5">
        <v>28.243548387096773</v>
      </c>
      <c r="CQ5">
        <v>23.729838709677416</v>
      </c>
      <c r="CR5">
        <v>18.267857142857139</v>
      </c>
      <c r="CS5">
        <v>14.725806451612904</v>
      </c>
      <c r="CT5">
        <v>5.95</v>
      </c>
      <c r="CU5">
        <v>4.1814999999999962</v>
      </c>
      <c r="CV5">
        <v>12.91255</v>
      </c>
      <c r="CW5">
        <v>17.558064516129047</v>
      </c>
      <c r="CX5">
        <v>19.267741935483869</v>
      </c>
      <c r="CY5">
        <v>18.2</v>
      </c>
      <c r="CZ5">
        <v>28.533870967741933</v>
      </c>
      <c r="DA5">
        <v>29.008333333333326</v>
      </c>
      <c r="DB5">
        <v>27.493548387096773</v>
      </c>
      <c r="DC5">
        <v>22.979838709677416</v>
      </c>
      <c r="DD5">
        <v>17.517857142857139</v>
      </c>
      <c r="DE5">
        <v>13.975806451612904</v>
      </c>
      <c r="DF5">
        <v>5.2</v>
      </c>
      <c r="DG5">
        <v>3.4314999999999962</v>
      </c>
      <c r="DH5">
        <v>12.16255</v>
      </c>
      <c r="DI5">
        <v>16.808064516129047</v>
      </c>
      <c r="DJ5">
        <v>18.517741935483869</v>
      </c>
      <c r="DK5">
        <v>17.45</v>
      </c>
      <c r="DL5">
        <v>27.783870967741933</v>
      </c>
      <c r="DM5">
        <v>28.258333333333326</v>
      </c>
      <c r="DN5">
        <v>26.743548387096773</v>
      </c>
      <c r="DO5">
        <v>22.229838709677416</v>
      </c>
      <c r="DP5">
        <v>16.767857142857139</v>
      </c>
      <c r="DQ5">
        <v>13.225806451612904</v>
      </c>
      <c r="DR5">
        <v>4.45</v>
      </c>
      <c r="DS5">
        <v>2.6814999999999962</v>
      </c>
      <c r="DT5">
        <v>11.41255</v>
      </c>
      <c r="DU5">
        <v>16.058064516129047</v>
      </c>
      <c r="DV5">
        <v>17.767741935483869</v>
      </c>
      <c r="DW5">
        <v>16.7</v>
      </c>
      <c r="DX5">
        <v>27.033870967741933</v>
      </c>
      <c r="DY5">
        <v>27.508333333333326</v>
      </c>
      <c r="DZ5">
        <v>25.993548387096773</v>
      </c>
      <c r="EA5">
        <v>21.479838709677416</v>
      </c>
      <c r="EB5">
        <v>16.017857142857139</v>
      </c>
      <c r="EC5">
        <v>12.475806451612904</v>
      </c>
      <c r="ED5">
        <v>3.7</v>
      </c>
      <c r="EE5">
        <v>1.9314999999999962</v>
      </c>
      <c r="EF5">
        <v>10.66255</v>
      </c>
      <c r="EG5">
        <v>15.308064516129047</v>
      </c>
      <c r="EH5">
        <v>17.017741935483869</v>
      </c>
      <c r="EI5">
        <v>15.95</v>
      </c>
      <c r="EJ5">
        <v>26.283870967741933</v>
      </c>
      <c r="EK5">
        <v>26.758333333333326</v>
      </c>
      <c r="EL5">
        <v>25.243548387096773</v>
      </c>
      <c r="EM5">
        <v>21.579838709677418</v>
      </c>
      <c r="EN5">
        <v>16.11785714285714</v>
      </c>
      <c r="EO5">
        <v>12.575806451612904</v>
      </c>
      <c r="EP5">
        <v>3.8</v>
      </c>
      <c r="EQ5">
        <v>2.0314999999999963</v>
      </c>
      <c r="ER5">
        <v>10.762549999999999</v>
      </c>
      <c r="ES5">
        <v>15.408064516129047</v>
      </c>
      <c r="ET5">
        <v>17.11774193548387</v>
      </c>
      <c r="EU5">
        <v>16.05</v>
      </c>
      <c r="EV5">
        <v>26.383870967741935</v>
      </c>
      <c r="EW5">
        <v>26.858333333333327</v>
      </c>
      <c r="EX5">
        <v>25.343548387096774</v>
      </c>
      <c r="EY5">
        <v>21.679838709677419</v>
      </c>
      <c r="EZ5">
        <v>16.217857142857142</v>
      </c>
      <c r="FA5">
        <v>12.675806451612903</v>
      </c>
      <c r="FB5">
        <v>3.9</v>
      </c>
      <c r="FC5">
        <v>2.1314999999999964</v>
      </c>
      <c r="FD5">
        <v>10.862549999999999</v>
      </c>
      <c r="FE5">
        <v>15.508064516129046</v>
      </c>
      <c r="FF5">
        <v>17.217741935483872</v>
      </c>
      <c r="FG5">
        <v>16.149999999999999</v>
      </c>
      <c r="FH5">
        <v>26.483870967741936</v>
      </c>
      <c r="FI5">
        <v>26.958333333333329</v>
      </c>
      <c r="FJ5">
        <v>25.443548387096776</v>
      </c>
      <c r="FK5">
        <v>21.779838709677421</v>
      </c>
      <c r="FL5">
        <v>16.317857142857143</v>
      </c>
      <c r="FM5">
        <v>12.775806451612903</v>
      </c>
      <c r="FN5">
        <v>4</v>
      </c>
      <c r="FO5">
        <v>2.2314999999999965</v>
      </c>
      <c r="FP5">
        <v>10.962549999999998</v>
      </c>
      <c r="FQ5">
        <v>15.608064516129046</v>
      </c>
      <c r="FR5">
        <v>17.317741935483873</v>
      </c>
      <c r="FS5">
        <v>16.25</v>
      </c>
      <c r="FT5">
        <v>26.583870967741937</v>
      </c>
      <c r="FU5">
        <v>27.05833333333333</v>
      </c>
      <c r="FV5">
        <v>25.543548387096777</v>
      </c>
      <c r="FW5">
        <v>21.879838709677422</v>
      </c>
      <c r="FX5">
        <v>16.417857142857144</v>
      </c>
      <c r="FY5">
        <v>12.875806451612902</v>
      </c>
      <c r="FZ5">
        <v>4.0999999999999996</v>
      </c>
      <c r="GA5">
        <v>2.3314999999999966</v>
      </c>
      <c r="GB5">
        <v>11.062549999999998</v>
      </c>
      <c r="GC5">
        <v>15.708064516129046</v>
      </c>
      <c r="GD5">
        <v>17.417741935483875</v>
      </c>
      <c r="GE5">
        <v>16.350000000000001</v>
      </c>
      <c r="GF5">
        <v>26.683870967741939</v>
      </c>
      <c r="GG5">
        <v>27.158333333333331</v>
      </c>
      <c r="GH5">
        <v>25.643548387096779</v>
      </c>
      <c r="GI5">
        <v>21.979838709677423</v>
      </c>
      <c r="GJ5">
        <v>16.517857142857146</v>
      </c>
      <c r="GK5">
        <v>12.975806451612902</v>
      </c>
      <c r="GL5">
        <v>4.2</v>
      </c>
      <c r="GM5">
        <v>2.4314999999999967</v>
      </c>
      <c r="GN5">
        <v>11.162549999999998</v>
      </c>
      <c r="GO5">
        <v>15.808064516129045</v>
      </c>
      <c r="GP5">
        <v>17.517741935483876</v>
      </c>
      <c r="GQ5">
        <v>16.45</v>
      </c>
      <c r="GR5">
        <v>26.78387096774194</v>
      </c>
      <c r="GS5">
        <v>27.258333333333333</v>
      </c>
      <c r="GT5">
        <v>25.74354838709678</v>
      </c>
      <c r="GU5">
        <v>21.979838709677423</v>
      </c>
      <c r="GV5">
        <v>16.517857142857146</v>
      </c>
      <c r="GW5">
        <v>12.975806451612902</v>
      </c>
      <c r="GX5">
        <v>4.2</v>
      </c>
      <c r="GY5">
        <v>2.4314999999999967</v>
      </c>
      <c r="GZ5">
        <v>11.162549999999998</v>
      </c>
      <c r="HA5">
        <v>15.808064516129045</v>
      </c>
    </row>
    <row r="6" spans="1:209" x14ac:dyDescent="0.15">
      <c r="A6" s="5" t="s">
        <v>4</v>
      </c>
      <c r="B6" s="6" t="s">
        <v>11</v>
      </c>
      <c r="C6" s="6"/>
      <c r="D6" s="6"/>
      <c r="E6" s="6"/>
      <c r="F6">
        <v>170</v>
      </c>
      <c r="G6">
        <v>140</v>
      </c>
      <c r="H6">
        <v>96.25</v>
      </c>
      <c r="I6">
        <v>90</v>
      </c>
      <c r="J6">
        <v>94.5</v>
      </c>
      <c r="K6">
        <v>83.25</v>
      </c>
      <c r="L6">
        <v>72.5</v>
      </c>
      <c r="M6">
        <v>57.5</v>
      </c>
      <c r="N6">
        <v>56</v>
      </c>
      <c r="O6">
        <v>56.75</v>
      </c>
      <c r="P6">
        <v>60.25</v>
      </c>
      <c r="Q6">
        <v>138</v>
      </c>
      <c r="R6">
        <v>161.25</v>
      </c>
      <c r="S6">
        <v>133.5</v>
      </c>
      <c r="T6">
        <v>70.5</v>
      </c>
      <c r="U6">
        <v>63.5</v>
      </c>
      <c r="V6">
        <v>65</v>
      </c>
      <c r="W6">
        <v>49.25</v>
      </c>
      <c r="X6">
        <v>42.5</v>
      </c>
      <c r="Y6">
        <v>38.5</v>
      </c>
      <c r="Z6">
        <v>37.25</v>
      </c>
      <c r="AA6">
        <v>41.5</v>
      </c>
      <c r="AB6">
        <v>45.5</v>
      </c>
      <c r="AC6">
        <v>95.5</v>
      </c>
      <c r="AD6">
        <v>110</v>
      </c>
      <c r="AE6">
        <v>96</v>
      </c>
      <c r="AF6">
        <v>58.333100000000002</v>
      </c>
      <c r="AG6">
        <v>57.083100000000002</v>
      </c>
      <c r="AH6">
        <v>58.583100000000002</v>
      </c>
      <c r="AI6">
        <v>43.7498</v>
      </c>
      <c r="AJ6">
        <v>36.9998</v>
      </c>
      <c r="AK6">
        <v>32.9998</v>
      </c>
      <c r="AL6">
        <v>31.7498</v>
      </c>
      <c r="AM6">
        <v>35.9998</v>
      </c>
      <c r="AN6">
        <v>39.9998</v>
      </c>
      <c r="AO6">
        <v>89.5</v>
      </c>
      <c r="AP6">
        <v>104</v>
      </c>
      <c r="AQ6">
        <v>90</v>
      </c>
      <c r="AR6">
        <v>52.832900000000002</v>
      </c>
      <c r="AS6">
        <v>51.582900000000002</v>
      </c>
      <c r="AT6">
        <v>53.082900000000002</v>
      </c>
      <c r="AU6">
        <v>40.082999999999998</v>
      </c>
      <c r="AV6">
        <v>33.332999999999998</v>
      </c>
      <c r="AW6">
        <v>29.333000000000002</v>
      </c>
      <c r="AX6">
        <v>28.083000000000002</v>
      </c>
      <c r="AY6">
        <v>32.332999999999998</v>
      </c>
      <c r="AZ6">
        <v>36.332999999999998</v>
      </c>
      <c r="BA6">
        <v>85.5</v>
      </c>
      <c r="BB6">
        <v>100</v>
      </c>
      <c r="BC6">
        <v>86</v>
      </c>
      <c r="BD6">
        <v>49.1661</v>
      </c>
      <c r="BE6">
        <v>47.9161</v>
      </c>
      <c r="BF6">
        <v>49.4161</v>
      </c>
      <c r="BG6">
        <v>37.103724999999997</v>
      </c>
      <c r="BH6">
        <v>30.353724999999997</v>
      </c>
      <c r="BI6">
        <v>26.353725000000001</v>
      </c>
      <c r="BJ6">
        <v>25.103725000000001</v>
      </c>
      <c r="BK6">
        <v>29.353724999999997</v>
      </c>
      <c r="BL6">
        <v>33.353724999999997</v>
      </c>
      <c r="BM6">
        <v>82.25</v>
      </c>
      <c r="BN6">
        <v>96.75</v>
      </c>
      <c r="BO6">
        <v>82.75</v>
      </c>
      <c r="BP6">
        <v>46.186824999999999</v>
      </c>
      <c r="BQ6">
        <v>44.936824999999999</v>
      </c>
      <c r="BR6">
        <v>46.436824999999999</v>
      </c>
      <c r="BS6">
        <v>36.645374999999994</v>
      </c>
      <c r="BT6">
        <v>29.895374999999998</v>
      </c>
      <c r="BU6">
        <v>25.895375000000001</v>
      </c>
      <c r="BV6">
        <v>24.645375000000001</v>
      </c>
      <c r="BW6">
        <v>28.895374999999998</v>
      </c>
      <c r="BX6">
        <v>32.895374999999994</v>
      </c>
      <c r="BY6">
        <v>81.75</v>
      </c>
      <c r="BZ6">
        <v>96.25</v>
      </c>
      <c r="CA6">
        <v>82.25</v>
      </c>
      <c r="CB6">
        <v>45.728474999999996</v>
      </c>
      <c r="CC6">
        <v>44.478474999999996</v>
      </c>
      <c r="CD6">
        <v>45.978474999999996</v>
      </c>
      <c r="CE6">
        <v>37.149559999999994</v>
      </c>
      <c r="CF6">
        <v>30.399559999999997</v>
      </c>
      <c r="CG6">
        <v>26.399560000000001</v>
      </c>
      <c r="CH6">
        <v>25.149560000000001</v>
      </c>
      <c r="CI6">
        <v>29.399559999999997</v>
      </c>
      <c r="CJ6">
        <v>33.399559999999994</v>
      </c>
      <c r="CK6">
        <v>82.3</v>
      </c>
      <c r="CL6">
        <v>96.8</v>
      </c>
      <c r="CM6">
        <v>82.8</v>
      </c>
      <c r="CN6">
        <v>46.232659999999996</v>
      </c>
      <c r="CO6">
        <v>44.982659999999996</v>
      </c>
      <c r="CP6">
        <v>46.482659999999996</v>
      </c>
      <c r="CQ6">
        <v>37.653744999999994</v>
      </c>
      <c r="CR6">
        <v>30.903744999999997</v>
      </c>
      <c r="CS6">
        <v>26.903745000000001</v>
      </c>
      <c r="CT6">
        <v>25.653745000000001</v>
      </c>
      <c r="CU6">
        <v>29.903744999999997</v>
      </c>
      <c r="CV6">
        <v>33.903744999999994</v>
      </c>
      <c r="CW6">
        <v>82.85</v>
      </c>
      <c r="CX6">
        <v>97.35</v>
      </c>
      <c r="CY6">
        <v>83.35</v>
      </c>
      <c r="CZ6">
        <v>46.736844999999995</v>
      </c>
      <c r="DA6">
        <v>45.486844999999995</v>
      </c>
      <c r="DB6">
        <v>46.986844999999995</v>
      </c>
      <c r="DC6">
        <v>38.157929999999993</v>
      </c>
      <c r="DD6">
        <v>31.407929999999997</v>
      </c>
      <c r="DE6">
        <v>27.40793</v>
      </c>
      <c r="DF6">
        <v>26.15793</v>
      </c>
      <c r="DG6">
        <v>30.407929999999997</v>
      </c>
      <c r="DH6">
        <v>34.407929999999993</v>
      </c>
      <c r="DI6">
        <v>83.4</v>
      </c>
      <c r="DJ6">
        <v>97.9</v>
      </c>
      <c r="DK6">
        <v>83.9</v>
      </c>
      <c r="DL6">
        <v>47.241029999999995</v>
      </c>
      <c r="DM6">
        <v>45.991029999999995</v>
      </c>
      <c r="DN6">
        <v>47.491029999999995</v>
      </c>
      <c r="DO6">
        <v>38.662114999999993</v>
      </c>
      <c r="DP6">
        <v>31.912114999999996</v>
      </c>
      <c r="DQ6">
        <v>27.912115</v>
      </c>
      <c r="DR6">
        <v>26.662115</v>
      </c>
      <c r="DS6">
        <v>30.912114999999996</v>
      </c>
      <c r="DT6">
        <v>34.912114999999993</v>
      </c>
      <c r="DU6">
        <v>83.95</v>
      </c>
      <c r="DV6">
        <v>98.45</v>
      </c>
      <c r="DW6">
        <v>84.45</v>
      </c>
      <c r="DX6">
        <v>47.745214999999995</v>
      </c>
      <c r="DY6">
        <v>46.495214999999995</v>
      </c>
      <c r="DZ6">
        <v>47.995214999999995</v>
      </c>
      <c r="EA6">
        <v>39.166299999999993</v>
      </c>
      <c r="EB6">
        <v>32.4163</v>
      </c>
      <c r="EC6">
        <v>28.4163</v>
      </c>
      <c r="ED6">
        <v>27.1663</v>
      </c>
      <c r="EE6">
        <v>31.416299999999996</v>
      </c>
      <c r="EF6">
        <v>35.416299999999993</v>
      </c>
      <c r="EG6">
        <v>84.5</v>
      </c>
      <c r="EH6">
        <v>99</v>
      </c>
      <c r="EI6">
        <v>85</v>
      </c>
      <c r="EJ6">
        <v>48.249399999999994</v>
      </c>
      <c r="EK6">
        <v>46.999399999999994</v>
      </c>
      <c r="EL6">
        <v>48.499399999999994</v>
      </c>
      <c r="EM6">
        <v>39.670484999999992</v>
      </c>
      <c r="EN6">
        <v>32.920484999999999</v>
      </c>
      <c r="EO6">
        <v>28.920484999999999</v>
      </c>
      <c r="EP6">
        <v>27.670484999999999</v>
      </c>
      <c r="EQ6">
        <v>31.920484999999996</v>
      </c>
      <c r="ER6">
        <v>35.920484999999992</v>
      </c>
      <c r="ES6">
        <v>85.05</v>
      </c>
      <c r="ET6">
        <v>99.55</v>
      </c>
      <c r="EU6">
        <v>85.55</v>
      </c>
      <c r="EV6">
        <v>48.753584999999994</v>
      </c>
      <c r="EW6">
        <v>47.503584999999994</v>
      </c>
      <c r="EX6">
        <v>49.003584999999994</v>
      </c>
      <c r="EY6">
        <v>40.174669999999992</v>
      </c>
      <c r="EZ6">
        <v>33.424669999999999</v>
      </c>
      <c r="FA6">
        <v>29.424669999999999</v>
      </c>
      <c r="FB6">
        <v>28.174669999999999</v>
      </c>
      <c r="FC6">
        <v>32.424669999999999</v>
      </c>
      <c r="FD6">
        <v>36.424669999999992</v>
      </c>
      <c r="FE6">
        <v>85.6</v>
      </c>
      <c r="FF6">
        <v>100.1</v>
      </c>
      <c r="FG6">
        <v>86.1</v>
      </c>
      <c r="FH6">
        <v>49.257769999999994</v>
      </c>
      <c r="FI6">
        <v>48.007769999999994</v>
      </c>
      <c r="FJ6">
        <v>49.507769999999994</v>
      </c>
      <c r="FK6">
        <v>40.678854999999992</v>
      </c>
      <c r="FL6">
        <v>33.928854999999999</v>
      </c>
      <c r="FM6">
        <v>29.928854999999999</v>
      </c>
      <c r="FN6">
        <v>28.678854999999999</v>
      </c>
      <c r="FO6">
        <v>32.928854999999999</v>
      </c>
      <c r="FP6">
        <v>36.928854999999992</v>
      </c>
      <c r="FQ6">
        <v>86.15</v>
      </c>
      <c r="FR6">
        <v>100.65</v>
      </c>
      <c r="FS6">
        <v>86.65</v>
      </c>
      <c r="FT6">
        <v>49.761954999999993</v>
      </c>
      <c r="FU6">
        <v>48.511954999999993</v>
      </c>
      <c r="FV6">
        <v>50.011954999999993</v>
      </c>
      <c r="FW6">
        <v>41.183039999999991</v>
      </c>
      <c r="FX6">
        <v>34.433039999999998</v>
      </c>
      <c r="FY6">
        <v>30.433039999999998</v>
      </c>
      <c r="FZ6">
        <v>29.183039999999998</v>
      </c>
      <c r="GA6">
        <v>33.433039999999998</v>
      </c>
      <c r="GB6">
        <v>37.433039999999991</v>
      </c>
      <c r="GC6">
        <v>86.7</v>
      </c>
      <c r="GD6">
        <v>101.2</v>
      </c>
      <c r="GE6">
        <v>87.2</v>
      </c>
      <c r="GF6">
        <v>50.266139999999993</v>
      </c>
      <c r="GG6">
        <v>49.016139999999993</v>
      </c>
      <c r="GH6">
        <v>50.516139999999993</v>
      </c>
      <c r="GI6">
        <v>41.183039999999991</v>
      </c>
      <c r="GJ6">
        <v>34.433039999999998</v>
      </c>
      <c r="GK6">
        <v>30.433039999999998</v>
      </c>
      <c r="GL6">
        <v>29.183039999999998</v>
      </c>
      <c r="GM6">
        <v>33.433039999999998</v>
      </c>
      <c r="GN6">
        <v>37.433039999999991</v>
      </c>
      <c r="GO6">
        <v>86.7</v>
      </c>
      <c r="GP6">
        <v>101.2</v>
      </c>
      <c r="GQ6">
        <v>87.2</v>
      </c>
      <c r="GR6">
        <v>50.266139999999993</v>
      </c>
      <c r="GS6">
        <v>49.016139999999993</v>
      </c>
      <c r="GT6">
        <v>50.516139999999993</v>
      </c>
      <c r="GU6">
        <v>41.183039999999991</v>
      </c>
      <c r="GV6">
        <v>34.433039999999998</v>
      </c>
      <c r="GW6">
        <v>30.433039999999998</v>
      </c>
      <c r="GX6">
        <v>29.183039999999998</v>
      </c>
      <c r="GY6">
        <v>33.433039999999998</v>
      </c>
      <c r="GZ6">
        <v>37.433039999999991</v>
      </c>
      <c r="HA6">
        <v>86.7</v>
      </c>
    </row>
    <row r="7" spans="1:209" x14ac:dyDescent="0.15">
      <c r="A7" s="5" t="s">
        <v>4</v>
      </c>
      <c r="B7" s="6" t="s">
        <v>12</v>
      </c>
      <c r="C7" s="6"/>
      <c r="D7" s="6"/>
      <c r="E7" s="6"/>
      <c r="F7">
        <v>75</v>
      </c>
      <c r="G7">
        <v>62.333333333333329</v>
      </c>
      <c r="H7">
        <v>77.560483870967744</v>
      </c>
      <c r="I7">
        <v>80.166666666666657</v>
      </c>
      <c r="J7">
        <v>79.370967741935488</v>
      </c>
      <c r="K7">
        <v>47.641129032258064</v>
      </c>
      <c r="L7">
        <v>42.642857142857139</v>
      </c>
      <c r="M7">
        <v>38.564516129032256</v>
      </c>
      <c r="N7">
        <v>38.666666666666664</v>
      </c>
      <c r="O7">
        <v>38.842741935483872</v>
      </c>
      <c r="P7">
        <v>40.516666666666666</v>
      </c>
      <c r="Q7">
        <v>28.596774193548399</v>
      </c>
      <c r="R7">
        <v>39.556451612903224</v>
      </c>
      <c r="S7">
        <v>34.5</v>
      </c>
      <c r="T7">
        <v>54.604838709677423</v>
      </c>
      <c r="U7">
        <v>49.791666666666657</v>
      </c>
      <c r="V7">
        <v>46.66935483870968</v>
      </c>
      <c r="W7">
        <v>42.971774193548384</v>
      </c>
      <c r="X7">
        <v>36.857142857142847</v>
      </c>
      <c r="Y7">
        <v>26.064516129032256</v>
      </c>
      <c r="Z7">
        <v>23.583333333333332</v>
      </c>
      <c r="AA7">
        <v>21.701612903225808</v>
      </c>
      <c r="AB7">
        <v>22.916663333333329</v>
      </c>
      <c r="AC7">
        <v>24.596774193548399</v>
      </c>
      <c r="AD7">
        <v>35.556451612903224</v>
      </c>
      <c r="AE7">
        <v>30.5</v>
      </c>
      <c r="AF7">
        <v>50.604838709677423</v>
      </c>
      <c r="AG7">
        <v>45.791666666666657</v>
      </c>
      <c r="AH7">
        <v>42.66935483870968</v>
      </c>
      <c r="AI7">
        <v>39.471774193548384</v>
      </c>
      <c r="AJ7">
        <v>33.357142857142847</v>
      </c>
      <c r="AK7">
        <v>22.564516129032256</v>
      </c>
      <c r="AL7">
        <v>20.083333333333332</v>
      </c>
      <c r="AM7">
        <v>18.201612903225808</v>
      </c>
      <c r="AN7">
        <v>19.416663333333329</v>
      </c>
      <c r="AO7">
        <v>21.096774193548399</v>
      </c>
      <c r="AP7">
        <v>32.056451612903224</v>
      </c>
      <c r="AQ7">
        <v>27</v>
      </c>
      <c r="AR7">
        <v>47.104838709677423</v>
      </c>
      <c r="AS7">
        <v>42.291666666666657</v>
      </c>
      <c r="AT7">
        <v>39.16935483870968</v>
      </c>
      <c r="AU7">
        <v>36.471774193548384</v>
      </c>
      <c r="AV7">
        <v>30.357142857142847</v>
      </c>
      <c r="AW7">
        <v>19.564516129032256</v>
      </c>
      <c r="AX7">
        <v>17.083333333333332</v>
      </c>
      <c r="AY7">
        <v>15.201612903225808</v>
      </c>
      <c r="AZ7">
        <v>16.416663333333329</v>
      </c>
      <c r="BA7">
        <v>18.096774193548399</v>
      </c>
      <c r="BB7">
        <v>29.056451612903224</v>
      </c>
      <c r="BC7">
        <v>24</v>
      </c>
      <c r="BD7">
        <v>44.104838709677423</v>
      </c>
      <c r="BE7">
        <v>39.291666666666657</v>
      </c>
      <c r="BF7">
        <v>36.16935483870968</v>
      </c>
      <c r="BG7">
        <v>33.971774193548384</v>
      </c>
      <c r="BH7">
        <v>27.857142857142847</v>
      </c>
      <c r="BI7">
        <v>17.064516129032256</v>
      </c>
      <c r="BJ7">
        <v>14.583333333333332</v>
      </c>
      <c r="BK7">
        <v>12.701612903225808</v>
      </c>
      <c r="BL7">
        <v>13.916663333333329</v>
      </c>
      <c r="BM7">
        <v>15.596774193548399</v>
      </c>
      <c r="BN7">
        <v>26.556451612903224</v>
      </c>
      <c r="BO7">
        <v>21.5</v>
      </c>
      <c r="BP7">
        <v>41.604838709677423</v>
      </c>
      <c r="BQ7">
        <v>36.791666666666657</v>
      </c>
      <c r="BR7">
        <v>33.66935483870968</v>
      </c>
      <c r="BS7">
        <v>33.721774193548384</v>
      </c>
      <c r="BT7">
        <v>27.607142857142847</v>
      </c>
      <c r="BU7">
        <v>16.814516129032256</v>
      </c>
      <c r="BV7">
        <v>14.333333333333332</v>
      </c>
      <c r="BW7">
        <v>12.451612903225808</v>
      </c>
      <c r="BX7">
        <v>13.666663333333329</v>
      </c>
      <c r="BY7">
        <v>15.346774193548399</v>
      </c>
      <c r="BZ7">
        <v>26.306451612903224</v>
      </c>
      <c r="CA7">
        <v>21.25</v>
      </c>
      <c r="CB7">
        <v>41.354838709677423</v>
      </c>
      <c r="CC7">
        <v>36.541666666666657</v>
      </c>
      <c r="CD7">
        <v>33.41935483870968</v>
      </c>
      <c r="CE7">
        <v>34.171774193548387</v>
      </c>
      <c r="CF7">
        <v>28.057142857142846</v>
      </c>
      <c r="CG7">
        <v>17.264516129032256</v>
      </c>
      <c r="CH7">
        <v>14.783333333333331</v>
      </c>
      <c r="CI7">
        <v>12.901612903225807</v>
      </c>
      <c r="CJ7">
        <v>14.116663333333328</v>
      </c>
      <c r="CK7">
        <v>15.796774193548398</v>
      </c>
      <c r="CL7">
        <v>26.756451612903223</v>
      </c>
      <c r="CM7">
        <v>21.7</v>
      </c>
      <c r="CN7">
        <v>41.804838709677426</v>
      </c>
      <c r="CO7">
        <v>36.99166666666666</v>
      </c>
      <c r="CP7">
        <v>33.869354838709683</v>
      </c>
      <c r="CQ7">
        <v>34.62177419354839</v>
      </c>
      <c r="CR7">
        <v>28.507142857142846</v>
      </c>
      <c r="CS7">
        <v>17.714516129032255</v>
      </c>
      <c r="CT7">
        <v>15.233333333333331</v>
      </c>
      <c r="CU7">
        <v>13.351612903225806</v>
      </c>
      <c r="CV7">
        <v>14.566663333333327</v>
      </c>
      <c r="CW7">
        <v>16.246774193548397</v>
      </c>
      <c r="CX7">
        <v>27.206451612903223</v>
      </c>
      <c r="CY7">
        <v>22.15</v>
      </c>
      <c r="CZ7">
        <v>42.254838709677429</v>
      </c>
      <c r="DA7">
        <v>37.441666666666663</v>
      </c>
      <c r="DB7">
        <v>34.319354838709685</v>
      </c>
      <c r="DC7">
        <v>35.071774193548393</v>
      </c>
      <c r="DD7">
        <v>28.957142857142845</v>
      </c>
      <c r="DE7">
        <v>18.164516129032254</v>
      </c>
      <c r="DF7">
        <v>15.68333333333333</v>
      </c>
      <c r="DG7">
        <v>13.801612903225806</v>
      </c>
      <c r="DH7">
        <v>15.016663333333327</v>
      </c>
      <c r="DI7">
        <v>16.696774193548396</v>
      </c>
      <c r="DJ7">
        <v>27.656451612903222</v>
      </c>
      <c r="DK7">
        <v>22.6</v>
      </c>
      <c r="DL7">
        <v>42.704838709677432</v>
      </c>
      <c r="DM7">
        <v>37.891666666666666</v>
      </c>
      <c r="DN7">
        <v>34.769354838709688</v>
      </c>
      <c r="DO7">
        <v>35.521774193548396</v>
      </c>
      <c r="DP7">
        <v>29.407142857142844</v>
      </c>
      <c r="DQ7">
        <v>18.614516129032253</v>
      </c>
      <c r="DR7">
        <v>16.133333333333329</v>
      </c>
      <c r="DS7">
        <v>14.251612903225805</v>
      </c>
      <c r="DT7">
        <v>15.466663333333326</v>
      </c>
      <c r="DU7">
        <v>17.146774193548396</v>
      </c>
      <c r="DV7">
        <v>28.106451612903221</v>
      </c>
      <c r="DW7">
        <v>23.05</v>
      </c>
      <c r="DX7">
        <v>43.154838709677435</v>
      </c>
      <c r="DY7">
        <v>38.341666666666669</v>
      </c>
      <c r="DZ7">
        <v>35.219354838709691</v>
      </c>
      <c r="EA7">
        <v>35.971774193548399</v>
      </c>
      <c r="EB7">
        <v>29.857142857142843</v>
      </c>
      <c r="EC7">
        <v>19.064516129032253</v>
      </c>
      <c r="ED7">
        <v>16.583333333333329</v>
      </c>
      <c r="EE7">
        <v>14.701612903225804</v>
      </c>
      <c r="EF7">
        <v>15.916663333333325</v>
      </c>
      <c r="EG7">
        <v>17.596774193548395</v>
      </c>
      <c r="EH7">
        <v>28.556451612903221</v>
      </c>
      <c r="EI7">
        <v>23.5</v>
      </c>
      <c r="EJ7">
        <v>43.604838709677438</v>
      </c>
      <c r="EK7">
        <v>38.791666666666671</v>
      </c>
      <c r="EL7">
        <v>35.669354838709694</v>
      </c>
      <c r="EM7">
        <v>36.421774193548401</v>
      </c>
      <c r="EN7">
        <v>30.307142857142843</v>
      </c>
      <c r="EO7">
        <v>19.514516129032252</v>
      </c>
      <c r="EP7">
        <v>17.033333333333328</v>
      </c>
      <c r="EQ7">
        <v>15.151612903225804</v>
      </c>
      <c r="ER7">
        <v>16.366663333333324</v>
      </c>
      <c r="ES7">
        <v>18.046774193548394</v>
      </c>
      <c r="ET7">
        <v>29.00645161290322</v>
      </c>
      <c r="EU7">
        <v>23.95</v>
      </c>
      <c r="EV7">
        <v>44.054838709677441</v>
      </c>
      <c r="EW7">
        <v>39.241666666666674</v>
      </c>
      <c r="EX7">
        <v>36.119354838709697</v>
      </c>
      <c r="EY7">
        <v>36.871774193548404</v>
      </c>
      <c r="EZ7">
        <v>30.757142857142842</v>
      </c>
      <c r="FA7">
        <v>19.964516129032251</v>
      </c>
      <c r="FB7">
        <v>17.483333333333327</v>
      </c>
      <c r="FC7">
        <v>15.601612903225803</v>
      </c>
      <c r="FD7">
        <v>16.816663333333324</v>
      </c>
      <c r="FE7">
        <v>18.496774193548394</v>
      </c>
      <c r="FF7">
        <v>29.456451612903219</v>
      </c>
      <c r="FG7">
        <v>24.4</v>
      </c>
      <c r="FH7">
        <v>44.504838709677443</v>
      </c>
      <c r="FI7">
        <v>39.691666666666677</v>
      </c>
      <c r="FJ7">
        <v>36.5693548387097</v>
      </c>
      <c r="FK7">
        <v>37.321774193548407</v>
      </c>
      <c r="FL7">
        <v>31.207142857142841</v>
      </c>
      <c r="FM7">
        <v>20.414516129032251</v>
      </c>
      <c r="FN7">
        <v>17.933333333333326</v>
      </c>
      <c r="FO7">
        <v>16.051612903225802</v>
      </c>
      <c r="FP7">
        <v>17.266663333333323</v>
      </c>
      <c r="FQ7">
        <v>18.946774193548393</v>
      </c>
      <c r="FR7">
        <v>29.906451612903219</v>
      </c>
      <c r="FS7">
        <v>24.85</v>
      </c>
      <c r="FT7">
        <v>44.954838709677446</v>
      </c>
      <c r="FU7">
        <v>40.14166666666668</v>
      </c>
      <c r="FV7">
        <v>37.019354838709702</v>
      </c>
      <c r="FW7">
        <v>37.77177419354841</v>
      </c>
      <c r="FX7">
        <v>31.657142857142841</v>
      </c>
      <c r="FY7">
        <v>20.86451612903225</v>
      </c>
      <c r="FZ7">
        <v>18.383333333333326</v>
      </c>
      <c r="GA7">
        <v>16.501612903225801</v>
      </c>
      <c r="GB7">
        <v>17.716663333333322</v>
      </c>
      <c r="GC7">
        <v>19.396774193548392</v>
      </c>
      <c r="GD7">
        <v>30.356451612903218</v>
      </c>
      <c r="GE7">
        <v>25.3</v>
      </c>
      <c r="GF7">
        <v>45.404838709677449</v>
      </c>
      <c r="GG7">
        <v>40.591666666666683</v>
      </c>
      <c r="GH7">
        <v>37.469354838709705</v>
      </c>
      <c r="GI7">
        <v>37.77177419354841</v>
      </c>
      <c r="GJ7">
        <v>31.657142857142841</v>
      </c>
      <c r="GK7">
        <v>20.86451612903225</v>
      </c>
      <c r="GL7">
        <v>18.383333333333326</v>
      </c>
      <c r="GM7">
        <v>16.501612903225801</v>
      </c>
      <c r="GN7">
        <v>17.716663333333322</v>
      </c>
      <c r="GO7">
        <v>19.396774193548392</v>
      </c>
      <c r="GP7">
        <v>30.356451612903218</v>
      </c>
      <c r="GQ7">
        <v>25.3</v>
      </c>
      <c r="GR7">
        <v>45.404838709677449</v>
      </c>
      <c r="GS7">
        <v>40.591666666666683</v>
      </c>
      <c r="GT7">
        <v>37.469354838709705</v>
      </c>
      <c r="GU7">
        <v>37.77177419354841</v>
      </c>
      <c r="GV7">
        <v>31.657142857142841</v>
      </c>
      <c r="GW7">
        <v>20.86451612903225</v>
      </c>
      <c r="GX7">
        <v>18.383333333333326</v>
      </c>
      <c r="GY7">
        <v>16.501612903225801</v>
      </c>
      <c r="GZ7">
        <v>17.716663333333322</v>
      </c>
      <c r="HA7">
        <v>19.396774193548392</v>
      </c>
    </row>
    <row r="8" spans="1:209" x14ac:dyDescent="0.15">
      <c r="A8" s="5" t="s">
        <v>9</v>
      </c>
      <c r="B8" s="6" t="s">
        <v>11</v>
      </c>
      <c r="C8" s="6"/>
      <c r="D8" s="6"/>
      <c r="E8" s="6"/>
      <c r="F8">
        <v>150</v>
      </c>
      <c r="G8">
        <v>122</v>
      </c>
      <c r="H8">
        <v>86</v>
      </c>
      <c r="I8">
        <v>76.5</v>
      </c>
      <c r="J8">
        <v>78</v>
      </c>
      <c r="K8">
        <v>66</v>
      </c>
      <c r="L8">
        <v>59</v>
      </c>
      <c r="M8">
        <v>51</v>
      </c>
      <c r="N8">
        <v>51.75</v>
      </c>
      <c r="O8">
        <v>53.75</v>
      </c>
      <c r="P8">
        <v>57.25</v>
      </c>
      <c r="Q8">
        <v>118.35</v>
      </c>
      <c r="R8">
        <v>132.65</v>
      </c>
      <c r="S8">
        <v>122.35</v>
      </c>
      <c r="T8">
        <v>63.6</v>
      </c>
      <c r="U8">
        <v>55.35</v>
      </c>
      <c r="V8">
        <v>54.6</v>
      </c>
      <c r="W8">
        <v>54</v>
      </c>
      <c r="X8">
        <v>47</v>
      </c>
      <c r="Y8">
        <v>39</v>
      </c>
      <c r="Z8">
        <v>44.25</v>
      </c>
      <c r="AA8">
        <v>46.25</v>
      </c>
      <c r="AB8">
        <v>49.75</v>
      </c>
      <c r="AC8">
        <v>96.85</v>
      </c>
      <c r="AD8">
        <v>111.15</v>
      </c>
      <c r="AE8">
        <v>100.85</v>
      </c>
      <c r="AF8">
        <v>56.6</v>
      </c>
      <c r="AG8">
        <v>48.35</v>
      </c>
      <c r="AH8">
        <v>47.6</v>
      </c>
      <c r="AI8">
        <v>43.42</v>
      </c>
      <c r="AJ8">
        <v>36.82</v>
      </c>
      <c r="AK8">
        <v>35.17</v>
      </c>
      <c r="AL8">
        <v>36.14</v>
      </c>
      <c r="AM8">
        <v>37.44</v>
      </c>
      <c r="AN8">
        <v>45.44</v>
      </c>
      <c r="AO8">
        <v>81.760000000000005</v>
      </c>
      <c r="AP8">
        <v>94.5</v>
      </c>
      <c r="AQ8">
        <v>82.76</v>
      </c>
      <c r="AR8">
        <v>44.75</v>
      </c>
      <c r="AS8">
        <v>43.75</v>
      </c>
      <c r="AT8">
        <v>41.5</v>
      </c>
      <c r="AU8">
        <v>40.92</v>
      </c>
      <c r="AV8">
        <v>34.32</v>
      </c>
      <c r="AW8">
        <v>32.67</v>
      </c>
      <c r="AX8">
        <v>32.89</v>
      </c>
      <c r="AY8">
        <v>34.19</v>
      </c>
      <c r="AZ8">
        <v>42.19</v>
      </c>
      <c r="BA8">
        <v>71.260000000000005</v>
      </c>
      <c r="BB8">
        <v>84</v>
      </c>
      <c r="BC8">
        <v>72.260000000000005</v>
      </c>
      <c r="BD8">
        <v>42.25</v>
      </c>
      <c r="BE8">
        <v>41.25</v>
      </c>
      <c r="BF8">
        <v>39</v>
      </c>
      <c r="BG8">
        <v>40.520000000000003</v>
      </c>
      <c r="BH8">
        <v>33.92</v>
      </c>
      <c r="BI8">
        <v>32.270000000000003</v>
      </c>
      <c r="BJ8">
        <v>31.89</v>
      </c>
      <c r="BK8">
        <v>33.19</v>
      </c>
      <c r="BL8">
        <v>41.19</v>
      </c>
      <c r="BM8">
        <v>65.760000000000005</v>
      </c>
      <c r="BN8">
        <v>78.5</v>
      </c>
      <c r="BO8">
        <v>66.760000000000005</v>
      </c>
      <c r="BP8">
        <v>42.15</v>
      </c>
      <c r="BQ8">
        <v>41.15</v>
      </c>
      <c r="BR8">
        <v>38.9</v>
      </c>
      <c r="BS8">
        <v>38.82</v>
      </c>
      <c r="BT8">
        <v>32.22</v>
      </c>
      <c r="BU8">
        <v>30.57</v>
      </c>
      <c r="BV8">
        <v>29.69</v>
      </c>
      <c r="BW8">
        <v>30.99</v>
      </c>
      <c r="BX8">
        <v>38.99</v>
      </c>
      <c r="BY8">
        <v>59.86</v>
      </c>
      <c r="BZ8">
        <v>72.599999999999994</v>
      </c>
      <c r="CA8">
        <v>60.86</v>
      </c>
      <c r="CB8">
        <v>40.549999999999997</v>
      </c>
      <c r="CC8">
        <v>39.549999999999997</v>
      </c>
      <c r="CD8">
        <v>37.299999999999997</v>
      </c>
      <c r="CE8">
        <v>38.340000000000003</v>
      </c>
      <c r="CF8">
        <v>31.74</v>
      </c>
      <c r="CG8">
        <v>30.09</v>
      </c>
      <c r="CH8">
        <v>28.86</v>
      </c>
      <c r="CI8">
        <v>30.16</v>
      </c>
      <c r="CJ8">
        <v>38.159999999999997</v>
      </c>
      <c r="CK8">
        <v>56.36</v>
      </c>
      <c r="CL8">
        <v>69.099999999999994</v>
      </c>
      <c r="CM8">
        <v>57.36</v>
      </c>
      <c r="CN8">
        <v>40.369999999999997</v>
      </c>
      <c r="CO8">
        <v>39.369999999999997</v>
      </c>
      <c r="CP8">
        <v>37.119999999999997</v>
      </c>
      <c r="CQ8">
        <v>38.498071211120774</v>
      </c>
      <c r="CR8">
        <v>31.898071211120769</v>
      </c>
      <c r="CS8">
        <v>30.248071211120774</v>
      </c>
      <c r="CT8">
        <v>28.692294811315715</v>
      </c>
      <c r="CU8">
        <v>29.992294811315713</v>
      </c>
      <c r="CV8">
        <v>37.992294811315709</v>
      </c>
      <c r="CW8">
        <v>54.083601532004714</v>
      </c>
      <c r="CX8">
        <v>66.823601532004702</v>
      </c>
      <c r="CY8">
        <v>55.083601532004714</v>
      </c>
      <c r="CZ8">
        <v>40.570092268771447</v>
      </c>
      <c r="DA8">
        <v>39.570092268771447</v>
      </c>
      <c r="DB8">
        <v>37.320092268771447</v>
      </c>
      <c r="DC8">
        <v>38.835514208765318</v>
      </c>
      <c r="DD8">
        <v>32.235514208765316</v>
      </c>
      <c r="DE8">
        <v>30.585514208765321</v>
      </c>
      <c r="DF8">
        <v>28.731574952744086</v>
      </c>
      <c r="DG8">
        <v>30.031574952744084</v>
      </c>
      <c r="DH8">
        <v>38.03157495274408</v>
      </c>
      <c r="DI8">
        <v>52.295905870752414</v>
      </c>
      <c r="DJ8">
        <v>65.035905870752401</v>
      </c>
      <c r="DK8">
        <v>53.295905870752414</v>
      </c>
      <c r="DL8">
        <v>40.877699863793183</v>
      </c>
      <c r="DM8">
        <v>39.877699863793183</v>
      </c>
      <c r="DN8">
        <v>37.627699863793183</v>
      </c>
      <c r="DO8">
        <v>39.203204373471536</v>
      </c>
      <c r="DP8">
        <v>32.603204373471534</v>
      </c>
      <c r="DQ8">
        <v>30.953204373471539</v>
      </c>
      <c r="DR8">
        <v>28.837468281001261</v>
      </c>
      <c r="DS8">
        <v>30.137468281001258</v>
      </c>
      <c r="DT8">
        <v>38.137468281001254</v>
      </c>
      <c r="DU8">
        <v>50.781967763771114</v>
      </c>
      <c r="DV8">
        <v>63.521967763771102</v>
      </c>
      <c r="DW8">
        <v>51.781967763771114</v>
      </c>
      <c r="DX8">
        <v>41.227808441458052</v>
      </c>
      <c r="DY8">
        <v>40.227808441458052</v>
      </c>
      <c r="DZ8">
        <v>37.977808441458052</v>
      </c>
      <c r="EA8">
        <v>39.623852009664418</v>
      </c>
      <c r="EB8">
        <v>33.023852009664409</v>
      </c>
      <c r="EC8">
        <v>31.373852009664418</v>
      </c>
      <c r="ED8">
        <v>29.01759209375555</v>
      </c>
      <c r="EE8">
        <v>30.317592093755547</v>
      </c>
      <c r="EF8">
        <v>38.317592093755543</v>
      </c>
      <c r="EG8">
        <v>49.509168300754069</v>
      </c>
      <c r="EH8">
        <v>62.249168300754057</v>
      </c>
      <c r="EI8">
        <v>50.509168300754069</v>
      </c>
      <c r="EJ8">
        <v>41.609447446195134</v>
      </c>
      <c r="EK8">
        <v>40.609447446195134</v>
      </c>
      <c r="EL8">
        <v>38.359447446195134</v>
      </c>
      <c r="EM8">
        <v>40.047902215469463</v>
      </c>
      <c r="EN8">
        <v>33.447902215469455</v>
      </c>
      <c r="EO8">
        <v>31.79790221546946</v>
      </c>
      <c r="EP8">
        <v>29.225348437906337</v>
      </c>
      <c r="EQ8">
        <v>30.525348437906334</v>
      </c>
      <c r="ER8">
        <v>38.525348437906331</v>
      </c>
      <c r="ES8">
        <v>48.403501873053798</v>
      </c>
      <c r="ET8">
        <v>61.143501873053786</v>
      </c>
      <c r="EU8">
        <v>49.403501873053798</v>
      </c>
      <c r="EV8">
        <v>42.002116282211453</v>
      </c>
      <c r="EW8">
        <v>41.002116282211453</v>
      </c>
      <c r="EX8">
        <v>38.752116282211453</v>
      </c>
      <c r="EY8">
        <v>40.09790221546946</v>
      </c>
      <c r="EZ8">
        <v>33.497902215469452</v>
      </c>
      <c r="FA8">
        <v>31.84790221546946</v>
      </c>
      <c r="FB8">
        <v>29.275348437906338</v>
      </c>
      <c r="FC8">
        <v>30.575348437906335</v>
      </c>
      <c r="FD8">
        <v>38.575348437906328</v>
      </c>
      <c r="FE8">
        <v>48.453501873053796</v>
      </c>
      <c r="FF8">
        <v>61.193501873053783</v>
      </c>
      <c r="FG8">
        <v>49.453501873053796</v>
      </c>
      <c r="FH8">
        <v>42.05211628221145</v>
      </c>
      <c r="FI8">
        <v>41.05211628221145</v>
      </c>
      <c r="FJ8">
        <v>38.80211628221145</v>
      </c>
      <c r="FK8">
        <v>40.147902215469458</v>
      </c>
      <c r="FL8">
        <v>33.547902215469449</v>
      </c>
      <c r="FM8">
        <v>31.897902215469461</v>
      </c>
      <c r="FN8">
        <v>29.325348437906339</v>
      </c>
      <c r="FO8">
        <v>30.625348437906336</v>
      </c>
      <c r="FP8">
        <v>38.625348437906325</v>
      </c>
      <c r="FQ8">
        <v>48.503501873053793</v>
      </c>
      <c r="FR8">
        <v>61.243501873053781</v>
      </c>
      <c r="FS8">
        <v>49.503501873053793</v>
      </c>
      <c r="FT8">
        <v>42.102116282211448</v>
      </c>
      <c r="FU8">
        <v>41.102116282211448</v>
      </c>
      <c r="FV8">
        <v>38.852116282211448</v>
      </c>
      <c r="FW8">
        <v>40.197902215469455</v>
      </c>
      <c r="FX8">
        <v>33.597902215469446</v>
      </c>
      <c r="FY8">
        <v>31.947902215469462</v>
      </c>
      <c r="FZ8">
        <v>29.375348437906339</v>
      </c>
      <c r="GA8">
        <v>30.675348437906337</v>
      </c>
      <c r="GB8">
        <v>38.675348437906322</v>
      </c>
      <c r="GC8">
        <v>48.55350187305379</v>
      </c>
      <c r="GD8">
        <v>61.293501873053778</v>
      </c>
      <c r="GE8">
        <v>49.55350187305379</v>
      </c>
      <c r="GF8">
        <v>42.152116282211445</v>
      </c>
      <c r="GG8">
        <v>41.152116282211445</v>
      </c>
      <c r="GH8">
        <v>38.902116282211445</v>
      </c>
      <c r="GI8">
        <v>40.247902215469452</v>
      </c>
      <c r="GJ8">
        <v>33.647902215469443</v>
      </c>
      <c r="GK8">
        <v>31.997902215469463</v>
      </c>
      <c r="GL8">
        <v>29.42534843790634</v>
      </c>
      <c r="GM8">
        <v>30.725348437906337</v>
      </c>
      <c r="GN8">
        <v>38.72534843790632</v>
      </c>
      <c r="GO8">
        <v>48.603501873053787</v>
      </c>
      <c r="GP8">
        <v>61.343501873053775</v>
      </c>
      <c r="GQ8">
        <v>49.603501873053787</v>
      </c>
      <c r="GR8">
        <v>42.202116282211442</v>
      </c>
      <c r="GS8">
        <v>41.202116282211442</v>
      </c>
      <c r="GT8">
        <v>38.952116282211442</v>
      </c>
      <c r="GU8">
        <v>40.297902215469449</v>
      </c>
      <c r="GV8">
        <v>33.697902215469441</v>
      </c>
      <c r="GW8">
        <v>32.047902215469463</v>
      </c>
      <c r="GX8">
        <v>29.475348437906341</v>
      </c>
      <c r="GY8">
        <v>30.775348437906338</v>
      </c>
      <c r="GZ8">
        <v>38.775348437906317</v>
      </c>
      <c r="HA8">
        <v>48.653501873053784</v>
      </c>
    </row>
    <row r="9" spans="1:209" x14ac:dyDescent="0.15">
      <c r="A9" s="5" t="s">
        <v>9</v>
      </c>
      <c r="B9" s="6" t="s">
        <v>12</v>
      </c>
      <c r="C9" s="6"/>
      <c r="D9" s="6"/>
      <c r="E9" s="6"/>
      <c r="F9">
        <v>75</v>
      </c>
      <c r="G9">
        <v>62.2</v>
      </c>
      <c r="H9">
        <v>71.838709677419345</v>
      </c>
      <c r="I9">
        <v>64.816666666666663</v>
      </c>
      <c r="J9">
        <v>61.967741935483886</v>
      </c>
      <c r="K9">
        <v>52.409677419354836</v>
      </c>
      <c r="L9">
        <v>47.785714285714278</v>
      </c>
      <c r="M9">
        <v>44.225806451612897</v>
      </c>
      <c r="N9">
        <v>43.862499999999997</v>
      </c>
      <c r="O9">
        <v>42.279838709677406</v>
      </c>
      <c r="P9">
        <v>41.496666666666655</v>
      </c>
      <c r="Q9">
        <v>32.35967741935486</v>
      </c>
      <c r="R9">
        <v>43.83387096774193</v>
      </c>
      <c r="S9">
        <v>40.645000000000003</v>
      </c>
      <c r="T9">
        <v>52.166129032258056</v>
      </c>
      <c r="U9">
        <v>46.829166666666666</v>
      </c>
      <c r="V9">
        <v>45.180645161290329</v>
      </c>
      <c r="W9">
        <v>47.409677419354836</v>
      </c>
      <c r="X9">
        <v>42.785714285714278</v>
      </c>
      <c r="Y9">
        <v>39.225806451612897</v>
      </c>
      <c r="Z9">
        <v>38.862499999999997</v>
      </c>
      <c r="AA9">
        <v>37.279838709677406</v>
      </c>
      <c r="AB9">
        <v>36.496666666666655</v>
      </c>
      <c r="AC9">
        <v>27.35967741935486</v>
      </c>
      <c r="AD9">
        <v>38.83387096774193</v>
      </c>
      <c r="AE9">
        <v>35.645000000000003</v>
      </c>
      <c r="AF9">
        <v>47.166129032258056</v>
      </c>
      <c r="AG9">
        <v>41.829166666666666</v>
      </c>
      <c r="AH9">
        <v>40.180645161290329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34.65</v>
      </c>
      <c r="AP9">
        <v>37.51</v>
      </c>
      <c r="AQ9">
        <v>35.270000000000003</v>
      </c>
      <c r="AR9">
        <v>35.17</v>
      </c>
      <c r="AS9">
        <v>32.1</v>
      </c>
      <c r="AT9">
        <v>32.35</v>
      </c>
      <c r="AU9">
        <v>33.4</v>
      </c>
      <c r="AV9">
        <v>31.9</v>
      </c>
      <c r="AW9">
        <v>29.9</v>
      </c>
      <c r="AX9">
        <v>28.85</v>
      </c>
      <c r="AY9">
        <v>23.87</v>
      </c>
      <c r="AZ9">
        <v>27.18</v>
      </c>
      <c r="BA9">
        <v>32.4</v>
      </c>
      <c r="BB9">
        <v>35.26</v>
      </c>
      <c r="BC9">
        <v>33.020000000000003</v>
      </c>
      <c r="BD9">
        <v>32.92</v>
      </c>
      <c r="BE9">
        <v>29.85</v>
      </c>
      <c r="BF9">
        <v>30.1</v>
      </c>
      <c r="BG9">
        <v>30.9</v>
      </c>
      <c r="BH9">
        <v>29.4</v>
      </c>
      <c r="BI9">
        <v>27.4</v>
      </c>
      <c r="BJ9">
        <v>26.35</v>
      </c>
      <c r="BK9">
        <v>21.37</v>
      </c>
      <c r="BL9">
        <v>24.68</v>
      </c>
      <c r="BM9">
        <v>29.9</v>
      </c>
      <c r="BN9">
        <v>32.76</v>
      </c>
      <c r="BO9">
        <v>30.52</v>
      </c>
      <c r="BP9">
        <v>30.42</v>
      </c>
      <c r="BQ9">
        <v>27.35</v>
      </c>
      <c r="BR9">
        <v>27.6</v>
      </c>
      <c r="BS9">
        <v>28.4</v>
      </c>
      <c r="BT9">
        <v>26.9</v>
      </c>
      <c r="BU9">
        <v>24.9</v>
      </c>
      <c r="BV9">
        <v>23.85</v>
      </c>
      <c r="BW9">
        <v>18.87</v>
      </c>
      <c r="BX9">
        <v>22.18</v>
      </c>
      <c r="BY9">
        <v>25.9</v>
      </c>
      <c r="BZ9">
        <v>28.76</v>
      </c>
      <c r="CA9">
        <v>26.52</v>
      </c>
      <c r="CB9">
        <v>27.92</v>
      </c>
      <c r="CC9">
        <v>24.85</v>
      </c>
      <c r="CD9">
        <v>25.1</v>
      </c>
      <c r="CE9">
        <v>28.15</v>
      </c>
      <c r="CF9">
        <v>26.65</v>
      </c>
      <c r="CG9">
        <v>24.65</v>
      </c>
      <c r="CH9">
        <v>23.6</v>
      </c>
      <c r="CI9">
        <v>18.62</v>
      </c>
      <c r="CJ9">
        <v>21.93</v>
      </c>
      <c r="CK9">
        <v>24.4</v>
      </c>
      <c r="CL9">
        <v>27.26</v>
      </c>
      <c r="CM9">
        <v>25.02</v>
      </c>
      <c r="CN9">
        <v>27.67</v>
      </c>
      <c r="CO9">
        <v>24.6</v>
      </c>
      <c r="CP9">
        <v>24.85</v>
      </c>
      <c r="CQ9">
        <v>28.3</v>
      </c>
      <c r="CR9">
        <v>26.8</v>
      </c>
      <c r="CS9">
        <v>24.8</v>
      </c>
      <c r="CT9">
        <v>23.75</v>
      </c>
      <c r="CU9">
        <v>18.77</v>
      </c>
      <c r="CV9">
        <v>22.08</v>
      </c>
      <c r="CW9">
        <v>24.55</v>
      </c>
      <c r="CX9">
        <v>27.41</v>
      </c>
      <c r="CY9">
        <v>25.17</v>
      </c>
      <c r="CZ9">
        <v>27.82</v>
      </c>
      <c r="DA9">
        <v>24.75</v>
      </c>
      <c r="DB9">
        <v>25</v>
      </c>
      <c r="DC9">
        <v>28.45</v>
      </c>
      <c r="DD9">
        <v>26.95</v>
      </c>
      <c r="DE9">
        <v>24.95</v>
      </c>
      <c r="DF9">
        <v>23.9</v>
      </c>
      <c r="DG9">
        <v>18.920000000000002</v>
      </c>
      <c r="DH9">
        <v>22.23</v>
      </c>
      <c r="DI9">
        <v>24.7</v>
      </c>
      <c r="DJ9">
        <v>27.56</v>
      </c>
      <c r="DK9">
        <v>25.32</v>
      </c>
      <c r="DL9">
        <v>27.97</v>
      </c>
      <c r="DM9">
        <v>24.9</v>
      </c>
      <c r="DN9">
        <v>25.15</v>
      </c>
      <c r="DO9">
        <v>28.6</v>
      </c>
      <c r="DP9">
        <v>27.1</v>
      </c>
      <c r="DQ9">
        <v>25.1</v>
      </c>
      <c r="DR9">
        <v>24.05</v>
      </c>
      <c r="DS9">
        <v>19.07</v>
      </c>
      <c r="DT9">
        <v>22.38</v>
      </c>
      <c r="DU9">
        <v>24.85</v>
      </c>
      <c r="DV9">
        <v>27.71</v>
      </c>
      <c r="DW9">
        <v>25.47</v>
      </c>
      <c r="DX9">
        <v>28.12</v>
      </c>
      <c r="DY9">
        <v>25.05</v>
      </c>
      <c r="DZ9">
        <v>25.3</v>
      </c>
      <c r="EA9">
        <v>28.6</v>
      </c>
      <c r="EB9">
        <v>27.1</v>
      </c>
      <c r="EC9">
        <v>25.1</v>
      </c>
      <c r="ED9">
        <v>24.05</v>
      </c>
      <c r="EE9">
        <v>19.07</v>
      </c>
      <c r="EF9">
        <v>22.38</v>
      </c>
      <c r="EG9">
        <v>24.85</v>
      </c>
      <c r="EH9">
        <v>27.71</v>
      </c>
      <c r="EI9">
        <v>25.47</v>
      </c>
      <c r="EJ9">
        <v>28.12</v>
      </c>
      <c r="EK9">
        <v>25.05</v>
      </c>
      <c r="EL9">
        <v>25.3</v>
      </c>
      <c r="EM9">
        <v>28.6</v>
      </c>
      <c r="EN9">
        <v>27.1</v>
      </c>
      <c r="EO9">
        <v>25.1</v>
      </c>
      <c r="EP9">
        <v>24.05</v>
      </c>
      <c r="EQ9">
        <v>19.07</v>
      </c>
      <c r="ER9">
        <v>22.38</v>
      </c>
      <c r="ES9">
        <v>24.85</v>
      </c>
      <c r="ET9">
        <v>27.71</v>
      </c>
      <c r="EU9">
        <v>25.47</v>
      </c>
      <c r="EV9">
        <v>28.12</v>
      </c>
      <c r="EW9">
        <v>25.05</v>
      </c>
      <c r="EX9">
        <v>25.3</v>
      </c>
      <c r="EY9">
        <v>28.6</v>
      </c>
      <c r="EZ9">
        <v>27.1</v>
      </c>
      <c r="FA9">
        <v>25.1</v>
      </c>
      <c r="FB9">
        <v>24.05</v>
      </c>
      <c r="FC9">
        <v>19.07</v>
      </c>
      <c r="FD9">
        <v>22.38</v>
      </c>
      <c r="FE9">
        <v>24.85</v>
      </c>
      <c r="FF9">
        <v>27.71</v>
      </c>
      <c r="FG9">
        <v>25.47</v>
      </c>
      <c r="FH9">
        <v>28.12</v>
      </c>
      <c r="FI9">
        <v>25.05</v>
      </c>
      <c r="FJ9">
        <v>25.3</v>
      </c>
      <c r="FK9">
        <v>28.6</v>
      </c>
      <c r="FL9">
        <v>27.1</v>
      </c>
      <c r="FM9">
        <v>25.1</v>
      </c>
      <c r="FN9">
        <v>24.05</v>
      </c>
      <c r="FO9">
        <v>19.07</v>
      </c>
      <c r="FP9">
        <v>22.38</v>
      </c>
      <c r="FQ9">
        <v>24.85</v>
      </c>
      <c r="FR9">
        <v>27.71</v>
      </c>
      <c r="FS9">
        <v>25.47</v>
      </c>
      <c r="FT9">
        <v>28.12</v>
      </c>
      <c r="FU9">
        <v>25.05</v>
      </c>
      <c r="FV9">
        <v>25.3</v>
      </c>
      <c r="FW9">
        <v>28.6</v>
      </c>
      <c r="FX9">
        <v>27.1</v>
      </c>
      <c r="FY9">
        <v>25.1</v>
      </c>
      <c r="FZ9">
        <v>24.05</v>
      </c>
      <c r="GA9">
        <v>19.07</v>
      </c>
      <c r="GB9">
        <v>22.38</v>
      </c>
      <c r="GC9">
        <v>24.85</v>
      </c>
      <c r="GD9">
        <v>27.71</v>
      </c>
      <c r="GE9">
        <v>25.47</v>
      </c>
      <c r="GF9">
        <v>28.12</v>
      </c>
      <c r="GG9">
        <v>25.05</v>
      </c>
      <c r="GH9">
        <v>25.3</v>
      </c>
      <c r="GI9">
        <v>28.6</v>
      </c>
      <c r="GJ9">
        <v>27.1</v>
      </c>
      <c r="GK9">
        <v>25.1</v>
      </c>
      <c r="GL9">
        <v>24.05</v>
      </c>
      <c r="GM9">
        <v>19.07</v>
      </c>
      <c r="GN9">
        <v>22.38</v>
      </c>
      <c r="GO9">
        <v>24.85</v>
      </c>
      <c r="GP9">
        <v>27.71</v>
      </c>
      <c r="GQ9">
        <v>25.47</v>
      </c>
      <c r="GR9">
        <v>28.12</v>
      </c>
      <c r="GS9">
        <v>25.05</v>
      </c>
      <c r="GT9">
        <v>25.3</v>
      </c>
      <c r="GU9">
        <v>28.6</v>
      </c>
      <c r="GV9">
        <v>27.1</v>
      </c>
      <c r="GW9">
        <v>25.1</v>
      </c>
      <c r="GX9">
        <v>24.05</v>
      </c>
      <c r="GY9">
        <v>19.07</v>
      </c>
      <c r="GZ9">
        <v>22.38</v>
      </c>
      <c r="HA9">
        <v>24.85</v>
      </c>
    </row>
    <row r="10" spans="1:209" x14ac:dyDescent="0.15">
      <c r="A10" s="5" t="s">
        <v>8</v>
      </c>
      <c r="B10" s="6" t="s">
        <v>11</v>
      </c>
      <c r="C10" s="6"/>
      <c r="D10" s="6"/>
      <c r="E10" s="6"/>
      <c r="F10">
        <v>150</v>
      </c>
      <c r="G10">
        <v>121.4</v>
      </c>
      <c r="H10">
        <v>85.5</v>
      </c>
      <c r="I10">
        <v>66</v>
      </c>
      <c r="J10">
        <v>63.75</v>
      </c>
      <c r="K10">
        <v>56.5</v>
      </c>
      <c r="L10">
        <v>53.75</v>
      </c>
      <c r="M10">
        <v>49.75</v>
      </c>
      <c r="N10">
        <v>48.9</v>
      </c>
      <c r="O10">
        <v>49.4</v>
      </c>
      <c r="P10">
        <v>57.25</v>
      </c>
      <c r="Q10">
        <v>118.35</v>
      </c>
      <c r="R10">
        <v>132.65</v>
      </c>
      <c r="S10">
        <v>122.35</v>
      </c>
      <c r="T10">
        <v>62.5</v>
      </c>
      <c r="U10">
        <v>41</v>
      </c>
      <c r="V10">
        <v>39.75</v>
      </c>
      <c r="W10">
        <v>42.5</v>
      </c>
      <c r="X10">
        <v>39.75</v>
      </c>
      <c r="Y10">
        <v>35.75</v>
      </c>
      <c r="Z10">
        <v>33.9</v>
      </c>
      <c r="AA10">
        <v>34.4</v>
      </c>
      <c r="AB10">
        <v>49.75</v>
      </c>
      <c r="AC10">
        <v>96.85</v>
      </c>
      <c r="AD10">
        <v>111.15</v>
      </c>
      <c r="AE10">
        <v>98.15</v>
      </c>
      <c r="AF10">
        <v>53.5</v>
      </c>
      <c r="AG10">
        <v>32</v>
      </c>
      <c r="AH10">
        <v>30.75</v>
      </c>
      <c r="AI10">
        <v>38.090000000000003</v>
      </c>
      <c r="AJ10">
        <v>35.340000000000003</v>
      </c>
      <c r="AK10">
        <v>31.34</v>
      </c>
      <c r="AL10">
        <v>29.71</v>
      </c>
      <c r="AM10">
        <v>30.21</v>
      </c>
      <c r="AN10">
        <v>45.44</v>
      </c>
      <c r="AO10">
        <v>81.760000000000005</v>
      </c>
      <c r="AP10">
        <v>93.9</v>
      </c>
      <c r="AQ10">
        <v>75.900000000000006</v>
      </c>
      <c r="AR10">
        <v>43.57</v>
      </c>
      <c r="AS10">
        <v>28.57</v>
      </c>
      <c r="AT10">
        <v>27.07</v>
      </c>
      <c r="AU10">
        <v>35.462193275157375</v>
      </c>
      <c r="AV10">
        <v>32.712193275157375</v>
      </c>
      <c r="AW10">
        <v>28.712193275157368</v>
      </c>
      <c r="AX10">
        <v>26.101092140061297</v>
      </c>
      <c r="AY10">
        <v>26.601092140061297</v>
      </c>
      <c r="AZ10">
        <v>42.19</v>
      </c>
      <c r="BA10">
        <v>71.260000000000005</v>
      </c>
      <c r="BB10">
        <v>84</v>
      </c>
      <c r="BC10">
        <v>66.099999999999994</v>
      </c>
      <c r="BD10">
        <v>42.157093457629756</v>
      </c>
      <c r="BE10">
        <v>27.157093457629756</v>
      </c>
      <c r="BF10">
        <v>25.657093457629756</v>
      </c>
      <c r="BG10">
        <v>34.81887706934053</v>
      </c>
      <c r="BH10">
        <v>32.06887706934053</v>
      </c>
      <c r="BI10">
        <v>28.068877069340523</v>
      </c>
      <c r="BJ10">
        <v>24.643527537866149</v>
      </c>
      <c r="BK10">
        <v>25.143527537866149</v>
      </c>
      <c r="BL10">
        <v>41.19</v>
      </c>
      <c r="BM10">
        <v>65.232304651049034</v>
      </c>
      <c r="BN10">
        <v>77.232304651049034</v>
      </c>
      <c r="BO10">
        <v>59.232304651049034</v>
      </c>
      <c r="BP10">
        <v>41.429561292294494</v>
      </c>
      <c r="BQ10">
        <v>26.42956129229449</v>
      </c>
      <c r="BR10">
        <v>24.92956129229449</v>
      </c>
      <c r="BS10">
        <v>34.068975745323279</v>
      </c>
      <c r="BT10">
        <v>31.318975745323279</v>
      </c>
      <c r="BU10">
        <v>27.318975745323272</v>
      </c>
      <c r="BV10">
        <v>23.348062266938179</v>
      </c>
      <c r="BW10">
        <v>23.848062266938179</v>
      </c>
      <c r="BX10">
        <v>38.99</v>
      </c>
      <c r="BY10">
        <v>59.86</v>
      </c>
      <c r="BZ10">
        <v>72.191910501654519</v>
      </c>
      <c r="CA10">
        <v>54.191910501654519</v>
      </c>
      <c r="CB10">
        <v>40.549999999999997</v>
      </c>
      <c r="CC10">
        <v>25.711599161975446</v>
      </c>
      <c r="CD10">
        <v>24.211599161975446</v>
      </c>
      <c r="CE10">
        <v>33.417939479094514</v>
      </c>
      <c r="CF10">
        <v>30.667939479094514</v>
      </c>
      <c r="CG10">
        <v>26.667939479094507</v>
      </c>
      <c r="CH10">
        <v>22.378997781670307</v>
      </c>
      <c r="CI10">
        <v>22.878997781670307</v>
      </c>
      <c r="CJ10">
        <v>38.159999999999997</v>
      </c>
      <c r="CK10">
        <v>56.36</v>
      </c>
      <c r="CL10">
        <v>68.377590726106718</v>
      </c>
      <c r="CM10">
        <v>50.37759072610671</v>
      </c>
      <c r="CN10">
        <v>40.369999999999997</v>
      </c>
      <c r="CO10">
        <v>25.45330973409018</v>
      </c>
      <c r="CP10">
        <v>23.95330973409018</v>
      </c>
      <c r="CQ10">
        <v>33.633495169940609</v>
      </c>
      <c r="CR10">
        <v>30.883495169940609</v>
      </c>
      <c r="CS10">
        <v>26.883495169940602</v>
      </c>
      <c r="CT10">
        <v>22.283406816994692</v>
      </c>
      <c r="CU10">
        <v>22.783406816994692</v>
      </c>
      <c r="CV10">
        <v>37.992294811315709</v>
      </c>
      <c r="CW10">
        <v>54.083601532004714</v>
      </c>
      <c r="CX10">
        <v>66.113834985615256</v>
      </c>
      <c r="CY10">
        <v>48.113834985615256</v>
      </c>
      <c r="CZ10">
        <v>40.570092268771447</v>
      </c>
      <c r="DA10">
        <v>25.685798984387421</v>
      </c>
      <c r="DB10">
        <v>24.185798984387421</v>
      </c>
      <c r="DC10">
        <v>34.019005487772034</v>
      </c>
      <c r="DD10">
        <v>31.269005487772034</v>
      </c>
      <c r="DE10">
        <v>27.269005487772027</v>
      </c>
      <c r="DF10">
        <v>22.383628204402051</v>
      </c>
      <c r="DG10">
        <v>22.883628204402051</v>
      </c>
      <c r="DH10">
        <v>38.03157495274408</v>
      </c>
      <c r="DI10">
        <v>52.295905870752414</v>
      </c>
      <c r="DJ10">
        <v>64.336839901717809</v>
      </c>
      <c r="DK10">
        <v>46.336839901717802</v>
      </c>
      <c r="DL10">
        <v>40.877699863793183</v>
      </c>
      <c r="DM10">
        <v>26.021151419555828</v>
      </c>
      <c r="DN10">
        <v>24.521151419555828</v>
      </c>
      <c r="DO10">
        <v>34.429370352903263</v>
      </c>
      <c r="DP10">
        <v>31.679370352903263</v>
      </c>
      <c r="DQ10">
        <v>27.679370352903256</v>
      </c>
      <c r="DR10">
        <v>22.543636334600954</v>
      </c>
      <c r="DS10">
        <v>23.043636334600954</v>
      </c>
      <c r="DT10">
        <v>38.137468281001254</v>
      </c>
      <c r="DU10">
        <v>50.781967763771114</v>
      </c>
      <c r="DV10">
        <v>62.832379254617521</v>
      </c>
      <c r="DW10">
        <v>44.832379254617514</v>
      </c>
      <c r="DX10">
        <v>41.227808441458052</v>
      </c>
      <c r="DY10">
        <v>26.395913129303342</v>
      </c>
      <c r="DZ10">
        <v>24.895913129303342</v>
      </c>
      <c r="EA10">
        <v>34.887739795824686</v>
      </c>
      <c r="EB10">
        <v>32.137739795824686</v>
      </c>
      <c r="EC10">
        <v>28.137739795824679</v>
      </c>
      <c r="ED10">
        <v>22.77179618789112</v>
      </c>
      <c r="EE10">
        <v>23.27179618789112</v>
      </c>
      <c r="EF10">
        <v>38.317592093755543</v>
      </c>
      <c r="EG10">
        <v>49.509168300754069</v>
      </c>
      <c r="EH10">
        <v>61.567994314281961</v>
      </c>
      <c r="EI10">
        <v>43.567994314281954</v>
      </c>
      <c r="EJ10">
        <v>41.609447446195134</v>
      </c>
      <c r="EK10">
        <v>26.799551876345369</v>
      </c>
      <c r="EL10">
        <v>25.299551876345369</v>
      </c>
      <c r="EM10">
        <v>35.365981747097592</v>
      </c>
      <c r="EN10">
        <v>32.615981747097592</v>
      </c>
      <c r="EO10">
        <v>28.615981747097585</v>
      </c>
      <c r="EP10">
        <v>23.055585583121953</v>
      </c>
      <c r="EQ10">
        <v>23.555585583121953</v>
      </c>
      <c r="ER10">
        <v>38.525348437906331</v>
      </c>
      <c r="ES10">
        <v>48.403501873053798</v>
      </c>
      <c r="ET10">
        <v>60.517537941003894</v>
      </c>
      <c r="EU10">
        <v>42.517537941003887</v>
      </c>
      <c r="EV10">
        <v>42.002116282211453</v>
      </c>
      <c r="EW10">
        <v>27.243192293798451</v>
      </c>
      <c r="EX10">
        <v>25.743192293798451</v>
      </c>
      <c r="EY10">
        <v>35.41598174709759</v>
      </c>
      <c r="EZ10">
        <v>32.66598174709759</v>
      </c>
      <c r="FA10">
        <v>28.665981747097586</v>
      </c>
      <c r="FB10">
        <v>23.105585583121954</v>
      </c>
      <c r="FC10">
        <v>23.605585583121954</v>
      </c>
      <c r="FD10">
        <v>38.575348437906328</v>
      </c>
      <c r="FE10">
        <v>48.453501873053796</v>
      </c>
      <c r="FF10">
        <v>60.567537941003891</v>
      </c>
      <c r="FG10">
        <v>42.567537941003884</v>
      </c>
      <c r="FH10">
        <v>42.05211628221145</v>
      </c>
      <c r="FI10">
        <v>27.293192293798452</v>
      </c>
      <c r="FJ10">
        <v>25.793192293798452</v>
      </c>
      <c r="FK10">
        <v>35.465981747097587</v>
      </c>
      <c r="FL10">
        <v>32.715981747097587</v>
      </c>
      <c r="FM10">
        <v>28.715981747097587</v>
      </c>
      <c r="FN10">
        <v>23.155585583121955</v>
      </c>
      <c r="FO10">
        <v>23.655585583121955</v>
      </c>
      <c r="FP10">
        <v>38.625348437906325</v>
      </c>
      <c r="FQ10">
        <v>48.503501873053793</v>
      </c>
      <c r="FR10">
        <v>60.617537941003889</v>
      </c>
      <c r="FS10">
        <v>42.617537941003881</v>
      </c>
      <c r="FT10">
        <v>42.102116282211448</v>
      </c>
      <c r="FU10">
        <v>27.343192293798452</v>
      </c>
      <c r="FV10">
        <v>25.843192293798452</v>
      </c>
      <c r="FW10">
        <v>35.515981747097584</v>
      </c>
      <c r="FX10">
        <v>32.765981747097584</v>
      </c>
      <c r="FY10">
        <v>28.765981747097587</v>
      </c>
      <c r="FZ10">
        <v>23.205585583121955</v>
      </c>
      <c r="GA10">
        <v>23.705585583121955</v>
      </c>
      <c r="GB10">
        <v>38.675348437906322</v>
      </c>
      <c r="GC10">
        <v>48.55350187305379</v>
      </c>
      <c r="GD10">
        <v>60.667537941003886</v>
      </c>
      <c r="GE10">
        <v>42.667537941003879</v>
      </c>
      <c r="GF10">
        <v>42.152116282211445</v>
      </c>
      <c r="GG10">
        <v>27.393192293798453</v>
      </c>
      <c r="GH10">
        <v>25.893192293798453</v>
      </c>
      <c r="GI10">
        <v>35.565981747097581</v>
      </c>
      <c r="GJ10">
        <v>32.815981747097581</v>
      </c>
      <c r="GK10">
        <v>28.815981747097588</v>
      </c>
      <c r="GL10">
        <v>23.255585583121956</v>
      </c>
      <c r="GM10">
        <v>23.755585583121956</v>
      </c>
      <c r="GN10">
        <v>38.72534843790632</v>
      </c>
      <c r="GO10">
        <v>48.603501873053787</v>
      </c>
      <c r="GP10">
        <v>60.717537941003883</v>
      </c>
      <c r="GQ10">
        <v>42.717537941003876</v>
      </c>
      <c r="GR10">
        <v>42.202116282211442</v>
      </c>
      <c r="GS10">
        <v>27.443192293798454</v>
      </c>
      <c r="GT10">
        <v>25.943192293798454</v>
      </c>
      <c r="GU10">
        <v>35.615981747097578</v>
      </c>
      <c r="GV10">
        <v>32.865981747097578</v>
      </c>
      <c r="GW10">
        <v>28.865981747097589</v>
      </c>
      <c r="GX10">
        <v>23.305585583121957</v>
      </c>
      <c r="GY10">
        <v>23.805585583121957</v>
      </c>
      <c r="GZ10">
        <v>38.775348437906317</v>
      </c>
      <c r="HA10">
        <v>48.653501873053784</v>
      </c>
    </row>
    <row r="11" spans="1:209" x14ac:dyDescent="0.15">
      <c r="A11" s="5" t="s">
        <v>8</v>
      </c>
      <c r="B11" s="6" t="s">
        <v>12</v>
      </c>
      <c r="C11" s="6"/>
      <c r="D11" s="6"/>
      <c r="E11" s="6"/>
      <c r="F11">
        <v>50</v>
      </c>
      <c r="G11">
        <v>51.016666666666659</v>
      </c>
      <c r="H11">
        <v>58.233870967741936</v>
      </c>
      <c r="I11">
        <v>53.233333333333327</v>
      </c>
      <c r="J11">
        <v>46.685483870967751</v>
      </c>
      <c r="K11">
        <v>35.927419354838705</v>
      </c>
      <c r="L11">
        <v>36.696428571428569</v>
      </c>
      <c r="M11">
        <v>37.548387096774192</v>
      </c>
      <c r="N11">
        <v>31.108333333333327</v>
      </c>
      <c r="O11">
        <v>31.032258064516128</v>
      </c>
      <c r="P11">
        <v>24.516666666666666</v>
      </c>
      <c r="Q11">
        <v>27.16290322580646</v>
      </c>
      <c r="R11">
        <v>31.369354838709672</v>
      </c>
      <c r="S11">
        <v>28.31</v>
      </c>
      <c r="T11">
        <v>31.306451612903228</v>
      </c>
      <c r="U11">
        <v>35.75</v>
      </c>
      <c r="V11">
        <v>36.314516129032263</v>
      </c>
      <c r="W11">
        <v>31.127419354838704</v>
      </c>
      <c r="X11">
        <v>31.896428571428569</v>
      </c>
      <c r="Y11">
        <v>32.748387096774195</v>
      </c>
      <c r="Z11">
        <v>26.308333333333326</v>
      </c>
      <c r="AA11">
        <v>26.232258064516127</v>
      </c>
      <c r="AB11">
        <v>19.716666666666665</v>
      </c>
      <c r="AC11">
        <v>22.362903225806459</v>
      </c>
      <c r="AD11">
        <v>26.569354838709671</v>
      </c>
      <c r="AE11">
        <v>23.51</v>
      </c>
      <c r="AF11">
        <v>26.506451612903227</v>
      </c>
      <c r="AG11">
        <v>30.95</v>
      </c>
      <c r="AH11">
        <v>31.514516129032263</v>
      </c>
      <c r="AI11">
        <v>22.73</v>
      </c>
      <c r="AJ11">
        <v>23.53</v>
      </c>
      <c r="AK11">
        <v>24.53</v>
      </c>
      <c r="AL11">
        <v>20.65</v>
      </c>
      <c r="AM11">
        <v>20.59</v>
      </c>
      <c r="AN11">
        <v>20.76</v>
      </c>
      <c r="AO11">
        <v>29.3</v>
      </c>
      <c r="AP11">
        <v>30.68</v>
      </c>
      <c r="AQ11">
        <v>30.53</v>
      </c>
      <c r="AR11">
        <v>27.82</v>
      </c>
      <c r="AS11">
        <v>23.26</v>
      </c>
      <c r="AT11">
        <v>23.97</v>
      </c>
      <c r="AU11">
        <v>20.8</v>
      </c>
      <c r="AV11">
        <v>21.6</v>
      </c>
      <c r="AW11">
        <v>22.6</v>
      </c>
      <c r="AX11">
        <v>18.72</v>
      </c>
      <c r="AY11">
        <v>18.66</v>
      </c>
      <c r="AZ11">
        <v>18.829999999999998</v>
      </c>
      <c r="BA11">
        <v>27.37</v>
      </c>
      <c r="BB11">
        <v>28.75</v>
      </c>
      <c r="BC11">
        <v>28.6</v>
      </c>
      <c r="BD11">
        <v>25.89</v>
      </c>
      <c r="BE11">
        <v>21.33</v>
      </c>
      <c r="BF11">
        <v>22.04</v>
      </c>
      <c r="BG11">
        <v>18.87</v>
      </c>
      <c r="BH11">
        <v>19.670000000000002</v>
      </c>
      <c r="BI11">
        <v>20.67</v>
      </c>
      <c r="BJ11">
        <v>16.79</v>
      </c>
      <c r="BK11">
        <v>16.73</v>
      </c>
      <c r="BL11">
        <v>16.899999999999999</v>
      </c>
      <c r="BM11">
        <v>25.44</v>
      </c>
      <c r="BN11">
        <v>26.82</v>
      </c>
      <c r="BO11">
        <v>26.67</v>
      </c>
      <c r="BP11">
        <v>23.96</v>
      </c>
      <c r="BQ11">
        <v>19.399999999999999</v>
      </c>
      <c r="BR11">
        <v>20.11</v>
      </c>
      <c r="BS11">
        <v>18.87</v>
      </c>
      <c r="BT11">
        <v>19.670000000000002</v>
      </c>
      <c r="BU11">
        <v>20.67</v>
      </c>
      <c r="BV11">
        <v>16.79</v>
      </c>
      <c r="BW11">
        <v>16.73</v>
      </c>
      <c r="BX11">
        <v>16.899999999999999</v>
      </c>
      <c r="BY11">
        <v>25.44</v>
      </c>
      <c r="BZ11">
        <v>26.82</v>
      </c>
      <c r="CA11">
        <v>26.52</v>
      </c>
      <c r="CB11">
        <v>23.96</v>
      </c>
      <c r="CC11">
        <v>19.399999999999999</v>
      </c>
      <c r="CD11">
        <v>20.11</v>
      </c>
      <c r="CE11">
        <v>19.02</v>
      </c>
      <c r="CF11">
        <v>19.82</v>
      </c>
      <c r="CG11">
        <v>20.82</v>
      </c>
      <c r="CH11">
        <v>16.940000000000001</v>
      </c>
      <c r="CI11">
        <v>16.88</v>
      </c>
      <c r="CJ11">
        <v>17.05</v>
      </c>
      <c r="CK11">
        <v>24.4</v>
      </c>
      <c r="CL11">
        <v>26.97</v>
      </c>
      <c r="CM11">
        <v>25.02</v>
      </c>
      <c r="CN11">
        <v>24.11</v>
      </c>
      <c r="CO11">
        <v>19.55</v>
      </c>
      <c r="CP11">
        <v>20.260000000000002</v>
      </c>
      <c r="CQ11">
        <v>19.170000000000002</v>
      </c>
      <c r="CR11">
        <v>19.97</v>
      </c>
      <c r="CS11">
        <v>20.97</v>
      </c>
      <c r="CT11">
        <v>17.09</v>
      </c>
      <c r="CU11">
        <v>17.03</v>
      </c>
      <c r="CV11">
        <v>17.2</v>
      </c>
      <c r="CW11">
        <v>24.55</v>
      </c>
      <c r="CX11">
        <v>27.12</v>
      </c>
      <c r="CY11">
        <v>25.17</v>
      </c>
      <c r="CZ11">
        <v>24.26</v>
      </c>
      <c r="DA11">
        <v>19.7</v>
      </c>
      <c r="DB11">
        <v>20.41</v>
      </c>
      <c r="DC11">
        <v>19.32</v>
      </c>
      <c r="DD11">
        <v>20.12</v>
      </c>
      <c r="DE11">
        <v>21.12</v>
      </c>
      <c r="DF11">
        <v>17.239999999999998</v>
      </c>
      <c r="DG11">
        <v>17.18</v>
      </c>
      <c r="DH11">
        <v>17.350000000000001</v>
      </c>
      <c r="DI11">
        <v>24.7</v>
      </c>
      <c r="DJ11">
        <v>27.27</v>
      </c>
      <c r="DK11">
        <v>25.32</v>
      </c>
      <c r="DL11">
        <v>24.41</v>
      </c>
      <c r="DM11">
        <v>19.850000000000001</v>
      </c>
      <c r="DN11">
        <v>20.56</v>
      </c>
      <c r="DO11">
        <v>19.47</v>
      </c>
      <c r="DP11">
        <v>20.27</v>
      </c>
      <c r="DQ11">
        <v>21.27</v>
      </c>
      <c r="DR11">
        <v>17.39</v>
      </c>
      <c r="DS11">
        <v>17.329999999999998</v>
      </c>
      <c r="DT11">
        <v>17.5</v>
      </c>
      <c r="DU11">
        <v>24.85</v>
      </c>
      <c r="DV11">
        <v>27.42</v>
      </c>
      <c r="DW11">
        <v>25.47</v>
      </c>
      <c r="DX11">
        <v>24.56</v>
      </c>
      <c r="DY11">
        <v>20</v>
      </c>
      <c r="DZ11">
        <v>20.71</v>
      </c>
      <c r="EA11">
        <v>19.47</v>
      </c>
      <c r="EB11">
        <v>20.27</v>
      </c>
      <c r="EC11">
        <v>21.27</v>
      </c>
      <c r="ED11">
        <v>17.39</v>
      </c>
      <c r="EE11">
        <v>17.329999999999998</v>
      </c>
      <c r="EF11">
        <v>17.5</v>
      </c>
      <c r="EG11">
        <v>24.85</v>
      </c>
      <c r="EH11">
        <v>27.42</v>
      </c>
      <c r="EI11">
        <v>25.47</v>
      </c>
      <c r="EJ11">
        <v>24.56</v>
      </c>
      <c r="EK11">
        <v>20</v>
      </c>
      <c r="EL11">
        <v>20.71</v>
      </c>
      <c r="EM11">
        <v>19.47</v>
      </c>
      <c r="EN11">
        <v>20.27</v>
      </c>
      <c r="EO11">
        <v>21.27</v>
      </c>
      <c r="EP11">
        <v>17.39</v>
      </c>
      <c r="EQ11">
        <v>17.329999999999998</v>
      </c>
      <c r="ER11">
        <v>17.5</v>
      </c>
      <c r="ES11">
        <v>24.85</v>
      </c>
      <c r="ET11">
        <v>27.42</v>
      </c>
      <c r="EU11">
        <v>25.47</v>
      </c>
      <c r="EV11">
        <v>24.56</v>
      </c>
      <c r="EW11">
        <v>20</v>
      </c>
      <c r="EX11">
        <v>20.71</v>
      </c>
      <c r="EY11">
        <v>19.47</v>
      </c>
      <c r="EZ11">
        <v>20.27</v>
      </c>
      <c r="FA11">
        <v>21.27</v>
      </c>
      <c r="FB11">
        <v>17.39</v>
      </c>
      <c r="FC11">
        <v>17.329999999999998</v>
      </c>
      <c r="FD11">
        <v>17.5</v>
      </c>
      <c r="FE11">
        <v>24.85</v>
      </c>
      <c r="FF11">
        <v>27.42</v>
      </c>
      <c r="FG11">
        <v>25.47</v>
      </c>
      <c r="FH11">
        <v>24.56</v>
      </c>
      <c r="FI11">
        <v>20</v>
      </c>
      <c r="FJ11">
        <v>20.71</v>
      </c>
      <c r="FK11">
        <v>19.47</v>
      </c>
      <c r="FL11">
        <v>20.27</v>
      </c>
      <c r="FM11">
        <v>21.27</v>
      </c>
      <c r="FN11">
        <v>17.39</v>
      </c>
      <c r="FO11">
        <v>17.329999999999998</v>
      </c>
      <c r="FP11">
        <v>17.5</v>
      </c>
      <c r="FQ11">
        <v>24.85</v>
      </c>
      <c r="FR11">
        <v>27.42</v>
      </c>
      <c r="FS11">
        <v>25.47</v>
      </c>
      <c r="FT11">
        <v>24.56</v>
      </c>
      <c r="FU11">
        <v>20</v>
      </c>
      <c r="FV11">
        <v>20.71</v>
      </c>
      <c r="FW11">
        <v>19.47</v>
      </c>
      <c r="FX11">
        <v>20.27</v>
      </c>
      <c r="FY11">
        <v>21.27</v>
      </c>
      <c r="FZ11">
        <v>17.39</v>
      </c>
      <c r="GA11">
        <v>17.329999999999998</v>
      </c>
      <c r="GB11">
        <v>17.5</v>
      </c>
      <c r="GC11">
        <v>24.85</v>
      </c>
      <c r="GD11">
        <v>27.42</v>
      </c>
      <c r="GE11">
        <v>25.47</v>
      </c>
      <c r="GF11">
        <v>24.56</v>
      </c>
      <c r="GG11">
        <v>20</v>
      </c>
      <c r="GH11">
        <v>20.71</v>
      </c>
      <c r="GI11">
        <v>19.47</v>
      </c>
      <c r="GJ11">
        <v>20.27</v>
      </c>
      <c r="GK11">
        <v>21.27</v>
      </c>
      <c r="GL11">
        <v>17.39</v>
      </c>
      <c r="GM11">
        <v>17.329999999999998</v>
      </c>
      <c r="GN11">
        <v>17.5</v>
      </c>
      <c r="GO11">
        <v>24.85</v>
      </c>
      <c r="GP11">
        <v>27.42</v>
      </c>
      <c r="GQ11">
        <v>25.47</v>
      </c>
      <c r="GR11">
        <v>24.56</v>
      </c>
      <c r="GS11">
        <v>20</v>
      </c>
      <c r="GT11">
        <v>20.71</v>
      </c>
      <c r="GU11">
        <v>19.47</v>
      </c>
      <c r="GV11">
        <v>20.27</v>
      </c>
      <c r="GW11">
        <v>21.27</v>
      </c>
      <c r="GX11">
        <v>17.39</v>
      </c>
      <c r="GY11">
        <v>17.329999999999998</v>
      </c>
      <c r="GZ11">
        <v>17.5</v>
      </c>
      <c r="HA11">
        <v>24.85</v>
      </c>
    </row>
    <row r="12" spans="1:209" x14ac:dyDescent="0.15">
      <c r="A12" s="5" t="s">
        <v>7</v>
      </c>
      <c r="B12" s="6" t="s">
        <v>11</v>
      </c>
      <c r="C12" s="6"/>
      <c r="D12" s="6"/>
      <c r="E12" s="6"/>
      <c r="F12">
        <v>170</v>
      </c>
      <c r="G12">
        <v>129</v>
      </c>
      <c r="H12">
        <v>85.5</v>
      </c>
      <c r="I12">
        <v>66</v>
      </c>
      <c r="J12">
        <v>63.75</v>
      </c>
      <c r="K12">
        <v>56.5</v>
      </c>
      <c r="L12">
        <v>53.75</v>
      </c>
      <c r="M12">
        <v>49.75</v>
      </c>
      <c r="N12">
        <v>48.9</v>
      </c>
      <c r="O12">
        <v>49.4</v>
      </c>
      <c r="P12">
        <v>83.25</v>
      </c>
      <c r="Q12">
        <v>129.80000000000001</v>
      </c>
      <c r="R12">
        <v>141.80000000000001</v>
      </c>
      <c r="S12">
        <v>123.8</v>
      </c>
      <c r="T12">
        <v>62.5</v>
      </c>
      <c r="U12">
        <v>41</v>
      </c>
      <c r="V12">
        <v>39.75</v>
      </c>
      <c r="W12">
        <v>42.5</v>
      </c>
      <c r="X12">
        <v>39.75</v>
      </c>
      <c r="Y12">
        <v>35.75</v>
      </c>
      <c r="Z12">
        <v>33.9</v>
      </c>
      <c r="AA12">
        <v>34.4</v>
      </c>
      <c r="AB12">
        <v>68.25</v>
      </c>
      <c r="AC12">
        <v>104.15</v>
      </c>
      <c r="AD12">
        <v>116.15</v>
      </c>
      <c r="AE12">
        <v>98.15</v>
      </c>
      <c r="AF12">
        <v>53.5</v>
      </c>
      <c r="AG12">
        <v>32</v>
      </c>
      <c r="AH12">
        <v>30.75</v>
      </c>
      <c r="AI12">
        <v>38.090000000000003</v>
      </c>
      <c r="AJ12">
        <v>35.340000000000003</v>
      </c>
      <c r="AK12">
        <v>31.34</v>
      </c>
      <c r="AL12">
        <v>29.71</v>
      </c>
      <c r="AM12">
        <v>30.21</v>
      </c>
      <c r="AN12">
        <v>61.21</v>
      </c>
      <c r="AO12">
        <v>81.900000000000006</v>
      </c>
      <c r="AP12">
        <v>93.9</v>
      </c>
      <c r="AQ12">
        <v>75.900000000000006</v>
      </c>
      <c r="AR12">
        <v>43.57</v>
      </c>
      <c r="AS12">
        <v>28.57</v>
      </c>
      <c r="AT12">
        <v>27.07</v>
      </c>
      <c r="AU12">
        <v>35.462193275157375</v>
      </c>
      <c r="AV12">
        <v>32.712193275157375</v>
      </c>
      <c r="AW12">
        <v>28.712193275157368</v>
      </c>
      <c r="AX12">
        <v>26.101092140061297</v>
      </c>
      <c r="AY12">
        <v>26.601092140061297</v>
      </c>
      <c r="AZ12">
        <v>57.601092140061297</v>
      </c>
      <c r="BA12">
        <v>72.099999999999994</v>
      </c>
      <c r="BB12">
        <v>84.1</v>
      </c>
      <c r="BC12">
        <v>66.099999999999994</v>
      </c>
      <c r="BD12">
        <v>42.157093457629756</v>
      </c>
      <c r="BE12">
        <v>27.157093457629756</v>
      </c>
      <c r="BF12">
        <v>25.657093457629756</v>
      </c>
      <c r="BG12">
        <v>34.81887706934053</v>
      </c>
      <c r="BH12">
        <v>32.06887706934053</v>
      </c>
      <c r="BI12">
        <v>28.068877069340523</v>
      </c>
      <c r="BJ12">
        <v>24.643527537866149</v>
      </c>
      <c r="BK12">
        <v>25.143527537866149</v>
      </c>
      <c r="BL12">
        <v>56.143527537866149</v>
      </c>
      <c r="BM12">
        <v>65.232304651049034</v>
      </c>
      <c r="BN12">
        <v>77.232304651049034</v>
      </c>
      <c r="BO12">
        <v>59.232304651049034</v>
      </c>
      <c r="BP12">
        <v>41.429561292294494</v>
      </c>
      <c r="BQ12">
        <v>26.42956129229449</v>
      </c>
      <c r="BR12">
        <v>24.92956129229449</v>
      </c>
      <c r="BS12">
        <v>34.068975745323279</v>
      </c>
      <c r="BT12">
        <v>31.318975745323279</v>
      </c>
      <c r="BU12">
        <v>27.318975745323272</v>
      </c>
      <c r="BV12">
        <v>23.348062266938179</v>
      </c>
      <c r="BW12">
        <v>23.848062266938179</v>
      </c>
      <c r="BX12">
        <v>54.848062266938179</v>
      </c>
      <c r="BY12">
        <v>60.191910501654519</v>
      </c>
      <c r="BZ12">
        <v>72.191910501654519</v>
      </c>
      <c r="CA12">
        <v>54.191910501654519</v>
      </c>
      <c r="CB12">
        <v>40.71159916197545</v>
      </c>
      <c r="CC12">
        <v>25.711599161975446</v>
      </c>
      <c r="CD12">
        <v>24.211599161975446</v>
      </c>
      <c r="CE12">
        <v>33.417939479094514</v>
      </c>
      <c r="CF12">
        <v>30.667939479094514</v>
      </c>
      <c r="CG12">
        <v>26.667939479094507</v>
      </c>
      <c r="CH12">
        <v>22.378997781670307</v>
      </c>
      <c r="CI12">
        <v>22.878997781670307</v>
      </c>
      <c r="CJ12">
        <v>53.878997781670307</v>
      </c>
      <c r="CK12">
        <v>56.37759072610671</v>
      </c>
      <c r="CL12">
        <v>68.377590726106718</v>
      </c>
      <c r="CM12">
        <v>50.37759072610671</v>
      </c>
      <c r="CN12">
        <v>40.453309734090183</v>
      </c>
      <c r="CO12">
        <v>25.45330973409018</v>
      </c>
      <c r="CP12">
        <v>23.95330973409018</v>
      </c>
      <c r="CQ12">
        <v>33.633495169940609</v>
      </c>
      <c r="CR12">
        <v>30.883495169940609</v>
      </c>
      <c r="CS12">
        <v>26.883495169940602</v>
      </c>
      <c r="CT12">
        <v>22.283406816994692</v>
      </c>
      <c r="CU12">
        <v>22.783406816994692</v>
      </c>
      <c r="CV12">
        <v>53.783406816994692</v>
      </c>
      <c r="CW12">
        <v>54.113834985615256</v>
      </c>
      <c r="CX12">
        <v>66.113834985615256</v>
      </c>
      <c r="CY12">
        <v>48.113834985615256</v>
      </c>
      <c r="CZ12">
        <v>40.685798984387425</v>
      </c>
      <c r="DA12">
        <v>25.685798984387421</v>
      </c>
      <c r="DB12">
        <v>24.185798984387421</v>
      </c>
      <c r="DC12">
        <v>34.019005487772034</v>
      </c>
      <c r="DD12">
        <v>31.269005487772034</v>
      </c>
      <c r="DE12">
        <v>27.269005487772027</v>
      </c>
      <c r="DF12">
        <v>22.383628204402051</v>
      </c>
      <c r="DG12">
        <v>22.883628204402051</v>
      </c>
      <c r="DH12">
        <v>53.883628204402051</v>
      </c>
      <c r="DI12">
        <v>52.336839901717802</v>
      </c>
      <c r="DJ12">
        <v>64.336839901717809</v>
      </c>
      <c r="DK12">
        <v>46.336839901717802</v>
      </c>
      <c r="DL12">
        <v>41.021151419555835</v>
      </c>
      <c r="DM12">
        <v>26.021151419555828</v>
      </c>
      <c r="DN12">
        <v>24.521151419555828</v>
      </c>
      <c r="DO12">
        <v>34.429370352903263</v>
      </c>
      <c r="DP12">
        <v>31.679370352903263</v>
      </c>
      <c r="DQ12">
        <v>27.679370352903256</v>
      </c>
      <c r="DR12">
        <v>22.543636334600954</v>
      </c>
      <c r="DS12">
        <v>23.043636334600954</v>
      </c>
      <c r="DT12">
        <v>54.043636334600954</v>
      </c>
      <c r="DU12">
        <v>50.832379254617514</v>
      </c>
      <c r="DV12">
        <v>62.832379254617521</v>
      </c>
      <c r="DW12">
        <v>44.832379254617514</v>
      </c>
      <c r="DX12">
        <v>41.395913129303352</v>
      </c>
      <c r="DY12">
        <v>26.395913129303342</v>
      </c>
      <c r="DZ12">
        <v>24.895913129303342</v>
      </c>
      <c r="EA12">
        <v>34.887739795824686</v>
      </c>
      <c r="EB12">
        <v>32.137739795824686</v>
      </c>
      <c r="EC12">
        <v>28.137739795824679</v>
      </c>
      <c r="ED12">
        <v>22.77179618789112</v>
      </c>
      <c r="EE12">
        <v>23.27179618789112</v>
      </c>
      <c r="EF12">
        <v>54.27179618789112</v>
      </c>
      <c r="EG12">
        <v>49.567994314281954</v>
      </c>
      <c r="EH12">
        <v>61.567994314281961</v>
      </c>
      <c r="EI12">
        <v>43.567994314281954</v>
      </c>
      <c r="EJ12">
        <v>41.799551876345376</v>
      </c>
      <c r="EK12">
        <v>26.799551876345369</v>
      </c>
      <c r="EL12">
        <v>25.299551876345369</v>
      </c>
      <c r="EM12">
        <v>35.365981747097592</v>
      </c>
      <c r="EN12">
        <v>32.615981747097592</v>
      </c>
      <c r="EO12">
        <v>28.615981747097585</v>
      </c>
      <c r="EP12">
        <v>23.055585583121953</v>
      </c>
      <c r="EQ12">
        <v>23.555585583121953</v>
      </c>
      <c r="ER12">
        <v>54.555585583121953</v>
      </c>
      <c r="ES12">
        <v>48.517537941003887</v>
      </c>
      <c r="ET12">
        <v>60.517537941003894</v>
      </c>
      <c r="EU12">
        <v>42.517537941003887</v>
      </c>
      <c r="EV12">
        <v>42.243192293798458</v>
      </c>
      <c r="EW12">
        <v>27.243192293798451</v>
      </c>
      <c r="EX12">
        <v>25.743192293798451</v>
      </c>
      <c r="EY12">
        <v>35.41598174709759</v>
      </c>
      <c r="EZ12">
        <v>32.66598174709759</v>
      </c>
      <c r="FA12">
        <v>28.665981747097586</v>
      </c>
      <c r="FB12">
        <v>23.105585583121954</v>
      </c>
      <c r="FC12">
        <v>23.605585583121954</v>
      </c>
      <c r="FD12">
        <v>54.60558558312195</v>
      </c>
      <c r="FE12">
        <v>48.567537941003884</v>
      </c>
      <c r="FF12">
        <v>60.567537941003891</v>
      </c>
      <c r="FG12">
        <v>42.567537941003884</v>
      </c>
      <c r="FH12">
        <v>42.293192293798455</v>
      </c>
      <c r="FI12">
        <v>27.293192293798452</v>
      </c>
      <c r="FJ12">
        <v>25.793192293798452</v>
      </c>
      <c r="FK12">
        <v>35.465981747097587</v>
      </c>
      <c r="FL12">
        <v>32.715981747097587</v>
      </c>
      <c r="FM12">
        <v>28.715981747097587</v>
      </c>
      <c r="FN12">
        <v>23.155585583121955</v>
      </c>
      <c r="FO12">
        <v>23.655585583121955</v>
      </c>
      <c r="FP12">
        <v>54.655585583121947</v>
      </c>
      <c r="FQ12">
        <v>48.617537941003881</v>
      </c>
      <c r="FR12">
        <v>60.617537941003889</v>
      </c>
      <c r="FS12">
        <v>42.617537941003881</v>
      </c>
      <c r="FT12">
        <v>42.343192293798452</v>
      </c>
      <c r="FU12">
        <v>27.343192293798452</v>
      </c>
      <c r="FV12">
        <v>25.843192293798452</v>
      </c>
      <c r="FW12">
        <v>35.515981747097584</v>
      </c>
      <c r="FX12">
        <v>32.765981747097584</v>
      </c>
      <c r="FY12">
        <v>28.765981747097587</v>
      </c>
      <c r="FZ12">
        <v>23.205585583121955</v>
      </c>
      <c r="GA12">
        <v>23.705585583121955</v>
      </c>
      <c r="GB12">
        <v>54.705585583121945</v>
      </c>
      <c r="GC12">
        <v>48.667537941003879</v>
      </c>
      <c r="GD12">
        <v>60.667537941003886</v>
      </c>
      <c r="GE12">
        <v>42.667537941003879</v>
      </c>
      <c r="GF12">
        <v>42.39319229379845</v>
      </c>
      <c r="GG12">
        <v>27.393192293798453</v>
      </c>
      <c r="GH12">
        <v>25.893192293798453</v>
      </c>
      <c r="GI12">
        <v>35.565981747097581</v>
      </c>
      <c r="GJ12">
        <v>32.815981747097581</v>
      </c>
      <c r="GK12">
        <v>28.815981747097588</v>
      </c>
      <c r="GL12">
        <v>23.255585583121956</v>
      </c>
      <c r="GM12">
        <v>23.755585583121956</v>
      </c>
      <c r="GN12">
        <v>54.755585583121942</v>
      </c>
      <c r="GO12">
        <v>48.717537941003876</v>
      </c>
      <c r="GP12">
        <v>60.717537941003883</v>
      </c>
      <c r="GQ12">
        <v>42.717537941003876</v>
      </c>
      <c r="GR12">
        <v>42.443192293798447</v>
      </c>
      <c r="GS12">
        <v>27.443192293798454</v>
      </c>
      <c r="GT12">
        <v>25.943192293798454</v>
      </c>
      <c r="GU12">
        <v>35.615981747097578</v>
      </c>
      <c r="GV12">
        <v>32.865981747097578</v>
      </c>
      <c r="GW12">
        <v>28.865981747097589</v>
      </c>
      <c r="GX12">
        <v>23.305585583121957</v>
      </c>
      <c r="GY12">
        <v>23.805585583121957</v>
      </c>
      <c r="GZ12">
        <v>54.805585583121939</v>
      </c>
      <c r="HA12">
        <v>48.767537941003873</v>
      </c>
    </row>
    <row r="13" spans="1:209" x14ac:dyDescent="0.15">
      <c r="A13" s="5" t="s">
        <v>7</v>
      </c>
      <c r="B13" s="6" t="s">
        <v>12</v>
      </c>
      <c r="C13" s="6"/>
      <c r="D13" s="6"/>
      <c r="E13" s="6"/>
      <c r="F13">
        <v>50</v>
      </c>
      <c r="G13">
        <v>51.016666666666659</v>
      </c>
      <c r="H13">
        <v>58.233870967741936</v>
      </c>
      <c r="I13">
        <v>53.233333333333327</v>
      </c>
      <c r="J13">
        <v>46.685483870967751</v>
      </c>
      <c r="K13">
        <v>35.927419354838705</v>
      </c>
      <c r="L13">
        <v>36.696428571428569</v>
      </c>
      <c r="M13">
        <v>37.548387096774192</v>
      </c>
      <c r="N13">
        <v>31.108333333333327</v>
      </c>
      <c r="O13">
        <v>31.032258064516128</v>
      </c>
      <c r="P13">
        <v>24.516666666666666</v>
      </c>
      <c r="Q13">
        <v>27.16290322580646</v>
      </c>
      <c r="R13">
        <v>31.369354838709672</v>
      </c>
      <c r="S13">
        <v>28.31</v>
      </c>
      <c r="T13">
        <v>31.306451612903228</v>
      </c>
      <c r="U13">
        <v>35.75</v>
      </c>
      <c r="V13">
        <v>36.314516129032263</v>
      </c>
      <c r="W13">
        <v>31.127419354838704</v>
      </c>
      <c r="X13">
        <v>31.896428571428569</v>
      </c>
      <c r="Y13">
        <v>32.748387096774195</v>
      </c>
      <c r="Z13">
        <v>26.308333333333326</v>
      </c>
      <c r="AA13">
        <v>26.232258064516127</v>
      </c>
      <c r="AB13">
        <v>19.716666666666665</v>
      </c>
      <c r="AC13">
        <v>22.362903225806459</v>
      </c>
      <c r="AD13">
        <v>26.569354838709671</v>
      </c>
      <c r="AE13">
        <v>23.51</v>
      </c>
      <c r="AF13">
        <v>26.506451612903227</v>
      </c>
      <c r="AG13">
        <v>30.95</v>
      </c>
      <c r="AH13">
        <v>31.514516129032263</v>
      </c>
      <c r="AI13">
        <v>22.73</v>
      </c>
      <c r="AJ13">
        <v>23.53</v>
      </c>
      <c r="AK13">
        <v>24.53</v>
      </c>
      <c r="AL13">
        <v>20.65</v>
      </c>
      <c r="AM13">
        <v>20.59</v>
      </c>
      <c r="AN13">
        <v>20.76</v>
      </c>
      <c r="AO13">
        <v>29.3</v>
      </c>
      <c r="AP13">
        <v>30.68</v>
      </c>
      <c r="AQ13">
        <v>30.53</v>
      </c>
      <c r="AR13">
        <v>27.82</v>
      </c>
      <c r="AS13">
        <v>23.26</v>
      </c>
      <c r="AT13">
        <v>23.97</v>
      </c>
      <c r="AU13">
        <v>20.8</v>
      </c>
      <c r="AV13">
        <v>21.6</v>
      </c>
      <c r="AW13">
        <v>22.6</v>
      </c>
      <c r="AX13">
        <v>18.72</v>
      </c>
      <c r="AY13">
        <v>18.66</v>
      </c>
      <c r="AZ13">
        <v>18.829999999999998</v>
      </c>
      <c r="BA13">
        <v>27.37</v>
      </c>
      <c r="BB13">
        <v>28.75</v>
      </c>
      <c r="BC13">
        <v>28.6</v>
      </c>
      <c r="BD13">
        <v>25.89</v>
      </c>
      <c r="BE13">
        <v>21.33</v>
      </c>
      <c r="BF13">
        <v>22.04</v>
      </c>
      <c r="BG13">
        <v>18.87</v>
      </c>
      <c r="BH13">
        <v>19.670000000000002</v>
      </c>
      <c r="BI13">
        <v>20.67</v>
      </c>
      <c r="BJ13">
        <v>16.79</v>
      </c>
      <c r="BK13">
        <v>16.73</v>
      </c>
      <c r="BL13">
        <v>16.899999999999999</v>
      </c>
      <c r="BM13">
        <v>25.44</v>
      </c>
      <c r="BN13">
        <v>26.82</v>
      </c>
      <c r="BO13">
        <v>26.67</v>
      </c>
      <c r="BP13">
        <v>23.96</v>
      </c>
      <c r="BQ13">
        <v>19.399999999999999</v>
      </c>
      <c r="BR13">
        <v>20.11</v>
      </c>
      <c r="BS13">
        <v>18.87</v>
      </c>
      <c r="BT13">
        <v>19.670000000000002</v>
      </c>
      <c r="BU13">
        <v>20.67</v>
      </c>
      <c r="BV13">
        <v>16.79</v>
      </c>
      <c r="BW13">
        <v>16.73</v>
      </c>
      <c r="BX13">
        <v>16.899999999999999</v>
      </c>
      <c r="BY13">
        <v>25.44</v>
      </c>
      <c r="BZ13">
        <v>26.82</v>
      </c>
      <c r="CA13">
        <v>26.67</v>
      </c>
      <c r="CB13">
        <v>23.96</v>
      </c>
      <c r="CC13">
        <v>19.399999999999999</v>
      </c>
      <c r="CD13">
        <v>20.11</v>
      </c>
      <c r="CE13">
        <v>19.02</v>
      </c>
      <c r="CF13">
        <v>19.82</v>
      </c>
      <c r="CG13">
        <v>20.82</v>
      </c>
      <c r="CH13">
        <v>16.940000000000001</v>
      </c>
      <c r="CI13">
        <v>16.88</v>
      </c>
      <c r="CJ13">
        <v>17.05</v>
      </c>
      <c r="CK13">
        <v>25.59</v>
      </c>
      <c r="CL13">
        <v>26.97</v>
      </c>
      <c r="CM13">
        <v>26.82</v>
      </c>
      <c r="CN13">
        <v>24.11</v>
      </c>
      <c r="CO13">
        <v>19.55</v>
      </c>
      <c r="CP13">
        <v>20.260000000000002</v>
      </c>
      <c r="CQ13">
        <v>19.170000000000002</v>
      </c>
      <c r="CR13">
        <v>19.97</v>
      </c>
      <c r="CS13">
        <v>20.97</v>
      </c>
      <c r="CT13">
        <v>17.09</v>
      </c>
      <c r="CU13">
        <v>17.03</v>
      </c>
      <c r="CV13">
        <v>17.2</v>
      </c>
      <c r="CW13">
        <v>25.74</v>
      </c>
      <c r="CX13">
        <v>27.12</v>
      </c>
      <c r="CY13">
        <v>26.97</v>
      </c>
      <c r="CZ13">
        <v>24.26</v>
      </c>
      <c r="DA13">
        <v>19.7</v>
      </c>
      <c r="DB13">
        <v>20.41</v>
      </c>
      <c r="DC13">
        <v>19.32</v>
      </c>
      <c r="DD13">
        <v>20.12</v>
      </c>
      <c r="DE13">
        <v>21.12</v>
      </c>
      <c r="DF13">
        <v>17.239999999999998</v>
      </c>
      <c r="DG13">
        <v>17.18</v>
      </c>
      <c r="DH13">
        <v>17.350000000000001</v>
      </c>
      <c r="DI13">
        <v>25.89</v>
      </c>
      <c r="DJ13">
        <v>27.27</v>
      </c>
      <c r="DK13">
        <v>27.12</v>
      </c>
      <c r="DL13">
        <v>24.41</v>
      </c>
      <c r="DM13">
        <v>19.850000000000001</v>
      </c>
      <c r="DN13">
        <v>20.56</v>
      </c>
      <c r="DO13">
        <v>19.47</v>
      </c>
      <c r="DP13">
        <v>20.27</v>
      </c>
      <c r="DQ13">
        <v>21.27</v>
      </c>
      <c r="DR13">
        <v>17.39</v>
      </c>
      <c r="DS13">
        <v>17.329999999999998</v>
      </c>
      <c r="DT13">
        <v>17.5</v>
      </c>
      <c r="DU13">
        <v>26.04</v>
      </c>
      <c r="DV13">
        <v>27.42</v>
      </c>
      <c r="DW13">
        <v>27.27</v>
      </c>
      <c r="DX13">
        <v>24.56</v>
      </c>
      <c r="DY13">
        <v>20</v>
      </c>
      <c r="DZ13">
        <v>20.71</v>
      </c>
      <c r="EA13">
        <v>19.47</v>
      </c>
      <c r="EB13">
        <v>20.27</v>
      </c>
      <c r="EC13">
        <v>21.27</v>
      </c>
      <c r="ED13">
        <v>17.39</v>
      </c>
      <c r="EE13">
        <v>17.329999999999998</v>
      </c>
      <c r="EF13">
        <v>17.5</v>
      </c>
      <c r="EG13">
        <v>26.04</v>
      </c>
      <c r="EH13">
        <v>27.42</v>
      </c>
      <c r="EI13">
        <v>27.27</v>
      </c>
      <c r="EJ13">
        <v>24.56</v>
      </c>
      <c r="EK13">
        <v>20</v>
      </c>
      <c r="EL13">
        <v>20.71</v>
      </c>
      <c r="EM13">
        <v>19.47</v>
      </c>
      <c r="EN13">
        <v>20.27</v>
      </c>
      <c r="EO13">
        <v>21.27</v>
      </c>
      <c r="EP13">
        <v>17.39</v>
      </c>
      <c r="EQ13">
        <v>17.329999999999998</v>
      </c>
      <c r="ER13">
        <v>17.5</v>
      </c>
      <c r="ES13">
        <v>26.04</v>
      </c>
      <c r="ET13">
        <v>27.42</v>
      </c>
      <c r="EU13">
        <v>27.27</v>
      </c>
      <c r="EV13">
        <v>24.56</v>
      </c>
      <c r="EW13">
        <v>20</v>
      </c>
      <c r="EX13">
        <v>20.71</v>
      </c>
      <c r="EY13">
        <v>19.47</v>
      </c>
      <c r="EZ13">
        <v>20.27</v>
      </c>
      <c r="FA13">
        <v>21.27</v>
      </c>
      <c r="FB13">
        <v>17.39</v>
      </c>
      <c r="FC13">
        <v>17.329999999999998</v>
      </c>
      <c r="FD13">
        <v>17.5</v>
      </c>
      <c r="FE13">
        <v>26.04</v>
      </c>
      <c r="FF13">
        <v>27.42</v>
      </c>
      <c r="FG13">
        <v>27.27</v>
      </c>
      <c r="FH13">
        <v>24.56</v>
      </c>
      <c r="FI13">
        <v>20</v>
      </c>
      <c r="FJ13">
        <v>20.71</v>
      </c>
      <c r="FK13">
        <v>19.47</v>
      </c>
      <c r="FL13">
        <v>20.27</v>
      </c>
      <c r="FM13">
        <v>21.27</v>
      </c>
      <c r="FN13">
        <v>17.39</v>
      </c>
      <c r="FO13">
        <v>17.329999999999998</v>
      </c>
      <c r="FP13">
        <v>17.5</v>
      </c>
      <c r="FQ13">
        <v>26.04</v>
      </c>
      <c r="FR13">
        <v>27.42</v>
      </c>
      <c r="FS13">
        <v>27.27</v>
      </c>
      <c r="FT13">
        <v>24.56</v>
      </c>
      <c r="FU13">
        <v>20</v>
      </c>
      <c r="FV13">
        <v>20.71</v>
      </c>
      <c r="FW13">
        <v>19.47</v>
      </c>
      <c r="FX13">
        <v>20.27</v>
      </c>
      <c r="FY13">
        <v>21.27</v>
      </c>
      <c r="FZ13">
        <v>17.39</v>
      </c>
      <c r="GA13">
        <v>17.329999999999998</v>
      </c>
      <c r="GB13">
        <v>17.5</v>
      </c>
      <c r="GC13">
        <v>26.04</v>
      </c>
      <c r="GD13">
        <v>27.42</v>
      </c>
      <c r="GE13">
        <v>27.27</v>
      </c>
      <c r="GF13">
        <v>24.56</v>
      </c>
      <c r="GG13">
        <v>20</v>
      </c>
      <c r="GH13">
        <v>20.71</v>
      </c>
      <c r="GI13">
        <v>19.47</v>
      </c>
      <c r="GJ13">
        <v>20.27</v>
      </c>
      <c r="GK13">
        <v>21.27</v>
      </c>
      <c r="GL13">
        <v>17.39</v>
      </c>
      <c r="GM13">
        <v>17.329999999999998</v>
      </c>
      <c r="GN13">
        <v>17.5</v>
      </c>
      <c r="GO13">
        <v>26.04</v>
      </c>
      <c r="GP13">
        <v>27.42</v>
      </c>
      <c r="GQ13">
        <v>27.27</v>
      </c>
      <c r="GR13">
        <v>24.56</v>
      </c>
      <c r="GS13">
        <v>20</v>
      </c>
      <c r="GT13">
        <v>20.71</v>
      </c>
      <c r="GU13">
        <v>19.47</v>
      </c>
      <c r="GV13">
        <v>20.27</v>
      </c>
      <c r="GW13">
        <v>21.27</v>
      </c>
      <c r="GX13">
        <v>17.39</v>
      </c>
      <c r="GY13">
        <v>17.329999999999998</v>
      </c>
      <c r="GZ13">
        <v>17.5</v>
      </c>
      <c r="HA13">
        <v>26.04</v>
      </c>
    </row>
    <row r="14" spans="1:209" x14ac:dyDescent="0.15">
      <c r="A14" s="5" t="s">
        <v>3</v>
      </c>
      <c r="B14" s="6" t="s">
        <v>11</v>
      </c>
      <c r="C14" s="6"/>
      <c r="D14" s="6"/>
      <c r="E14" s="6"/>
      <c r="F14">
        <v>190</v>
      </c>
      <c r="G14">
        <v>140</v>
      </c>
      <c r="H14">
        <v>88</v>
      </c>
      <c r="I14">
        <v>67</v>
      </c>
      <c r="J14">
        <v>65.75</v>
      </c>
      <c r="K14">
        <v>57.5</v>
      </c>
      <c r="L14">
        <v>54.5</v>
      </c>
      <c r="M14">
        <v>51.5</v>
      </c>
      <c r="N14">
        <v>49.5</v>
      </c>
      <c r="O14">
        <v>51.5</v>
      </c>
      <c r="P14">
        <v>97</v>
      </c>
      <c r="Q14">
        <v>150.5</v>
      </c>
      <c r="R14">
        <v>165.5</v>
      </c>
      <c r="S14">
        <v>145.5</v>
      </c>
      <c r="T14">
        <v>63.75</v>
      </c>
      <c r="U14">
        <v>42.75</v>
      </c>
      <c r="V14">
        <v>41.5</v>
      </c>
      <c r="W14">
        <v>42.522889179124761</v>
      </c>
      <c r="X14">
        <v>40.71176511989794</v>
      </c>
      <c r="Y14">
        <v>38.953859861547059</v>
      </c>
      <c r="Z14">
        <v>32.231100298848666</v>
      </c>
      <c r="AA14">
        <v>34.231100298848666</v>
      </c>
      <c r="AB14">
        <v>79.731100298848673</v>
      </c>
      <c r="AC14">
        <v>104.28503672382028</v>
      </c>
      <c r="AD14">
        <v>119.28503672382028</v>
      </c>
      <c r="AE14">
        <v>99.285036723820284</v>
      </c>
      <c r="AF14">
        <v>53.386181232441189</v>
      </c>
      <c r="AG14">
        <v>32.386181232441189</v>
      </c>
      <c r="AH14">
        <v>31.136181232441189</v>
      </c>
      <c r="AI14">
        <v>36.807336383030496</v>
      </c>
      <c r="AJ14">
        <v>34.996212323803675</v>
      </c>
      <c r="AK14">
        <v>33.238307065452794</v>
      </c>
      <c r="AL14">
        <v>24.970578919554235</v>
      </c>
      <c r="AM14">
        <v>26.970578919554235</v>
      </c>
      <c r="AN14">
        <v>72.470578919554242</v>
      </c>
      <c r="AO14">
        <v>82.896804287358947</v>
      </c>
      <c r="AP14">
        <v>97.896804287358947</v>
      </c>
      <c r="AQ14">
        <v>77.896804287358947</v>
      </c>
      <c r="AR14">
        <v>48.973299787743194</v>
      </c>
      <c r="AS14">
        <v>27.973299787743194</v>
      </c>
      <c r="AT14">
        <v>26.723299787743194</v>
      </c>
      <c r="AU14">
        <v>33.42952965818786</v>
      </c>
      <c r="AV14">
        <v>31.618405598961044</v>
      </c>
      <c r="AW14">
        <v>29.860500340610162</v>
      </c>
      <c r="AX14">
        <v>20.611671059615531</v>
      </c>
      <c r="AY14">
        <v>22.611671059615531</v>
      </c>
      <c r="AZ14">
        <v>68.111671059615531</v>
      </c>
      <c r="BA14">
        <v>70.031384453875162</v>
      </c>
      <c r="BB14">
        <v>85.031384453875162</v>
      </c>
      <c r="BC14">
        <v>65.031384453875162</v>
      </c>
      <c r="BD14">
        <v>46.81039324537295</v>
      </c>
      <c r="BE14">
        <v>25.81039324537295</v>
      </c>
      <c r="BF14">
        <v>24.56039324537295</v>
      </c>
      <c r="BG14">
        <v>32.786213452371015</v>
      </c>
      <c r="BH14">
        <v>30.975089393144199</v>
      </c>
      <c r="BI14">
        <v>29.217184134793317</v>
      </c>
      <c r="BJ14">
        <v>19.154106457420383</v>
      </c>
      <c r="BK14">
        <v>21.154106457420383</v>
      </c>
      <c r="BL14">
        <v>66.654106457420383</v>
      </c>
      <c r="BM14">
        <v>63.163689104924188</v>
      </c>
      <c r="BN14">
        <v>78.163689104924188</v>
      </c>
      <c r="BO14">
        <v>58.163689104924188</v>
      </c>
      <c r="BP14">
        <v>46.082861080037688</v>
      </c>
      <c r="BQ14">
        <v>25.082861080037684</v>
      </c>
      <c r="BR14">
        <v>23.832861080037684</v>
      </c>
      <c r="BS14">
        <v>32.036312128353764</v>
      </c>
      <c r="BT14">
        <v>30.225188069126947</v>
      </c>
      <c r="BU14">
        <v>28.467282810776066</v>
      </c>
      <c r="BV14">
        <v>17.858641186492413</v>
      </c>
      <c r="BW14">
        <v>19.858641186492413</v>
      </c>
      <c r="BX14">
        <v>65.358641186492406</v>
      </c>
      <c r="BY14">
        <v>58.123294955529673</v>
      </c>
      <c r="BZ14">
        <v>73.123294955529673</v>
      </c>
      <c r="CA14">
        <v>53.123294955529673</v>
      </c>
      <c r="CB14">
        <v>45.364898949718643</v>
      </c>
      <c r="CC14">
        <v>24.36489894971864</v>
      </c>
      <c r="CD14">
        <v>23.11489894971864</v>
      </c>
      <c r="CE14">
        <v>31.385275862124999</v>
      </c>
      <c r="CF14">
        <v>29.574151802898182</v>
      </c>
      <c r="CG14">
        <v>27.816246544547301</v>
      </c>
      <c r="CH14">
        <v>16.889576701224541</v>
      </c>
      <c r="CI14">
        <v>18.889576701224541</v>
      </c>
      <c r="CJ14">
        <v>64.389576701224541</v>
      </c>
      <c r="CK14">
        <v>54.308975179981864</v>
      </c>
      <c r="CL14">
        <v>69.308975179981871</v>
      </c>
      <c r="CM14">
        <v>49.308975179981864</v>
      </c>
      <c r="CN14">
        <v>45.106609521833377</v>
      </c>
      <c r="CO14">
        <v>24.106609521833374</v>
      </c>
      <c r="CP14">
        <v>22.856609521833374</v>
      </c>
      <c r="CQ14">
        <v>31.600831552971094</v>
      </c>
      <c r="CR14">
        <v>29.789707493744277</v>
      </c>
      <c r="CS14">
        <v>28.031802235393396</v>
      </c>
      <c r="CT14">
        <v>16.793985736548926</v>
      </c>
      <c r="CU14">
        <v>18.793985736548926</v>
      </c>
      <c r="CV14">
        <v>64.293985736548933</v>
      </c>
      <c r="CW14">
        <v>52.04521943949041</v>
      </c>
      <c r="CX14">
        <v>67.04521943949041</v>
      </c>
      <c r="CY14">
        <v>47.04521943949041</v>
      </c>
      <c r="CZ14">
        <v>45.339098772130619</v>
      </c>
      <c r="DA14">
        <v>24.339098772130615</v>
      </c>
      <c r="DB14">
        <v>23.089098772130615</v>
      </c>
      <c r="DC14">
        <v>31.986341870802519</v>
      </c>
      <c r="DD14">
        <v>30.175217811575703</v>
      </c>
      <c r="DE14">
        <v>28.417312553224821</v>
      </c>
      <c r="DF14">
        <v>16.894207123956285</v>
      </c>
      <c r="DG14">
        <v>18.894207123956285</v>
      </c>
      <c r="DH14">
        <v>64.394207123956292</v>
      </c>
      <c r="DI14">
        <v>50.268224355592956</v>
      </c>
      <c r="DJ14">
        <v>65.268224355592963</v>
      </c>
      <c r="DK14">
        <v>45.268224355592956</v>
      </c>
      <c r="DL14">
        <v>45.674451207299029</v>
      </c>
      <c r="DM14">
        <v>24.674451207299022</v>
      </c>
      <c r="DN14">
        <v>23.424451207299022</v>
      </c>
      <c r="DO14">
        <v>32.396706735933748</v>
      </c>
      <c r="DP14">
        <v>30.585582676706931</v>
      </c>
      <c r="DQ14">
        <v>28.82767741835605</v>
      </c>
      <c r="DR14">
        <v>17.054215254155189</v>
      </c>
      <c r="DS14">
        <v>19.054215254155189</v>
      </c>
      <c r="DT14">
        <v>64.554215254155196</v>
      </c>
      <c r="DU14">
        <v>48.763763708492668</v>
      </c>
      <c r="DV14">
        <v>63.763763708492675</v>
      </c>
      <c r="DW14">
        <v>43.763763708492668</v>
      </c>
      <c r="DX14">
        <v>46.049212917046546</v>
      </c>
      <c r="DY14">
        <v>25.049212917046535</v>
      </c>
      <c r="DZ14">
        <v>23.799212917046535</v>
      </c>
      <c r="EA14">
        <v>32.855076178855171</v>
      </c>
      <c r="EB14">
        <v>31.043952119628354</v>
      </c>
      <c r="EC14">
        <v>29.286046861277473</v>
      </c>
      <c r="ED14">
        <v>17.282375107445354</v>
      </c>
      <c r="EE14">
        <v>19.282375107445354</v>
      </c>
      <c r="EF14">
        <v>64.782375107445361</v>
      </c>
      <c r="EG14">
        <v>47.499378768157108</v>
      </c>
      <c r="EH14">
        <v>62.499378768157115</v>
      </c>
      <c r="EI14">
        <v>42.499378768157108</v>
      </c>
      <c r="EJ14">
        <v>46.45285166408857</v>
      </c>
      <c r="EK14">
        <v>25.452851664088563</v>
      </c>
      <c r="EL14">
        <v>24.202851664088563</v>
      </c>
      <c r="EM14">
        <v>33.333318130128077</v>
      </c>
      <c r="EN14">
        <v>31.522194070901261</v>
      </c>
      <c r="EO14">
        <v>29.76428881255038</v>
      </c>
      <c r="EP14">
        <v>17.566164502676187</v>
      </c>
      <c r="EQ14">
        <v>19.566164502676187</v>
      </c>
      <c r="ER14">
        <v>65.066164502676202</v>
      </c>
      <c r="ES14">
        <v>46.448922394879041</v>
      </c>
      <c r="ET14">
        <v>61.448922394879048</v>
      </c>
      <c r="EU14">
        <v>41.448922394879041</v>
      </c>
      <c r="EV14">
        <v>46.896492081541652</v>
      </c>
      <c r="EW14">
        <v>25.896492081541645</v>
      </c>
      <c r="EX14">
        <v>24.646492081541645</v>
      </c>
      <c r="EY14">
        <v>33.371864683779776</v>
      </c>
      <c r="EZ14">
        <v>31.56074062455296</v>
      </c>
      <c r="FA14">
        <v>29.802835366202078</v>
      </c>
      <c r="FB14">
        <v>17.608710993996119</v>
      </c>
      <c r="FC14">
        <v>19.608710993996119</v>
      </c>
      <c r="FD14">
        <v>65.108710993996141</v>
      </c>
      <c r="FE14">
        <v>46.527471866731709</v>
      </c>
      <c r="FF14">
        <v>61.527471866731716</v>
      </c>
      <c r="FG14">
        <v>41.527471866731709</v>
      </c>
      <c r="FH14">
        <v>46.958557189062525</v>
      </c>
      <c r="FI14">
        <v>25.958557189062518</v>
      </c>
      <c r="FJ14">
        <v>24.708557189062518</v>
      </c>
      <c r="FK14">
        <v>33.400036806224037</v>
      </c>
      <c r="FL14">
        <v>31.58891274699722</v>
      </c>
      <c r="FM14">
        <v>29.831007488646339</v>
      </c>
      <c r="FN14">
        <v>17.650944927603014</v>
      </c>
      <c r="FO14">
        <v>19.650944927603014</v>
      </c>
      <c r="FP14">
        <v>65.150944927603035</v>
      </c>
      <c r="FQ14">
        <v>46.606944527768007</v>
      </c>
      <c r="FR14">
        <v>61.606944527768015</v>
      </c>
      <c r="FS14">
        <v>41.606944527768007</v>
      </c>
      <c r="FT14">
        <v>47.020449094174687</v>
      </c>
      <c r="FU14">
        <v>26.02044909417468</v>
      </c>
      <c r="FV14">
        <v>24.77044909417468</v>
      </c>
      <c r="FW14">
        <v>33.428208928668298</v>
      </c>
      <c r="FX14">
        <v>31.617084869441481</v>
      </c>
      <c r="FY14">
        <v>29.8591796110906</v>
      </c>
      <c r="FZ14">
        <v>17.693178861209908</v>
      </c>
      <c r="GA14">
        <v>19.693178861209908</v>
      </c>
      <c r="GB14">
        <v>65.19317886120993</v>
      </c>
      <c r="GC14">
        <v>46.686417188804306</v>
      </c>
      <c r="GD14">
        <v>61.686417188804313</v>
      </c>
      <c r="GE14">
        <v>41.686417188804306</v>
      </c>
      <c r="GF14">
        <v>47.082340999286849</v>
      </c>
      <c r="GG14">
        <v>26.082340999286842</v>
      </c>
      <c r="GH14">
        <v>24.832340999286842</v>
      </c>
      <c r="GI14">
        <v>33.456381051112558</v>
      </c>
      <c r="GJ14">
        <v>31.645256991885741</v>
      </c>
      <c r="GK14">
        <v>29.88735173353486</v>
      </c>
      <c r="GL14">
        <v>17.735412794816803</v>
      </c>
      <c r="GM14">
        <v>19.735412794816803</v>
      </c>
      <c r="GN14">
        <v>65.235412794816824</v>
      </c>
      <c r="GO14">
        <v>46.765889849840605</v>
      </c>
      <c r="GP14">
        <v>61.765889849840612</v>
      </c>
      <c r="GQ14">
        <v>41.765889849840605</v>
      </c>
      <c r="GR14">
        <v>47.144232904399011</v>
      </c>
      <c r="GS14">
        <v>26.144232904399004</v>
      </c>
      <c r="GT14">
        <v>24.894232904399004</v>
      </c>
      <c r="GU14">
        <v>33.484553173556819</v>
      </c>
      <c r="GV14">
        <v>31.673429114330002</v>
      </c>
      <c r="GW14">
        <v>29.915523855979121</v>
      </c>
      <c r="GX14">
        <v>17.777646728423697</v>
      </c>
      <c r="GY14">
        <v>19.777646728423697</v>
      </c>
      <c r="GZ14">
        <v>65.277646728423719</v>
      </c>
      <c r="HA14">
        <v>46.845362510876903</v>
      </c>
    </row>
    <row r="15" spans="1:209" x14ac:dyDescent="0.15">
      <c r="A15" s="5" t="s">
        <v>3</v>
      </c>
      <c r="B15" s="6" t="s">
        <v>12</v>
      </c>
      <c r="C15" s="6"/>
      <c r="D15" s="6"/>
      <c r="E15" s="6"/>
      <c r="F15">
        <v>65</v>
      </c>
      <c r="G15">
        <v>45</v>
      </c>
      <c r="H15">
        <v>44.838709677419352</v>
      </c>
      <c r="I15">
        <v>49.916666666666657</v>
      </c>
      <c r="J15">
        <v>50.266129032258064</v>
      </c>
      <c r="K15">
        <v>37.669354838709673</v>
      </c>
      <c r="L15">
        <v>38.464285714285708</v>
      </c>
      <c r="M15">
        <v>39.096774193548384</v>
      </c>
      <c r="N15">
        <v>27.625</v>
      </c>
      <c r="O15">
        <v>27.217741935483865</v>
      </c>
      <c r="P15">
        <v>18.600000000000001</v>
      </c>
      <c r="Q15">
        <v>24.274193548387096</v>
      </c>
      <c r="R15">
        <v>29.612903225806456</v>
      </c>
      <c r="S15">
        <v>24.95</v>
      </c>
      <c r="T15">
        <v>40.5</v>
      </c>
      <c r="U15">
        <v>45.3125</v>
      </c>
      <c r="V15">
        <v>46.209677419354847</v>
      </c>
      <c r="W15">
        <v>31.798406001887905</v>
      </c>
      <c r="X15">
        <v>32.504621760021863</v>
      </c>
      <c r="Y15">
        <v>33.318537596652526</v>
      </c>
      <c r="Z15">
        <v>22.492374284853963</v>
      </c>
      <c r="AA15">
        <v>22.085116220337827</v>
      </c>
      <c r="AB15">
        <v>13.467374284853964</v>
      </c>
      <c r="AC15">
        <v>18.007950789739276</v>
      </c>
      <c r="AD15">
        <v>23.346660467158635</v>
      </c>
      <c r="AE15">
        <v>18.683757241352176</v>
      </c>
      <c r="AF15">
        <v>35.848547652916075</v>
      </c>
      <c r="AG15">
        <v>40.661047652916075</v>
      </c>
      <c r="AH15">
        <v>41.558225072270922</v>
      </c>
      <c r="AI15">
        <v>29.979675857782077</v>
      </c>
      <c r="AJ15">
        <v>30.685891615916034</v>
      </c>
      <c r="AK15">
        <v>31.499807452546698</v>
      </c>
      <c r="AL15">
        <v>22.19899059018368</v>
      </c>
      <c r="AM15">
        <v>21.791732525667545</v>
      </c>
      <c r="AN15">
        <v>13.173990590183681</v>
      </c>
      <c r="AO15">
        <v>14.481317848840511</v>
      </c>
      <c r="AP15">
        <v>19.820027526259871</v>
      </c>
      <c r="AQ15">
        <v>15.157124300453411</v>
      </c>
      <c r="AR15">
        <v>33.508740450450446</v>
      </c>
      <c r="AS15">
        <v>38.321240450450446</v>
      </c>
      <c r="AT15">
        <v>39.218417869805293</v>
      </c>
      <c r="AU15">
        <v>29.249894483579379</v>
      </c>
      <c r="AV15">
        <v>29.956110241713336</v>
      </c>
      <c r="AW15">
        <v>30.770026078343999</v>
      </c>
      <c r="AX15">
        <v>22.709105586419753</v>
      </c>
      <c r="AY15">
        <v>22.301847521903618</v>
      </c>
      <c r="AZ15">
        <v>13.684105586419754</v>
      </c>
      <c r="BA15">
        <v>12.063566967977351</v>
      </c>
      <c r="BB15">
        <v>17.402276645396711</v>
      </c>
      <c r="BC15">
        <v>12.739373419590251</v>
      </c>
      <c r="BD15">
        <v>32.030386184969181</v>
      </c>
      <c r="BE15">
        <v>36.842886184969181</v>
      </c>
      <c r="BF15">
        <v>37.740063604324028</v>
      </c>
      <c r="BG15">
        <v>28.85905736436133</v>
      </c>
      <c r="BH15">
        <v>29.565273122495288</v>
      </c>
      <c r="BI15">
        <v>30.379188959125951</v>
      </c>
      <c r="BJ15">
        <v>22.874073347222222</v>
      </c>
      <c r="BK15">
        <v>22.466815282706087</v>
      </c>
      <c r="BL15">
        <v>13.849073347222223</v>
      </c>
      <c r="BM15">
        <v>10.939752131299969</v>
      </c>
      <c r="BN15">
        <v>16.278461808719328</v>
      </c>
      <c r="BO15">
        <v>11.615558582912868</v>
      </c>
      <c r="BP15">
        <v>31.329129456825513</v>
      </c>
      <c r="BQ15">
        <v>36.141629456825513</v>
      </c>
      <c r="BR15">
        <v>37.038806876180359</v>
      </c>
      <c r="BS15">
        <v>28.685490008536856</v>
      </c>
      <c r="BT15">
        <v>29.391705766670814</v>
      </c>
      <c r="BU15">
        <v>30.205621603301477</v>
      </c>
      <c r="BV15">
        <v>23.1725936375</v>
      </c>
      <c r="BW15">
        <v>22.765335572983865</v>
      </c>
      <c r="BX15">
        <v>14.147593637500002</v>
      </c>
      <c r="BY15">
        <v>10.178774135923611</v>
      </c>
      <c r="BZ15">
        <v>15.51748381334297</v>
      </c>
      <c r="CA15">
        <v>10.85458058753651</v>
      </c>
      <c r="CB15">
        <v>30.929583297564726</v>
      </c>
      <c r="CC15">
        <v>35.742083297564726</v>
      </c>
      <c r="CD15">
        <v>36.639260716919573</v>
      </c>
      <c r="CE15">
        <v>28.8149245325117</v>
      </c>
      <c r="CF15">
        <v>29.521140290645658</v>
      </c>
      <c r="CG15">
        <v>30.335056127276321</v>
      </c>
      <c r="CH15">
        <v>23.642834273749997</v>
      </c>
      <c r="CI15">
        <v>23.235576209233862</v>
      </c>
      <c r="CJ15">
        <v>14.617834273749999</v>
      </c>
      <c r="CK15">
        <v>9.7133160771699565</v>
      </c>
      <c r="CL15">
        <v>15.052025754589316</v>
      </c>
      <c r="CM15">
        <v>10.389122528782856</v>
      </c>
      <c r="CN15">
        <v>30.711624967808255</v>
      </c>
      <c r="CO15">
        <v>35.524124967808255</v>
      </c>
      <c r="CP15">
        <v>36.421302387163102</v>
      </c>
      <c r="CQ15">
        <v>28.908117389773583</v>
      </c>
      <c r="CR15">
        <v>29.614333147907541</v>
      </c>
      <c r="CS15">
        <v>30.428248984538204</v>
      </c>
      <c r="CT15">
        <v>23.98140753185</v>
      </c>
      <c r="CU15">
        <v>23.574149467333864</v>
      </c>
      <c r="CV15">
        <v>14.956407531850001</v>
      </c>
      <c r="CW15">
        <v>9.3781862748673319</v>
      </c>
      <c r="CX15">
        <v>14.716895952286691</v>
      </c>
      <c r="CY15">
        <v>10.053992726480232</v>
      </c>
      <c r="CZ15">
        <v>30.554694970383593</v>
      </c>
      <c r="DA15">
        <v>35.367194970383593</v>
      </c>
      <c r="DB15">
        <v>36.26437238973844</v>
      </c>
      <c r="DC15">
        <v>28.993854818454516</v>
      </c>
      <c r="DD15">
        <v>29.700070576588473</v>
      </c>
      <c r="DE15">
        <v>30.513986413219136</v>
      </c>
      <c r="DF15">
        <v>24.292894929301998</v>
      </c>
      <c r="DG15">
        <v>23.885636864785862</v>
      </c>
      <c r="DH15">
        <v>15.267894929301999</v>
      </c>
      <c r="DI15">
        <v>9.0698668567489165</v>
      </c>
      <c r="DJ15">
        <v>14.408576534168276</v>
      </c>
      <c r="DK15">
        <v>9.7456733083618161</v>
      </c>
      <c r="DL15">
        <v>30.410319372752905</v>
      </c>
      <c r="DM15">
        <v>35.222819372752909</v>
      </c>
      <c r="DN15">
        <v>36.119996792107756</v>
      </c>
      <c r="DO15">
        <v>29.072733252840973</v>
      </c>
      <c r="DP15">
        <v>29.77894901097493</v>
      </c>
      <c r="DQ15">
        <v>30.592864847605593</v>
      </c>
      <c r="DR15">
        <v>24.579463334957847</v>
      </c>
      <c r="DS15">
        <v>24.172205270441712</v>
      </c>
      <c r="DT15">
        <v>15.554463334957848</v>
      </c>
      <c r="DU15">
        <v>8.7862129920799745</v>
      </c>
      <c r="DV15">
        <v>14.124922669499334</v>
      </c>
      <c r="DW15">
        <v>9.4620194436928742</v>
      </c>
      <c r="DX15">
        <v>30.277493822932673</v>
      </c>
      <c r="DY15">
        <v>35.089993822932676</v>
      </c>
      <c r="DZ15">
        <v>35.987171242287523</v>
      </c>
      <c r="EA15">
        <v>29.127159372567629</v>
      </c>
      <c r="EB15">
        <v>29.833375130701587</v>
      </c>
      <c r="EC15">
        <v>30.64729096733225</v>
      </c>
      <c r="ED15">
        <v>24.777195534860372</v>
      </c>
      <c r="EE15">
        <v>24.369937470344237</v>
      </c>
      <c r="EF15">
        <v>15.752195534860373</v>
      </c>
      <c r="EG15">
        <v>8.5904918254584004</v>
      </c>
      <c r="EH15">
        <v>13.92920150287776</v>
      </c>
      <c r="EI15">
        <v>9.2662982770713</v>
      </c>
      <c r="EJ15">
        <v>30.185844193556708</v>
      </c>
      <c r="EK15">
        <v>34.998344193556711</v>
      </c>
      <c r="EL15">
        <v>35.895521612911558</v>
      </c>
      <c r="EM15">
        <v>29.178319925110689</v>
      </c>
      <c r="EN15">
        <v>29.884535683244646</v>
      </c>
      <c r="EO15">
        <v>30.698451519875309</v>
      </c>
      <c r="EP15">
        <v>24.963063802768747</v>
      </c>
      <c r="EQ15">
        <v>24.555805738252612</v>
      </c>
      <c r="ER15">
        <v>15.938063802768749</v>
      </c>
      <c r="ES15">
        <v>8.4065139288341229</v>
      </c>
      <c r="ET15">
        <v>13.745223606253482</v>
      </c>
      <c r="EU15">
        <v>9.0823203804470225</v>
      </c>
      <c r="EV15">
        <v>30.099693541943306</v>
      </c>
      <c r="EW15">
        <v>34.91219354194331</v>
      </c>
      <c r="EX15">
        <v>35.809370961298157</v>
      </c>
      <c r="EY15">
        <v>29.226410844501164</v>
      </c>
      <c r="EZ15">
        <v>29.932626602635121</v>
      </c>
      <c r="FA15">
        <v>30.746542439265784</v>
      </c>
      <c r="FB15">
        <v>25.137779974602626</v>
      </c>
      <c r="FC15">
        <v>24.730521910086491</v>
      </c>
      <c r="FD15">
        <v>16.112779974602628</v>
      </c>
      <c r="FE15">
        <v>8.2335747060073032</v>
      </c>
      <c r="FF15">
        <v>13.572284383426663</v>
      </c>
      <c r="FG15">
        <v>8.9093811576202029</v>
      </c>
      <c r="FH15">
        <v>30.018711929426704</v>
      </c>
      <c r="FI15">
        <v>34.831211929426708</v>
      </c>
      <c r="FJ15">
        <v>35.728389348781555</v>
      </c>
      <c r="FK15">
        <v>29.301601701430997</v>
      </c>
      <c r="FL15">
        <v>30.007817459564954</v>
      </c>
      <c r="FM15">
        <v>30.821733296195617</v>
      </c>
      <c r="FN15">
        <v>25.244734237405599</v>
      </c>
      <c r="FO15">
        <v>24.837476172889463</v>
      </c>
      <c r="FP15">
        <v>16.2197342374056</v>
      </c>
      <c r="FQ15">
        <v>8.0809721066003526</v>
      </c>
      <c r="FR15">
        <v>13.419681784019712</v>
      </c>
      <c r="FS15">
        <v>8.7567785582132522</v>
      </c>
      <c r="FT15">
        <v>29.963440905533542</v>
      </c>
      <c r="FU15">
        <v>34.775940905533545</v>
      </c>
      <c r="FV15">
        <v>35.673118324888392</v>
      </c>
      <c r="FW15">
        <v>29.37679255836083</v>
      </c>
      <c r="FX15">
        <v>30.083008316494787</v>
      </c>
      <c r="FY15">
        <v>30.89692415312545</v>
      </c>
      <c r="FZ15">
        <v>25.351688500208571</v>
      </c>
      <c r="GA15">
        <v>24.944430435692436</v>
      </c>
      <c r="GB15">
        <v>16.326688500208572</v>
      </c>
      <c r="GC15">
        <v>7.9283695071934019</v>
      </c>
      <c r="GD15">
        <v>13.267079184612761</v>
      </c>
      <c r="GE15">
        <v>8.6041759588063016</v>
      </c>
      <c r="GF15">
        <v>29.908169881640379</v>
      </c>
      <c r="GG15">
        <v>34.720669881640383</v>
      </c>
      <c r="GH15">
        <v>35.61784730099523</v>
      </c>
      <c r="GI15">
        <v>29.451983415290663</v>
      </c>
      <c r="GJ15">
        <v>30.15819917342462</v>
      </c>
      <c r="GK15">
        <v>30.972115010055283</v>
      </c>
      <c r="GL15">
        <v>25.458642763011543</v>
      </c>
      <c r="GM15">
        <v>25.051384698495408</v>
      </c>
      <c r="GN15">
        <v>16.433642763011544</v>
      </c>
      <c r="GO15">
        <v>7.7757669077864513</v>
      </c>
      <c r="GP15">
        <v>13.114476585205811</v>
      </c>
      <c r="GQ15">
        <v>8.4515733593993509</v>
      </c>
      <c r="GR15">
        <v>29.852898857747217</v>
      </c>
      <c r="GS15">
        <v>34.665398857747221</v>
      </c>
      <c r="GT15">
        <v>35.562576277102067</v>
      </c>
      <c r="GU15">
        <v>29.527174272220496</v>
      </c>
      <c r="GV15">
        <v>30.233390030354453</v>
      </c>
      <c r="GW15">
        <v>31.047305866985116</v>
      </c>
      <c r="GX15">
        <v>25.565597025814515</v>
      </c>
      <c r="GY15">
        <v>25.15833896129838</v>
      </c>
      <c r="GZ15">
        <v>16.540597025814517</v>
      </c>
      <c r="HA15">
        <v>7.6231643083795007</v>
      </c>
    </row>
    <row r="16" spans="1:209" x14ac:dyDescent="0.15">
      <c r="A16" s="5" t="s">
        <v>6</v>
      </c>
      <c r="B16" s="6" t="s">
        <v>11</v>
      </c>
      <c r="C16" s="6"/>
      <c r="D16" s="6"/>
      <c r="E16" s="6"/>
      <c r="F16">
        <v>190</v>
      </c>
      <c r="G16">
        <v>140</v>
      </c>
      <c r="H16">
        <v>113</v>
      </c>
      <c r="I16">
        <v>92</v>
      </c>
      <c r="J16">
        <v>90.75</v>
      </c>
      <c r="K16">
        <v>82.5</v>
      </c>
      <c r="L16">
        <v>79.5</v>
      </c>
      <c r="M16">
        <v>76.5</v>
      </c>
      <c r="N16">
        <v>74.5</v>
      </c>
      <c r="O16">
        <v>76.5</v>
      </c>
      <c r="P16">
        <v>122</v>
      </c>
      <c r="Q16">
        <v>175.5</v>
      </c>
      <c r="R16">
        <v>190.5</v>
      </c>
      <c r="S16">
        <v>170.5</v>
      </c>
      <c r="T16">
        <v>88.75</v>
      </c>
      <c r="U16">
        <v>67.75</v>
      </c>
      <c r="V16">
        <v>66.5</v>
      </c>
      <c r="W16">
        <v>67.522889179124761</v>
      </c>
      <c r="X16">
        <v>65.711765119897933</v>
      </c>
      <c r="Y16">
        <v>63.953859861547059</v>
      </c>
      <c r="Z16">
        <v>57.231100298848666</v>
      </c>
      <c r="AA16">
        <v>59.231100298848666</v>
      </c>
      <c r="AB16">
        <v>104.73110029884867</v>
      </c>
      <c r="AC16">
        <v>129.28503672382027</v>
      </c>
      <c r="AD16">
        <v>144.28503672382027</v>
      </c>
      <c r="AE16">
        <v>124.28503672382028</v>
      </c>
      <c r="AF16">
        <v>78.386181232441189</v>
      </c>
      <c r="AG16">
        <v>57.386181232441189</v>
      </c>
      <c r="AH16">
        <v>56.136181232441189</v>
      </c>
      <c r="AI16">
        <v>61.807336383030496</v>
      </c>
      <c r="AJ16">
        <v>59.996212323803675</v>
      </c>
      <c r="AK16">
        <v>58.238307065452794</v>
      </c>
      <c r="AL16">
        <v>49.970578919554235</v>
      </c>
      <c r="AM16">
        <v>51.970578919554235</v>
      </c>
      <c r="AN16">
        <v>97.470578919554242</v>
      </c>
      <c r="AO16">
        <v>107.89680428735895</v>
      </c>
      <c r="AP16">
        <v>122.89680428735895</v>
      </c>
      <c r="AQ16">
        <v>102.89680428735895</v>
      </c>
      <c r="AR16">
        <v>73.973299787743201</v>
      </c>
      <c r="AS16">
        <v>52.973299787743194</v>
      </c>
      <c r="AT16">
        <v>51.723299787743194</v>
      </c>
      <c r="AU16">
        <v>58.42952965818786</v>
      </c>
      <c r="AV16">
        <v>56.618405598961047</v>
      </c>
      <c r="AW16">
        <v>54.860500340610159</v>
      </c>
      <c r="AX16">
        <v>45.611671059615531</v>
      </c>
      <c r="AY16">
        <v>47.611671059615531</v>
      </c>
      <c r="AZ16">
        <v>93.111671059615531</v>
      </c>
      <c r="BA16">
        <v>95.031384453875162</v>
      </c>
      <c r="BB16">
        <v>110.03138445387516</v>
      </c>
      <c r="BC16">
        <v>90.031384453875162</v>
      </c>
      <c r="BD16">
        <v>71.81039324537295</v>
      </c>
      <c r="BE16">
        <v>50.81039324537295</v>
      </c>
      <c r="BF16">
        <v>49.56039324537295</v>
      </c>
      <c r="BG16">
        <v>57.786213452371015</v>
      </c>
      <c r="BH16">
        <v>55.975089393144202</v>
      </c>
      <c r="BI16">
        <v>54.217184134793314</v>
      </c>
      <c r="BJ16">
        <v>44.154106457420383</v>
      </c>
      <c r="BK16">
        <v>46.154106457420383</v>
      </c>
      <c r="BL16">
        <v>91.654106457420383</v>
      </c>
      <c r="BM16">
        <v>88.163689104924188</v>
      </c>
      <c r="BN16">
        <v>103.16368910492419</v>
      </c>
      <c r="BO16">
        <v>83.163689104924188</v>
      </c>
      <c r="BP16">
        <v>71.082861080037688</v>
      </c>
      <c r="BQ16">
        <v>50.082861080037688</v>
      </c>
      <c r="BR16">
        <v>48.832861080037688</v>
      </c>
      <c r="BS16">
        <v>57.036312128353764</v>
      </c>
      <c r="BT16">
        <v>55.225188069126943</v>
      </c>
      <c r="BU16">
        <v>53.467282810776069</v>
      </c>
      <c r="BV16">
        <v>42.858641186492413</v>
      </c>
      <c r="BW16">
        <v>44.858641186492413</v>
      </c>
      <c r="BX16">
        <v>90.358641186492406</v>
      </c>
      <c r="BY16">
        <v>83.123294955529673</v>
      </c>
      <c r="BZ16">
        <v>98.123294955529673</v>
      </c>
      <c r="CA16">
        <v>78.123294955529673</v>
      </c>
      <c r="CB16">
        <v>70.364898949718651</v>
      </c>
      <c r="CC16">
        <v>49.364898949718636</v>
      </c>
      <c r="CD16">
        <v>48.114898949718636</v>
      </c>
      <c r="CE16">
        <v>56.385275862124999</v>
      </c>
      <c r="CF16">
        <v>54.574151802898186</v>
      </c>
      <c r="CG16">
        <v>52.816246544547298</v>
      </c>
      <c r="CH16">
        <v>41.889576701224541</v>
      </c>
      <c r="CI16">
        <v>43.889576701224541</v>
      </c>
      <c r="CJ16">
        <v>89.389576701224541</v>
      </c>
      <c r="CK16">
        <v>79.308975179981871</v>
      </c>
      <c r="CL16">
        <v>94.308975179981871</v>
      </c>
      <c r="CM16">
        <v>74.308975179981871</v>
      </c>
      <c r="CN16">
        <v>70.106609521833377</v>
      </c>
      <c r="CO16">
        <v>49.106609521833377</v>
      </c>
      <c r="CP16">
        <v>47.856609521833377</v>
      </c>
      <c r="CQ16">
        <v>56.600831552971094</v>
      </c>
      <c r="CR16">
        <v>54.789707493744274</v>
      </c>
      <c r="CS16">
        <v>53.0318022353934</v>
      </c>
      <c r="CT16">
        <v>41.793985736548926</v>
      </c>
      <c r="CU16">
        <v>43.793985736548926</v>
      </c>
      <c r="CV16">
        <v>89.293985736548933</v>
      </c>
      <c r="CW16">
        <v>77.04521943949041</v>
      </c>
      <c r="CX16">
        <v>92.04521943949041</v>
      </c>
      <c r="CY16">
        <v>72.04521943949041</v>
      </c>
      <c r="CZ16">
        <v>70.339098772130626</v>
      </c>
      <c r="DA16">
        <v>49.339098772130612</v>
      </c>
      <c r="DB16">
        <v>48.089098772130612</v>
      </c>
      <c r="DC16">
        <v>56.986341870802519</v>
      </c>
      <c r="DD16">
        <v>55.175217811575706</v>
      </c>
      <c r="DE16">
        <v>53.417312553224818</v>
      </c>
      <c r="DF16">
        <v>41.894207123956285</v>
      </c>
      <c r="DG16">
        <v>43.894207123956285</v>
      </c>
      <c r="DH16">
        <v>89.394207123956292</v>
      </c>
      <c r="DI16">
        <v>75.268224355592963</v>
      </c>
      <c r="DJ16">
        <v>90.268224355592963</v>
      </c>
      <c r="DK16">
        <v>70.268224355592963</v>
      </c>
      <c r="DL16">
        <v>70.674451207299029</v>
      </c>
      <c r="DM16">
        <v>49.674451207299022</v>
      </c>
      <c r="DN16">
        <v>48.424451207299022</v>
      </c>
      <c r="DO16">
        <v>57.396706735933748</v>
      </c>
      <c r="DP16">
        <v>55.585582676706935</v>
      </c>
      <c r="DQ16">
        <v>53.827677418356046</v>
      </c>
      <c r="DR16">
        <v>42.054215254155189</v>
      </c>
      <c r="DS16">
        <v>44.054215254155189</v>
      </c>
      <c r="DT16">
        <v>89.554215254155196</v>
      </c>
      <c r="DU16">
        <v>73.763763708492661</v>
      </c>
      <c r="DV16">
        <v>88.763763708492675</v>
      </c>
      <c r="DW16">
        <v>68.763763708492661</v>
      </c>
      <c r="DX16">
        <v>71.049212917046546</v>
      </c>
      <c r="DY16">
        <v>50.049212917046532</v>
      </c>
      <c r="DZ16">
        <v>48.799212917046532</v>
      </c>
      <c r="EA16">
        <v>57.855076178855171</v>
      </c>
      <c r="EB16">
        <v>56.043952119628358</v>
      </c>
      <c r="EC16">
        <v>54.28604686127747</v>
      </c>
      <c r="ED16">
        <v>42.282375107445354</v>
      </c>
      <c r="EE16">
        <v>44.282375107445354</v>
      </c>
      <c r="EF16">
        <v>89.782375107445361</v>
      </c>
      <c r="EG16">
        <v>72.499378768157101</v>
      </c>
      <c r="EH16">
        <v>87.499378768157115</v>
      </c>
      <c r="EI16">
        <v>67.499378768157101</v>
      </c>
      <c r="EJ16">
        <v>71.45285166408857</v>
      </c>
      <c r="EK16">
        <v>50.452851664088563</v>
      </c>
      <c r="EL16">
        <v>49.202851664088563</v>
      </c>
      <c r="EM16">
        <v>58.333318130128077</v>
      </c>
      <c r="EN16">
        <v>56.522194070901264</v>
      </c>
      <c r="EO16">
        <v>54.764288812550376</v>
      </c>
      <c r="EP16">
        <v>42.566164502676187</v>
      </c>
      <c r="EQ16">
        <v>44.566164502676187</v>
      </c>
      <c r="ER16">
        <v>90.066164502676202</v>
      </c>
      <c r="ES16">
        <v>71.448922394879048</v>
      </c>
      <c r="ET16">
        <v>86.448922394879048</v>
      </c>
      <c r="EU16">
        <v>66.448922394879048</v>
      </c>
      <c r="EV16">
        <v>71.896492081541652</v>
      </c>
      <c r="EW16">
        <v>50.896492081541645</v>
      </c>
      <c r="EX16">
        <v>49.646492081541645</v>
      </c>
      <c r="EY16">
        <v>58.371864683779776</v>
      </c>
      <c r="EZ16">
        <v>56.560740624552963</v>
      </c>
      <c r="FA16">
        <v>54.802835366202075</v>
      </c>
      <c r="FB16">
        <v>42.608710993996119</v>
      </c>
      <c r="FC16">
        <v>44.608710993996119</v>
      </c>
      <c r="FD16">
        <v>90.108710993996141</v>
      </c>
      <c r="FE16">
        <v>71.527471866731702</v>
      </c>
      <c r="FF16">
        <v>86.527471866731716</v>
      </c>
      <c r="FG16">
        <v>66.527471866731702</v>
      </c>
      <c r="FH16">
        <v>71.958557189062532</v>
      </c>
      <c r="FI16">
        <v>50.958557189062518</v>
      </c>
      <c r="FJ16">
        <v>49.708557189062518</v>
      </c>
      <c r="FK16">
        <v>58.400036806224037</v>
      </c>
      <c r="FL16">
        <v>56.588912746997224</v>
      </c>
      <c r="FM16">
        <v>54.831007488646335</v>
      </c>
      <c r="FN16">
        <v>42.650944927603014</v>
      </c>
      <c r="FO16">
        <v>44.650944927603014</v>
      </c>
      <c r="FP16">
        <v>90.150944927603035</v>
      </c>
      <c r="FQ16">
        <v>71.606944527768007</v>
      </c>
      <c r="FR16">
        <v>86.606944527768007</v>
      </c>
      <c r="FS16">
        <v>66.606944527768007</v>
      </c>
      <c r="FT16">
        <v>72.020449094174694</v>
      </c>
      <c r="FU16">
        <v>51.02044909417468</v>
      </c>
      <c r="FV16">
        <v>49.77044909417468</v>
      </c>
      <c r="FW16">
        <v>58.428208928668298</v>
      </c>
      <c r="FX16">
        <v>56.617084869441484</v>
      </c>
      <c r="FY16">
        <v>54.859179611090596</v>
      </c>
      <c r="FZ16">
        <v>42.693178861209908</v>
      </c>
      <c r="GA16">
        <v>44.693178861209908</v>
      </c>
      <c r="GB16">
        <v>90.19317886120993</v>
      </c>
      <c r="GC16">
        <v>71.686417188804313</v>
      </c>
      <c r="GD16">
        <v>86.686417188804313</v>
      </c>
      <c r="GE16">
        <v>66.686417188804313</v>
      </c>
      <c r="GF16">
        <v>72.082340999286856</v>
      </c>
      <c r="GG16">
        <v>51.082340999286842</v>
      </c>
      <c r="GH16">
        <v>49.832340999286842</v>
      </c>
      <c r="GI16">
        <v>58.456381051112558</v>
      </c>
      <c r="GJ16">
        <v>56.645256991885745</v>
      </c>
      <c r="GK16">
        <v>54.887351733534857</v>
      </c>
      <c r="GL16">
        <v>42.735412794816803</v>
      </c>
      <c r="GM16">
        <v>44.735412794816803</v>
      </c>
      <c r="GN16">
        <v>90.235412794816824</v>
      </c>
      <c r="GO16">
        <v>71.765889849840605</v>
      </c>
      <c r="GP16">
        <v>86.765889849840619</v>
      </c>
      <c r="GQ16">
        <v>66.765889849840605</v>
      </c>
      <c r="GR16">
        <v>72.144232904399018</v>
      </c>
      <c r="GS16">
        <v>51.144232904399004</v>
      </c>
      <c r="GT16">
        <v>49.894232904399004</v>
      </c>
      <c r="GU16">
        <v>58.484553173556819</v>
      </c>
      <c r="GV16">
        <v>56.673429114330006</v>
      </c>
      <c r="GW16">
        <v>54.915523855979117</v>
      </c>
      <c r="GX16">
        <v>42.777646728423697</v>
      </c>
      <c r="GY16">
        <v>44.777646728423697</v>
      </c>
      <c r="GZ16">
        <v>90.277646728423719</v>
      </c>
      <c r="HA16">
        <v>71.845362510876896</v>
      </c>
    </row>
    <row r="17" spans="1:209" x14ac:dyDescent="0.15">
      <c r="A17" s="5" t="s">
        <v>6</v>
      </c>
      <c r="B17" s="6" t="s">
        <v>12</v>
      </c>
      <c r="C17" s="6"/>
      <c r="D17" s="6"/>
      <c r="E17" s="6"/>
      <c r="F17">
        <v>55</v>
      </c>
      <c r="G17">
        <v>45</v>
      </c>
      <c r="H17">
        <v>38.790322580645153</v>
      </c>
      <c r="I17">
        <v>43.666666666666657</v>
      </c>
      <c r="J17">
        <v>43.008064516129039</v>
      </c>
      <c r="K17">
        <v>31.62096774193548</v>
      </c>
      <c r="L17">
        <v>33.107142857142854</v>
      </c>
      <c r="M17">
        <v>34.258064516129032</v>
      </c>
      <c r="N17">
        <v>21.375</v>
      </c>
      <c r="O17">
        <v>21.169354838709673</v>
      </c>
      <c r="P17">
        <v>13.6</v>
      </c>
      <c r="Q17">
        <v>17.016129032258064</v>
      </c>
      <c r="R17">
        <v>24.774193548387103</v>
      </c>
      <c r="S17">
        <v>17.45</v>
      </c>
      <c r="T17">
        <v>35.661290322580641</v>
      </c>
      <c r="U17">
        <v>39.0625</v>
      </c>
      <c r="V17">
        <v>38.951612903225815</v>
      </c>
      <c r="W17">
        <v>25.750018905113713</v>
      </c>
      <c r="X17">
        <v>27.147478902879008</v>
      </c>
      <c r="Y17">
        <v>27.270150499878334</v>
      </c>
      <c r="Z17">
        <v>16.242374284853963</v>
      </c>
      <c r="AA17">
        <v>16.036729123563635</v>
      </c>
      <c r="AB17">
        <v>8.4673742848539639</v>
      </c>
      <c r="AC17">
        <v>10.749886273610244</v>
      </c>
      <c r="AD17">
        <v>18.507950789739283</v>
      </c>
      <c r="AE17">
        <v>11.183757241352176</v>
      </c>
      <c r="AF17">
        <v>31.009837975496716</v>
      </c>
      <c r="AG17">
        <v>34.411047652916075</v>
      </c>
      <c r="AH17">
        <v>34.30016055614189</v>
      </c>
      <c r="AI17">
        <v>23.931288761007885</v>
      </c>
      <c r="AJ17">
        <v>25.32874875877318</v>
      </c>
      <c r="AK17">
        <v>25.451420355772505</v>
      </c>
      <c r="AL17">
        <v>15.94899059018368</v>
      </c>
      <c r="AM17">
        <v>15.743345428893353</v>
      </c>
      <c r="AN17">
        <v>8.1739905901836813</v>
      </c>
      <c r="AO17">
        <v>7.2232533327114794</v>
      </c>
      <c r="AP17">
        <v>14.981317848840519</v>
      </c>
      <c r="AQ17">
        <v>7.6571243004534111</v>
      </c>
      <c r="AR17">
        <v>28.670030773031087</v>
      </c>
      <c r="AS17">
        <v>32.071240450450446</v>
      </c>
      <c r="AT17">
        <v>31.960353353676261</v>
      </c>
      <c r="AU17">
        <v>23.201507386805186</v>
      </c>
      <c r="AV17">
        <v>24.598967384570482</v>
      </c>
      <c r="AW17">
        <v>24.721638981569807</v>
      </c>
      <c r="AX17">
        <v>16.459105586419753</v>
      </c>
      <c r="AY17">
        <v>16.253460425129425</v>
      </c>
      <c r="AZ17">
        <v>8.6841055864197543</v>
      </c>
      <c r="BA17">
        <v>4.8055024518483194</v>
      </c>
      <c r="BB17">
        <v>12.563566967977359</v>
      </c>
      <c r="BC17">
        <v>5.239373419590251</v>
      </c>
      <c r="BD17">
        <v>27.191676507549822</v>
      </c>
      <c r="BE17">
        <v>30.592886184969181</v>
      </c>
      <c r="BF17">
        <v>30.481999088194996</v>
      </c>
      <c r="BG17">
        <v>22.810670267587138</v>
      </c>
      <c r="BH17">
        <v>24.208130265352434</v>
      </c>
      <c r="BI17">
        <v>24.330801862351759</v>
      </c>
      <c r="BJ17">
        <v>16.624073347222222</v>
      </c>
      <c r="BK17">
        <v>16.418428185931894</v>
      </c>
      <c r="BL17">
        <v>8.8490733472222232</v>
      </c>
      <c r="BM17">
        <v>3.6816876151709366</v>
      </c>
      <c r="BN17">
        <v>11.439752131299976</v>
      </c>
      <c r="BO17">
        <v>4.1155585829128682</v>
      </c>
      <c r="BP17">
        <v>26.490419779406153</v>
      </c>
      <c r="BQ17">
        <v>29.891629456825513</v>
      </c>
      <c r="BR17">
        <v>29.780742360051327</v>
      </c>
      <c r="BS17">
        <v>22.637102911762664</v>
      </c>
      <c r="BT17">
        <v>24.03456290952796</v>
      </c>
      <c r="BU17">
        <v>24.157234506527285</v>
      </c>
      <c r="BV17">
        <v>16.9225936375</v>
      </c>
      <c r="BW17">
        <v>16.716948476209673</v>
      </c>
      <c r="BX17">
        <v>9.1475936375000018</v>
      </c>
      <c r="BY17">
        <v>2.9207096197945788</v>
      </c>
      <c r="BZ17">
        <v>10.678774135923618</v>
      </c>
      <c r="CA17">
        <v>3.3545805875365104</v>
      </c>
      <c r="CB17">
        <v>26.090873620145366</v>
      </c>
      <c r="CC17">
        <v>29.492083297564726</v>
      </c>
      <c r="CD17">
        <v>29.381196200790541</v>
      </c>
      <c r="CE17">
        <v>22.766537435737508</v>
      </c>
      <c r="CF17">
        <v>24.163997433502804</v>
      </c>
      <c r="CG17">
        <v>24.286669030502129</v>
      </c>
      <c r="CH17">
        <v>17.392834273749997</v>
      </c>
      <c r="CI17">
        <v>17.18718911245967</v>
      </c>
      <c r="CJ17">
        <v>9.6178342737499989</v>
      </c>
      <c r="CK17">
        <v>2.4552515610409245</v>
      </c>
      <c r="CL17">
        <v>10.213316077169964</v>
      </c>
      <c r="CM17">
        <v>2.8891225287828561</v>
      </c>
      <c r="CN17">
        <v>25.872915290388896</v>
      </c>
      <c r="CO17">
        <v>29.274124967808255</v>
      </c>
      <c r="CP17">
        <v>29.16323787103407</v>
      </c>
      <c r="CQ17">
        <v>22.859730292999391</v>
      </c>
      <c r="CR17">
        <v>24.257190290764687</v>
      </c>
      <c r="CS17">
        <v>24.379861887764012</v>
      </c>
      <c r="CT17">
        <v>17.73140753185</v>
      </c>
      <c r="CU17">
        <v>17.525762370559672</v>
      </c>
      <c r="CV17">
        <v>9.9564075318500009</v>
      </c>
      <c r="CW17">
        <v>2.1201217587382999</v>
      </c>
      <c r="CX17">
        <v>9.878186274867339</v>
      </c>
      <c r="CY17">
        <v>2.5539927264802316</v>
      </c>
      <c r="CZ17">
        <v>25.715985292964234</v>
      </c>
      <c r="DA17">
        <v>29.117194970383593</v>
      </c>
      <c r="DB17">
        <v>29.006307873609408</v>
      </c>
      <c r="DC17">
        <v>22.945467721680323</v>
      </c>
      <c r="DD17">
        <v>24.342927719445619</v>
      </c>
      <c r="DE17">
        <v>24.465599316444944</v>
      </c>
      <c r="DF17">
        <v>18.042894929301998</v>
      </c>
      <c r="DG17">
        <v>17.83724976801167</v>
      </c>
      <c r="DH17">
        <v>10.267894929301999</v>
      </c>
      <c r="DI17">
        <v>1.8118023406198844</v>
      </c>
      <c r="DJ17">
        <v>9.5698668567489236</v>
      </c>
      <c r="DK17">
        <v>2.2456733083618161</v>
      </c>
      <c r="DL17">
        <v>25.571609695333546</v>
      </c>
      <c r="DM17">
        <v>28.972819372752905</v>
      </c>
      <c r="DN17">
        <v>28.86193227597872</v>
      </c>
      <c r="DO17">
        <v>23.02434615606678</v>
      </c>
      <c r="DP17">
        <v>24.421806153832076</v>
      </c>
      <c r="DQ17">
        <v>24.544477750831401</v>
      </c>
      <c r="DR17">
        <v>18.329463334957847</v>
      </c>
      <c r="DS17">
        <v>18.123818173667519</v>
      </c>
      <c r="DT17">
        <v>10.554463334957848</v>
      </c>
      <c r="DU17">
        <v>1.5281484759509425</v>
      </c>
      <c r="DV17">
        <v>9.2862129920799816</v>
      </c>
      <c r="DW17">
        <v>1.9620194436928742</v>
      </c>
      <c r="DX17">
        <v>25.438784145513313</v>
      </c>
      <c r="DY17">
        <v>28.839993822932673</v>
      </c>
      <c r="DZ17">
        <v>28.729106726158488</v>
      </c>
      <c r="EA17">
        <v>23.078772275793437</v>
      </c>
      <c r="EB17">
        <v>24.476232273558733</v>
      </c>
      <c r="EC17">
        <v>24.598903870558058</v>
      </c>
      <c r="ED17">
        <v>18.527195534860372</v>
      </c>
      <c r="EE17">
        <v>18.321550373570044</v>
      </c>
      <c r="EF17">
        <v>10.752195534860373</v>
      </c>
      <c r="EG17">
        <v>1.3324273093293684</v>
      </c>
      <c r="EH17">
        <v>9.0904918254584075</v>
      </c>
      <c r="EI17">
        <v>1.7662982770713</v>
      </c>
      <c r="EJ17">
        <v>25.347134516137348</v>
      </c>
      <c r="EK17">
        <v>28.748344193556708</v>
      </c>
      <c r="EL17">
        <v>28.637457096782523</v>
      </c>
      <c r="EM17">
        <v>23.129932828336496</v>
      </c>
      <c r="EN17">
        <v>24.527392826101792</v>
      </c>
      <c r="EO17">
        <v>24.650064423101117</v>
      </c>
      <c r="EP17">
        <v>18.713063802768747</v>
      </c>
      <c r="EQ17">
        <v>18.50741864147842</v>
      </c>
      <c r="ER17">
        <v>10.938063802768749</v>
      </c>
      <c r="ES17">
        <v>1.1484494127050908</v>
      </c>
      <c r="ET17">
        <v>8.90651392883413</v>
      </c>
      <c r="EU17">
        <v>1.5823203804470225</v>
      </c>
      <c r="EV17">
        <v>25.260983864523947</v>
      </c>
      <c r="EW17">
        <v>28.662193541943306</v>
      </c>
      <c r="EX17">
        <v>28.551306445169121</v>
      </c>
      <c r="EY17">
        <v>23.178023747726971</v>
      </c>
      <c r="EZ17">
        <v>24.575483745492267</v>
      </c>
      <c r="FA17">
        <v>24.698155342491592</v>
      </c>
      <c r="FB17">
        <v>18.887779974602626</v>
      </c>
      <c r="FC17">
        <v>18.682134813312299</v>
      </c>
      <c r="FD17">
        <v>11.112779974602628</v>
      </c>
      <c r="FE17">
        <v>0.97551018987827121</v>
      </c>
      <c r="FF17">
        <v>8.7335747060073103</v>
      </c>
      <c r="FG17">
        <v>1.4093811576202029</v>
      </c>
      <c r="FH17">
        <v>25.180002252007345</v>
      </c>
      <c r="FI17">
        <v>28.581211929426704</v>
      </c>
      <c r="FJ17">
        <v>28.470324832652519</v>
      </c>
      <c r="FK17">
        <v>23.253214604656804</v>
      </c>
      <c r="FL17">
        <v>24.6506746024221</v>
      </c>
      <c r="FM17">
        <v>24.773346199421425</v>
      </c>
      <c r="FN17">
        <v>18.994734237405599</v>
      </c>
      <c r="FO17">
        <v>18.789089076115271</v>
      </c>
      <c r="FP17">
        <v>11.2197342374056</v>
      </c>
      <c r="FQ17">
        <v>0.82290759047132056</v>
      </c>
      <c r="FR17">
        <v>8.5809721066003597</v>
      </c>
      <c r="FS17">
        <v>1.2567785582132522</v>
      </c>
      <c r="FT17">
        <v>25.124731228114182</v>
      </c>
      <c r="FU17">
        <v>28.525940905533542</v>
      </c>
      <c r="FV17">
        <v>28.415053808759357</v>
      </c>
      <c r="FW17">
        <v>23.328405461586637</v>
      </c>
      <c r="FX17">
        <v>24.725865459351933</v>
      </c>
      <c r="FY17">
        <v>24.848537056351258</v>
      </c>
      <c r="FZ17">
        <v>19.101688500208571</v>
      </c>
      <c r="GA17">
        <v>18.896043338918243</v>
      </c>
      <c r="GB17">
        <v>11.326688500208572</v>
      </c>
      <c r="GC17">
        <v>0.67030499106436991</v>
      </c>
      <c r="GD17">
        <v>8.428369507193409</v>
      </c>
      <c r="GE17">
        <v>1.1041759588063016</v>
      </c>
      <c r="GF17">
        <v>25.06946020422102</v>
      </c>
      <c r="GG17">
        <v>28.470669881640379</v>
      </c>
      <c r="GH17">
        <v>28.359782784866194</v>
      </c>
      <c r="GI17">
        <v>23.40359631851647</v>
      </c>
      <c r="GJ17">
        <v>24.801056316281766</v>
      </c>
      <c r="GK17">
        <v>24.923727913281091</v>
      </c>
      <c r="GL17">
        <v>19.208642763011543</v>
      </c>
      <c r="GM17">
        <v>19.002997601721216</v>
      </c>
      <c r="GN17">
        <v>11.433642763011544</v>
      </c>
      <c r="GO17">
        <v>0.51770239165741927</v>
      </c>
      <c r="GP17">
        <v>8.2757669077864584</v>
      </c>
      <c r="GQ17">
        <v>0.95157335939935095</v>
      </c>
      <c r="GR17">
        <v>25.014189180327858</v>
      </c>
      <c r="GS17">
        <v>28.415398857747217</v>
      </c>
      <c r="GT17">
        <v>28.304511760973032</v>
      </c>
      <c r="GU17">
        <v>23.478787175446303</v>
      </c>
      <c r="GV17">
        <v>24.876247173211599</v>
      </c>
      <c r="GW17">
        <v>24.998918770210924</v>
      </c>
      <c r="GX17">
        <v>19.315597025814515</v>
      </c>
      <c r="GY17">
        <v>19.109951864524188</v>
      </c>
      <c r="GZ17">
        <v>11.540597025814517</v>
      </c>
      <c r="HA17">
        <v>0.36509979225046862</v>
      </c>
    </row>
    <row r="18" spans="1:209" ht="12.75" x14ac:dyDescent="0.2">
      <c r="B18" s="4"/>
    </row>
    <row r="19" spans="1:209" ht="12.75" x14ac:dyDescent="0.2">
      <c r="B19" s="4"/>
    </row>
    <row r="20" spans="1:209" ht="12.75" x14ac:dyDescent="0.2">
      <c r="B20" s="4"/>
    </row>
    <row r="21" spans="1:209" ht="12.75" x14ac:dyDescent="0.2">
      <c r="B21" s="4"/>
    </row>
    <row r="22" spans="1:209" ht="12.75" x14ac:dyDescent="0.2">
      <c r="B22" s="4"/>
    </row>
    <row r="23" spans="1:209" ht="12.75" x14ac:dyDescent="0.2">
      <c r="B23" s="4"/>
    </row>
    <row r="24" spans="1:209" ht="12.75" x14ac:dyDescent="0.2">
      <c r="B24" s="4"/>
    </row>
    <row r="25" spans="1:209" ht="12.75" x14ac:dyDescent="0.2">
      <c r="B25" s="4"/>
    </row>
    <row r="26" spans="1:209" ht="12.75" x14ac:dyDescent="0.2">
      <c r="B26" s="4"/>
    </row>
    <row r="27" spans="1:209" ht="12.75" x14ac:dyDescent="0.2">
      <c r="B27" s="4"/>
    </row>
    <row r="28" spans="1:209" ht="12.75" x14ac:dyDescent="0.2">
      <c r="B28" s="4"/>
    </row>
    <row r="29" spans="1:209" ht="12.75" x14ac:dyDescent="0.2">
      <c r="B29" s="4"/>
    </row>
    <row r="30" spans="1:209" ht="12.75" x14ac:dyDescent="0.2">
      <c r="B30" s="4"/>
    </row>
    <row r="31" spans="1:209" ht="12.75" x14ac:dyDescent="0.2">
      <c r="B31" s="4"/>
    </row>
    <row r="32" spans="1:20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Q32"/>
  <sheetViews>
    <sheetView workbookViewId="0">
      <selection activeCell="B26" sqref="B26:R32"/>
    </sheetView>
  </sheetViews>
  <sheetFormatPr defaultRowHeight="11.25" x14ac:dyDescent="0.2"/>
  <cols>
    <col min="1" max="1" width="19.5703125" style="11" customWidth="1"/>
    <col min="2" max="16384" width="9.140625" style="11"/>
  </cols>
  <sheetData>
    <row r="1" spans="1:17" ht="45.75" customHeight="1" x14ac:dyDescent="0.2"/>
    <row r="2" spans="1:17" ht="13.5" thickBot="1" x14ac:dyDescent="0.25">
      <c r="A2" s="12">
        <f ca="1">crvDate</f>
        <v>36752</v>
      </c>
      <c r="B2" s="33"/>
      <c r="C2" s="31">
        <v>2000</v>
      </c>
      <c r="D2" s="10"/>
      <c r="E2" s="10"/>
      <c r="F2" s="10"/>
      <c r="G2" s="10">
        <v>2001</v>
      </c>
      <c r="H2" s="10"/>
      <c r="I2" s="10"/>
      <c r="J2" s="10"/>
      <c r="K2" s="10">
        <v>2002</v>
      </c>
      <c r="L2" s="10">
        <v>2003</v>
      </c>
      <c r="M2" s="10"/>
      <c r="N2" s="10"/>
      <c r="O2" s="10" t="s">
        <v>35</v>
      </c>
      <c r="P2" s="10"/>
      <c r="Q2" s="10"/>
    </row>
    <row r="3" spans="1:17" ht="13.5" thickBot="1" x14ac:dyDescent="0.25">
      <c r="A3" s="10" t="s">
        <v>11</v>
      </c>
      <c r="B3" s="34">
        <v>36739</v>
      </c>
      <c r="C3" s="32">
        <v>36770</v>
      </c>
      <c r="D3" s="13" t="s">
        <v>13</v>
      </c>
      <c r="E3" s="17" t="s">
        <v>31</v>
      </c>
      <c r="F3" s="14" t="s">
        <v>14</v>
      </c>
      <c r="G3" s="13" t="s">
        <v>15</v>
      </c>
      <c r="H3" s="13" t="s">
        <v>16</v>
      </c>
      <c r="I3" s="13" t="s">
        <v>17</v>
      </c>
      <c r="J3" s="18" t="s">
        <v>32</v>
      </c>
      <c r="K3" s="19" t="s">
        <v>33</v>
      </c>
      <c r="L3" s="20" t="s">
        <v>34</v>
      </c>
      <c r="M3" s="13" t="s">
        <v>18</v>
      </c>
      <c r="N3" s="13" t="s">
        <v>19</v>
      </c>
      <c r="O3" s="13" t="s">
        <v>20</v>
      </c>
      <c r="P3" s="13" t="s">
        <v>21</v>
      </c>
      <c r="Q3" s="17" t="s">
        <v>37</v>
      </c>
    </row>
    <row r="4" spans="1:17" ht="12.75" x14ac:dyDescent="0.2">
      <c r="A4" s="10" t="s">
        <v>22</v>
      </c>
      <c r="B4" s="41">
        <f>'P2'!F4</f>
        <v>168</v>
      </c>
      <c r="C4" s="39">
        <f>'P2'!G4</f>
        <v>140</v>
      </c>
      <c r="D4" s="39">
        <f>AVERAGE('P2'!H4:J4)</f>
        <v>95.333333333333329</v>
      </c>
      <c r="E4" s="40">
        <f t="shared" ref="E4:E10" si="0">AVERAGE(C4:D4)</f>
        <v>117.66666666666666</v>
      </c>
      <c r="F4" s="41">
        <f>AVERAGE('P2'!K4:M4)</f>
        <v>73.75</v>
      </c>
      <c r="G4" s="39">
        <f>AVERAGE('P2'!N4:P4)</f>
        <v>59</v>
      </c>
      <c r="H4" s="39">
        <f>AVERAGE('P2'!Q4:S4)</f>
        <v>139</v>
      </c>
      <c r="I4" s="39">
        <f>AVERAGE('P2'!T4:V4)</f>
        <v>68.166666666666671</v>
      </c>
      <c r="J4" s="42">
        <f t="shared" ref="J4:J10" si="1">AVERAGE(F4:I4)</f>
        <v>84.979166666666671</v>
      </c>
      <c r="K4" s="48">
        <f>AVERAGE('P2'!W4:AH4)</f>
        <v>58.118016666666676</v>
      </c>
      <c r="L4" s="49">
        <f>AVERAGE('P2'!AI4:AT4)</f>
        <v>52.961629166666661</v>
      </c>
      <c r="M4" s="38">
        <f>AVERAGE('P2'!AU4:AW4,'P2'!BG4:BI4,'P2'!BS4:BU4,'P2'!CE4:CG4,'P2'!CQ4:CS4,'P2'!DC4:DE4,'P2'!DO4:DQ4,'P2'!EA4:EC4,'P2'!EM4:EO4,'P2'!EY4:FA4,'P2'!FK4:FM4)</f>
        <v>26.991060303030309</v>
      </c>
      <c r="N4" s="45">
        <f>AVERAGE('P2'!AX4:AZ4,'P2'!BJ4:BL4,'P2'!BV4:BX4,'P2'!CH4:CJ4,'P2'!CT4:CV4,'P2'!DF4:DH4,'P2'!DR4:DT4,'P2'!ED4:EF4,'P2'!EP4:ER4,'P2'!FB4:FD4,'P2'!FN4:FP4)</f>
        <v>20.407726969696967</v>
      </c>
      <c r="O4" s="45">
        <f>AVERAGE('P2'!BA4:BC4,'P2'!BM4:BO4,'P2'!BY4:CA4,'P2'!CK4:CM4,'P2'!CW4:CY4,'P2'!DI4:DK4,'P2'!DU4:DW4,'P2'!EG4:EI4,'P2'!ES4:EU4,'P2'!FE4:FG4,'P2'!FQ4:FS4)</f>
        <v>74.475757575757584</v>
      </c>
      <c r="P4" s="46">
        <f>AVERAGE('P2'!BD4:BF4,'P2'!BP4:BR4,'P2'!CB4:CD4,'P2'!CN4:CP4,'P2'!CZ4:DB4,'P2'!DL4:DN4,'P2'!DX4:DZ4,'P2'!EJ4:EL4,'P2'!EV4:EX4,'P2'!FH4:FJ4,'P2'!FT4:FV4)</f>
        <v>42.379793636363651</v>
      </c>
      <c r="Q4" s="40">
        <f t="shared" ref="Q4:Q10" si="2">AVERAGE(M4:P4)</f>
        <v>41.063584621212129</v>
      </c>
    </row>
    <row r="5" spans="1:17" ht="12.75" x14ac:dyDescent="0.2">
      <c r="A5" s="10" t="s">
        <v>23</v>
      </c>
      <c r="B5" s="41">
        <f>'P2'!F6</f>
        <v>170</v>
      </c>
      <c r="C5" s="39">
        <f>'P2'!G6</f>
        <v>140</v>
      </c>
      <c r="D5" s="39">
        <f>AVERAGE('P2'!H6:J6)</f>
        <v>93.583333333333329</v>
      </c>
      <c r="E5" s="40">
        <f t="shared" si="0"/>
        <v>116.79166666666666</v>
      </c>
      <c r="F5" s="41">
        <f>AVERAGE('P2'!K6:M6)</f>
        <v>71.083333333333329</v>
      </c>
      <c r="G5" s="39">
        <f>AVERAGE('P2'!N6:P6)</f>
        <v>57.666666666666664</v>
      </c>
      <c r="H5" s="39">
        <f>AVERAGE('P2'!Q6:S6)</f>
        <v>144.25</v>
      </c>
      <c r="I5" s="39">
        <f>AVERAGE('P2'!T6:V6)</f>
        <v>66.333333333333329</v>
      </c>
      <c r="J5" s="42">
        <f t="shared" si="1"/>
        <v>84.833333333333329</v>
      </c>
      <c r="K5" s="48">
        <f>AVERAGE('P2'!W6:AH6)</f>
        <v>60.833275000000015</v>
      </c>
      <c r="L5" s="49">
        <f>AVERAGE('P2'!AI6:AT6)</f>
        <v>55.208124999999995</v>
      </c>
      <c r="M5" s="41">
        <f>AVERAGE('P2'!AU6:AW6,'P2'!BG6:BI6,'P2'!BS6:BU6,'P2'!CE6:CG6,'P2'!CQ6:CS6,'P2'!DC6:DE6,'P2'!DO6:DQ6,'P2'!EA6:EC6,'P2'!EM6:EO6,'P2'!EY6:FA6,'P2'!FK6:FM6)</f>
        <v>32.816281212121204</v>
      </c>
      <c r="N5" s="39">
        <f>AVERAGE('P2'!AX6:AZ6,'P2'!BJ6:BL6,'P2'!BV6:BX6,'P2'!CH6:CJ6,'P2'!CT6:CV6,'P2'!DF6:DH6,'P2'!DR6:DT6,'P2'!ED6:EF6,'P2'!EP6:ER6,'P2'!FB6:FD6,'P2'!FN6:FP6)</f>
        <v>30.816281212121208</v>
      </c>
      <c r="O5" s="39">
        <f>AVERAGE('P2'!BA6:BC6,'P2'!BM6:BO6,'P2'!BY6:CA6,'P2'!CK6:CM6,'P2'!CW6:CY6,'P2'!DI6:DK6,'P2'!DU6:DW6,'P2'!EG6:EI6,'P2'!ES6:EU6,'P2'!FE6:FG6,'P2'!FQ6:FS6)</f>
        <v>88.936363636363652</v>
      </c>
      <c r="P5" s="50">
        <f>AVERAGE('P2'!BD6:BF6,'P2'!BP6:BR6,'P2'!CB6:CD6,'P2'!CN6:CP6,'P2'!CZ6:DB6,'P2'!DL6:DN6,'P2'!DX6:DZ6,'P2'!EJ6:EL6,'P2'!EV6:EX6,'P2'!FH6:FJ6,'P2'!FT6:FV6)</f>
        <v>47.399381212121199</v>
      </c>
      <c r="Q5" s="40">
        <f t="shared" si="2"/>
        <v>49.992076818181815</v>
      </c>
    </row>
    <row r="6" spans="1:17" ht="12.75" x14ac:dyDescent="0.2">
      <c r="A6" s="10" t="s">
        <v>24</v>
      </c>
      <c r="B6" s="41">
        <f>'P2'!F8</f>
        <v>150</v>
      </c>
      <c r="C6" s="39">
        <f>'P2'!G8</f>
        <v>122</v>
      </c>
      <c r="D6" s="39">
        <f>AVERAGE('P2'!H8:J8)</f>
        <v>80.166666666666671</v>
      </c>
      <c r="E6" s="40">
        <f t="shared" si="0"/>
        <v>101.08333333333334</v>
      </c>
      <c r="F6" s="41">
        <f>AVERAGE('P2'!K8:M8)</f>
        <v>58.666666666666664</v>
      </c>
      <c r="G6" s="39">
        <f>AVERAGE('P2'!N8:P8)</f>
        <v>54.25</v>
      </c>
      <c r="H6" s="39">
        <f>AVERAGE('P2'!Q8:S8)</f>
        <v>124.45</v>
      </c>
      <c r="I6" s="39">
        <f>AVERAGE('P2'!T8:V8)</f>
        <v>57.85</v>
      </c>
      <c r="J6" s="42">
        <f t="shared" si="1"/>
        <v>73.804166666666674</v>
      </c>
      <c r="K6" s="48">
        <f>AVERAGE('P2'!W8:AH8)</f>
        <v>61.804166666666674</v>
      </c>
      <c r="L6" s="49">
        <f>AVERAGE('P2'!AI8:AT8)</f>
        <v>51.954166666666673</v>
      </c>
      <c r="M6" s="41">
        <f>AVERAGE('P2'!AU8:AW8,'P2'!BG8:BI8,'P2'!BS8:BU8,'P2'!CE8:CG8,'P2'!CQ8:CS8,'P2'!DC8:DE8,'P2'!DO8:DQ8,'P2'!EA8:EC8,'P2'!EM8:EO8,'P2'!EY8:FA8,'P2'!FK8:FM8)</f>
        <v>34.600395313584585</v>
      </c>
      <c r="N6" s="39">
        <f>AVERAGE('P2'!AX8:AZ8,'P2'!BJ8:BL8,'P2'!BV8:BX8,'P2'!CH8:CJ8,'P2'!CT8:CV8,'P2'!DF8:DH8,'P2'!DR8:DT8,'P2'!ED8:EF8,'P2'!EP8:ER8,'P2'!FB8:FD8,'P2'!FN8:FP8)</f>
        <v>33.209240192654754</v>
      </c>
      <c r="O6" s="39">
        <f>AVERAGE('P2'!BA8:BC8,'P2'!BM8:BO8,'P2'!BY8:CA8,'P2'!CK8:CM8,'P2'!CW8:CY8,'P2'!DI8:DK8,'P2'!DU8:DW8,'P2'!EG8:EI8,'P2'!ES8:EU8,'P2'!FE8:FG8,'P2'!FQ8:FS8)</f>
        <v>59.604649916949413</v>
      </c>
      <c r="P6" s="50">
        <f>AVERAGE('P2'!BD8:BF8,'P2'!BP8:BR8,'P2'!CB8:CD8,'P2'!CN8:CP8,'P2'!CZ8:DB8,'P2'!DL8:DN8,'P2'!DX8:DZ8,'P2'!EJ8:EL8,'P2'!EV8:EX8,'P2'!FH8:FJ8,'P2'!FT8:FV8)</f>
        <v>40.016187593956261</v>
      </c>
      <c r="Q6" s="40">
        <f t="shared" si="2"/>
        <v>41.857618254286251</v>
      </c>
    </row>
    <row r="7" spans="1:17" ht="12.75" x14ac:dyDescent="0.2">
      <c r="A7" s="10" t="s">
        <v>25</v>
      </c>
      <c r="B7" s="41">
        <f>'P2'!F10</f>
        <v>150</v>
      </c>
      <c r="C7" s="39">
        <f>'P2'!G10</f>
        <v>121.4</v>
      </c>
      <c r="D7" s="39">
        <f>AVERAGE('P2'!H10:J10)</f>
        <v>71.75</v>
      </c>
      <c r="E7" s="40">
        <f t="shared" si="0"/>
        <v>96.575000000000003</v>
      </c>
      <c r="F7" s="41">
        <f>AVERAGE('P2'!K10:M10)</f>
        <v>53.333333333333336</v>
      </c>
      <c r="G7" s="39">
        <f>AVERAGE('P2'!N10:P10)</f>
        <v>51.85</v>
      </c>
      <c r="H7" s="39">
        <f>AVERAGE('P2'!Q10:S10)</f>
        <v>124.45</v>
      </c>
      <c r="I7" s="39">
        <f>AVERAGE('P2'!T10:V10)</f>
        <v>47.75</v>
      </c>
      <c r="J7" s="42">
        <f t="shared" si="1"/>
        <v>69.345833333333331</v>
      </c>
      <c r="K7" s="48">
        <f>AVERAGE('P2'!W10:AH10)</f>
        <v>54.87083333333333</v>
      </c>
      <c r="L7" s="49">
        <f>AVERAGE('P2'!AI10:AT10)</f>
        <v>46.741666666666674</v>
      </c>
      <c r="M7" s="41">
        <f>AVERAGE('P2'!AU10:AW10,'P2'!BG10:BI10,'P2'!BS10:BU10,'P2'!CE10:CG10,'P2'!CQ10:CS10,'P2'!DC10:DE10,'P2'!DO10:DQ10,'P2'!EA10:EC10,'P2'!EM10:EO10,'P2'!EY10:FA10,'P2'!FK10:FM10)</f>
        <v>31.468382571210515</v>
      </c>
      <c r="N7" s="39">
        <f>AVERAGE('P2'!AX10:AZ10,'P2'!BJ10:BL10,'P2'!BV10:BX10,'P2'!CH10:CJ10,'P2'!CT10:CV10,'P2'!DF10:DH10,'P2'!DR10:DT10,'P2'!ED10:EF10,'P2'!EP10:ER10,'P2'!FB10:FD10,'P2'!FN10:FP10)</f>
        <v>28.659902530064141</v>
      </c>
      <c r="O7" s="39">
        <f>AVERAGE('P2'!BA10:BC10,'P2'!BM10:BO10,'P2'!BY10:CA10,'P2'!CK10:CM10,'P2'!CW10:CY10,'P2'!DI10:DK10,'P2'!DU10:DW10,'P2'!EG10:EI10,'P2'!ES10:EU10,'P2'!FE10:FG10,'P2'!FQ10:FS10)</f>
        <v>57.077405759200055</v>
      </c>
      <c r="P7" s="50">
        <f>AVERAGE('P2'!BD10:BF10,'P2'!BP10:BR10,'P2'!CB10:CD10,'P2'!CN10:CP10,'P2'!CZ10:DB10,'P2'!DL10:DN10,'P2'!DX10:DZ10,'P2'!EJ10:EL10,'P2'!EV10:EX10,'P2'!FH10:FJ10,'P2'!FT10:FV10)</f>
        <v>30.955004954264574</v>
      </c>
      <c r="Q7" s="40">
        <f t="shared" si="2"/>
        <v>37.040173953684821</v>
      </c>
    </row>
    <row r="8" spans="1:17" ht="12.75" x14ac:dyDescent="0.2">
      <c r="A8" s="10" t="s">
        <v>26</v>
      </c>
      <c r="B8" s="41">
        <f>'P2'!F12</f>
        <v>170</v>
      </c>
      <c r="C8" s="39">
        <f>'P2'!G12</f>
        <v>129</v>
      </c>
      <c r="D8" s="39">
        <f>AVERAGE('P2'!H12:J12)</f>
        <v>71.75</v>
      </c>
      <c r="E8" s="40">
        <f t="shared" si="0"/>
        <v>100.375</v>
      </c>
      <c r="F8" s="41">
        <f>AVERAGE('P2'!K12:M12)</f>
        <v>53.333333333333336</v>
      </c>
      <c r="G8" s="39">
        <f>AVERAGE('P2'!N12:P12)</f>
        <v>60.516666666666673</v>
      </c>
      <c r="H8" s="39">
        <f>AVERAGE('P2'!Q12:S12)</f>
        <v>131.80000000000001</v>
      </c>
      <c r="I8" s="39">
        <f>AVERAGE('P2'!T12:V12)</f>
        <v>47.75</v>
      </c>
      <c r="J8" s="42">
        <f t="shared" si="1"/>
        <v>73.350000000000009</v>
      </c>
      <c r="K8" s="48">
        <f>AVERAGE('P2'!W12:AH12)</f>
        <v>57.4375</v>
      </c>
      <c r="L8" s="49">
        <f>AVERAGE('P2'!AI12:AT12)</f>
        <v>48.067500000000017</v>
      </c>
      <c r="M8" s="41">
        <f>AVERAGE('P2'!AU12:AW12,'P2'!BG12:BI12,'P2'!BS12:BU12,'P2'!CE12:CG12,'P2'!CQ12:CS12,'P2'!DC12:DE12,'P2'!DO12:DQ12,'P2'!EA12:EC12,'P2'!EM12:EO12,'P2'!EY12:FA12,'P2'!FK12:FM12)</f>
        <v>31.468382571210515</v>
      </c>
      <c r="N8" s="39">
        <f>AVERAGE('P2'!AX12:AZ12,'P2'!BJ12:BL12,'P2'!BV12:BX12,'P2'!CH12:CJ12,'P2'!CT12:CV12,'P2'!DF12:DH12,'P2'!DR12:DT12,'P2'!ED12:EF12,'P2'!EP12:ER12,'P2'!FB12:FD12,'P2'!FN12:FP12)</f>
        <v>33.918567032102182</v>
      </c>
      <c r="O8" s="39">
        <f>AVERAGE('P2'!BA12:BC12,'P2'!BM12:BO12,'P2'!BY12:CA12,'P2'!CK12:CM12,'P2'!CW12:CY12,'P2'!DI12:DK12,'P2'!DU12:DW12,'P2'!EG12:EI12,'P2'!ES12:EU12,'P2'!FE12:FG12,'P2'!FQ12:FS12)</f>
        <v>57.132315287095864</v>
      </c>
      <c r="P8" s="50">
        <f>AVERAGE('P2'!BD12:BF12,'P2'!BP12:BR12,'P2'!CB12:CD12,'P2'!CN12:CP12,'P2'!CZ12:DB12,'P2'!DL12:DN12,'P2'!DX12:DZ12,'P2'!EJ12:EL12,'P2'!EV12:EX12,'P2'!FH12:FJ12,'P2'!FT12:FV12)</f>
        <v>31.003050539725201</v>
      </c>
      <c r="Q8" s="40">
        <f t="shared" si="2"/>
        <v>38.380578857533443</v>
      </c>
    </row>
    <row r="9" spans="1:17" ht="12.75" x14ac:dyDescent="0.2">
      <c r="A9" s="10" t="s">
        <v>27</v>
      </c>
      <c r="B9" s="41">
        <f>'P2'!F14</f>
        <v>190</v>
      </c>
      <c r="C9" s="39">
        <f>'P2'!G14</f>
        <v>140</v>
      </c>
      <c r="D9" s="39">
        <f>AVERAGE('P2'!H14:J14)</f>
        <v>73.583333333333329</v>
      </c>
      <c r="E9" s="40">
        <f t="shared" si="0"/>
        <v>106.79166666666666</v>
      </c>
      <c r="F9" s="41">
        <f>AVERAGE('P2'!K14:M14)</f>
        <v>54.5</v>
      </c>
      <c r="G9" s="39">
        <f>AVERAGE('P2'!N14:P14)</f>
        <v>66</v>
      </c>
      <c r="H9" s="39">
        <f>AVERAGE('P2'!Q14:S14)</f>
        <v>153.83333333333334</v>
      </c>
      <c r="I9" s="39">
        <f>AVERAGE('P2'!T14:V14)</f>
        <v>49.333333333333336</v>
      </c>
      <c r="J9" s="42">
        <f t="shared" si="1"/>
        <v>80.916666666666671</v>
      </c>
      <c r="K9" s="48">
        <f>AVERAGE('P2'!W14:AH14)</f>
        <v>59.012122410491692</v>
      </c>
      <c r="L9" s="49">
        <f>AVERAGE('P2'!AI14:AT14)</f>
        <v>49.317825396354664</v>
      </c>
      <c r="M9" s="41">
        <f>AVERAGE('P2'!AU14:AW14,'P2'!BG14:BI14,'P2'!BS14:BU14,'P2'!CE14:CG14,'P2'!CQ14:CS14,'P2'!DC14:DE14,'P2'!DO14:DQ14,'P2'!EA14:EC14,'P2'!EM14:EO14,'P2'!EY14:FA14,'P2'!FK14:FM14)</f>
        <v>30.804934364677177</v>
      </c>
      <c r="N9" s="39">
        <f>AVERAGE('P2'!AX14:AZ14,'P2'!BJ14:BL14,'P2'!BV14:BX14,'P2'!CH14:CJ14,'P2'!CT14:CV14,'P2'!DF14:DH14,'P2'!DR14:DT14,'P2'!ED14:EF14,'P2'!EP14:ER14,'P2'!FB14:FD14,'P2'!FN14:FP14)</f>
        <v>34.260418095557633</v>
      </c>
      <c r="O9" s="39">
        <f>AVERAGE('P2'!BA14:BC14,'P2'!BM14:BO14,'P2'!BY14:CA14,'P2'!CK14:CM14,'P2'!CW14:CY14,'P2'!DI14:DK14,'P2'!DU14:DW14,'P2'!EG14:EI14,'P2'!ES14:EU14,'P2'!FE14:FG14,'P2'!FQ14:FS14)</f>
        <v>56.404903220189958</v>
      </c>
      <c r="P9" s="50">
        <f>AVERAGE('P2'!BD14:BF14,'P2'!BP14:BR14,'P2'!CB14:CD14,'P2'!CN14:CP14,'P2'!CZ14:DB14,'P2'!DL14:DN14,'P2'!DX14:DZ14,'P2'!EJ14:EL14,'P2'!EV14:EX14,'P2'!FH14:FJ14,'P2'!FT14:FV14)</f>
        <v>31.742958398997541</v>
      </c>
      <c r="Q9" s="40">
        <f t="shared" si="2"/>
        <v>38.303303519855575</v>
      </c>
    </row>
    <row r="10" spans="1:17" ht="13.5" thickBot="1" x14ac:dyDescent="0.25">
      <c r="A10" s="10" t="s">
        <v>28</v>
      </c>
      <c r="B10" s="52">
        <f>'P2'!F16</f>
        <v>190</v>
      </c>
      <c r="C10" s="53">
        <f>'P2'!G16</f>
        <v>140</v>
      </c>
      <c r="D10" s="53">
        <f>AVERAGE('P2'!H16:J16)</f>
        <v>98.583333333333329</v>
      </c>
      <c r="E10" s="54">
        <f t="shared" si="0"/>
        <v>119.29166666666666</v>
      </c>
      <c r="F10" s="52">
        <f>AVERAGE('P2'!K16:M16)</f>
        <v>79.5</v>
      </c>
      <c r="G10" s="53">
        <f>AVERAGE('P2'!N16:P16)</f>
        <v>91</v>
      </c>
      <c r="H10" s="53">
        <f>AVERAGE('P2'!Q16:S16)</f>
        <v>178.83333333333334</v>
      </c>
      <c r="I10" s="53">
        <f>AVERAGE('P2'!T16:V16)</f>
        <v>74.333333333333329</v>
      </c>
      <c r="J10" s="55">
        <f t="shared" si="1"/>
        <v>105.91666666666667</v>
      </c>
      <c r="K10" s="56">
        <f>AVERAGE('P2'!W16:AH16)</f>
        <v>84.012122410491685</v>
      </c>
      <c r="L10" s="57">
        <f>AVERAGE('P2'!AI16:AT16)</f>
        <v>74.31782539635465</v>
      </c>
      <c r="M10" s="52">
        <f>AVERAGE('P2'!AU16:AW16,'P2'!BG16:BI16,'P2'!BS16:BU16,'P2'!CE16:CG16,'P2'!CQ16:CS16,'P2'!DC16:DE16,'P2'!DO16:DQ16,'P2'!EA16:EC16,'P2'!EM16:EO16,'P2'!EY16:FA16,'P2'!FK16:FM16)</f>
        <v>55.804934364677159</v>
      </c>
      <c r="N10" s="53">
        <f>AVERAGE('P2'!AX16:AZ16,'P2'!BJ16:BL16,'P2'!BV16:BX16,'P2'!CH16:CJ16,'P2'!CT16:CV16,'P2'!DF16:DH16,'P2'!DR16:DT16,'P2'!ED16:EF16,'P2'!EP16:ER16,'P2'!FB16:FD16,'P2'!FN16:FP16)</f>
        <v>59.260418095557633</v>
      </c>
      <c r="O10" s="53">
        <f>AVERAGE('P2'!BA16:BC16,'P2'!BM16:BO16,'P2'!BY16:CA16,'P2'!CK16:CM16,'P2'!CW16:CY16,'P2'!DI16:DK16,'P2'!DU16:DW16,'P2'!EG16:EI16,'P2'!ES16:EU16,'P2'!FE16:FG16,'P2'!FQ16:FS16)</f>
        <v>81.404903220189951</v>
      </c>
      <c r="P10" s="58">
        <f>AVERAGE('P2'!BD16:BF16,'P2'!BP16:BR16,'P2'!CB16:CD16,'P2'!CN16:CP16,'P2'!CZ16:DB16,'P2'!DL16:DN16,'P2'!DX16:DZ16,'P2'!EJ16:EL16,'P2'!EV16:EX16,'P2'!FH16:FJ16,'P2'!FT16:FV16)</f>
        <v>56.742958398997537</v>
      </c>
      <c r="Q10" s="54">
        <f t="shared" si="2"/>
        <v>63.303303519855568</v>
      </c>
    </row>
    <row r="13" spans="1:17" ht="12.75" customHeight="1" thickBot="1" x14ac:dyDescent="0.25">
      <c r="A13" s="12" t="s">
        <v>30</v>
      </c>
      <c r="B13" s="12"/>
      <c r="C13" s="10">
        <v>2000</v>
      </c>
      <c r="D13" s="10"/>
      <c r="E13" s="10"/>
      <c r="F13" s="10"/>
      <c r="G13" s="10">
        <v>2001</v>
      </c>
      <c r="H13" s="10"/>
      <c r="I13" s="10"/>
      <c r="J13" s="10"/>
      <c r="K13" s="10">
        <v>2002</v>
      </c>
      <c r="L13" s="10">
        <v>2003</v>
      </c>
      <c r="M13" s="10"/>
      <c r="N13" s="10"/>
      <c r="O13" s="10" t="s">
        <v>35</v>
      </c>
      <c r="P13" s="10"/>
      <c r="Q13" s="10"/>
    </row>
    <row r="14" spans="1:17" ht="12.75" customHeight="1" thickBot="1" x14ac:dyDescent="0.25">
      <c r="A14" s="10" t="s">
        <v>11</v>
      </c>
      <c r="B14" s="34">
        <v>36739</v>
      </c>
      <c r="C14" s="32">
        <v>36770</v>
      </c>
      <c r="D14" s="13" t="s">
        <v>13</v>
      </c>
      <c r="E14" s="17" t="s">
        <v>31</v>
      </c>
      <c r="F14" s="14" t="s">
        <v>14</v>
      </c>
      <c r="G14" s="13" t="s">
        <v>15</v>
      </c>
      <c r="H14" s="13" t="s">
        <v>16</v>
      </c>
      <c r="I14" s="13" t="s">
        <v>17</v>
      </c>
      <c r="J14" s="18" t="s">
        <v>32</v>
      </c>
      <c r="K14" s="19" t="s">
        <v>33</v>
      </c>
      <c r="L14" s="21" t="s">
        <v>34</v>
      </c>
      <c r="M14" s="14" t="s">
        <v>18</v>
      </c>
      <c r="N14" s="13" t="s">
        <v>19</v>
      </c>
      <c r="O14" s="13" t="s">
        <v>20</v>
      </c>
      <c r="P14" s="13" t="s">
        <v>21</v>
      </c>
      <c r="Q14" s="22" t="s">
        <v>37</v>
      </c>
    </row>
    <row r="15" spans="1:17" ht="12.75" customHeight="1" x14ac:dyDescent="0.2">
      <c r="A15" s="10" t="s">
        <v>22</v>
      </c>
      <c r="B15" s="83">
        <f t="shared" ref="B15:B21" si="3">B4-B26</f>
        <v>-7</v>
      </c>
      <c r="C15" s="84">
        <f t="shared" ref="C15:D21" si="4">C4-C26</f>
        <v>-3</v>
      </c>
      <c r="D15" s="84">
        <f t="shared" si="4"/>
        <v>0</v>
      </c>
      <c r="E15" s="85">
        <f t="shared" ref="E15:E21" si="5">AVERAGE(C15:D15)</f>
        <v>-1.5</v>
      </c>
      <c r="F15" s="83">
        <f t="shared" ref="F15:I21" si="6">F4-F26</f>
        <v>0.9166666666666714</v>
      </c>
      <c r="G15" s="84">
        <f t="shared" si="6"/>
        <v>0</v>
      </c>
      <c r="H15" s="84">
        <f t="shared" si="6"/>
        <v>0</v>
      </c>
      <c r="I15" s="84">
        <f t="shared" si="6"/>
        <v>0</v>
      </c>
      <c r="J15" s="86">
        <f t="shared" ref="J15:J21" si="7">AVERAGE(F15:I15)</f>
        <v>0.22916666666666785</v>
      </c>
      <c r="K15" s="87">
        <f t="shared" ref="K15:P21" si="8">K4-K26</f>
        <v>4.1666666666664298E-2</v>
      </c>
      <c r="L15" s="88">
        <f t="shared" si="8"/>
        <v>4.1666666666664298E-2</v>
      </c>
      <c r="M15" s="83">
        <f t="shared" si="8"/>
        <v>0.16666666666666785</v>
      </c>
      <c r="N15" s="84">
        <f t="shared" si="8"/>
        <v>0</v>
      </c>
      <c r="O15" s="84">
        <f t="shared" si="8"/>
        <v>0</v>
      </c>
      <c r="P15" s="84">
        <f t="shared" si="8"/>
        <v>0</v>
      </c>
      <c r="Q15" s="89">
        <f t="shared" ref="Q15:Q21" si="9">AVERAGE(M15:P15)</f>
        <v>4.1666666666666963E-2</v>
      </c>
    </row>
    <row r="16" spans="1:17" ht="12.75" customHeight="1" x14ac:dyDescent="0.2">
      <c r="A16" s="10" t="s">
        <v>23</v>
      </c>
      <c r="B16" s="83">
        <f t="shared" si="3"/>
        <v>-10</v>
      </c>
      <c r="C16" s="84">
        <f t="shared" si="4"/>
        <v>-4</v>
      </c>
      <c r="D16" s="84">
        <f t="shared" si="4"/>
        <v>-1.5833333333333428</v>
      </c>
      <c r="E16" s="85">
        <f t="shared" si="5"/>
        <v>-2.7916666666666714</v>
      </c>
      <c r="F16" s="83">
        <f t="shared" si="6"/>
        <v>1.3333333333333286</v>
      </c>
      <c r="G16" s="84">
        <f t="shared" si="6"/>
        <v>0</v>
      </c>
      <c r="H16" s="84">
        <f t="shared" si="6"/>
        <v>-0.41666666666665719</v>
      </c>
      <c r="I16" s="84">
        <f t="shared" si="6"/>
        <v>0</v>
      </c>
      <c r="J16" s="86">
        <f t="shared" si="7"/>
        <v>0.22916666666666785</v>
      </c>
      <c r="K16" s="90">
        <f t="shared" si="8"/>
        <v>0</v>
      </c>
      <c r="L16" s="88">
        <f t="shared" si="8"/>
        <v>0</v>
      </c>
      <c r="M16" s="83">
        <f t="shared" si="8"/>
        <v>0</v>
      </c>
      <c r="N16" s="84">
        <f t="shared" si="8"/>
        <v>0</v>
      </c>
      <c r="O16" s="84">
        <f t="shared" si="8"/>
        <v>0</v>
      </c>
      <c r="P16" s="84">
        <f t="shared" si="8"/>
        <v>0</v>
      </c>
      <c r="Q16" s="89">
        <f t="shared" si="9"/>
        <v>0</v>
      </c>
    </row>
    <row r="17" spans="1:17" ht="12.75" customHeight="1" x14ac:dyDescent="0.2">
      <c r="A17" s="10" t="s">
        <v>24</v>
      </c>
      <c r="B17" s="83">
        <f t="shared" si="3"/>
        <v>0</v>
      </c>
      <c r="C17" s="84">
        <f t="shared" si="4"/>
        <v>0</v>
      </c>
      <c r="D17" s="84">
        <f t="shared" si="4"/>
        <v>-0.16666666666665719</v>
      </c>
      <c r="E17" s="85">
        <f t="shared" si="5"/>
        <v>-8.3333333333328596E-2</v>
      </c>
      <c r="F17" s="83">
        <f t="shared" si="6"/>
        <v>0.5</v>
      </c>
      <c r="G17" s="84">
        <f t="shared" si="6"/>
        <v>0</v>
      </c>
      <c r="H17" s="84">
        <f t="shared" si="6"/>
        <v>0</v>
      </c>
      <c r="I17" s="84">
        <f t="shared" si="6"/>
        <v>0</v>
      </c>
      <c r="J17" s="86">
        <f t="shared" si="7"/>
        <v>0.125</v>
      </c>
      <c r="K17" s="90">
        <f t="shared" si="8"/>
        <v>0.125</v>
      </c>
      <c r="L17" s="88">
        <f t="shared" si="8"/>
        <v>0</v>
      </c>
      <c r="M17" s="83">
        <f t="shared" si="8"/>
        <v>0</v>
      </c>
      <c r="N17" s="84">
        <f t="shared" si="8"/>
        <v>0</v>
      </c>
      <c r="O17" s="84">
        <f t="shared" si="8"/>
        <v>0</v>
      </c>
      <c r="P17" s="84">
        <f t="shared" si="8"/>
        <v>0</v>
      </c>
      <c r="Q17" s="89">
        <f t="shared" si="9"/>
        <v>0</v>
      </c>
    </row>
    <row r="18" spans="1:17" ht="12.75" customHeight="1" x14ac:dyDescent="0.2">
      <c r="A18" s="10" t="s">
        <v>25</v>
      </c>
      <c r="B18" s="83">
        <f t="shared" si="3"/>
        <v>0</v>
      </c>
      <c r="C18" s="84">
        <f t="shared" si="4"/>
        <v>-0.59999999999999432</v>
      </c>
      <c r="D18" s="84">
        <f t="shared" si="4"/>
        <v>-0.25</v>
      </c>
      <c r="E18" s="85">
        <f t="shared" si="5"/>
        <v>-0.42499999999999716</v>
      </c>
      <c r="F18" s="83">
        <f t="shared" si="6"/>
        <v>0</v>
      </c>
      <c r="G18" s="84">
        <f t="shared" si="6"/>
        <v>0</v>
      </c>
      <c r="H18" s="84">
        <f t="shared" si="6"/>
        <v>0</v>
      </c>
      <c r="I18" s="84">
        <f t="shared" si="6"/>
        <v>0</v>
      </c>
      <c r="J18" s="86">
        <f t="shared" si="7"/>
        <v>0</v>
      </c>
      <c r="K18" s="90">
        <f t="shared" si="8"/>
        <v>-4.1666666666671404E-2</v>
      </c>
      <c r="L18" s="88">
        <f t="shared" si="8"/>
        <v>0</v>
      </c>
      <c r="M18" s="83">
        <f t="shared" si="8"/>
        <v>-1.094649168093472</v>
      </c>
      <c r="N18" s="84">
        <f t="shared" si="8"/>
        <v>-0.66900846174147688</v>
      </c>
      <c r="O18" s="84">
        <f t="shared" si="8"/>
        <v>0.46606261845247587</v>
      </c>
      <c r="P18" s="84">
        <f t="shared" si="8"/>
        <v>-0.50196622784910261</v>
      </c>
      <c r="Q18" s="89">
        <f t="shared" si="9"/>
        <v>-0.44989030980789391</v>
      </c>
    </row>
    <row r="19" spans="1:17" ht="12.75" customHeight="1" x14ac:dyDescent="0.2">
      <c r="A19" s="10" t="s">
        <v>26</v>
      </c>
      <c r="B19" s="83">
        <f t="shared" si="3"/>
        <v>-5</v>
      </c>
      <c r="C19" s="84">
        <f t="shared" si="4"/>
        <v>-1</v>
      </c>
      <c r="D19" s="84">
        <f t="shared" si="4"/>
        <v>-0.4166666666666714</v>
      </c>
      <c r="E19" s="85">
        <f t="shared" si="5"/>
        <v>-0.7083333333333357</v>
      </c>
      <c r="F19" s="83">
        <f t="shared" si="6"/>
        <v>0</v>
      </c>
      <c r="G19" s="84">
        <f t="shared" si="6"/>
        <v>0</v>
      </c>
      <c r="H19" s="84">
        <f t="shared" si="6"/>
        <v>-0.5</v>
      </c>
      <c r="I19" s="84">
        <f t="shared" si="6"/>
        <v>0</v>
      </c>
      <c r="J19" s="86">
        <f t="shared" si="7"/>
        <v>-0.125</v>
      </c>
      <c r="K19" s="90">
        <f t="shared" si="8"/>
        <v>-0.125</v>
      </c>
      <c r="L19" s="88">
        <f t="shared" si="8"/>
        <v>0</v>
      </c>
      <c r="M19" s="83">
        <f t="shared" si="8"/>
        <v>-1.1747277041470987</v>
      </c>
      <c r="N19" s="84">
        <f t="shared" si="8"/>
        <v>-1.0035126926122047</v>
      </c>
      <c r="O19" s="84">
        <f t="shared" si="8"/>
        <v>0.49078099865278801</v>
      </c>
      <c r="P19" s="84">
        <f t="shared" si="8"/>
        <v>-0.72216081263957221</v>
      </c>
      <c r="Q19" s="89">
        <f t="shared" si="9"/>
        <v>-0.60240505268652189</v>
      </c>
    </row>
    <row r="20" spans="1:17" ht="12.75" customHeight="1" x14ac:dyDescent="0.2">
      <c r="A20" s="10" t="s">
        <v>27</v>
      </c>
      <c r="B20" s="83">
        <f t="shared" si="3"/>
        <v>-10</v>
      </c>
      <c r="C20" s="84">
        <f t="shared" si="4"/>
        <v>-5</v>
      </c>
      <c r="D20" s="84">
        <f t="shared" si="4"/>
        <v>-0.75</v>
      </c>
      <c r="E20" s="85">
        <f t="shared" si="5"/>
        <v>-2.875</v>
      </c>
      <c r="F20" s="83">
        <f t="shared" si="6"/>
        <v>0</v>
      </c>
      <c r="G20" s="84">
        <f t="shared" si="6"/>
        <v>0</v>
      </c>
      <c r="H20" s="84">
        <f t="shared" si="6"/>
        <v>-1</v>
      </c>
      <c r="I20" s="84">
        <f t="shared" si="6"/>
        <v>-0.75</v>
      </c>
      <c r="J20" s="86">
        <f t="shared" si="7"/>
        <v>-0.4375</v>
      </c>
      <c r="K20" s="90">
        <f t="shared" si="8"/>
        <v>-0.8492760846114038</v>
      </c>
      <c r="L20" s="88">
        <f t="shared" si="8"/>
        <v>-1.3890994966182291E-2</v>
      </c>
      <c r="M20" s="83">
        <f t="shared" si="8"/>
        <v>-0.72392137154496439</v>
      </c>
      <c r="N20" s="84">
        <f t="shared" si="8"/>
        <v>-0.76901375434724883</v>
      </c>
      <c r="O20" s="84">
        <f t="shared" si="8"/>
        <v>-1.3863102581863842</v>
      </c>
      <c r="P20" s="84">
        <f t="shared" si="8"/>
        <v>-0.86581431861692337</v>
      </c>
      <c r="Q20" s="89">
        <f t="shared" si="9"/>
        <v>-0.9362649256738802</v>
      </c>
    </row>
    <row r="21" spans="1:17" ht="12.75" customHeight="1" thickBot="1" x14ac:dyDescent="0.25">
      <c r="A21" s="10" t="s">
        <v>28</v>
      </c>
      <c r="B21" s="91">
        <f t="shared" si="3"/>
        <v>-10</v>
      </c>
      <c r="C21" s="92">
        <f t="shared" si="4"/>
        <v>-2</v>
      </c>
      <c r="D21" s="92">
        <f t="shared" si="4"/>
        <v>-0.75</v>
      </c>
      <c r="E21" s="93">
        <f t="shared" si="5"/>
        <v>-1.375</v>
      </c>
      <c r="F21" s="91">
        <f t="shared" si="6"/>
        <v>0</v>
      </c>
      <c r="G21" s="92">
        <f t="shared" si="6"/>
        <v>0</v>
      </c>
      <c r="H21" s="92">
        <f t="shared" si="6"/>
        <v>-1</v>
      </c>
      <c r="I21" s="92">
        <f t="shared" si="6"/>
        <v>-0.75</v>
      </c>
      <c r="J21" s="94">
        <f t="shared" si="7"/>
        <v>-0.4375</v>
      </c>
      <c r="K21" s="95">
        <f t="shared" si="8"/>
        <v>-0.8492760846114038</v>
      </c>
      <c r="L21" s="96">
        <f t="shared" si="8"/>
        <v>-1.3890994966203607E-2</v>
      </c>
      <c r="M21" s="91">
        <f t="shared" si="8"/>
        <v>-0.72392137154499636</v>
      </c>
      <c r="N21" s="92">
        <f t="shared" si="8"/>
        <v>-0.76901375434724883</v>
      </c>
      <c r="O21" s="92">
        <f t="shared" si="8"/>
        <v>-1.38631025818637</v>
      </c>
      <c r="P21" s="92">
        <f t="shared" si="8"/>
        <v>-0.86581431861691982</v>
      </c>
      <c r="Q21" s="97">
        <f t="shared" si="9"/>
        <v>-0.93626492567388375</v>
      </c>
    </row>
    <row r="22" spans="1:17" ht="12.75" customHeight="1" x14ac:dyDescent="0.2"/>
    <row r="24" spans="1:17" ht="13.5" thickBot="1" x14ac:dyDescent="0.25">
      <c r="A24" s="12">
        <f ca="1">crvDate-1</f>
        <v>36751</v>
      </c>
      <c r="B24" s="12"/>
      <c r="C24" s="10">
        <v>2000</v>
      </c>
      <c r="D24" s="10"/>
      <c r="E24" s="10"/>
      <c r="F24" s="10"/>
      <c r="G24" s="10">
        <v>2001</v>
      </c>
      <c r="H24" s="10"/>
      <c r="I24" s="10"/>
      <c r="J24" s="10"/>
      <c r="K24" s="10">
        <v>2002</v>
      </c>
      <c r="L24" s="10">
        <v>2003</v>
      </c>
      <c r="M24" s="10"/>
      <c r="N24" s="10"/>
      <c r="O24" s="10" t="s">
        <v>35</v>
      </c>
      <c r="P24" s="10"/>
      <c r="Q24" s="10"/>
    </row>
    <row r="25" spans="1:17" ht="13.5" thickBot="1" x14ac:dyDescent="0.25">
      <c r="A25" s="10" t="s">
        <v>11</v>
      </c>
      <c r="B25" s="34">
        <v>36739</v>
      </c>
      <c r="C25" s="32">
        <v>36770</v>
      </c>
      <c r="D25" s="13" t="s">
        <v>13</v>
      </c>
      <c r="E25" s="17" t="s">
        <v>31</v>
      </c>
      <c r="F25" s="14" t="s">
        <v>14</v>
      </c>
      <c r="G25" s="13" t="s">
        <v>15</v>
      </c>
      <c r="H25" s="13" t="s">
        <v>16</v>
      </c>
      <c r="I25" s="13" t="s">
        <v>17</v>
      </c>
      <c r="J25" s="18" t="s">
        <v>32</v>
      </c>
      <c r="K25" s="19" t="s">
        <v>33</v>
      </c>
      <c r="L25" s="21" t="s">
        <v>34</v>
      </c>
      <c r="M25" s="14" t="s">
        <v>18</v>
      </c>
      <c r="N25" s="13" t="s">
        <v>19</v>
      </c>
      <c r="O25" s="13" t="s">
        <v>20</v>
      </c>
      <c r="P25" s="13" t="s">
        <v>21</v>
      </c>
      <c r="Q25" s="22" t="s">
        <v>37</v>
      </c>
    </row>
    <row r="26" spans="1:17" ht="12.75" x14ac:dyDescent="0.2">
      <c r="A26" s="10" t="s">
        <v>22</v>
      </c>
      <c r="B26" s="41">
        <v>175</v>
      </c>
      <c r="C26" s="39">
        <v>143</v>
      </c>
      <c r="D26" s="39">
        <v>95.333333333333329</v>
      </c>
      <c r="E26" s="40">
        <v>119.16666666666666</v>
      </c>
      <c r="F26" s="41">
        <v>72.833333333333329</v>
      </c>
      <c r="G26" s="39">
        <v>59</v>
      </c>
      <c r="H26" s="39">
        <v>139</v>
      </c>
      <c r="I26" s="39">
        <v>68.166666666666671</v>
      </c>
      <c r="J26" s="42">
        <v>84.75</v>
      </c>
      <c r="K26" s="48">
        <v>58.076350000000012</v>
      </c>
      <c r="L26" s="81">
        <v>52.919962499999997</v>
      </c>
      <c r="M26" s="41">
        <v>26.824393636363641</v>
      </c>
      <c r="N26" s="39">
        <v>20.407726969696967</v>
      </c>
      <c r="O26" s="39">
        <v>74.475757575757584</v>
      </c>
      <c r="P26" s="39">
        <v>42.379793636363651</v>
      </c>
      <c r="Q26" s="51">
        <v>41.021917954545458</v>
      </c>
    </row>
    <row r="27" spans="1:17" ht="12.75" x14ac:dyDescent="0.2">
      <c r="A27" s="10" t="s">
        <v>23</v>
      </c>
      <c r="B27" s="41">
        <v>180</v>
      </c>
      <c r="C27" s="39">
        <v>144</v>
      </c>
      <c r="D27" s="39">
        <v>95.166666666666671</v>
      </c>
      <c r="E27" s="40">
        <v>119.58333333333334</v>
      </c>
      <c r="F27" s="41">
        <v>69.75</v>
      </c>
      <c r="G27" s="39">
        <v>57.666666666666664</v>
      </c>
      <c r="H27" s="39">
        <v>144.66666666666666</v>
      </c>
      <c r="I27" s="39">
        <v>66.333333333333329</v>
      </c>
      <c r="J27" s="42">
        <v>84.604166666666657</v>
      </c>
      <c r="K27" s="48">
        <v>60.833275000000015</v>
      </c>
      <c r="L27" s="81">
        <v>55.208125000000003</v>
      </c>
      <c r="M27" s="41">
        <v>32.816281212121204</v>
      </c>
      <c r="N27" s="39">
        <v>30.816281212121208</v>
      </c>
      <c r="O27" s="39">
        <v>88.936363636363652</v>
      </c>
      <c r="P27" s="39">
        <v>47.399381212121199</v>
      </c>
      <c r="Q27" s="51">
        <v>49.992076818181815</v>
      </c>
    </row>
    <row r="28" spans="1:17" ht="12.75" x14ac:dyDescent="0.2">
      <c r="A28" s="10" t="s">
        <v>24</v>
      </c>
      <c r="B28" s="41">
        <v>150</v>
      </c>
      <c r="C28" s="39">
        <v>122</v>
      </c>
      <c r="D28" s="39">
        <v>80.333333333333329</v>
      </c>
      <c r="E28" s="40">
        <v>101.16666666666666</v>
      </c>
      <c r="F28" s="41">
        <v>58.166666666666664</v>
      </c>
      <c r="G28" s="39">
        <v>54.25</v>
      </c>
      <c r="H28" s="39">
        <v>124.45</v>
      </c>
      <c r="I28" s="39">
        <v>57.85</v>
      </c>
      <c r="J28" s="42">
        <v>73.679166666666674</v>
      </c>
      <c r="K28" s="48">
        <v>61.679166666666674</v>
      </c>
      <c r="L28" s="81">
        <v>51.954166666666673</v>
      </c>
      <c r="M28" s="41">
        <v>34.600395313584585</v>
      </c>
      <c r="N28" s="39">
        <v>33.209240192654754</v>
      </c>
      <c r="O28" s="39">
        <v>59.604649916949413</v>
      </c>
      <c r="P28" s="39">
        <v>40.016187593956261</v>
      </c>
      <c r="Q28" s="51">
        <v>41.857618254286251</v>
      </c>
    </row>
    <row r="29" spans="1:17" ht="12.75" x14ac:dyDescent="0.2">
      <c r="A29" s="10" t="s">
        <v>25</v>
      </c>
      <c r="B29" s="41">
        <v>150</v>
      </c>
      <c r="C29" s="39">
        <v>122</v>
      </c>
      <c r="D29" s="39">
        <v>72</v>
      </c>
      <c r="E29" s="40">
        <v>97</v>
      </c>
      <c r="F29" s="41">
        <v>53.333333333333336</v>
      </c>
      <c r="G29" s="39">
        <v>51.85</v>
      </c>
      <c r="H29" s="39">
        <v>124.45</v>
      </c>
      <c r="I29" s="39">
        <v>47.75</v>
      </c>
      <c r="J29" s="42">
        <v>69.345833333333331</v>
      </c>
      <c r="K29" s="48">
        <v>54.912500000000001</v>
      </c>
      <c r="L29" s="81">
        <v>46.741666666666674</v>
      </c>
      <c r="M29" s="41">
        <v>32.563031739303987</v>
      </c>
      <c r="N29" s="39">
        <v>29.328910991805618</v>
      </c>
      <c r="O29" s="39">
        <v>56.611343140747579</v>
      </c>
      <c r="P29" s="39">
        <v>31.456971182113676</v>
      </c>
      <c r="Q29" s="51">
        <v>37.490064263492712</v>
      </c>
    </row>
    <row r="30" spans="1:17" ht="12.75" x14ac:dyDescent="0.2">
      <c r="A30" s="10" t="s">
        <v>26</v>
      </c>
      <c r="B30" s="41">
        <v>175</v>
      </c>
      <c r="C30" s="39">
        <v>130</v>
      </c>
      <c r="D30" s="39">
        <v>72.166666666666671</v>
      </c>
      <c r="E30" s="40">
        <v>101.08333333333334</v>
      </c>
      <c r="F30" s="41">
        <v>53.333333333333336</v>
      </c>
      <c r="G30" s="39">
        <v>60.516666666666673</v>
      </c>
      <c r="H30" s="39">
        <v>132.30000000000001</v>
      </c>
      <c r="I30" s="39">
        <v>47.75</v>
      </c>
      <c r="J30" s="42">
        <v>73.474999999999994</v>
      </c>
      <c r="K30" s="48">
        <v>57.5625</v>
      </c>
      <c r="L30" s="81">
        <v>48.067500000000003</v>
      </c>
      <c r="M30" s="41">
        <v>32.643110275357614</v>
      </c>
      <c r="N30" s="39">
        <v>34.922079724714386</v>
      </c>
      <c r="O30" s="39">
        <v>56.641534288443076</v>
      </c>
      <c r="P30" s="39">
        <v>31.725211352364774</v>
      </c>
      <c r="Q30" s="51">
        <v>38.982983910219957</v>
      </c>
    </row>
    <row r="31" spans="1:17" ht="12.75" x14ac:dyDescent="0.2">
      <c r="A31" s="10" t="s">
        <v>27</v>
      </c>
      <c r="B31" s="41">
        <v>200</v>
      </c>
      <c r="C31" s="39">
        <v>145</v>
      </c>
      <c r="D31" s="39">
        <v>74.333333333333329</v>
      </c>
      <c r="E31" s="40">
        <v>109.66666666666666</v>
      </c>
      <c r="F31" s="41">
        <v>54.5</v>
      </c>
      <c r="G31" s="39">
        <v>66</v>
      </c>
      <c r="H31" s="39">
        <v>154.83333333333334</v>
      </c>
      <c r="I31" s="39">
        <v>50.083333333333336</v>
      </c>
      <c r="J31" s="42">
        <v>81.354166666666671</v>
      </c>
      <c r="K31" s="48">
        <v>59.861398495103096</v>
      </c>
      <c r="L31" s="81">
        <v>49.331716391320846</v>
      </c>
      <c r="M31" s="41">
        <v>31.528855736222141</v>
      </c>
      <c r="N31" s="39">
        <v>35.029431849904881</v>
      </c>
      <c r="O31" s="39">
        <v>57.791213478376342</v>
      </c>
      <c r="P31" s="39">
        <v>32.608772717614464</v>
      </c>
      <c r="Q31" s="51">
        <v>39.239568445529457</v>
      </c>
    </row>
    <row r="32" spans="1:17" ht="13.5" thickBot="1" x14ac:dyDescent="0.25">
      <c r="A32" s="10" t="s">
        <v>28</v>
      </c>
      <c r="B32" s="52">
        <v>200</v>
      </c>
      <c r="C32" s="53">
        <v>142</v>
      </c>
      <c r="D32" s="53">
        <v>99.333333333333329</v>
      </c>
      <c r="E32" s="54">
        <v>120.66666666666666</v>
      </c>
      <c r="F32" s="52">
        <v>79.5</v>
      </c>
      <c r="G32" s="53">
        <v>91</v>
      </c>
      <c r="H32" s="53">
        <v>179.83333333333334</v>
      </c>
      <c r="I32" s="53">
        <v>75.083333333333329</v>
      </c>
      <c r="J32" s="55">
        <v>106.35416666666667</v>
      </c>
      <c r="K32" s="56">
        <v>84.861398495103089</v>
      </c>
      <c r="L32" s="82">
        <v>74.331716391320853</v>
      </c>
      <c r="M32" s="52">
        <v>56.528855736222155</v>
      </c>
      <c r="N32" s="53">
        <v>60.029431849904881</v>
      </c>
      <c r="O32" s="53">
        <v>82.791213478376321</v>
      </c>
      <c r="P32" s="53">
        <v>57.608772717614457</v>
      </c>
      <c r="Q32" s="59">
        <v>64.239568445529457</v>
      </c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6</xdr:col>
                    <xdr:colOff>171450</xdr:colOff>
                    <xdr:row>0</xdr:row>
                    <xdr:rowOff>57150</xdr:rowOff>
                  </from>
                  <to>
                    <xdr:col>9</xdr:col>
                    <xdr:colOff>352425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Q33"/>
  <sheetViews>
    <sheetView tabSelected="1" workbookViewId="0">
      <selection activeCell="B27" sqref="B27:R33"/>
    </sheetView>
  </sheetViews>
  <sheetFormatPr defaultRowHeight="11.25" x14ac:dyDescent="0.2"/>
  <cols>
    <col min="1" max="1" width="19.5703125" style="11" customWidth="1"/>
    <col min="2" max="16384" width="9.140625" style="11"/>
  </cols>
  <sheetData>
    <row r="1" spans="1:17" ht="45.75" customHeight="1" x14ac:dyDescent="0.2"/>
    <row r="2" spans="1:17" ht="13.5" thickBot="1" x14ac:dyDescent="0.25">
      <c r="A2" s="12">
        <f ca="1">TODAY()</f>
        <v>36752</v>
      </c>
      <c r="B2" s="12"/>
      <c r="C2" s="10">
        <v>2000</v>
      </c>
      <c r="D2" s="10"/>
      <c r="E2" s="10"/>
      <c r="F2" s="10"/>
      <c r="G2" s="10">
        <v>2001</v>
      </c>
      <c r="H2" s="10"/>
      <c r="I2" s="10"/>
      <c r="J2" s="10"/>
      <c r="K2" s="10">
        <v>2002</v>
      </c>
      <c r="L2" s="10">
        <v>2003</v>
      </c>
      <c r="M2" s="10"/>
      <c r="N2" s="10"/>
      <c r="O2" s="10" t="s">
        <v>35</v>
      </c>
      <c r="P2" s="10"/>
      <c r="Q2" s="10"/>
    </row>
    <row r="3" spans="1:17" ht="13.5" thickBot="1" x14ac:dyDescent="0.25">
      <c r="A3" s="10" t="s">
        <v>29</v>
      </c>
      <c r="B3" s="30">
        <v>36739</v>
      </c>
      <c r="C3" s="32">
        <v>36770</v>
      </c>
      <c r="D3" s="36" t="s">
        <v>13</v>
      </c>
      <c r="E3" s="17" t="s">
        <v>31</v>
      </c>
      <c r="F3" s="14" t="s">
        <v>14</v>
      </c>
      <c r="G3" s="13" t="s">
        <v>15</v>
      </c>
      <c r="H3" s="13" t="s">
        <v>16</v>
      </c>
      <c r="I3" s="13" t="s">
        <v>17</v>
      </c>
      <c r="J3" s="18" t="s">
        <v>32</v>
      </c>
      <c r="K3" s="27" t="s">
        <v>33</v>
      </c>
      <c r="L3" s="28" t="s">
        <v>34</v>
      </c>
      <c r="M3" s="14" t="s">
        <v>18</v>
      </c>
      <c r="N3" s="13" t="s">
        <v>19</v>
      </c>
      <c r="O3" s="13" t="s">
        <v>20</v>
      </c>
      <c r="P3" s="13" t="s">
        <v>21</v>
      </c>
      <c r="Q3" s="17" t="s">
        <v>37</v>
      </c>
    </row>
    <row r="4" spans="1:17" ht="12.75" x14ac:dyDescent="0.2">
      <c r="A4" s="10" t="s">
        <v>22</v>
      </c>
      <c r="B4" s="41">
        <f>'P2'!F5</f>
        <v>75</v>
      </c>
      <c r="C4" s="39">
        <f>'P2'!G5</f>
        <v>61</v>
      </c>
      <c r="D4" s="39">
        <f>AVERAGE('P2'!H5:J5)</f>
        <v>63.617383512544798</v>
      </c>
      <c r="E4" s="40">
        <f t="shared" ref="E4:E10" si="0">AVERAGE(C4:D4)</f>
        <v>62.308691756272395</v>
      </c>
      <c r="F4" s="41">
        <f>AVERAGE('P2'!K5:M5)</f>
        <v>49.891129032258057</v>
      </c>
      <c r="G4" s="39">
        <f>AVERAGE('P2'!N5:P5)</f>
        <v>41.88131720430107</v>
      </c>
      <c r="H4" s="39">
        <f>AVERAGE('P2'!Q5:S5)</f>
        <v>36.041935483870979</v>
      </c>
      <c r="I4" s="39">
        <f>AVERAGE('P2'!T5:V5)</f>
        <v>46.045250896057347</v>
      </c>
      <c r="J4" s="42">
        <f t="shared" ref="J4:J10" si="1">AVERAGE(F4:I4)</f>
        <v>43.464908154121865</v>
      </c>
      <c r="K4" s="43">
        <f>AVERAGE('P2'!W5:AH5)</f>
        <v>31.069092620327694</v>
      </c>
      <c r="L4" s="44">
        <f>AVERAGE('P2'!AI5:AT5)</f>
        <v>26.819092620327705</v>
      </c>
      <c r="M4" s="38">
        <f>AVERAGE('P2'!AU5:AW5,'P2'!BG5:BI5,'P2'!BS5:BU5,'P2'!CE5:CG5,'P2'!CQ5:CS5,'P2'!DC5:DE5,'P2'!DO5:DQ5,'P2'!EA5:EC5,'P2'!EM5:EO5,'P2'!EY5:FA5,'P2'!FK5:FM5)</f>
        <v>18.826015919564306</v>
      </c>
      <c r="N4" s="45">
        <f>AVERAGE('P2'!AX5:AZ5,'P2'!BJ5:BL5,'P2'!BV5:BX5,'P2'!CH5:CJ5,'P2'!CT5:CV5,'P2'!DF5:DH5,'P2'!DR5:DT5,'P2'!ED5:EF5,'P2'!EP5:ER5,'P2'!FB5:FD5,'P2'!FN5:FP5)</f>
        <v>7.5995318181818172</v>
      </c>
      <c r="O4" s="45">
        <f>AVERAGE('P2'!BA5:BC5,'P2'!BM5:BO5,'P2'!BY5:CA5,'P2'!CK5:CM5,'P2'!CW5:CY5,'P2'!DI5:DK5,'P2'!DU5:DW5,'P2'!EG5:EI5,'P2'!ES5:EU5,'P2'!FE5:FG5,'P2'!FQ5:FS5)</f>
        <v>18.260117302052787</v>
      </c>
      <c r="P4" s="46">
        <f>AVERAGE('P2'!BD5:BF5,'P2'!BP5:BR5,'P2'!CB5:CD5,'P2'!CN5:CP5,'P2'!CZ5:DB5,'P2'!DL5:DN5,'P2'!DX5:DZ5,'P2'!EJ5:EL5,'P2'!EV5:EX5,'P2'!FH5:FJ5,'P2'!FT5:FV5)</f>
        <v>28.263432714239165</v>
      </c>
      <c r="Q4" s="47">
        <f t="shared" ref="Q4:Q10" si="2">AVERAGE(M4:P4)</f>
        <v>18.237274438509516</v>
      </c>
    </row>
    <row r="5" spans="1:17" ht="12.75" x14ac:dyDescent="0.2">
      <c r="A5" s="10" t="s">
        <v>23</v>
      </c>
      <c r="B5" s="41">
        <f>'P2'!F7</f>
        <v>75</v>
      </c>
      <c r="C5" s="39">
        <f>'P2'!G7</f>
        <v>62.333333333333329</v>
      </c>
      <c r="D5" s="39">
        <f>AVERAGE('P2'!H7:J7)</f>
        <v>79.032706093189958</v>
      </c>
      <c r="E5" s="40">
        <f t="shared" si="0"/>
        <v>70.683019713261643</v>
      </c>
      <c r="F5" s="41">
        <f>AVERAGE('P2'!K7:M7)</f>
        <v>42.949500768049155</v>
      </c>
      <c r="G5" s="39">
        <f>AVERAGE('P2'!N7:P7)</f>
        <v>39.342025089605734</v>
      </c>
      <c r="H5" s="39">
        <f>AVERAGE('P2'!Q7:S7)</f>
        <v>34.217741935483872</v>
      </c>
      <c r="I5" s="39">
        <f>AVERAGE('P2'!T7:V7)</f>
        <v>50.355286738351253</v>
      </c>
      <c r="J5" s="42">
        <f t="shared" si="1"/>
        <v>41.7161386328725</v>
      </c>
      <c r="K5" s="48">
        <f>AVERAGE('P2'!W7:AH7)</f>
        <v>33.65117739759345</v>
      </c>
      <c r="L5" s="49">
        <f>AVERAGE('P2'!AI7:AT7)</f>
        <v>30.151177397593447</v>
      </c>
      <c r="M5" s="41">
        <f>AVERAGE('P2'!AU7:AW7,'P2'!BG7:BI7,'P2'!BS7:BU7,'P2'!CE7:CG7,'P2'!CQ7:CS7,'P2'!DC7:DE7,'P2'!DO7:DQ7,'P2'!EA7:EC7,'P2'!EM7:EO7,'P2'!EY7:FA7,'P2'!FK7:FM7)</f>
        <v>27.793265605362375</v>
      </c>
      <c r="N5" s="39">
        <f>AVERAGE('P2'!AX7:AZ7,'P2'!BJ7:BL7,'P2'!BV7:BX7,'P2'!CH7:CJ7,'P2'!CT7:CV7,'P2'!DF7:DH7,'P2'!DR7:DT7,'P2'!ED7:EF7,'P2'!EP7:ER7,'P2'!FB7:FD7,'P2'!FN7:FP7)</f>
        <v>15.229324402085368</v>
      </c>
      <c r="O5" s="39">
        <f>AVERAGE('P2'!BA7:BC7,'P2'!BM7:BO7,'P2'!BY7:CA7,'P2'!CK7:CM7,'P2'!CW7:CY7,'P2'!DI7:DK7,'P2'!DU7:DW7,'P2'!EG7:EI7,'P2'!ES7:EU7,'P2'!FE7:FG7,'P2'!FQ7:FS7)</f>
        <v>22.713196480938418</v>
      </c>
      <c r="P5" s="50">
        <f>AVERAGE('P2'!BD7:BF7,'P2'!BP7:BR7,'P2'!CB7:CD7,'P2'!CN7:CP7,'P2'!CZ7:DB7,'P2'!DL7:DN7,'P2'!DX7:DZ7,'P2'!EJ7:EL7,'P2'!EV7:EX7,'P2'!FH7:FJ7,'P2'!FT7:FV7)</f>
        <v>38.85074128380581</v>
      </c>
      <c r="Q5" s="51">
        <f t="shared" si="2"/>
        <v>26.146631943047993</v>
      </c>
    </row>
    <row r="6" spans="1:17" ht="12.75" x14ac:dyDescent="0.2">
      <c r="A6" s="10" t="s">
        <v>24</v>
      </c>
      <c r="B6" s="41">
        <f>'P2'!F9</f>
        <v>75</v>
      </c>
      <c r="C6" s="39">
        <f>'P2'!G9</f>
        <v>62.2</v>
      </c>
      <c r="D6" s="39">
        <f>AVERAGE('P2'!H9:J9)</f>
        <v>66.207706093189969</v>
      </c>
      <c r="E6" s="40">
        <f t="shared" si="0"/>
        <v>64.203853046594986</v>
      </c>
      <c r="F6" s="41">
        <f>AVERAGE('P2'!K9:M9)</f>
        <v>48.14039938556067</v>
      </c>
      <c r="G6" s="39">
        <f>AVERAGE('P2'!N9:P9)</f>
        <v>42.546335125448017</v>
      </c>
      <c r="H6" s="39">
        <f>AVERAGE('P2'!Q9:S9)</f>
        <v>38.946182795698938</v>
      </c>
      <c r="I6" s="39">
        <f>AVERAGE('P2'!T9:V9)</f>
        <v>48.058646953405024</v>
      </c>
      <c r="J6" s="42">
        <f t="shared" si="1"/>
        <v>44.422891065028168</v>
      </c>
      <c r="K6" s="48">
        <f>AVERAGE('P2'!W9:AH9)</f>
        <v>39.422891065028161</v>
      </c>
      <c r="L6" s="49">
        <f>AVERAGE('P2'!AI9:AT9)</f>
        <v>32.970833333333339</v>
      </c>
      <c r="M6" s="41">
        <f>AVERAGE('P2'!AU9:AW9,'P2'!BG9:BI9,'P2'!BS9:BU9,'P2'!CE9:CG9,'P2'!CQ9:CS9,'P2'!DC9:DE9,'P2'!DO9:DQ9,'P2'!EA9:EC9,'P2'!EM9:EO9,'P2'!EY9:FA9,'P2'!FK9:FM9)</f>
        <v>27.478787878787887</v>
      </c>
      <c r="N6" s="39">
        <f>AVERAGE('P2'!AX9:AZ9,'P2'!BJ9:BL9,'P2'!BV9:BX9,'P2'!CH9:CJ9,'P2'!CT9:CV9,'P2'!DF9:DH9,'P2'!DR9:DT9,'P2'!ED9:EF9,'P2'!EP9:ER9,'P2'!FB9:FD9,'P2'!FN9:FP9)</f>
        <v>22.378787878787879</v>
      </c>
      <c r="O6" s="39">
        <f>AVERAGE('P2'!BA9:BC9,'P2'!BM9:BO9,'P2'!BY9:CA9,'P2'!CK9:CM9,'P2'!CW9:CY9,'P2'!DI9:DK9,'P2'!DU9:DW9,'P2'!EG9:EI9,'P2'!ES9:EU9,'P2'!FE9:FG9,'P2'!FQ9:FS9)</f>
        <v>27.169090909090922</v>
      </c>
      <c r="P6" s="50">
        <f>AVERAGE('P2'!BD9:BF9,'P2'!BP9:BR9,'P2'!CB9:CD9,'P2'!CN9:CP9,'P2'!CZ9:DB9,'P2'!DL9:DN9,'P2'!DX9:DZ9,'P2'!EJ9:EL9,'P2'!EV9:EX9,'P2'!FH9:FJ9,'P2'!FT9:FV9)</f>
        <v>26.702121212121199</v>
      </c>
      <c r="Q6" s="51">
        <f t="shared" si="2"/>
        <v>25.932196969696971</v>
      </c>
    </row>
    <row r="7" spans="1:17" ht="12.75" x14ac:dyDescent="0.2">
      <c r="A7" s="10" t="s">
        <v>25</v>
      </c>
      <c r="B7" s="41">
        <f>'P2'!F11</f>
        <v>50</v>
      </c>
      <c r="C7" s="39">
        <f>'P2'!G11</f>
        <v>51.016666666666659</v>
      </c>
      <c r="D7" s="39">
        <f>AVERAGE('P2'!H11:J11)</f>
        <v>52.717562724014336</v>
      </c>
      <c r="E7" s="40">
        <f t="shared" si="0"/>
        <v>51.867114695340497</v>
      </c>
      <c r="F7" s="41">
        <f>AVERAGE('P2'!K11:M11)</f>
        <v>36.724078341013822</v>
      </c>
      <c r="G7" s="39">
        <f>AVERAGE('P2'!N11:P11)</f>
        <v>28.885752688172044</v>
      </c>
      <c r="H7" s="39">
        <f>AVERAGE('P2'!Q11:S11)</f>
        <v>28.947419354838711</v>
      </c>
      <c r="I7" s="39">
        <f>AVERAGE('P2'!T11:V11)</f>
        <v>34.456989247311832</v>
      </c>
      <c r="J7" s="42">
        <f t="shared" si="1"/>
        <v>32.253559907834102</v>
      </c>
      <c r="K7" s="48">
        <f>AVERAGE('P2'!W11:AH11)</f>
        <v>27.453559907834101</v>
      </c>
      <c r="L7" s="49">
        <f>AVERAGE('P2'!AI11:AT11)</f>
        <v>24.862500000000001</v>
      </c>
      <c r="M7" s="41">
        <f>AVERAGE('P2'!AU11:AW11,'P2'!BG11:BI11,'P2'!BS11:BU11,'P2'!CE11:CG11,'P2'!CQ11:CS11,'P2'!DC11:DE11,'P2'!DO11:DQ11,'P2'!EA11:EC11,'P2'!EM11:EO11,'P2'!EY11:FA11,'P2'!FK11:FM11)</f>
        <v>20.266666666666666</v>
      </c>
      <c r="N7" s="39">
        <f>AVERAGE('P2'!AX11:AZ11,'P2'!BJ11:BL11,'P2'!BV11:BX11,'P2'!CH11:CJ11,'P2'!CT11:CV11,'P2'!DF11:DH11,'P2'!DR11:DT11,'P2'!ED11:EF11,'P2'!EP11:ER11,'P2'!FB11:FD11,'P2'!FN11:FP11)</f>
        <v>17.336666666666662</v>
      </c>
      <c r="O7" s="39">
        <f>AVERAGE('P2'!BA11:BC11,'P2'!BM11:BO11,'P2'!BY11:CA11,'P2'!CK11:CM11,'P2'!CW11:CY11,'P2'!DI11:DK11,'P2'!DU11:DW11,'P2'!EG11:EI11,'P2'!ES11:EU11,'P2'!FE11:FG11,'P2'!FQ11:FS11)</f>
        <v>26.110606060606059</v>
      </c>
      <c r="P7" s="50">
        <f>AVERAGE('P2'!BD11:BF11,'P2'!BP11:BR11,'P2'!CB11:CD11,'P2'!CN11:CP11,'P2'!CZ11:DB11,'P2'!DL11:DN11,'P2'!DX11:DZ11,'P2'!EJ11:EL11,'P2'!EV11:EX11,'P2'!FH11:FJ11,'P2'!FT11:FV11)</f>
        <v>21.686666666666667</v>
      </c>
      <c r="Q7" s="51">
        <f t="shared" si="2"/>
        <v>21.350151515151513</v>
      </c>
    </row>
    <row r="8" spans="1:17" ht="12.75" x14ac:dyDescent="0.2">
      <c r="A8" s="10" t="s">
        <v>26</v>
      </c>
      <c r="B8" s="41">
        <f>'P2'!F13</f>
        <v>50</v>
      </c>
      <c r="C8" s="39">
        <f>'P2'!G13</f>
        <v>51.016666666666659</v>
      </c>
      <c r="D8" s="39">
        <f>AVERAGE('P2'!H13:J13)</f>
        <v>52.717562724014336</v>
      </c>
      <c r="E8" s="40">
        <f t="shared" si="0"/>
        <v>51.867114695340497</v>
      </c>
      <c r="F8" s="41">
        <f>AVERAGE('P2'!K13:M13)</f>
        <v>36.724078341013822</v>
      </c>
      <c r="G8" s="39">
        <f>AVERAGE('P2'!N13:P13)</f>
        <v>28.885752688172044</v>
      </c>
      <c r="H8" s="39">
        <f>AVERAGE('P2'!Q13:S13)</f>
        <v>28.947419354838711</v>
      </c>
      <c r="I8" s="39">
        <f>AVERAGE('P2'!T13:V13)</f>
        <v>34.456989247311832</v>
      </c>
      <c r="J8" s="42">
        <f t="shared" si="1"/>
        <v>32.253559907834102</v>
      </c>
      <c r="K8" s="48">
        <f>AVERAGE('P2'!W13:AH13)</f>
        <v>27.453559907834101</v>
      </c>
      <c r="L8" s="49">
        <f>AVERAGE('P2'!AI13:AT13)</f>
        <v>24.862500000000001</v>
      </c>
      <c r="M8" s="41">
        <f>AVERAGE('P2'!AU13:AW13,'P2'!BG13:BI13,'P2'!BS13:BU13,'P2'!CE13:CG13,'P2'!CQ13:CS13,'P2'!DC13:DE13,'P2'!DO13:DQ13,'P2'!EA13:EC13,'P2'!EM13:EO13,'P2'!EY13:FA13,'P2'!FK13:FM13)</f>
        <v>20.266666666666666</v>
      </c>
      <c r="N8" s="39">
        <f>AVERAGE('P2'!AX13:AZ13,'P2'!BJ13:BL13,'P2'!BV13:BX13,'P2'!CH13:CJ13,'P2'!CT13:CV13,'P2'!DF13:DH13,'P2'!DR13:DT13,'P2'!ED13:EF13,'P2'!EP13:ER13,'P2'!FB13:FD13,'P2'!FN13:FP13)</f>
        <v>17.336666666666662</v>
      </c>
      <c r="O8" s="39">
        <f>AVERAGE('P2'!BA13:BC13,'P2'!BM13:BO13,'P2'!BY13:CA13,'P2'!CK13:CM13,'P2'!CW13:CY13,'P2'!DI13:DK13,'P2'!DU13:DW13,'P2'!EG13:EI13,'P2'!ES13:EU13,'P2'!FE13:FG13,'P2'!FQ13:FS13)</f>
        <v>26.839999999999986</v>
      </c>
      <c r="P8" s="50">
        <f>AVERAGE('P2'!BD13:BF13,'P2'!BP13:BR13,'P2'!CB13:CD13,'P2'!CN13:CP13,'P2'!CZ13:DB13,'P2'!DL13:DN13,'P2'!DX13:DZ13,'P2'!EJ13:EL13,'P2'!EV13:EX13,'P2'!FH13:FJ13,'P2'!FT13:FV13)</f>
        <v>21.686666666666667</v>
      </c>
      <c r="Q8" s="51">
        <f t="shared" si="2"/>
        <v>21.532499999999995</v>
      </c>
    </row>
    <row r="9" spans="1:17" ht="12.75" x14ac:dyDescent="0.2">
      <c r="A9" s="10" t="s">
        <v>27</v>
      </c>
      <c r="B9" s="41">
        <f>'P2'!F15</f>
        <v>65</v>
      </c>
      <c r="C9" s="39">
        <f>'P2'!G15</f>
        <v>45</v>
      </c>
      <c r="D9" s="39">
        <f>AVERAGE('P2'!H15:J15)</f>
        <v>48.340501792114686</v>
      </c>
      <c r="E9" s="40">
        <f t="shared" si="0"/>
        <v>46.67025089605734</v>
      </c>
      <c r="F9" s="41">
        <f>AVERAGE('P2'!K15:M15)</f>
        <v>38.410138248847922</v>
      </c>
      <c r="G9" s="39">
        <f>AVERAGE('P2'!N15:P15)</f>
        <v>24.480913978494623</v>
      </c>
      <c r="H9" s="39">
        <f>AVERAGE('P2'!Q15:S15)</f>
        <v>26.279032258064518</v>
      </c>
      <c r="I9" s="39">
        <f>AVERAGE('P2'!T15:V15)</f>
        <v>44.00739247311828</v>
      </c>
      <c r="J9" s="42">
        <f t="shared" si="1"/>
        <v>33.294369239631337</v>
      </c>
      <c r="K9" s="48">
        <f>AVERAGE('P2'!W15:AH15)</f>
        <v>27.814384918746772</v>
      </c>
      <c r="L9" s="49">
        <f>AVERAGE('P2'!AI15:AT15)</f>
        <v>25.81974642321164</v>
      </c>
      <c r="M9" s="41">
        <f>AVERAGE('P2'!AU15:AW15,'P2'!BG15:BI15,'P2'!BS15:BU15,'P2'!CE15:CG15,'P2'!CQ15:CS15,'P2'!DC15:DE15,'P2'!DO15:DQ15,'P2'!EA15:EC15,'P2'!EM15:EO15,'P2'!EY15:FA15,'P2'!FK15:FM15)</f>
        <v>29.780076120087593</v>
      </c>
      <c r="N9" s="39">
        <f>AVERAGE('P2'!AX15:AZ15,'P2'!BJ15:BL15,'P2'!BV15:BX15,'P2'!CH15:CJ15,'P2'!CT15:CV15,'P2'!DF15:DH15,'P2'!DR15:DT15,'P2'!ED15:EF15,'P2'!EP15:ER15,'P2'!FB15:FD15,'P2'!FN15:FP15)</f>
        <v>20.98092726855273</v>
      </c>
      <c r="O9" s="39">
        <f>AVERAGE('P2'!BA15:BC15,'P2'!BM15:BO15,'P2'!BY15:CA15,'P2'!CK15:CM15,'P2'!CW15:CY15,'P2'!DI15:DK15,'P2'!DU15:DW15,'P2'!EG15:EI15,'P2'!ES15:EU15,'P2'!FE15:FG15,'P2'!FQ15:FS15)</f>
        <v>11.408586709947173</v>
      </c>
      <c r="P9" s="50">
        <f>AVERAGE('P2'!BD15:BF15,'P2'!BP15:BR15,'P2'!CB15:CD15,'P2'!CN15:CP15,'P2'!CZ15:DB15,'P2'!DL15:DN15,'P2'!DX15:DZ15,'P2'!EJ15:EL15,'P2'!EV15:EX15,'P2'!FH15:FJ15,'P2'!FT15:FV15)</f>
        <v>34.099294531636211</v>
      </c>
      <c r="Q9" s="51">
        <f t="shared" si="2"/>
        <v>24.067221157555927</v>
      </c>
    </row>
    <row r="10" spans="1:17" ht="13.5" thickBot="1" x14ac:dyDescent="0.25">
      <c r="A10" s="10" t="s">
        <v>28</v>
      </c>
      <c r="B10" s="52">
        <f>'P2'!F17</f>
        <v>55</v>
      </c>
      <c r="C10" s="53">
        <f>'P2'!G17</f>
        <v>45</v>
      </c>
      <c r="D10" s="53">
        <f>AVERAGE('P2'!H17:J17)</f>
        <v>41.821684587813614</v>
      </c>
      <c r="E10" s="54">
        <f t="shared" si="0"/>
        <v>43.410842293906811</v>
      </c>
      <c r="F10" s="52">
        <f>AVERAGE('P2'!K17:M17)</f>
        <v>32.995391705069125</v>
      </c>
      <c r="G10" s="53">
        <f>AVERAGE('P2'!N17:P17)</f>
        <v>18.714784946236559</v>
      </c>
      <c r="H10" s="53">
        <f>AVERAGE('P2'!Q17:S17)</f>
        <v>19.74677419354839</v>
      </c>
      <c r="I10" s="53">
        <f>AVERAGE('P2'!T17:V17)</f>
        <v>37.891801075268823</v>
      </c>
      <c r="J10" s="55">
        <f t="shared" si="1"/>
        <v>27.337187980030727</v>
      </c>
      <c r="K10" s="56">
        <f>AVERAGE('P2'!W17:AH17)</f>
        <v>21.756397207533251</v>
      </c>
      <c r="L10" s="57">
        <f>AVERAGE('P2'!AI17:AT17)</f>
        <v>19.761758711998123</v>
      </c>
      <c r="M10" s="52">
        <f>AVERAGE('P2'!AU17:AW17,'P2'!BG17:BI17,'P2'!BS17:BU17,'P2'!CE17:CG17,'P2'!CQ17:CS17,'P2'!DC17:DE17,'P2'!DO17:DQ17,'P2'!EA17:EC17,'P2'!EM17:EO17,'P2'!EY17:FA17,'P2'!FK17:FM17)</f>
        <v>23.96210376985719</v>
      </c>
      <c r="N10" s="53">
        <f>AVERAGE('P2'!AX17:AZ17,'P2'!BJ17:BL17,'P2'!BV17:BX17,'P2'!CH17:CJ17,'P2'!CT17:CV17,'P2'!DF17:DH17,'P2'!DR17:DT17,'P2'!ED17:EF17,'P2'!EP17:ER17,'P2'!FB17:FD17,'P2'!FN17:FP17)</f>
        <v>15.214798236294666</v>
      </c>
      <c r="O10" s="53">
        <f>AVERAGE('P2'!BA17:BC17,'P2'!BM17:BO17,'P2'!BY17:CA17,'P2'!CK17:CM17,'P2'!CW17:CY17,'P2'!DI17:DK17,'P2'!DU17:DW17,'P2'!EG17:EI17,'P2'!ES17:EU17,'P2'!FE17:FG17,'P2'!FQ17:FS17)</f>
        <v>4.8763286454310446</v>
      </c>
      <c r="P10" s="58">
        <f>AVERAGE('P2'!BD17:BF17,'P2'!BP17:BR17,'P2'!CB17:CD17,'P2'!CN17:CP17,'P2'!CZ17:DB17,'P2'!DL17:DN17,'P2'!DX17:DZ17,'P2'!EJ17:EL17,'P2'!EV17:EX17,'P2'!FH17:FJ17,'P2'!FT17:FV17)</f>
        <v>27.98370313378674</v>
      </c>
      <c r="Q10" s="59">
        <f t="shared" si="2"/>
        <v>18.00923344634241</v>
      </c>
    </row>
    <row r="14" spans="1:17" ht="13.5" thickBot="1" x14ac:dyDescent="0.25">
      <c r="A14" s="11" t="s">
        <v>36</v>
      </c>
      <c r="C14" s="10">
        <v>2000</v>
      </c>
      <c r="D14" s="10"/>
      <c r="E14" s="10"/>
      <c r="F14" s="10"/>
      <c r="G14" s="10">
        <v>2001</v>
      </c>
      <c r="H14" s="10"/>
      <c r="I14" s="10"/>
      <c r="J14" s="10"/>
      <c r="K14" s="10">
        <v>2002</v>
      </c>
      <c r="L14" s="10">
        <v>2003</v>
      </c>
      <c r="M14" s="10"/>
      <c r="N14" s="10"/>
      <c r="O14" s="10" t="s">
        <v>35</v>
      </c>
      <c r="P14" s="10"/>
      <c r="Q14" s="10"/>
    </row>
    <row r="15" spans="1:17" ht="13.5" thickBot="1" x14ac:dyDescent="0.25">
      <c r="A15" s="10" t="s">
        <v>29</v>
      </c>
      <c r="B15" s="30">
        <v>36739</v>
      </c>
      <c r="C15" s="35">
        <v>36770</v>
      </c>
      <c r="D15" s="37" t="s">
        <v>13</v>
      </c>
      <c r="E15" s="23" t="s">
        <v>31</v>
      </c>
      <c r="F15" s="16" t="s">
        <v>14</v>
      </c>
      <c r="G15" s="15" t="s">
        <v>15</v>
      </c>
      <c r="H15" s="15" t="s">
        <v>16</v>
      </c>
      <c r="I15" s="15" t="s">
        <v>17</v>
      </c>
      <c r="J15" s="26" t="s">
        <v>32</v>
      </c>
      <c r="K15" s="27" t="s">
        <v>33</v>
      </c>
      <c r="L15" s="29" t="s">
        <v>34</v>
      </c>
      <c r="M15" s="15" t="s">
        <v>18</v>
      </c>
      <c r="N15" s="15" t="s">
        <v>19</v>
      </c>
      <c r="O15" s="15" t="s">
        <v>20</v>
      </c>
      <c r="P15" s="15" t="s">
        <v>21</v>
      </c>
      <c r="Q15" s="24" t="s">
        <v>37</v>
      </c>
    </row>
    <row r="16" spans="1:17" ht="12.75" x14ac:dyDescent="0.2">
      <c r="A16" s="10" t="s">
        <v>22</v>
      </c>
      <c r="B16" s="60">
        <f t="shared" ref="B16:B22" si="3">B4-B27</f>
        <v>-5</v>
      </c>
      <c r="C16" s="61">
        <f t="shared" ref="C16:Q16" si="4">C4-C27</f>
        <v>0.75</v>
      </c>
      <c r="D16" s="61">
        <f t="shared" si="4"/>
        <v>0</v>
      </c>
      <c r="E16" s="62">
        <f t="shared" si="4"/>
        <v>0.375</v>
      </c>
      <c r="F16" s="60">
        <f t="shared" si="4"/>
        <v>4.5478110599078221</v>
      </c>
      <c r="G16" s="61">
        <f t="shared" si="4"/>
        <v>0</v>
      </c>
      <c r="H16" s="61">
        <f t="shared" si="4"/>
        <v>0</v>
      </c>
      <c r="I16" s="61">
        <f t="shared" si="4"/>
        <v>0</v>
      </c>
      <c r="J16" s="63">
        <f t="shared" si="4"/>
        <v>1.1369527649769537</v>
      </c>
      <c r="K16" s="64">
        <f t="shared" si="4"/>
        <v>-9.5046082949359345E-3</v>
      </c>
      <c r="L16" s="65">
        <f t="shared" si="4"/>
        <v>-9.5046082949252764E-3</v>
      </c>
      <c r="M16" s="61">
        <f t="shared" si="4"/>
        <v>-3.8018433179725974E-2</v>
      </c>
      <c r="N16" s="61">
        <f t="shared" si="4"/>
        <v>0</v>
      </c>
      <c r="O16" s="61">
        <f t="shared" si="4"/>
        <v>0</v>
      </c>
      <c r="P16" s="61">
        <f t="shared" si="4"/>
        <v>0</v>
      </c>
      <c r="Q16" s="66">
        <f t="shared" si="4"/>
        <v>-9.5046082949323818E-3</v>
      </c>
    </row>
    <row r="17" spans="1:17" ht="12.75" x14ac:dyDescent="0.2">
      <c r="A17" s="10" t="s">
        <v>23</v>
      </c>
      <c r="B17" s="67">
        <f t="shared" si="3"/>
        <v>-5</v>
      </c>
      <c r="C17" s="68">
        <f t="shared" ref="C17:Q17" si="5">C5-C28</f>
        <v>1</v>
      </c>
      <c r="D17" s="68">
        <f t="shared" si="5"/>
        <v>0.40725806451612812</v>
      </c>
      <c r="E17" s="69">
        <f t="shared" si="5"/>
        <v>0.70362903225806406</v>
      </c>
      <c r="F17" s="67">
        <f t="shared" si="5"/>
        <v>-0.29320276497696085</v>
      </c>
      <c r="G17" s="68">
        <f t="shared" si="5"/>
        <v>0</v>
      </c>
      <c r="H17" s="68">
        <f t="shared" si="5"/>
        <v>9.8387096774189331E-2</v>
      </c>
      <c r="I17" s="68">
        <f t="shared" si="5"/>
        <v>0</v>
      </c>
      <c r="J17" s="70">
        <f t="shared" si="5"/>
        <v>-4.8703917050694656E-2</v>
      </c>
      <c r="K17" s="71">
        <f t="shared" si="5"/>
        <v>2.4596774193554438E-2</v>
      </c>
      <c r="L17" s="72">
        <f t="shared" si="5"/>
        <v>2.4596774193554438E-2</v>
      </c>
      <c r="M17" s="68">
        <f t="shared" si="5"/>
        <v>0</v>
      </c>
      <c r="N17" s="68">
        <f t="shared" si="5"/>
        <v>0</v>
      </c>
      <c r="O17" s="68">
        <f t="shared" si="5"/>
        <v>9.8387096774199989E-2</v>
      </c>
      <c r="P17" s="68">
        <f t="shared" si="5"/>
        <v>0</v>
      </c>
      <c r="Q17" s="73">
        <f t="shared" si="5"/>
        <v>2.4596774193547333E-2</v>
      </c>
    </row>
    <row r="18" spans="1:17" ht="12.75" x14ac:dyDescent="0.2">
      <c r="A18" s="10" t="s">
        <v>24</v>
      </c>
      <c r="B18" s="67">
        <f t="shared" si="3"/>
        <v>0</v>
      </c>
      <c r="C18" s="68">
        <f t="shared" ref="C18:Q18" si="6">C6-C29</f>
        <v>0</v>
      </c>
      <c r="D18" s="68">
        <f t="shared" si="6"/>
        <v>3.7634408602158942E-2</v>
      </c>
      <c r="E18" s="69">
        <f t="shared" si="6"/>
        <v>1.8817204301086576E-2</v>
      </c>
      <c r="F18" s="67">
        <f t="shared" si="6"/>
        <v>-0.11463133640553025</v>
      </c>
      <c r="G18" s="68">
        <f t="shared" si="6"/>
        <v>0</v>
      </c>
      <c r="H18" s="68">
        <f t="shared" si="6"/>
        <v>0</v>
      </c>
      <c r="I18" s="68">
        <f t="shared" si="6"/>
        <v>0</v>
      </c>
      <c r="J18" s="70">
        <f t="shared" si="6"/>
        <v>-2.8657834101380786E-2</v>
      </c>
      <c r="K18" s="71">
        <f t="shared" si="6"/>
        <v>-2.8657834101380786E-2</v>
      </c>
      <c r="L18" s="72">
        <f t="shared" si="6"/>
        <v>0</v>
      </c>
      <c r="M18" s="68">
        <f t="shared" si="6"/>
        <v>0</v>
      </c>
      <c r="N18" s="68">
        <f t="shared" si="6"/>
        <v>0</v>
      </c>
      <c r="O18" s="68">
        <f t="shared" si="6"/>
        <v>0</v>
      </c>
      <c r="P18" s="68">
        <f t="shared" si="6"/>
        <v>0</v>
      </c>
      <c r="Q18" s="73">
        <f t="shared" si="6"/>
        <v>0</v>
      </c>
    </row>
    <row r="19" spans="1:17" ht="12.75" x14ac:dyDescent="0.2">
      <c r="A19" s="10" t="s">
        <v>25</v>
      </c>
      <c r="B19" s="67">
        <f t="shared" si="3"/>
        <v>0</v>
      </c>
      <c r="C19" s="68">
        <f t="shared" ref="C19:Q19" si="7">C7-C30</f>
        <v>0.18333333333333002</v>
      </c>
      <c r="D19" s="68">
        <f t="shared" si="7"/>
        <v>7.3431899641576592E-2</v>
      </c>
      <c r="E19" s="69">
        <f t="shared" si="7"/>
        <v>0.12838261648744975</v>
      </c>
      <c r="F19" s="67">
        <f t="shared" si="7"/>
        <v>0</v>
      </c>
      <c r="G19" s="68">
        <f t="shared" si="7"/>
        <v>0</v>
      </c>
      <c r="H19" s="68">
        <f t="shared" si="7"/>
        <v>0.13064516129032455</v>
      </c>
      <c r="I19" s="68">
        <f t="shared" si="7"/>
        <v>0</v>
      </c>
      <c r="J19" s="70">
        <f t="shared" si="7"/>
        <v>3.2661290322579362E-2</v>
      </c>
      <c r="K19" s="71">
        <f t="shared" si="7"/>
        <v>3.2661290322586467E-2</v>
      </c>
      <c r="L19" s="72">
        <f t="shared" si="7"/>
        <v>0</v>
      </c>
      <c r="M19" s="68">
        <f t="shared" si="7"/>
        <v>0</v>
      </c>
      <c r="N19" s="68">
        <f t="shared" si="7"/>
        <v>0</v>
      </c>
      <c r="O19" s="68">
        <f t="shared" si="7"/>
        <v>0</v>
      </c>
      <c r="P19" s="68">
        <f t="shared" si="7"/>
        <v>0</v>
      </c>
      <c r="Q19" s="73">
        <f t="shared" si="7"/>
        <v>0</v>
      </c>
    </row>
    <row r="20" spans="1:17" ht="12.75" x14ac:dyDescent="0.2">
      <c r="A20" s="10" t="s">
        <v>26</v>
      </c>
      <c r="B20" s="67">
        <f t="shared" si="3"/>
        <v>0</v>
      </c>
      <c r="C20" s="68">
        <f t="shared" ref="C20:Q20" si="8">C8-C31</f>
        <v>0.18333333333333002</v>
      </c>
      <c r="D20" s="68">
        <f t="shared" si="8"/>
        <v>7.3431899641576592E-2</v>
      </c>
      <c r="E20" s="69">
        <f t="shared" si="8"/>
        <v>0.12838261648744975</v>
      </c>
      <c r="F20" s="67">
        <f t="shared" si="8"/>
        <v>0</v>
      </c>
      <c r="G20" s="68">
        <f t="shared" si="8"/>
        <v>0</v>
      </c>
      <c r="H20" s="68">
        <f t="shared" si="8"/>
        <v>0.13064516129032455</v>
      </c>
      <c r="I20" s="68">
        <f t="shared" si="8"/>
        <v>0</v>
      </c>
      <c r="J20" s="70">
        <f t="shared" si="8"/>
        <v>3.2661290322579362E-2</v>
      </c>
      <c r="K20" s="71">
        <f t="shared" si="8"/>
        <v>3.2661290322586467E-2</v>
      </c>
      <c r="L20" s="72">
        <f t="shared" si="8"/>
        <v>0</v>
      </c>
      <c r="M20" s="68">
        <f t="shared" si="8"/>
        <v>0</v>
      </c>
      <c r="N20" s="68">
        <f t="shared" si="8"/>
        <v>0</v>
      </c>
      <c r="O20" s="68">
        <f t="shared" si="8"/>
        <v>0</v>
      </c>
      <c r="P20" s="68">
        <f t="shared" si="8"/>
        <v>0</v>
      </c>
      <c r="Q20" s="73">
        <f t="shared" si="8"/>
        <v>0</v>
      </c>
    </row>
    <row r="21" spans="1:17" ht="12.75" x14ac:dyDescent="0.2">
      <c r="A21" s="10" t="s">
        <v>27</v>
      </c>
      <c r="B21" s="67">
        <f t="shared" si="3"/>
        <v>0</v>
      </c>
      <c r="C21" s="68">
        <f t="shared" ref="C21:P21" si="9">C9-C32</f>
        <v>1.25</v>
      </c>
      <c r="D21" s="68">
        <f t="shared" si="9"/>
        <v>0.17607526881719338</v>
      </c>
      <c r="E21" s="69">
        <f t="shared" si="9"/>
        <v>0.71303763440859314</v>
      </c>
      <c r="F21" s="67">
        <f t="shared" si="9"/>
        <v>3.2219662058371696</v>
      </c>
      <c r="G21" s="68">
        <f t="shared" si="9"/>
        <v>0</v>
      </c>
      <c r="H21" s="68">
        <f t="shared" si="9"/>
        <v>2.9580645161290313</v>
      </c>
      <c r="I21" s="68">
        <f t="shared" si="9"/>
        <v>4.1061827956989276</v>
      </c>
      <c r="J21" s="70">
        <f t="shared" si="9"/>
        <v>2.5715533794162795</v>
      </c>
      <c r="K21" s="71">
        <f t="shared" si="9"/>
        <v>1.6409912758435787</v>
      </c>
      <c r="L21" s="72">
        <f t="shared" si="9"/>
        <v>1.6306713399969262</v>
      </c>
      <c r="M21" s="68">
        <f t="shared" si="9"/>
        <v>0.83625971337452754</v>
      </c>
      <c r="N21" s="68">
        <f t="shared" si="9"/>
        <v>1.5056003979856989</v>
      </c>
      <c r="O21" s="68">
        <f t="shared" si="9"/>
        <v>1.4051230028823891</v>
      </c>
      <c r="P21" s="68">
        <f t="shared" si="9"/>
        <v>2.672314442015864</v>
      </c>
      <c r="Q21" s="73">
        <f>Q9-Q32</f>
        <v>1.6048243890646212</v>
      </c>
    </row>
    <row r="22" spans="1:17" ht="13.5" thickBot="1" x14ac:dyDescent="0.25">
      <c r="A22" s="10" t="s">
        <v>28</v>
      </c>
      <c r="B22" s="74">
        <f t="shared" si="3"/>
        <v>0</v>
      </c>
      <c r="C22" s="75">
        <f t="shared" ref="C22:Q22" si="10">C10-C33</f>
        <v>0.5</v>
      </c>
      <c r="D22" s="75">
        <f t="shared" si="10"/>
        <v>0.17607526881720048</v>
      </c>
      <c r="E22" s="76">
        <f t="shared" si="10"/>
        <v>0.33803763440860735</v>
      </c>
      <c r="F22" s="74">
        <f t="shared" si="10"/>
        <v>3.2219662058371732</v>
      </c>
      <c r="G22" s="75">
        <f t="shared" si="10"/>
        <v>0</v>
      </c>
      <c r="H22" s="75">
        <f t="shared" si="10"/>
        <v>2.9580645161290313</v>
      </c>
      <c r="I22" s="75">
        <f t="shared" si="10"/>
        <v>4.1061827956989276</v>
      </c>
      <c r="J22" s="77">
        <f t="shared" si="10"/>
        <v>2.5715533794162866</v>
      </c>
      <c r="K22" s="78">
        <f t="shared" si="10"/>
        <v>1.6409912758435752</v>
      </c>
      <c r="L22" s="79">
        <f t="shared" si="10"/>
        <v>1.6306713399969333</v>
      </c>
      <c r="M22" s="75">
        <f t="shared" si="10"/>
        <v>0.83625971337454175</v>
      </c>
      <c r="N22" s="75">
        <f t="shared" si="10"/>
        <v>1.5056003979856971</v>
      </c>
      <c r="O22" s="75">
        <f t="shared" si="10"/>
        <v>1.4051230028823918</v>
      </c>
      <c r="P22" s="75">
        <f t="shared" si="10"/>
        <v>2.672314442015864</v>
      </c>
      <c r="Q22" s="80">
        <f t="shared" si="10"/>
        <v>1.6048243890646248</v>
      </c>
    </row>
    <row r="23" spans="1:17" x14ac:dyDescent="0.2">
      <c r="Q23" s="25"/>
    </row>
    <row r="25" spans="1:17" ht="13.5" thickBot="1" x14ac:dyDescent="0.25">
      <c r="A25" s="12">
        <f ca="1">TODAY()-1</f>
        <v>36751</v>
      </c>
      <c r="B25" s="12"/>
      <c r="C25" s="10">
        <v>2000</v>
      </c>
      <c r="D25" s="10"/>
      <c r="E25" s="10"/>
      <c r="F25" s="10"/>
      <c r="G25" s="10">
        <v>2001</v>
      </c>
      <c r="H25" s="10"/>
      <c r="I25" s="10"/>
      <c r="J25" s="10"/>
      <c r="K25" s="10">
        <v>2002</v>
      </c>
      <c r="L25" s="10">
        <v>2003</v>
      </c>
      <c r="M25" s="10"/>
      <c r="N25" s="10"/>
      <c r="O25" s="10" t="s">
        <v>35</v>
      </c>
      <c r="P25" s="10"/>
      <c r="Q25" s="10"/>
    </row>
    <row r="26" spans="1:17" ht="13.5" thickBot="1" x14ac:dyDescent="0.25">
      <c r="A26" s="10" t="s">
        <v>29</v>
      </c>
      <c r="B26" s="30">
        <v>36739</v>
      </c>
      <c r="C26" s="32">
        <v>36770</v>
      </c>
      <c r="D26" s="36" t="s">
        <v>13</v>
      </c>
      <c r="E26" s="17" t="s">
        <v>31</v>
      </c>
      <c r="F26" s="14" t="s">
        <v>14</v>
      </c>
      <c r="G26" s="13" t="s">
        <v>15</v>
      </c>
      <c r="H26" s="13" t="s">
        <v>16</v>
      </c>
      <c r="I26" s="13" t="s">
        <v>17</v>
      </c>
      <c r="J26" s="18" t="s">
        <v>32</v>
      </c>
      <c r="K26" s="19" t="s">
        <v>33</v>
      </c>
      <c r="L26" s="21" t="s">
        <v>34</v>
      </c>
      <c r="M26" s="14" t="s">
        <v>18</v>
      </c>
      <c r="N26" s="13" t="s">
        <v>19</v>
      </c>
      <c r="O26" s="13" t="s">
        <v>20</v>
      </c>
      <c r="P26" s="13" t="s">
        <v>21</v>
      </c>
      <c r="Q26" s="22" t="s">
        <v>37</v>
      </c>
    </row>
    <row r="27" spans="1:17" ht="12.75" x14ac:dyDescent="0.2">
      <c r="A27" s="10" t="s">
        <v>22</v>
      </c>
      <c r="B27" s="41">
        <v>80</v>
      </c>
      <c r="C27" s="39">
        <v>60.25</v>
      </c>
      <c r="D27" s="39">
        <v>63.617383512544798</v>
      </c>
      <c r="E27" s="40">
        <v>61.933691756272395</v>
      </c>
      <c r="F27" s="41">
        <v>45.343317972350235</v>
      </c>
      <c r="G27" s="39">
        <v>41.88131720430107</v>
      </c>
      <c r="H27" s="39">
        <v>36.041935483870979</v>
      </c>
      <c r="I27" s="39">
        <v>46.045250896057347</v>
      </c>
      <c r="J27" s="42">
        <v>42.327955389144911</v>
      </c>
      <c r="K27" s="48">
        <v>31.07859722862263</v>
      </c>
      <c r="L27" s="81">
        <v>26.82859722862263</v>
      </c>
      <c r="M27" s="41">
        <v>18.864034352744032</v>
      </c>
      <c r="N27" s="39">
        <v>7.5995318181818172</v>
      </c>
      <c r="O27" s="39">
        <v>18.260117302052787</v>
      </c>
      <c r="P27" s="39">
        <v>28.263432714239165</v>
      </c>
      <c r="Q27" s="51">
        <v>18.246779046804448</v>
      </c>
    </row>
    <row r="28" spans="1:17" ht="12.75" x14ac:dyDescent="0.2">
      <c r="A28" s="10" t="s">
        <v>23</v>
      </c>
      <c r="B28" s="41">
        <v>80</v>
      </c>
      <c r="C28" s="39">
        <v>61.333333333333329</v>
      </c>
      <c r="D28" s="39">
        <v>78.62544802867383</v>
      </c>
      <c r="E28" s="40">
        <v>69.979390681003579</v>
      </c>
      <c r="F28" s="41">
        <v>43.242703533026116</v>
      </c>
      <c r="G28" s="39">
        <v>39.342025089605734</v>
      </c>
      <c r="H28" s="39">
        <v>34.119354838709683</v>
      </c>
      <c r="I28" s="39">
        <v>50.355286738351253</v>
      </c>
      <c r="J28" s="42">
        <v>41.764842549923195</v>
      </c>
      <c r="K28" s="48">
        <v>33.626580623399896</v>
      </c>
      <c r="L28" s="81">
        <v>30.126580623399892</v>
      </c>
      <c r="M28" s="41">
        <v>27.793265605362375</v>
      </c>
      <c r="N28" s="39">
        <v>15.229324402085368</v>
      </c>
      <c r="O28" s="39">
        <v>22.614809384164218</v>
      </c>
      <c r="P28" s="39">
        <v>38.85074128380581</v>
      </c>
      <c r="Q28" s="51">
        <v>26.122035168854445</v>
      </c>
    </row>
    <row r="29" spans="1:17" ht="12.75" x14ac:dyDescent="0.2">
      <c r="A29" s="10" t="s">
        <v>24</v>
      </c>
      <c r="B29" s="41">
        <v>75</v>
      </c>
      <c r="C29" s="39">
        <v>62.2</v>
      </c>
      <c r="D29" s="39">
        <v>66.170071684587811</v>
      </c>
      <c r="E29" s="40">
        <v>64.1850358422939</v>
      </c>
      <c r="F29" s="41">
        <v>48.2550307219662</v>
      </c>
      <c r="G29" s="39">
        <v>42.546335125448017</v>
      </c>
      <c r="H29" s="39">
        <v>38.946182795698938</v>
      </c>
      <c r="I29" s="39">
        <v>48.058646953405024</v>
      </c>
      <c r="J29" s="42">
        <v>44.451548899129548</v>
      </c>
      <c r="K29" s="48">
        <v>39.451548899129541</v>
      </c>
      <c r="L29" s="81">
        <v>32.970833333333339</v>
      </c>
      <c r="M29" s="41">
        <v>27.478787878787887</v>
      </c>
      <c r="N29" s="39">
        <v>22.378787878787879</v>
      </c>
      <c r="O29" s="39">
        <v>27.169090909090922</v>
      </c>
      <c r="P29" s="39">
        <v>26.702121212121199</v>
      </c>
      <c r="Q29" s="51">
        <v>25.932196969696971</v>
      </c>
    </row>
    <row r="30" spans="1:17" ht="12.75" x14ac:dyDescent="0.2">
      <c r="A30" s="10" t="s">
        <v>25</v>
      </c>
      <c r="B30" s="41">
        <v>50</v>
      </c>
      <c r="C30" s="39">
        <v>50.833333333333329</v>
      </c>
      <c r="D30" s="39">
        <v>52.644130824372759</v>
      </c>
      <c r="E30" s="40">
        <v>51.738732078853047</v>
      </c>
      <c r="F30" s="41">
        <v>36.724078341013822</v>
      </c>
      <c r="G30" s="39">
        <v>28.885752688172044</v>
      </c>
      <c r="H30" s="39">
        <v>28.816774193548387</v>
      </c>
      <c r="I30" s="39">
        <v>34.456989247311832</v>
      </c>
      <c r="J30" s="42">
        <v>32.220898617511523</v>
      </c>
      <c r="K30" s="48">
        <v>27.420898617511515</v>
      </c>
      <c r="L30" s="81">
        <v>24.862500000000001</v>
      </c>
      <c r="M30" s="41">
        <v>20.266666666666666</v>
      </c>
      <c r="N30" s="39">
        <v>17.336666666666662</v>
      </c>
      <c r="O30" s="39">
        <v>26.110606060606059</v>
      </c>
      <c r="P30" s="39">
        <v>21.686666666666667</v>
      </c>
      <c r="Q30" s="51">
        <v>21.350151515151513</v>
      </c>
    </row>
    <row r="31" spans="1:17" ht="12.75" x14ac:dyDescent="0.2">
      <c r="A31" s="10" t="s">
        <v>26</v>
      </c>
      <c r="B31" s="41">
        <v>50</v>
      </c>
      <c r="C31" s="39">
        <v>50.833333333333329</v>
      </c>
      <c r="D31" s="39">
        <v>52.644130824372759</v>
      </c>
      <c r="E31" s="40">
        <v>51.738732078853047</v>
      </c>
      <c r="F31" s="41">
        <v>36.724078341013822</v>
      </c>
      <c r="G31" s="39">
        <v>28.885752688172044</v>
      </c>
      <c r="H31" s="39">
        <v>28.816774193548387</v>
      </c>
      <c r="I31" s="39">
        <v>34.456989247311832</v>
      </c>
      <c r="J31" s="42">
        <v>32.220898617511523</v>
      </c>
      <c r="K31" s="48">
        <v>27.420898617511515</v>
      </c>
      <c r="L31" s="81">
        <v>24.862500000000001</v>
      </c>
      <c r="M31" s="41">
        <v>20.266666666666666</v>
      </c>
      <c r="N31" s="39">
        <v>17.336666666666662</v>
      </c>
      <c r="O31" s="39">
        <v>26.84</v>
      </c>
      <c r="P31" s="39">
        <v>21.686666666666667</v>
      </c>
      <c r="Q31" s="51">
        <v>21.532499999999999</v>
      </c>
    </row>
    <row r="32" spans="1:17" ht="12.75" x14ac:dyDescent="0.2">
      <c r="A32" s="10" t="s">
        <v>27</v>
      </c>
      <c r="B32" s="41">
        <v>65</v>
      </c>
      <c r="C32" s="39">
        <v>43.75</v>
      </c>
      <c r="D32" s="39">
        <v>48.164426523297493</v>
      </c>
      <c r="E32" s="40">
        <v>45.957213261648747</v>
      </c>
      <c r="F32" s="41">
        <v>35.188172043010752</v>
      </c>
      <c r="G32" s="39">
        <v>24.480913978494623</v>
      </c>
      <c r="H32" s="39">
        <v>23.320967741935487</v>
      </c>
      <c r="I32" s="39">
        <v>39.901209677419352</v>
      </c>
      <c r="J32" s="42">
        <v>30.722815860215057</v>
      </c>
      <c r="K32" s="48">
        <v>26.173393642903193</v>
      </c>
      <c r="L32" s="81">
        <v>24.189075083214714</v>
      </c>
      <c r="M32" s="41">
        <v>28.943816406713065</v>
      </c>
      <c r="N32" s="39">
        <v>19.475326870567031</v>
      </c>
      <c r="O32" s="39">
        <v>10.003463707064784</v>
      </c>
      <c r="P32" s="39">
        <v>31.426980089620347</v>
      </c>
      <c r="Q32" s="51">
        <v>22.462396768491306</v>
      </c>
    </row>
    <row r="33" spans="1:17" ht="13.5" thickBot="1" x14ac:dyDescent="0.25">
      <c r="A33" s="10" t="s">
        <v>28</v>
      </c>
      <c r="B33" s="52">
        <v>55</v>
      </c>
      <c r="C33" s="53">
        <v>44.5</v>
      </c>
      <c r="D33" s="53">
        <v>41.645609318996414</v>
      </c>
      <c r="E33" s="54">
        <v>43.072804659498203</v>
      </c>
      <c r="F33" s="52">
        <v>29.773425499231951</v>
      </c>
      <c r="G33" s="53">
        <v>18.714784946236559</v>
      </c>
      <c r="H33" s="53">
        <v>16.788709677419359</v>
      </c>
      <c r="I33" s="53">
        <v>33.785618279569896</v>
      </c>
      <c r="J33" s="55">
        <v>24.76563460061444</v>
      </c>
      <c r="K33" s="56">
        <v>20.115405931689676</v>
      </c>
      <c r="L33" s="82">
        <v>18.13108737200119</v>
      </c>
      <c r="M33" s="52">
        <v>23.125844056482649</v>
      </c>
      <c r="N33" s="53">
        <v>13.709197838308969</v>
      </c>
      <c r="O33" s="53">
        <v>3.4712056425486528</v>
      </c>
      <c r="P33" s="53">
        <v>25.311388691770876</v>
      </c>
      <c r="Q33" s="59">
        <v>16.404409057277785</v>
      </c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4</xdr:col>
                    <xdr:colOff>190500</xdr:colOff>
                    <xdr:row>0</xdr:row>
                    <xdr:rowOff>95250</xdr:rowOff>
                  </from>
                  <to>
                    <xdr:col>7</xdr:col>
                    <xdr:colOff>371475</xdr:colOff>
                    <xdr:row>0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9"/>
    <col min="7" max="16384" width="9.140625" style="11"/>
  </cols>
  <sheetData>
    <row r="1" spans="1:18" ht="45.75" customHeight="1" x14ac:dyDescent="0.2">
      <c r="A1" s="98">
        <f ca="1">crvDate</f>
        <v>36752</v>
      </c>
      <c r="D1" s="98">
        <f ca="1">A1</f>
        <v>36752</v>
      </c>
      <c r="J1" s="11" t="s">
        <v>36</v>
      </c>
      <c r="P1" s="98">
        <f ca="1">A1</f>
        <v>36752</v>
      </c>
    </row>
    <row r="2" spans="1:18" s="102" customFormat="1" x14ac:dyDescent="0.2">
      <c r="A2" s="100"/>
      <c r="B2" s="101" t="s">
        <v>49</v>
      </c>
      <c r="C2" s="101" t="s">
        <v>23</v>
      </c>
      <c r="D2" s="101" t="s">
        <v>50</v>
      </c>
      <c r="E2" s="101" t="s">
        <v>51</v>
      </c>
      <c r="F2" s="101" t="s">
        <v>52</v>
      </c>
      <c r="H2" s="102" t="s">
        <v>49</v>
      </c>
      <c r="I2" s="102" t="s">
        <v>23</v>
      </c>
      <c r="J2" s="102" t="s">
        <v>50</v>
      </c>
      <c r="K2" s="102" t="s">
        <v>51</v>
      </c>
      <c r="L2" s="102" t="s">
        <v>52</v>
      </c>
      <c r="N2" s="102" t="s">
        <v>49</v>
      </c>
      <c r="O2" s="102" t="s">
        <v>23</v>
      </c>
      <c r="P2" s="102" t="s">
        <v>50</v>
      </c>
      <c r="Q2" s="102" t="s">
        <v>51</v>
      </c>
      <c r="R2" s="102" t="s">
        <v>52</v>
      </c>
    </row>
    <row r="3" spans="1:18" hidden="1" x14ac:dyDescent="0.2">
      <c r="A3" s="103">
        <v>36708</v>
      </c>
      <c r="B3" s="99">
        <f t="array" ref="B3:B56">TRANSPOSE('P2'!E4:BF4)</f>
        <v>0</v>
      </c>
      <c r="C3" s="99">
        <f t="array" ref="C3:C56">TRANSPOSE('P2'!E6:BF6)</f>
        <v>0</v>
      </c>
      <c r="D3" s="99">
        <f t="array" ref="D3:D56">TRANSPOSE('P2'!E8:BF8)</f>
        <v>0</v>
      </c>
      <c r="E3" s="99">
        <f t="array" ref="E3:E56">TRANSPOSE('P2'!E12:GZ12)</f>
        <v>0</v>
      </c>
      <c r="F3" s="99">
        <f t="array" ref="F3:F56">TRANSPOSE('P2'!E14:BF14)</f>
        <v>0</v>
      </c>
      <c r="H3" s="104">
        <f t="shared" ref="H3:H34" si="0">B3-N3</f>
        <v>0</v>
      </c>
      <c r="I3" s="104">
        <f t="shared" ref="I3:I34" si="1">C3-O3</f>
        <v>0</v>
      </c>
      <c r="J3" s="104">
        <f t="shared" ref="J3:J34" si="2">D3-P3</f>
        <v>0</v>
      </c>
      <c r="K3" s="104">
        <f t="shared" ref="K3:K34" si="3">E3-Q3</f>
        <v>0</v>
      </c>
      <c r="L3" s="104">
        <f t="shared" ref="L3:L34" si="4">F3-R3</f>
        <v>0</v>
      </c>
      <c r="N3" s="99">
        <v>0</v>
      </c>
      <c r="O3" s="99">
        <v>0</v>
      </c>
      <c r="P3" s="99">
        <v>0</v>
      </c>
      <c r="Q3" s="99">
        <v>0</v>
      </c>
      <c r="R3" s="99">
        <v>0</v>
      </c>
    </row>
    <row r="4" spans="1:18" x14ac:dyDescent="0.2">
      <c r="A4" s="103">
        <f t="shared" ref="A4:A35" si="5">EOMONTH(A3,1)</f>
        <v>36769</v>
      </c>
      <c r="B4" s="99">
        <v>168</v>
      </c>
      <c r="C4" s="99">
        <v>170</v>
      </c>
      <c r="D4" s="99">
        <v>150</v>
      </c>
      <c r="E4" s="99">
        <v>170</v>
      </c>
      <c r="F4" s="99">
        <v>190</v>
      </c>
      <c r="H4" s="104">
        <f t="shared" si="0"/>
        <v>-7</v>
      </c>
      <c r="I4" s="104">
        <f t="shared" si="1"/>
        <v>-10</v>
      </c>
      <c r="J4" s="104">
        <f t="shared" si="2"/>
        <v>0</v>
      </c>
      <c r="K4" s="104">
        <f t="shared" si="3"/>
        <v>-5</v>
      </c>
      <c r="L4" s="104">
        <f t="shared" si="4"/>
        <v>-10</v>
      </c>
      <c r="N4" s="99">
        <v>175</v>
      </c>
      <c r="O4" s="99">
        <v>180</v>
      </c>
      <c r="P4" s="99">
        <v>150</v>
      </c>
      <c r="Q4" s="99">
        <v>175</v>
      </c>
      <c r="R4" s="99">
        <v>200</v>
      </c>
    </row>
    <row r="5" spans="1:18" x14ac:dyDescent="0.2">
      <c r="A5" s="103">
        <f t="shared" si="5"/>
        <v>36799</v>
      </c>
      <c r="B5" s="99">
        <v>140</v>
      </c>
      <c r="C5" s="99">
        <v>140</v>
      </c>
      <c r="D5" s="99">
        <v>122</v>
      </c>
      <c r="E5" s="99">
        <v>129</v>
      </c>
      <c r="F5" s="99">
        <v>140</v>
      </c>
      <c r="H5" s="104">
        <f t="shared" si="0"/>
        <v>-3</v>
      </c>
      <c r="I5" s="104">
        <f t="shared" si="1"/>
        <v>-4</v>
      </c>
      <c r="J5" s="104">
        <f t="shared" si="2"/>
        <v>0</v>
      </c>
      <c r="K5" s="104">
        <f t="shared" si="3"/>
        <v>-1</v>
      </c>
      <c r="L5" s="104">
        <f t="shared" si="4"/>
        <v>-5</v>
      </c>
      <c r="N5" s="99">
        <v>143</v>
      </c>
      <c r="O5" s="99">
        <v>144</v>
      </c>
      <c r="P5" s="99">
        <v>122</v>
      </c>
      <c r="Q5" s="99">
        <v>130</v>
      </c>
      <c r="R5" s="99">
        <v>145</v>
      </c>
    </row>
    <row r="6" spans="1:18" x14ac:dyDescent="0.2">
      <c r="A6" s="103">
        <f t="shared" si="5"/>
        <v>36830</v>
      </c>
      <c r="B6" s="99">
        <v>99.5</v>
      </c>
      <c r="C6" s="99">
        <v>96.25</v>
      </c>
      <c r="D6" s="99">
        <v>86</v>
      </c>
      <c r="E6" s="99">
        <v>85.5</v>
      </c>
      <c r="F6" s="99">
        <v>88</v>
      </c>
      <c r="H6" s="104">
        <f t="shared" si="0"/>
        <v>0</v>
      </c>
      <c r="I6" s="104">
        <f t="shared" si="1"/>
        <v>-3.25</v>
      </c>
      <c r="J6" s="104">
        <f t="shared" si="2"/>
        <v>-0.5</v>
      </c>
      <c r="K6" s="104">
        <f t="shared" si="3"/>
        <v>-1.5</v>
      </c>
      <c r="L6" s="104">
        <f t="shared" si="4"/>
        <v>-3</v>
      </c>
      <c r="N6" s="99">
        <v>99.5</v>
      </c>
      <c r="O6" s="99">
        <v>99.5</v>
      </c>
      <c r="P6" s="99">
        <v>86.5</v>
      </c>
      <c r="Q6" s="99">
        <v>87</v>
      </c>
      <c r="R6" s="99">
        <v>91</v>
      </c>
    </row>
    <row r="7" spans="1:18" x14ac:dyDescent="0.2">
      <c r="A7" s="103">
        <f t="shared" si="5"/>
        <v>36860</v>
      </c>
      <c r="B7" s="99">
        <v>90</v>
      </c>
      <c r="C7" s="99">
        <v>90</v>
      </c>
      <c r="D7" s="99">
        <v>76.5</v>
      </c>
      <c r="E7" s="99">
        <v>66</v>
      </c>
      <c r="F7" s="99">
        <v>67</v>
      </c>
      <c r="H7" s="104">
        <f t="shared" si="0"/>
        <v>0</v>
      </c>
      <c r="I7" s="104">
        <f t="shared" si="1"/>
        <v>0</v>
      </c>
      <c r="J7" s="104">
        <f t="shared" si="2"/>
        <v>0</v>
      </c>
      <c r="K7" s="104">
        <f t="shared" si="3"/>
        <v>0.25</v>
      </c>
      <c r="L7" s="104">
        <f t="shared" si="4"/>
        <v>0.5</v>
      </c>
      <c r="N7" s="99">
        <v>90</v>
      </c>
      <c r="O7" s="99">
        <v>90</v>
      </c>
      <c r="P7" s="99">
        <v>76.5</v>
      </c>
      <c r="Q7" s="99">
        <v>65.75</v>
      </c>
      <c r="R7" s="99">
        <v>66.5</v>
      </c>
    </row>
    <row r="8" spans="1:18" x14ac:dyDescent="0.2">
      <c r="A8" s="103">
        <f t="shared" si="5"/>
        <v>36891</v>
      </c>
      <c r="B8" s="99">
        <v>96.5</v>
      </c>
      <c r="C8" s="99">
        <v>94.5</v>
      </c>
      <c r="D8" s="99">
        <v>78</v>
      </c>
      <c r="E8" s="99">
        <v>63.75</v>
      </c>
      <c r="F8" s="99">
        <v>65.75</v>
      </c>
      <c r="H8" s="104">
        <f t="shared" si="0"/>
        <v>0</v>
      </c>
      <c r="I8" s="104">
        <f t="shared" si="1"/>
        <v>-1.5</v>
      </c>
      <c r="J8" s="104">
        <f t="shared" si="2"/>
        <v>0</v>
      </c>
      <c r="K8" s="104">
        <f t="shared" si="3"/>
        <v>0</v>
      </c>
      <c r="L8" s="104">
        <f t="shared" si="4"/>
        <v>0.25</v>
      </c>
      <c r="N8" s="99">
        <v>96.5</v>
      </c>
      <c r="O8" s="99">
        <v>96</v>
      </c>
      <c r="P8" s="99">
        <v>78</v>
      </c>
      <c r="Q8" s="99">
        <v>63.75</v>
      </c>
      <c r="R8" s="99">
        <v>65.5</v>
      </c>
    </row>
    <row r="9" spans="1:18" x14ac:dyDescent="0.2">
      <c r="A9" s="103">
        <f t="shared" si="5"/>
        <v>36922</v>
      </c>
      <c r="B9" s="99">
        <v>85.5</v>
      </c>
      <c r="C9" s="99">
        <v>83.25</v>
      </c>
      <c r="D9" s="99">
        <v>66</v>
      </c>
      <c r="E9" s="99">
        <v>56.5</v>
      </c>
      <c r="F9" s="99">
        <v>57.5</v>
      </c>
      <c r="H9" s="104">
        <f t="shared" si="0"/>
        <v>1.25</v>
      </c>
      <c r="I9" s="104">
        <f t="shared" si="1"/>
        <v>1.75</v>
      </c>
      <c r="J9" s="104">
        <f t="shared" si="2"/>
        <v>1</v>
      </c>
      <c r="K9" s="104">
        <f t="shared" si="3"/>
        <v>0</v>
      </c>
      <c r="L9" s="104">
        <f t="shared" si="4"/>
        <v>0</v>
      </c>
      <c r="N9" s="99">
        <v>84.25</v>
      </c>
      <c r="O9" s="99">
        <v>81.5</v>
      </c>
      <c r="P9" s="99">
        <v>65</v>
      </c>
      <c r="Q9" s="99">
        <v>56.5</v>
      </c>
      <c r="R9" s="99">
        <v>57.5</v>
      </c>
    </row>
    <row r="10" spans="1:18" x14ac:dyDescent="0.2">
      <c r="A10" s="103">
        <f t="shared" si="5"/>
        <v>36950</v>
      </c>
      <c r="B10" s="99">
        <v>76.25</v>
      </c>
      <c r="C10" s="99">
        <v>72.5</v>
      </c>
      <c r="D10" s="99">
        <v>59</v>
      </c>
      <c r="E10" s="99">
        <v>53.75</v>
      </c>
      <c r="F10" s="99">
        <v>54.5</v>
      </c>
      <c r="H10" s="104">
        <f t="shared" si="0"/>
        <v>1.5</v>
      </c>
      <c r="I10" s="104">
        <f t="shared" si="1"/>
        <v>1</v>
      </c>
      <c r="J10" s="104">
        <f t="shared" si="2"/>
        <v>0.25</v>
      </c>
      <c r="K10" s="104">
        <f t="shared" si="3"/>
        <v>0</v>
      </c>
      <c r="L10" s="104">
        <f t="shared" si="4"/>
        <v>0</v>
      </c>
      <c r="N10" s="99">
        <v>74.75</v>
      </c>
      <c r="O10" s="99">
        <v>71.5</v>
      </c>
      <c r="P10" s="99">
        <v>58.75</v>
      </c>
      <c r="Q10" s="99">
        <v>53.75</v>
      </c>
      <c r="R10" s="99">
        <v>54.5</v>
      </c>
    </row>
    <row r="11" spans="1:18" x14ac:dyDescent="0.2">
      <c r="A11" s="103">
        <f t="shared" si="5"/>
        <v>36981</v>
      </c>
      <c r="B11" s="99">
        <v>59.5</v>
      </c>
      <c r="C11" s="99">
        <v>57.5</v>
      </c>
      <c r="D11" s="99">
        <v>51</v>
      </c>
      <c r="E11" s="99">
        <v>49.75</v>
      </c>
      <c r="F11" s="99">
        <v>51.5</v>
      </c>
      <c r="H11" s="104">
        <f t="shared" si="0"/>
        <v>0</v>
      </c>
      <c r="I11" s="104">
        <f t="shared" si="1"/>
        <v>1.25</v>
      </c>
      <c r="J11" s="104">
        <f t="shared" si="2"/>
        <v>0.25</v>
      </c>
      <c r="K11" s="104">
        <f t="shared" si="3"/>
        <v>0</v>
      </c>
      <c r="L11" s="104">
        <f t="shared" si="4"/>
        <v>0</v>
      </c>
      <c r="N11" s="99">
        <v>59.5</v>
      </c>
      <c r="O11" s="99">
        <v>56.25</v>
      </c>
      <c r="P11" s="99">
        <v>50.75</v>
      </c>
      <c r="Q11" s="99">
        <v>49.75</v>
      </c>
      <c r="R11" s="99">
        <v>51.5</v>
      </c>
    </row>
    <row r="12" spans="1:18" x14ac:dyDescent="0.2">
      <c r="A12" s="103">
        <f t="shared" si="5"/>
        <v>37011</v>
      </c>
      <c r="B12" s="99">
        <v>56.25</v>
      </c>
      <c r="C12" s="99">
        <v>56</v>
      </c>
      <c r="D12" s="99">
        <v>51.75</v>
      </c>
      <c r="E12" s="99">
        <v>48.9</v>
      </c>
      <c r="F12" s="99">
        <v>49.5</v>
      </c>
      <c r="H12" s="104">
        <f t="shared" si="0"/>
        <v>0</v>
      </c>
      <c r="I12" s="104">
        <f t="shared" si="1"/>
        <v>0</v>
      </c>
      <c r="J12" s="104">
        <f t="shared" si="2"/>
        <v>0</v>
      </c>
      <c r="K12" s="104">
        <f t="shared" si="3"/>
        <v>0</v>
      </c>
      <c r="L12" s="104">
        <f t="shared" si="4"/>
        <v>0</v>
      </c>
      <c r="N12" s="99">
        <v>56.25</v>
      </c>
      <c r="O12" s="99">
        <v>56</v>
      </c>
      <c r="P12" s="99">
        <v>51.75</v>
      </c>
      <c r="Q12" s="99">
        <v>48.9</v>
      </c>
      <c r="R12" s="99">
        <v>49.5</v>
      </c>
    </row>
    <row r="13" spans="1:18" ht="12.75" customHeight="1" x14ac:dyDescent="0.2">
      <c r="A13" s="103">
        <f t="shared" si="5"/>
        <v>37042</v>
      </c>
      <c r="B13" s="99">
        <v>58.5</v>
      </c>
      <c r="C13" s="99">
        <v>56.75</v>
      </c>
      <c r="D13" s="99">
        <v>53.75</v>
      </c>
      <c r="E13" s="99">
        <v>49.4</v>
      </c>
      <c r="F13" s="99">
        <v>51.5</v>
      </c>
      <c r="H13" s="104">
        <f t="shared" si="0"/>
        <v>0</v>
      </c>
      <c r="I13" s="104">
        <f t="shared" si="1"/>
        <v>0</v>
      </c>
      <c r="J13" s="104">
        <f t="shared" si="2"/>
        <v>0</v>
      </c>
      <c r="K13" s="104">
        <f t="shared" si="3"/>
        <v>0</v>
      </c>
      <c r="L13" s="104">
        <f t="shared" si="4"/>
        <v>0</v>
      </c>
      <c r="N13" s="99">
        <v>58.5</v>
      </c>
      <c r="O13" s="99">
        <v>56.75</v>
      </c>
      <c r="P13" s="99">
        <v>53.75</v>
      </c>
      <c r="Q13" s="99">
        <v>49.4</v>
      </c>
      <c r="R13" s="99">
        <v>51.5</v>
      </c>
    </row>
    <row r="14" spans="1:18" ht="12.75" customHeight="1" x14ac:dyDescent="0.2">
      <c r="A14" s="103">
        <f t="shared" si="5"/>
        <v>37072</v>
      </c>
      <c r="B14" s="99">
        <v>62.25</v>
      </c>
      <c r="C14" s="99">
        <v>60.25</v>
      </c>
      <c r="D14" s="99">
        <v>57.25</v>
      </c>
      <c r="E14" s="99">
        <v>83.25</v>
      </c>
      <c r="F14" s="99">
        <v>97</v>
      </c>
      <c r="H14" s="104">
        <f t="shared" si="0"/>
        <v>0</v>
      </c>
      <c r="I14" s="104">
        <f t="shared" si="1"/>
        <v>0</v>
      </c>
      <c r="J14" s="104">
        <f t="shared" si="2"/>
        <v>0</v>
      </c>
      <c r="K14" s="104">
        <f t="shared" si="3"/>
        <v>0</v>
      </c>
      <c r="L14" s="104">
        <f t="shared" si="4"/>
        <v>0</v>
      </c>
      <c r="N14" s="99">
        <v>62.25</v>
      </c>
      <c r="O14" s="99">
        <v>60.25</v>
      </c>
      <c r="P14" s="99">
        <v>57.25</v>
      </c>
      <c r="Q14" s="99">
        <v>83.25</v>
      </c>
      <c r="R14" s="99">
        <v>97</v>
      </c>
    </row>
    <row r="15" spans="1:18" ht="12.75" customHeight="1" x14ac:dyDescent="0.2">
      <c r="A15" s="103">
        <f t="shared" si="5"/>
        <v>37103</v>
      </c>
      <c r="B15" s="99">
        <v>127</v>
      </c>
      <c r="C15" s="99">
        <v>138</v>
      </c>
      <c r="D15" s="99">
        <v>118.35</v>
      </c>
      <c r="E15" s="99">
        <v>129.80000000000001</v>
      </c>
      <c r="F15" s="99">
        <v>150.5</v>
      </c>
      <c r="H15" s="104">
        <f t="shared" si="0"/>
        <v>0</v>
      </c>
      <c r="I15" s="104">
        <f t="shared" si="1"/>
        <v>0</v>
      </c>
      <c r="J15" s="104">
        <f t="shared" si="2"/>
        <v>0</v>
      </c>
      <c r="K15" s="104">
        <f t="shared" si="3"/>
        <v>-0.5</v>
      </c>
      <c r="L15" s="104">
        <f t="shared" si="4"/>
        <v>-1</v>
      </c>
      <c r="N15" s="99">
        <v>127</v>
      </c>
      <c r="O15" s="99">
        <v>138</v>
      </c>
      <c r="P15" s="99">
        <v>118.35</v>
      </c>
      <c r="Q15" s="99">
        <v>130.30000000000001</v>
      </c>
      <c r="R15" s="99">
        <v>151.5</v>
      </c>
    </row>
    <row r="16" spans="1:18" ht="12.75" customHeight="1" x14ac:dyDescent="0.2">
      <c r="A16" s="103">
        <f t="shared" si="5"/>
        <v>37134</v>
      </c>
      <c r="B16" s="99">
        <v>160</v>
      </c>
      <c r="C16" s="99">
        <v>161.25</v>
      </c>
      <c r="D16" s="99">
        <v>132.65</v>
      </c>
      <c r="E16" s="99">
        <v>141.80000000000001</v>
      </c>
      <c r="F16" s="99">
        <v>165.5</v>
      </c>
      <c r="H16" s="104">
        <f t="shared" si="0"/>
        <v>0</v>
      </c>
      <c r="I16" s="104">
        <f t="shared" si="1"/>
        <v>-0.75</v>
      </c>
      <c r="J16" s="104">
        <f t="shared" si="2"/>
        <v>0</v>
      </c>
      <c r="K16" s="104">
        <f t="shared" si="3"/>
        <v>-0.5</v>
      </c>
      <c r="L16" s="104">
        <f t="shared" si="4"/>
        <v>-1</v>
      </c>
      <c r="N16" s="99">
        <v>160</v>
      </c>
      <c r="O16" s="99">
        <v>162</v>
      </c>
      <c r="P16" s="99">
        <v>132.65</v>
      </c>
      <c r="Q16" s="99">
        <v>142.30000000000001</v>
      </c>
      <c r="R16" s="99">
        <v>166.5</v>
      </c>
    </row>
    <row r="17" spans="1:18" ht="12.75" customHeight="1" x14ac:dyDescent="0.2">
      <c r="A17" s="103">
        <f t="shared" si="5"/>
        <v>37164</v>
      </c>
      <c r="B17" s="99">
        <v>130</v>
      </c>
      <c r="C17" s="99">
        <v>133.5</v>
      </c>
      <c r="D17" s="99">
        <v>122.35</v>
      </c>
      <c r="E17" s="99">
        <v>123.8</v>
      </c>
      <c r="F17" s="99">
        <v>145.5</v>
      </c>
      <c r="H17" s="104">
        <f t="shared" si="0"/>
        <v>0</v>
      </c>
      <c r="I17" s="104">
        <f t="shared" si="1"/>
        <v>-0.5</v>
      </c>
      <c r="J17" s="104">
        <f t="shared" si="2"/>
        <v>0</v>
      </c>
      <c r="K17" s="104">
        <f t="shared" si="3"/>
        <v>-0.5</v>
      </c>
      <c r="L17" s="104">
        <f t="shared" si="4"/>
        <v>-1</v>
      </c>
      <c r="N17" s="99">
        <v>130</v>
      </c>
      <c r="O17" s="99">
        <v>134</v>
      </c>
      <c r="P17" s="99">
        <v>122.35</v>
      </c>
      <c r="Q17" s="99">
        <v>124.3</v>
      </c>
      <c r="R17" s="99">
        <v>146.5</v>
      </c>
    </row>
    <row r="18" spans="1:18" ht="12.75" customHeight="1" x14ac:dyDescent="0.2">
      <c r="A18" s="103">
        <f t="shared" si="5"/>
        <v>37195</v>
      </c>
      <c r="B18" s="99">
        <v>71.5</v>
      </c>
      <c r="C18" s="99">
        <v>70.5</v>
      </c>
      <c r="D18" s="99">
        <v>63.6</v>
      </c>
      <c r="E18" s="99">
        <v>62.5</v>
      </c>
      <c r="F18" s="99">
        <v>63.75</v>
      </c>
      <c r="H18" s="104">
        <f t="shared" si="0"/>
        <v>0</v>
      </c>
      <c r="I18" s="104">
        <f t="shared" si="1"/>
        <v>0</v>
      </c>
      <c r="J18" s="104">
        <f t="shared" si="2"/>
        <v>0</v>
      </c>
      <c r="K18" s="104">
        <f t="shared" si="3"/>
        <v>0</v>
      </c>
      <c r="L18" s="104">
        <f t="shared" si="4"/>
        <v>-3</v>
      </c>
      <c r="N18" s="99">
        <v>71.5</v>
      </c>
      <c r="O18" s="99">
        <v>70.5</v>
      </c>
      <c r="P18" s="99">
        <v>63.6</v>
      </c>
      <c r="Q18" s="99">
        <v>62.5</v>
      </c>
      <c r="R18" s="99">
        <v>66.75</v>
      </c>
    </row>
    <row r="19" spans="1:18" ht="12.75" customHeight="1" x14ac:dyDescent="0.2">
      <c r="A19" s="103">
        <f t="shared" si="5"/>
        <v>37225</v>
      </c>
      <c r="B19" s="99">
        <v>66.5</v>
      </c>
      <c r="C19" s="99">
        <v>63.5</v>
      </c>
      <c r="D19" s="99">
        <v>55.35</v>
      </c>
      <c r="E19" s="99">
        <v>41</v>
      </c>
      <c r="F19" s="99">
        <v>42.75</v>
      </c>
      <c r="H19" s="104">
        <f t="shared" si="0"/>
        <v>0</v>
      </c>
      <c r="I19" s="104">
        <f t="shared" si="1"/>
        <v>0</v>
      </c>
      <c r="J19" s="104">
        <f t="shared" si="2"/>
        <v>0</v>
      </c>
      <c r="K19" s="104">
        <f t="shared" si="3"/>
        <v>0</v>
      </c>
      <c r="L19" s="104">
        <f t="shared" si="4"/>
        <v>0.5</v>
      </c>
      <c r="N19" s="99">
        <v>66.5</v>
      </c>
      <c r="O19" s="99">
        <v>63.5</v>
      </c>
      <c r="P19" s="99">
        <v>55.35</v>
      </c>
      <c r="Q19" s="99">
        <v>41</v>
      </c>
      <c r="R19" s="99">
        <v>42.25</v>
      </c>
    </row>
    <row r="20" spans="1:18" ht="12.75" customHeight="1" x14ac:dyDescent="0.2">
      <c r="A20" s="103">
        <f t="shared" si="5"/>
        <v>37256</v>
      </c>
      <c r="B20" s="99">
        <v>66.5</v>
      </c>
      <c r="C20" s="99">
        <v>65</v>
      </c>
      <c r="D20" s="99">
        <v>54.6</v>
      </c>
      <c r="E20" s="99">
        <v>39.75</v>
      </c>
      <c r="F20" s="99">
        <v>41.5</v>
      </c>
      <c r="H20" s="104">
        <f t="shared" si="0"/>
        <v>0</v>
      </c>
      <c r="I20" s="104">
        <f t="shared" si="1"/>
        <v>0</v>
      </c>
      <c r="J20" s="104">
        <f t="shared" si="2"/>
        <v>0</v>
      </c>
      <c r="K20" s="104">
        <f t="shared" si="3"/>
        <v>0</v>
      </c>
      <c r="L20" s="104">
        <f t="shared" si="4"/>
        <v>0.25</v>
      </c>
      <c r="N20" s="99">
        <v>66.5</v>
      </c>
      <c r="O20" s="99">
        <v>65</v>
      </c>
      <c r="P20" s="99">
        <v>54.6</v>
      </c>
      <c r="Q20" s="99">
        <v>39.75</v>
      </c>
      <c r="R20" s="99">
        <v>41.25</v>
      </c>
    </row>
    <row r="21" spans="1:18" ht="12.75" customHeight="1" x14ac:dyDescent="0.2">
      <c r="A21" s="103">
        <f t="shared" si="5"/>
        <v>37287</v>
      </c>
      <c r="B21" s="99">
        <v>48.75</v>
      </c>
      <c r="C21" s="99">
        <v>49.25</v>
      </c>
      <c r="D21" s="99">
        <v>54</v>
      </c>
      <c r="E21" s="99">
        <v>42.5</v>
      </c>
      <c r="F21" s="99">
        <v>42.522889179124761</v>
      </c>
      <c r="H21" s="104">
        <f t="shared" si="0"/>
        <v>0.25</v>
      </c>
      <c r="I21" s="104">
        <f t="shared" si="1"/>
        <v>0</v>
      </c>
      <c r="J21" s="104">
        <f t="shared" si="2"/>
        <v>1</v>
      </c>
      <c r="K21" s="104">
        <f t="shared" si="3"/>
        <v>0</v>
      </c>
      <c r="L21" s="104">
        <f t="shared" si="4"/>
        <v>-0.82665672619353359</v>
      </c>
      <c r="N21" s="99">
        <v>48.5</v>
      </c>
      <c r="O21" s="99">
        <v>49.25</v>
      </c>
      <c r="P21" s="99">
        <v>53</v>
      </c>
      <c r="Q21" s="99">
        <v>42.5</v>
      </c>
      <c r="R21" s="99">
        <v>43.349545905318294</v>
      </c>
    </row>
    <row r="22" spans="1:18" ht="12.75" customHeight="1" x14ac:dyDescent="0.2">
      <c r="A22" s="103">
        <f t="shared" si="5"/>
        <v>37315</v>
      </c>
      <c r="B22" s="99">
        <v>42.75</v>
      </c>
      <c r="C22" s="99">
        <v>42.5</v>
      </c>
      <c r="D22" s="99">
        <v>47</v>
      </c>
      <c r="E22" s="99">
        <v>39.75</v>
      </c>
      <c r="F22" s="99">
        <v>40.71176511989794</v>
      </c>
      <c r="H22" s="104">
        <f t="shared" si="0"/>
        <v>0.25</v>
      </c>
      <c r="I22" s="104">
        <f t="shared" si="1"/>
        <v>0</v>
      </c>
      <c r="J22" s="104">
        <f t="shared" si="2"/>
        <v>0.25</v>
      </c>
      <c r="K22" s="104">
        <f t="shared" si="3"/>
        <v>0</v>
      </c>
      <c r="L22" s="104">
        <f t="shared" si="4"/>
        <v>-0.72961751174430134</v>
      </c>
      <c r="N22" s="99">
        <v>42.5</v>
      </c>
      <c r="O22" s="99">
        <v>42.5</v>
      </c>
      <c r="P22" s="99">
        <v>46.75</v>
      </c>
      <c r="Q22" s="99">
        <v>39.75</v>
      </c>
      <c r="R22" s="99">
        <v>41.441382631642242</v>
      </c>
    </row>
    <row r="23" spans="1:18" x14ac:dyDescent="0.2">
      <c r="A23" s="103">
        <f t="shared" si="5"/>
        <v>37346</v>
      </c>
      <c r="B23" s="99">
        <v>39.5</v>
      </c>
      <c r="C23" s="99">
        <v>38.5</v>
      </c>
      <c r="D23" s="99">
        <v>39</v>
      </c>
      <c r="E23" s="99">
        <v>35.75</v>
      </c>
      <c r="F23" s="99">
        <v>38.953859861547059</v>
      </c>
      <c r="H23" s="104">
        <f t="shared" si="0"/>
        <v>0</v>
      </c>
      <c r="I23" s="104">
        <f t="shared" si="1"/>
        <v>0</v>
      </c>
      <c r="J23" s="104">
        <f t="shared" si="2"/>
        <v>0.25</v>
      </c>
      <c r="K23" s="104">
        <f t="shared" si="3"/>
        <v>0</v>
      </c>
      <c r="L23" s="104">
        <f t="shared" si="4"/>
        <v>-0.63905789761823684</v>
      </c>
      <c r="N23" s="99">
        <v>39.5</v>
      </c>
      <c r="O23" s="99">
        <v>38.5</v>
      </c>
      <c r="P23" s="99">
        <v>38.75</v>
      </c>
      <c r="Q23" s="99">
        <v>35.75</v>
      </c>
      <c r="R23" s="99">
        <v>39.592917759165296</v>
      </c>
    </row>
    <row r="24" spans="1:18" x14ac:dyDescent="0.2">
      <c r="A24" s="103">
        <f t="shared" si="5"/>
        <v>37376</v>
      </c>
      <c r="B24" s="99">
        <v>39.5</v>
      </c>
      <c r="C24" s="99">
        <v>37.25</v>
      </c>
      <c r="D24" s="99">
        <v>44.25</v>
      </c>
      <c r="E24" s="99">
        <v>33.9</v>
      </c>
      <c r="F24" s="99">
        <v>32.231100298848666</v>
      </c>
      <c r="H24" s="104">
        <f t="shared" si="0"/>
        <v>0</v>
      </c>
      <c r="I24" s="104">
        <f t="shared" si="1"/>
        <v>0</v>
      </c>
      <c r="J24" s="104">
        <f t="shared" si="2"/>
        <v>0</v>
      </c>
      <c r="K24" s="104">
        <f t="shared" si="3"/>
        <v>0</v>
      </c>
      <c r="L24" s="104">
        <f t="shared" si="4"/>
        <v>-0.615925951535651</v>
      </c>
      <c r="N24" s="99">
        <v>39.5</v>
      </c>
      <c r="O24" s="99">
        <v>37.25</v>
      </c>
      <c r="P24" s="99">
        <v>44.25</v>
      </c>
      <c r="Q24" s="99">
        <v>33.9</v>
      </c>
      <c r="R24" s="99">
        <v>32.847026250384317</v>
      </c>
    </row>
    <row r="25" spans="1:18" x14ac:dyDescent="0.2">
      <c r="A25" s="103">
        <f t="shared" si="5"/>
        <v>37407</v>
      </c>
      <c r="B25" s="99">
        <v>34</v>
      </c>
      <c r="C25" s="99">
        <v>41.5</v>
      </c>
      <c r="D25" s="99">
        <v>46.25</v>
      </c>
      <c r="E25" s="99">
        <v>34.4</v>
      </c>
      <c r="F25" s="99">
        <v>34.231100298848666</v>
      </c>
      <c r="H25" s="104">
        <f t="shared" si="0"/>
        <v>0</v>
      </c>
      <c r="I25" s="104">
        <f t="shared" si="1"/>
        <v>0</v>
      </c>
      <c r="J25" s="104">
        <f t="shared" si="2"/>
        <v>0</v>
      </c>
      <c r="K25" s="104">
        <f t="shared" si="3"/>
        <v>0</v>
      </c>
      <c r="L25" s="104">
        <f t="shared" si="4"/>
        <v>-0.615925951535651</v>
      </c>
      <c r="N25" s="99">
        <v>34</v>
      </c>
      <c r="O25" s="99">
        <v>41.5</v>
      </c>
      <c r="P25" s="99">
        <v>46.25</v>
      </c>
      <c r="Q25" s="99">
        <v>34.4</v>
      </c>
      <c r="R25" s="99">
        <v>34.847026250384317</v>
      </c>
    </row>
    <row r="26" spans="1:18" x14ac:dyDescent="0.2">
      <c r="A26" s="103">
        <f t="shared" si="5"/>
        <v>37437</v>
      </c>
      <c r="B26" s="99">
        <v>37.75</v>
      </c>
      <c r="C26" s="99">
        <v>45.5</v>
      </c>
      <c r="D26" s="99">
        <v>49.75</v>
      </c>
      <c r="E26" s="99">
        <v>68.25</v>
      </c>
      <c r="F26" s="99">
        <v>79.731100298848673</v>
      </c>
      <c r="H26" s="104">
        <f t="shared" si="0"/>
        <v>0</v>
      </c>
      <c r="I26" s="104">
        <f t="shared" si="1"/>
        <v>0</v>
      </c>
      <c r="J26" s="104">
        <f t="shared" si="2"/>
        <v>0</v>
      </c>
      <c r="K26" s="104">
        <f t="shared" si="3"/>
        <v>0</v>
      </c>
      <c r="L26" s="104">
        <f t="shared" si="4"/>
        <v>-0.61592595153564389</v>
      </c>
      <c r="N26" s="99">
        <v>37.75</v>
      </c>
      <c r="O26" s="99">
        <v>45.5</v>
      </c>
      <c r="P26" s="99">
        <v>49.75</v>
      </c>
      <c r="Q26" s="99">
        <v>68.25</v>
      </c>
      <c r="R26" s="99">
        <v>80.347026250384317</v>
      </c>
    </row>
    <row r="27" spans="1:18" x14ac:dyDescent="0.2">
      <c r="A27" s="103">
        <f t="shared" si="5"/>
        <v>37468</v>
      </c>
      <c r="B27" s="99">
        <v>84</v>
      </c>
      <c r="C27" s="99">
        <v>95.5</v>
      </c>
      <c r="D27" s="99">
        <v>96.85</v>
      </c>
      <c r="E27" s="99">
        <v>104.15</v>
      </c>
      <c r="F27" s="99">
        <v>104.28503672382028</v>
      </c>
      <c r="H27" s="104">
        <f t="shared" si="0"/>
        <v>0</v>
      </c>
      <c r="I27" s="104">
        <f t="shared" si="1"/>
        <v>0</v>
      </c>
      <c r="J27" s="104">
        <f t="shared" si="2"/>
        <v>0</v>
      </c>
      <c r="K27" s="104">
        <f t="shared" si="3"/>
        <v>-0.5</v>
      </c>
      <c r="L27" s="104">
        <f t="shared" si="4"/>
        <v>-1.4519415093304531</v>
      </c>
      <c r="N27" s="99">
        <v>84</v>
      </c>
      <c r="O27" s="99">
        <v>95.5</v>
      </c>
      <c r="P27" s="99">
        <v>96.85</v>
      </c>
      <c r="Q27" s="99">
        <v>104.65</v>
      </c>
      <c r="R27" s="99">
        <v>105.73697823315074</v>
      </c>
    </row>
    <row r="28" spans="1:18" x14ac:dyDescent="0.2">
      <c r="A28" s="103">
        <f t="shared" si="5"/>
        <v>37499</v>
      </c>
      <c r="B28" s="99">
        <v>105</v>
      </c>
      <c r="C28" s="99">
        <v>110</v>
      </c>
      <c r="D28" s="99">
        <v>111.15</v>
      </c>
      <c r="E28" s="99">
        <v>116.15</v>
      </c>
      <c r="F28" s="99">
        <v>119.28503672382028</v>
      </c>
      <c r="H28" s="104">
        <f t="shared" si="0"/>
        <v>0</v>
      </c>
      <c r="I28" s="104">
        <f t="shared" si="1"/>
        <v>0</v>
      </c>
      <c r="J28" s="104">
        <f t="shared" si="2"/>
        <v>0</v>
      </c>
      <c r="K28" s="104">
        <f t="shared" si="3"/>
        <v>-0.5</v>
      </c>
      <c r="L28" s="104">
        <f t="shared" si="4"/>
        <v>-1.4519415093304531</v>
      </c>
      <c r="N28" s="99">
        <v>105</v>
      </c>
      <c r="O28" s="99">
        <v>110</v>
      </c>
      <c r="P28" s="99">
        <v>111.15</v>
      </c>
      <c r="Q28" s="99">
        <v>116.65</v>
      </c>
      <c r="R28" s="99">
        <v>120.73697823315074</v>
      </c>
    </row>
    <row r="29" spans="1:18" x14ac:dyDescent="0.2">
      <c r="A29" s="103">
        <f t="shared" si="5"/>
        <v>37529</v>
      </c>
      <c r="B29" s="99">
        <v>89</v>
      </c>
      <c r="C29" s="99">
        <v>96</v>
      </c>
      <c r="D29" s="99">
        <v>100.85</v>
      </c>
      <c r="E29" s="99">
        <v>98.15</v>
      </c>
      <c r="F29" s="99">
        <v>99.285036723820284</v>
      </c>
      <c r="H29" s="104">
        <f t="shared" si="0"/>
        <v>0</v>
      </c>
      <c r="I29" s="104">
        <f t="shared" si="1"/>
        <v>0</v>
      </c>
      <c r="J29" s="104">
        <f t="shared" si="2"/>
        <v>0</v>
      </c>
      <c r="K29" s="104">
        <f t="shared" si="3"/>
        <v>-0.5</v>
      </c>
      <c r="L29" s="104">
        <f t="shared" si="4"/>
        <v>-1.4519415093304531</v>
      </c>
      <c r="N29" s="99">
        <v>89</v>
      </c>
      <c r="O29" s="99">
        <v>96</v>
      </c>
      <c r="P29" s="99">
        <v>100.85</v>
      </c>
      <c r="Q29" s="99">
        <v>98.65</v>
      </c>
      <c r="R29" s="99">
        <v>100.73697823315074</v>
      </c>
    </row>
    <row r="30" spans="1:18" x14ac:dyDescent="0.2">
      <c r="A30" s="103">
        <f t="shared" si="5"/>
        <v>37560</v>
      </c>
      <c r="B30" s="99">
        <v>57</v>
      </c>
      <c r="C30" s="99">
        <v>58.333100000000002</v>
      </c>
      <c r="D30" s="99">
        <v>56.6</v>
      </c>
      <c r="E30" s="99">
        <v>53.5</v>
      </c>
      <c r="F30" s="99">
        <v>53.386181232441189</v>
      </c>
      <c r="H30" s="104">
        <f t="shared" si="0"/>
        <v>0</v>
      </c>
      <c r="I30" s="104">
        <f t="shared" si="1"/>
        <v>0</v>
      </c>
      <c r="J30" s="104">
        <f t="shared" si="2"/>
        <v>0</v>
      </c>
      <c r="K30" s="104">
        <f t="shared" si="3"/>
        <v>0</v>
      </c>
      <c r="L30" s="104">
        <f t="shared" si="4"/>
        <v>-2.8474594990608537</v>
      </c>
      <c r="N30" s="99">
        <v>57</v>
      </c>
      <c r="O30" s="99">
        <v>58.333100000000002</v>
      </c>
      <c r="P30" s="99">
        <v>56.6</v>
      </c>
      <c r="Q30" s="99">
        <v>53.5</v>
      </c>
      <c r="R30" s="99">
        <v>56.233640731502042</v>
      </c>
    </row>
    <row r="31" spans="1:18" x14ac:dyDescent="0.2">
      <c r="A31" s="103">
        <f t="shared" si="5"/>
        <v>37590</v>
      </c>
      <c r="B31" s="99">
        <v>60.083100000000002</v>
      </c>
      <c r="C31" s="99">
        <v>57.083100000000002</v>
      </c>
      <c r="D31" s="99">
        <v>48.35</v>
      </c>
      <c r="E31" s="99">
        <v>32</v>
      </c>
      <c r="F31" s="99">
        <v>32.386181232441189</v>
      </c>
      <c r="H31" s="104">
        <f t="shared" si="0"/>
        <v>0</v>
      </c>
      <c r="I31" s="104">
        <f t="shared" si="1"/>
        <v>0</v>
      </c>
      <c r="J31" s="104">
        <f t="shared" si="2"/>
        <v>0</v>
      </c>
      <c r="K31" s="104">
        <f t="shared" si="3"/>
        <v>0</v>
      </c>
      <c r="L31" s="104">
        <f t="shared" si="4"/>
        <v>0.65254050093914628</v>
      </c>
      <c r="N31" s="99">
        <v>60.083100000000002</v>
      </c>
      <c r="O31" s="99">
        <v>57.083100000000002</v>
      </c>
      <c r="P31" s="99">
        <v>48.35</v>
      </c>
      <c r="Q31" s="99">
        <v>32</v>
      </c>
      <c r="R31" s="99">
        <v>31.733640731502042</v>
      </c>
    </row>
    <row r="32" spans="1:18" x14ac:dyDescent="0.2">
      <c r="A32" s="103">
        <f t="shared" si="5"/>
        <v>37621</v>
      </c>
      <c r="B32" s="99">
        <v>60.083100000000002</v>
      </c>
      <c r="C32" s="99">
        <v>58.583100000000002</v>
      </c>
      <c r="D32" s="99">
        <v>47.6</v>
      </c>
      <c r="E32" s="99">
        <v>30.75</v>
      </c>
      <c r="F32" s="99">
        <v>31.136181232441189</v>
      </c>
      <c r="H32" s="104">
        <f t="shared" si="0"/>
        <v>0</v>
      </c>
      <c r="I32" s="104">
        <f t="shared" si="1"/>
        <v>0</v>
      </c>
      <c r="J32" s="104">
        <f t="shared" si="2"/>
        <v>0</v>
      </c>
      <c r="K32" s="104">
        <f t="shared" si="3"/>
        <v>0</v>
      </c>
      <c r="L32" s="104">
        <f t="shared" si="4"/>
        <v>0.40254050093914628</v>
      </c>
      <c r="N32" s="99">
        <v>60.083100000000002</v>
      </c>
      <c r="O32" s="99">
        <v>58.583100000000002</v>
      </c>
      <c r="P32" s="99">
        <v>47.6</v>
      </c>
      <c r="Q32" s="99">
        <v>30.75</v>
      </c>
      <c r="R32" s="99">
        <v>30.733640731502042</v>
      </c>
    </row>
    <row r="33" spans="1:18" x14ac:dyDescent="0.2">
      <c r="A33" s="103">
        <f t="shared" si="5"/>
        <v>37652</v>
      </c>
      <c r="B33" s="99">
        <v>43.708150000000003</v>
      </c>
      <c r="C33" s="99">
        <v>43.7498</v>
      </c>
      <c r="D33" s="99">
        <v>43.42</v>
      </c>
      <c r="E33" s="99">
        <v>38.090000000000003</v>
      </c>
      <c r="F33" s="99">
        <v>36.807336383030496</v>
      </c>
      <c r="H33" s="104">
        <f t="shared" si="0"/>
        <v>0.25</v>
      </c>
      <c r="I33" s="104">
        <f t="shared" si="1"/>
        <v>0</v>
      </c>
      <c r="J33" s="104">
        <f t="shared" si="2"/>
        <v>0</v>
      </c>
      <c r="K33" s="104">
        <f t="shared" si="3"/>
        <v>0</v>
      </c>
      <c r="L33" s="104">
        <f t="shared" si="4"/>
        <v>0.22951034832536976</v>
      </c>
      <c r="N33" s="99">
        <v>43.458150000000003</v>
      </c>
      <c r="O33" s="99">
        <v>43.7498</v>
      </c>
      <c r="P33" s="99">
        <v>43.42</v>
      </c>
      <c r="Q33" s="99">
        <v>38.090000000000003</v>
      </c>
      <c r="R33" s="99">
        <v>36.577826034705126</v>
      </c>
    </row>
    <row r="34" spans="1:18" x14ac:dyDescent="0.2">
      <c r="A34" s="103">
        <f t="shared" si="5"/>
        <v>37680</v>
      </c>
      <c r="B34" s="99">
        <v>37.708150000000003</v>
      </c>
      <c r="C34" s="99">
        <v>36.9998</v>
      </c>
      <c r="D34" s="99">
        <v>36.82</v>
      </c>
      <c r="E34" s="99">
        <v>35.340000000000003</v>
      </c>
      <c r="F34" s="99">
        <v>34.996212323803675</v>
      </c>
      <c r="H34" s="104">
        <f t="shared" si="0"/>
        <v>0.25</v>
      </c>
      <c r="I34" s="104">
        <f t="shared" si="1"/>
        <v>0</v>
      </c>
      <c r="J34" s="104">
        <f t="shared" si="2"/>
        <v>0</v>
      </c>
      <c r="K34" s="104">
        <f t="shared" si="3"/>
        <v>0</v>
      </c>
      <c r="L34" s="104">
        <f t="shared" si="4"/>
        <v>0.32654956277460201</v>
      </c>
      <c r="N34" s="99">
        <v>37.458150000000003</v>
      </c>
      <c r="O34" s="99">
        <v>36.9998</v>
      </c>
      <c r="P34" s="99">
        <v>36.82</v>
      </c>
      <c r="Q34" s="99">
        <v>35.340000000000003</v>
      </c>
      <c r="R34" s="99">
        <v>34.669662761029073</v>
      </c>
    </row>
    <row r="35" spans="1:18" x14ac:dyDescent="0.2">
      <c r="A35" s="103">
        <f t="shared" si="5"/>
        <v>37711</v>
      </c>
      <c r="B35" s="99">
        <v>34.458150000000003</v>
      </c>
      <c r="C35" s="99">
        <v>32.9998</v>
      </c>
      <c r="D35" s="99">
        <v>35.17</v>
      </c>
      <c r="E35" s="99">
        <v>31.34</v>
      </c>
      <c r="F35" s="99">
        <v>33.238307065452794</v>
      </c>
      <c r="H35" s="104">
        <f t="shared" ref="H35:H56" si="6">B35-N35</f>
        <v>0</v>
      </c>
      <c r="I35" s="104">
        <f t="shared" ref="I35:I56" si="7">C35-O35</f>
        <v>0</v>
      </c>
      <c r="J35" s="104">
        <f t="shared" ref="J35:J56" si="8">D35-P35</f>
        <v>0</v>
      </c>
      <c r="K35" s="104">
        <f t="shared" ref="K35:K56" si="9">E35-Q35</f>
        <v>0</v>
      </c>
      <c r="L35" s="104">
        <f t="shared" ref="L35:L56" si="10">F35-R35</f>
        <v>0.41710917690066651</v>
      </c>
      <c r="N35" s="99">
        <v>34.458150000000003</v>
      </c>
      <c r="O35" s="99">
        <v>32.9998</v>
      </c>
      <c r="P35" s="99">
        <v>35.17</v>
      </c>
      <c r="Q35" s="99">
        <v>31.34</v>
      </c>
      <c r="R35" s="99">
        <v>32.821197888552128</v>
      </c>
    </row>
    <row r="36" spans="1:18" x14ac:dyDescent="0.2">
      <c r="A36" s="103">
        <f t="shared" ref="A36:A56" si="11">EOMONTH(A35,1)</f>
        <v>37741</v>
      </c>
      <c r="B36" s="99">
        <v>34.458150000000003</v>
      </c>
      <c r="C36" s="99">
        <v>31.7498</v>
      </c>
      <c r="D36" s="99">
        <v>36.14</v>
      </c>
      <c r="E36" s="99">
        <v>29.71</v>
      </c>
      <c r="F36" s="99">
        <v>24.970578919554235</v>
      </c>
      <c r="H36" s="104">
        <f t="shared" si="6"/>
        <v>0</v>
      </c>
      <c r="I36" s="104">
        <f t="shared" si="7"/>
        <v>0</v>
      </c>
      <c r="J36" s="104">
        <f t="shared" si="8"/>
        <v>0</v>
      </c>
      <c r="K36" s="104">
        <f t="shared" si="9"/>
        <v>0</v>
      </c>
      <c r="L36" s="104">
        <f t="shared" si="10"/>
        <v>0.24655034828921174</v>
      </c>
      <c r="N36" s="99">
        <v>34.458150000000003</v>
      </c>
      <c r="O36" s="99">
        <v>31.7498</v>
      </c>
      <c r="P36" s="99">
        <v>36.14</v>
      </c>
      <c r="Q36" s="99">
        <v>29.71</v>
      </c>
      <c r="R36" s="99">
        <v>24.724028571265023</v>
      </c>
    </row>
    <row r="37" spans="1:18" x14ac:dyDescent="0.2">
      <c r="A37" s="103">
        <f t="shared" si="11"/>
        <v>37772</v>
      </c>
      <c r="B37" s="99">
        <v>28.95815</v>
      </c>
      <c r="C37" s="99">
        <v>35.9998</v>
      </c>
      <c r="D37" s="99">
        <v>37.44</v>
      </c>
      <c r="E37" s="99">
        <v>30.21</v>
      </c>
      <c r="F37" s="99">
        <v>26.970578919554235</v>
      </c>
      <c r="H37" s="104">
        <f t="shared" si="6"/>
        <v>0</v>
      </c>
      <c r="I37" s="104">
        <f t="shared" si="7"/>
        <v>0</v>
      </c>
      <c r="J37" s="104">
        <f t="shared" si="8"/>
        <v>0</v>
      </c>
      <c r="K37" s="104">
        <f t="shared" si="9"/>
        <v>0</v>
      </c>
      <c r="L37" s="104">
        <f t="shared" si="10"/>
        <v>0.24655034828921174</v>
      </c>
      <c r="N37" s="99">
        <v>28.95815</v>
      </c>
      <c r="O37" s="99">
        <v>35.9998</v>
      </c>
      <c r="P37" s="99">
        <v>37.44</v>
      </c>
      <c r="Q37" s="99">
        <v>30.21</v>
      </c>
      <c r="R37" s="99">
        <v>26.724028571265023</v>
      </c>
    </row>
    <row r="38" spans="1:18" x14ac:dyDescent="0.2">
      <c r="A38" s="103">
        <f t="shared" si="11"/>
        <v>37802</v>
      </c>
      <c r="B38" s="99">
        <v>32.708150000000003</v>
      </c>
      <c r="C38" s="99">
        <v>39.9998</v>
      </c>
      <c r="D38" s="99">
        <v>45.44</v>
      </c>
      <c r="E38" s="99">
        <v>61.21</v>
      </c>
      <c r="F38" s="99">
        <v>72.470578919554242</v>
      </c>
      <c r="H38" s="104">
        <f t="shared" si="6"/>
        <v>0</v>
      </c>
      <c r="I38" s="104">
        <f t="shared" si="7"/>
        <v>0</v>
      </c>
      <c r="J38" s="104">
        <f t="shared" si="8"/>
        <v>0</v>
      </c>
      <c r="K38" s="104">
        <f t="shared" si="9"/>
        <v>0</v>
      </c>
      <c r="L38" s="104">
        <f t="shared" si="10"/>
        <v>0.24655034828921885</v>
      </c>
      <c r="N38" s="99">
        <v>32.708150000000003</v>
      </c>
      <c r="O38" s="99">
        <v>39.9998</v>
      </c>
      <c r="P38" s="99">
        <v>45.44</v>
      </c>
      <c r="Q38" s="99">
        <v>61.21</v>
      </c>
      <c r="R38" s="99">
        <v>72.224028571265023</v>
      </c>
    </row>
    <row r="39" spans="1:18" x14ac:dyDescent="0.2">
      <c r="A39" s="103">
        <f t="shared" si="11"/>
        <v>37833</v>
      </c>
      <c r="B39" s="99">
        <v>78.5</v>
      </c>
      <c r="C39" s="99">
        <v>89.5</v>
      </c>
      <c r="D39" s="99">
        <v>81.760000000000005</v>
      </c>
      <c r="E39" s="99">
        <v>81.900000000000006</v>
      </c>
      <c r="F39" s="99">
        <v>82.896804287358947</v>
      </c>
      <c r="H39" s="104">
        <f t="shared" si="6"/>
        <v>0</v>
      </c>
      <c r="I39" s="104">
        <f t="shared" si="7"/>
        <v>0</v>
      </c>
      <c r="J39" s="104">
        <f t="shared" si="8"/>
        <v>0</v>
      </c>
      <c r="K39" s="104">
        <f t="shared" si="9"/>
        <v>0</v>
      </c>
      <c r="L39" s="104">
        <f t="shared" si="10"/>
        <v>-0.20504625231770035</v>
      </c>
      <c r="N39" s="99">
        <v>78.5</v>
      </c>
      <c r="O39" s="99">
        <v>89.5</v>
      </c>
      <c r="P39" s="99">
        <v>81.760000000000005</v>
      </c>
      <c r="Q39" s="99">
        <v>81.900000000000006</v>
      </c>
      <c r="R39" s="99">
        <v>83.101850539676647</v>
      </c>
    </row>
    <row r="40" spans="1:18" x14ac:dyDescent="0.2">
      <c r="A40" s="103">
        <f t="shared" si="11"/>
        <v>37864</v>
      </c>
      <c r="B40" s="99">
        <v>99.5</v>
      </c>
      <c r="C40" s="99">
        <v>104</v>
      </c>
      <c r="D40" s="99">
        <v>94.5</v>
      </c>
      <c r="E40" s="99">
        <v>93.9</v>
      </c>
      <c r="F40" s="99">
        <v>97.896804287358947</v>
      </c>
      <c r="H40" s="104">
        <f t="shared" si="6"/>
        <v>0</v>
      </c>
      <c r="I40" s="104">
        <f t="shared" si="7"/>
        <v>0</v>
      </c>
      <c r="J40" s="104">
        <f t="shared" si="8"/>
        <v>0</v>
      </c>
      <c r="K40" s="104">
        <f t="shared" si="9"/>
        <v>0</v>
      </c>
      <c r="L40" s="104">
        <f t="shared" si="10"/>
        <v>-0.20504625231770035</v>
      </c>
      <c r="N40" s="99">
        <v>99.5</v>
      </c>
      <c r="O40" s="99">
        <v>104</v>
      </c>
      <c r="P40" s="99">
        <v>94.5</v>
      </c>
      <c r="Q40" s="99">
        <v>93.9</v>
      </c>
      <c r="R40" s="99">
        <v>98.101850539676647</v>
      </c>
    </row>
    <row r="41" spans="1:18" x14ac:dyDescent="0.2">
      <c r="A41" s="103">
        <f t="shared" si="11"/>
        <v>37894</v>
      </c>
      <c r="B41" s="99">
        <v>83.5</v>
      </c>
      <c r="C41" s="99">
        <v>90</v>
      </c>
      <c r="D41" s="99">
        <v>82.76</v>
      </c>
      <c r="E41" s="99">
        <v>75.900000000000006</v>
      </c>
      <c r="F41" s="99">
        <v>77.896804287358947</v>
      </c>
      <c r="H41" s="104">
        <f t="shared" si="6"/>
        <v>0</v>
      </c>
      <c r="I41" s="104">
        <f t="shared" si="7"/>
        <v>0</v>
      </c>
      <c r="J41" s="104">
        <f t="shared" si="8"/>
        <v>0</v>
      </c>
      <c r="K41" s="104">
        <f t="shared" si="9"/>
        <v>0</v>
      </c>
      <c r="L41" s="104">
        <f t="shared" si="10"/>
        <v>-0.20504625231770035</v>
      </c>
      <c r="N41" s="99">
        <v>83.5</v>
      </c>
      <c r="O41" s="99">
        <v>90</v>
      </c>
      <c r="P41" s="99">
        <v>82.76</v>
      </c>
      <c r="Q41" s="99">
        <v>75.900000000000006</v>
      </c>
      <c r="R41" s="99">
        <v>78.101850539676647</v>
      </c>
    </row>
    <row r="42" spans="1:18" x14ac:dyDescent="0.2">
      <c r="A42" s="103">
        <f t="shared" si="11"/>
        <v>37925</v>
      </c>
      <c r="B42" s="99">
        <v>51.958150000000003</v>
      </c>
      <c r="C42" s="99">
        <v>52.832900000000002</v>
      </c>
      <c r="D42" s="99">
        <v>44.75</v>
      </c>
      <c r="E42" s="99">
        <v>43.57</v>
      </c>
      <c r="F42" s="99">
        <v>48.973299787743194</v>
      </c>
      <c r="H42" s="104">
        <f t="shared" si="6"/>
        <v>0</v>
      </c>
      <c r="I42" s="104">
        <f t="shared" si="7"/>
        <v>0</v>
      </c>
      <c r="J42" s="104">
        <f t="shared" si="8"/>
        <v>0</v>
      </c>
      <c r="K42" s="104">
        <f t="shared" si="9"/>
        <v>0</v>
      </c>
      <c r="L42" s="104">
        <f t="shared" si="10"/>
        <v>-2.6714577718364652</v>
      </c>
      <c r="N42" s="99">
        <v>51.958150000000003</v>
      </c>
      <c r="O42" s="99">
        <v>52.832900000000002</v>
      </c>
      <c r="P42" s="99">
        <v>44.75</v>
      </c>
      <c r="Q42" s="99">
        <v>43.57</v>
      </c>
      <c r="R42" s="99">
        <v>51.644757559579659</v>
      </c>
    </row>
    <row r="43" spans="1:18" x14ac:dyDescent="0.2">
      <c r="A43" s="103">
        <f t="shared" si="11"/>
        <v>37955</v>
      </c>
      <c r="B43" s="99">
        <v>55.041249999999998</v>
      </c>
      <c r="C43" s="99">
        <v>51.582900000000002</v>
      </c>
      <c r="D43" s="99">
        <v>43.75</v>
      </c>
      <c r="E43" s="99">
        <v>28.57</v>
      </c>
      <c r="F43" s="99">
        <v>27.973299787743194</v>
      </c>
      <c r="H43" s="104">
        <f t="shared" si="6"/>
        <v>0</v>
      </c>
      <c r="I43" s="104">
        <f t="shared" si="7"/>
        <v>0</v>
      </c>
      <c r="J43" s="104">
        <f t="shared" si="8"/>
        <v>0</v>
      </c>
      <c r="K43" s="104">
        <f t="shared" si="9"/>
        <v>0</v>
      </c>
      <c r="L43" s="104">
        <f t="shared" si="10"/>
        <v>0.82854222816353484</v>
      </c>
      <c r="N43" s="99">
        <v>55.041249999999998</v>
      </c>
      <c r="O43" s="99">
        <v>51.582900000000002</v>
      </c>
      <c r="P43" s="99">
        <v>43.75</v>
      </c>
      <c r="Q43" s="99">
        <v>28.57</v>
      </c>
      <c r="R43" s="99">
        <v>27.144757559579659</v>
      </c>
    </row>
    <row r="44" spans="1:18" x14ac:dyDescent="0.2">
      <c r="A44" s="103">
        <f t="shared" si="11"/>
        <v>37986</v>
      </c>
      <c r="B44" s="99">
        <v>55.041249999999998</v>
      </c>
      <c r="C44" s="99">
        <v>53.082900000000002</v>
      </c>
      <c r="D44" s="99">
        <v>41.5</v>
      </c>
      <c r="E44" s="99">
        <v>27.07</v>
      </c>
      <c r="F44" s="99">
        <v>26.723299787743194</v>
      </c>
      <c r="H44" s="104">
        <f t="shared" si="6"/>
        <v>0</v>
      </c>
      <c r="I44" s="104">
        <f t="shared" si="7"/>
        <v>0</v>
      </c>
      <c r="J44" s="104">
        <f t="shared" si="8"/>
        <v>0</v>
      </c>
      <c r="K44" s="104">
        <f t="shared" si="9"/>
        <v>0</v>
      </c>
      <c r="L44" s="104">
        <f t="shared" si="10"/>
        <v>0.57854222816353484</v>
      </c>
      <c r="N44" s="99">
        <v>55.041249999999998</v>
      </c>
      <c r="O44" s="99">
        <v>53.082900000000002</v>
      </c>
      <c r="P44" s="99">
        <v>41.5</v>
      </c>
      <c r="Q44" s="99">
        <v>27.07</v>
      </c>
      <c r="R44" s="99">
        <v>26.144757559579659</v>
      </c>
    </row>
    <row r="45" spans="1:18" x14ac:dyDescent="0.2">
      <c r="A45" s="103">
        <f t="shared" si="11"/>
        <v>38017</v>
      </c>
      <c r="B45" s="99">
        <v>39.353825000000001</v>
      </c>
      <c r="C45" s="99">
        <v>40.082999999999998</v>
      </c>
      <c r="D45" s="99">
        <v>40.92</v>
      </c>
      <c r="E45" s="99">
        <v>35.462193275157375</v>
      </c>
      <c r="F45" s="99">
        <v>33.42952965818786</v>
      </c>
      <c r="H45" s="104">
        <f t="shared" si="6"/>
        <v>0.25</v>
      </c>
      <c r="I45" s="104">
        <f t="shared" si="7"/>
        <v>0</v>
      </c>
      <c r="J45" s="104">
        <f t="shared" si="8"/>
        <v>0</v>
      </c>
      <c r="K45" s="104">
        <f t="shared" si="9"/>
        <v>-0.97774011880767375</v>
      </c>
      <c r="L45" s="104">
        <f t="shared" si="10"/>
        <v>-0.71217977078638484</v>
      </c>
      <c r="N45" s="99">
        <v>39.103825000000001</v>
      </c>
      <c r="O45" s="99">
        <v>40.082999999999998</v>
      </c>
      <c r="P45" s="99">
        <v>40.92</v>
      </c>
      <c r="Q45" s="99">
        <v>36.439933393965049</v>
      </c>
      <c r="R45" s="99">
        <v>34.141709428974245</v>
      </c>
    </row>
    <row r="46" spans="1:18" x14ac:dyDescent="0.2">
      <c r="A46" s="103">
        <f t="shared" si="11"/>
        <v>38046</v>
      </c>
      <c r="B46" s="99">
        <v>33.353825000000001</v>
      </c>
      <c r="C46" s="99">
        <v>33.332999999999998</v>
      </c>
      <c r="D46" s="99">
        <v>34.32</v>
      </c>
      <c r="E46" s="99">
        <v>32.712193275157375</v>
      </c>
      <c r="F46" s="99">
        <v>31.618405598961044</v>
      </c>
      <c r="H46" s="104">
        <f t="shared" si="6"/>
        <v>0.25</v>
      </c>
      <c r="I46" s="104">
        <f t="shared" si="7"/>
        <v>0</v>
      </c>
      <c r="J46" s="104">
        <f t="shared" si="8"/>
        <v>0</v>
      </c>
      <c r="K46" s="104">
        <f t="shared" si="9"/>
        <v>-0.97774011880767375</v>
      </c>
      <c r="L46" s="104">
        <f t="shared" si="10"/>
        <v>-0.61514055633714904</v>
      </c>
      <c r="N46" s="99">
        <v>33.103825000000001</v>
      </c>
      <c r="O46" s="99">
        <v>33.332999999999998</v>
      </c>
      <c r="P46" s="99">
        <v>34.32</v>
      </c>
      <c r="Q46" s="99">
        <v>33.689933393965049</v>
      </c>
      <c r="R46" s="99">
        <v>32.233546155298193</v>
      </c>
    </row>
    <row r="47" spans="1:18" x14ac:dyDescent="0.2">
      <c r="A47" s="103">
        <f t="shared" si="11"/>
        <v>38077</v>
      </c>
      <c r="B47" s="99">
        <v>30.103825000000004</v>
      </c>
      <c r="C47" s="99">
        <v>29.333000000000002</v>
      </c>
      <c r="D47" s="99">
        <v>32.67</v>
      </c>
      <c r="E47" s="99">
        <v>28.712193275157368</v>
      </c>
      <c r="F47" s="99">
        <v>29.860500340610162</v>
      </c>
      <c r="H47" s="104">
        <f t="shared" si="6"/>
        <v>0</v>
      </c>
      <c r="I47" s="104">
        <f t="shared" si="7"/>
        <v>0</v>
      </c>
      <c r="J47" s="104">
        <f t="shared" si="8"/>
        <v>0</v>
      </c>
      <c r="K47" s="104">
        <f t="shared" si="9"/>
        <v>-0.97774011880767731</v>
      </c>
      <c r="L47" s="104">
        <f t="shared" si="10"/>
        <v>-0.52458094221108453</v>
      </c>
      <c r="N47" s="99">
        <v>30.103825000000004</v>
      </c>
      <c r="O47" s="99">
        <v>29.333000000000002</v>
      </c>
      <c r="P47" s="99">
        <v>32.67</v>
      </c>
      <c r="Q47" s="99">
        <v>29.689933393965045</v>
      </c>
      <c r="R47" s="99">
        <v>30.385081282821247</v>
      </c>
    </row>
    <row r="48" spans="1:18" x14ac:dyDescent="0.2">
      <c r="A48" s="103">
        <f t="shared" si="11"/>
        <v>38107</v>
      </c>
      <c r="B48" s="99">
        <v>30.103825000000004</v>
      </c>
      <c r="C48" s="99">
        <v>28.083000000000002</v>
      </c>
      <c r="D48" s="99">
        <v>32.89</v>
      </c>
      <c r="E48" s="99">
        <v>26.101092140061297</v>
      </c>
      <c r="F48" s="99">
        <v>20.611671059615531</v>
      </c>
      <c r="H48" s="104">
        <f t="shared" si="6"/>
        <v>0</v>
      </c>
      <c r="I48" s="104">
        <f t="shared" si="7"/>
        <v>0</v>
      </c>
      <c r="J48" s="104">
        <f t="shared" si="8"/>
        <v>0</v>
      </c>
      <c r="K48" s="104">
        <f t="shared" si="9"/>
        <v>-0.91196123938632923</v>
      </c>
      <c r="L48" s="104">
        <f t="shared" si="10"/>
        <v>-0.67617350503297047</v>
      </c>
      <c r="N48" s="99">
        <v>30.103825000000004</v>
      </c>
      <c r="O48" s="99">
        <v>28.083000000000002</v>
      </c>
      <c r="P48" s="99">
        <v>32.89</v>
      </c>
      <c r="Q48" s="99">
        <v>27.013053379447626</v>
      </c>
      <c r="R48" s="99">
        <v>21.287844564648502</v>
      </c>
    </row>
    <row r="49" spans="1:18" x14ac:dyDescent="0.2">
      <c r="A49" s="103">
        <f t="shared" si="11"/>
        <v>38138</v>
      </c>
      <c r="B49" s="99">
        <v>24.603825000000001</v>
      </c>
      <c r="C49" s="99">
        <v>32.332999999999998</v>
      </c>
      <c r="D49" s="99">
        <v>34.19</v>
      </c>
      <c r="E49" s="99">
        <v>26.601092140061297</v>
      </c>
      <c r="F49" s="99">
        <v>22.611671059615531</v>
      </c>
      <c r="H49" s="104">
        <f t="shared" si="6"/>
        <v>0</v>
      </c>
      <c r="I49" s="104">
        <f t="shared" si="7"/>
        <v>0</v>
      </c>
      <c r="J49" s="104">
        <f t="shared" si="8"/>
        <v>0</v>
      </c>
      <c r="K49" s="104">
        <f t="shared" si="9"/>
        <v>-0.91196123938632923</v>
      </c>
      <c r="L49" s="104">
        <f t="shared" si="10"/>
        <v>-0.67617350503297047</v>
      </c>
      <c r="N49" s="99">
        <v>24.603825000000001</v>
      </c>
      <c r="O49" s="99">
        <v>32.332999999999998</v>
      </c>
      <c r="P49" s="99">
        <v>34.19</v>
      </c>
      <c r="Q49" s="99">
        <v>27.513053379447626</v>
      </c>
      <c r="R49" s="99">
        <v>23.287844564648502</v>
      </c>
    </row>
    <row r="50" spans="1:18" x14ac:dyDescent="0.2">
      <c r="A50" s="103">
        <f t="shared" si="11"/>
        <v>38168</v>
      </c>
      <c r="B50" s="99">
        <v>28.353825000000004</v>
      </c>
      <c r="C50" s="99">
        <v>36.332999999999998</v>
      </c>
      <c r="D50" s="99">
        <v>42.19</v>
      </c>
      <c r="E50" s="99">
        <v>57.601092140061297</v>
      </c>
      <c r="F50" s="99">
        <v>68.111671059615531</v>
      </c>
      <c r="H50" s="104">
        <f t="shared" si="6"/>
        <v>0</v>
      </c>
      <c r="I50" s="104">
        <f t="shared" si="7"/>
        <v>0</v>
      </c>
      <c r="J50" s="104">
        <f t="shared" si="8"/>
        <v>0</v>
      </c>
      <c r="K50" s="104">
        <f t="shared" si="9"/>
        <v>-0.91196123938632923</v>
      </c>
      <c r="L50" s="104">
        <f t="shared" si="10"/>
        <v>-0.67617350503297757</v>
      </c>
      <c r="N50" s="99">
        <v>28.353825000000004</v>
      </c>
      <c r="O50" s="99">
        <v>36.332999999999998</v>
      </c>
      <c r="P50" s="99">
        <v>42.19</v>
      </c>
      <c r="Q50" s="99">
        <v>58.513053379447626</v>
      </c>
      <c r="R50" s="99">
        <v>68.787844564648509</v>
      </c>
    </row>
    <row r="51" spans="1:18" x14ac:dyDescent="0.2">
      <c r="A51" s="103">
        <f t="shared" si="11"/>
        <v>38199</v>
      </c>
      <c r="B51" s="99">
        <v>73.75</v>
      </c>
      <c r="C51" s="99">
        <v>85.5</v>
      </c>
      <c r="D51" s="99">
        <v>71.260000000000005</v>
      </c>
      <c r="E51" s="99">
        <v>72.099999999999994</v>
      </c>
      <c r="F51" s="99">
        <v>70.031384453875162</v>
      </c>
      <c r="H51" s="104">
        <f t="shared" si="6"/>
        <v>0</v>
      </c>
      <c r="I51" s="104">
        <f t="shared" si="7"/>
        <v>0</v>
      </c>
      <c r="J51" s="104">
        <f t="shared" si="8"/>
        <v>0</v>
      </c>
      <c r="K51" s="104">
        <f t="shared" si="9"/>
        <v>0</v>
      </c>
      <c r="L51" s="104">
        <f t="shared" si="10"/>
        <v>-1.5981510553517637</v>
      </c>
      <c r="N51" s="99">
        <v>73.75</v>
      </c>
      <c r="O51" s="99">
        <v>85.5</v>
      </c>
      <c r="P51" s="99">
        <v>71.260000000000005</v>
      </c>
      <c r="Q51" s="99">
        <v>72.099999999999994</v>
      </c>
      <c r="R51" s="99">
        <v>71.629535509226926</v>
      </c>
    </row>
    <row r="52" spans="1:18" x14ac:dyDescent="0.2">
      <c r="A52" s="103">
        <f t="shared" si="11"/>
        <v>38230</v>
      </c>
      <c r="B52" s="99">
        <v>94.75</v>
      </c>
      <c r="C52" s="99">
        <v>100</v>
      </c>
      <c r="D52" s="99">
        <v>84</v>
      </c>
      <c r="E52" s="99">
        <v>84.1</v>
      </c>
      <c r="F52" s="99">
        <v>85.031384453875162</v>
      </c>
      <c r="H52" s="104">
        <f t="shared" si="6"/>
        <v>0</v>
      </c>
      <c r="I52" s="104">
        <f t="shared" si="7"/>
        <v>0</v>
      </c>
      <c r="J52" s="104">
        <f t="shared" si="8"/>
        <v>0</v>
      </c>
      <c r="K52" s="104">
        <f t="shared" si="9"/>
        <v>0</v>
      </c>
      <c r="L52" s="104">
        <f t="shared" si="10"/>
        <v>-1.5981510553517637</v>
      </c>
      <c r="N52" s="99">
        <v>94.75</v>
      </c>
      <c r="O52" s="99">
        <v>100</v>
      </c>
      <c r="P52" s="99">
        <v>84</v>
      </c>
      <c r="Q52" s="99">
        <v>84.1</v>
      </c>
      <c r="R52" s="99">
        <v>86.629535509226926</v>
      </c>
    </row>
    <row r="53" spans="1:18" x14ac:dyDescent="0.2">
      <c r="A53" s="103">
        <f t="shared" si="11"/>
        <v>38260</v>
      </c>
      <c r="B53" s="99">
        <v>78.75</v>
      </c>
      <c r="C53" s="99">
        <v>86</v>
      </c>
      <c r="D53" s="99">
        <v>72.260000000000005</v>
      </c>
      <c r="E53" s="99">
        <v>66.099999999999994</v>
      </c>
      <c r="F53" s="99">
        <v>65.031384453875162</v>
      </c>
      <c r="H53" s="104">
        <f t="shared" si="6"/>
        <v>0</v>
      </c>
      <c r="I53" s="104">
        <f t="shared" si="7"/>
        <v>0</v>
      </c>
      <c r="J53" s="104">
        <f t="shared" si="8"/>
        <v>0</v>
      </c>
      <c r="K53" s="104">
        <f t="shared" si="9"/>
        <v>0</v>
      </c>
      <c r="L53" s="104">
        <f t="shared" si="10"/>
        <v>-1.5981510553517637</v>
      </c>
      <c r="N53" s="99">
        <v>78.75</v>
      </c>
      <c r="O53" s="99">
        <v>86</v>
      </c>
      <c r="P53" s="99">
        <v>72.260000000000005</v>
      </c>
      <c r="Q53" s="99">
        <v>66.099999999999994</v>
      </c>
      <c r="R53" s="99">
        <v>66.629535509226926</v>
      </c>
    </row>
    <row r="54" spans="1:18" x14ac:dyDescent="0.2">
      <c r="A54" s="103">
        <f t="shared" si="11"/>
        <v>38291</v>
      </c>
      <c r="B54" s="99">
        <v>47.603825000000001</v>
      </c>
      <c r="C54" s="99">
        <v>49.1661</v>
      </c>
      <c r="D54" s="99">
        <v>42.25</v>
      </c>
      <c r="E54" s="99">
        <v>42.157093457629756</v>
      </c>
      <c r="F54" s="99">
        <v>46.81039324537295</v>
      </c>
      <c r="H54" s="104">
        <f t="shared" si="6"/>
        <v>0</v>
      </c>
      <c r="I54" s="104">
        <f t="shared" si="7"/>
        <v>0</v>
      </c>
      <c r="J54" s="104">
        <f t="shared" si="8"/>
        <v>0</v>
      </c>
      <c r="K54" s="104">
        <f t="shared" si="9"/>
        <v>-0.5143098818239551</v>
      </c>
      <c r="L54" s="104">
        <f t="shared" si="10"/>
        <v>-3.0962748584002568</v>
      </c>
      <c r="N54" s="99">
        <v>47.603825000000001</v>
      </c>
      <c r="O54" s="99">
        <v>49.1661</v>
      </c>
      <c r="P54" s="99">
        <v>42.25</v>
      </c>
      <c r="Q54" s="99">
        <v>42.671403339453711</v>
      </c>
      <c r="R54" s="99">
        <v>49.906668103773207</v>
      </c>
    </row>
    <row r="55" spans="1:18" x14ac:dyDescent="0.2">
      <c r="A55" s="103">
        <f t="shared" si="11"/>
        <v>38321</v>
      </c>
      <c r="B55" s="99">
        <v>50.686925000000002</v>
      </c>
      <c r="C55" s="99">
        <v>47.9161</v>
      </c>
      <c r="D55" s="99">
        <v>41.25</v>
      </c>
      <c r="E55" s="99">
        <v>27.157093457629756</v>
      </c>
      <c r="F55" s="99">
        <v>25.81039324537295</v>
      </c>
      <c r="H55" s="104">
        <f t="shared" si="6"/>
        <v>0</v>
      </c>
      <c r="I55" s="104">
        <f t="shared" si="7"/>
        <v>0</v>
      </c>
      <c r="J55" s="104">
        <f t="shared" si="8"/>
        <v>0</v>
      </c>
      <c r="K55" s="104">
        <f t="shared" si="9"/>
        <v>-0.5143098818239551</v>
      </c>
      <c r="L55" s="104">
        <f t="shared" si="10"/>
        <v>0.40372514159974315</v>
      </c>
      <c r="N55" s="99">
        <v>50.686925000000002</v>
      </c>
      <c r="O55" s="99">
        <v>47.9161</v>
      </c>
      <c r="P55" s="99">
        <v>41.25</v>
      </c>
      <c r="Q55" s="99">
        <v>27.671403339453711</v>
      </c>
      <c r="R55" s="99">
        <v>25.406668103773207</v>
      </c>
    </row>
    <row r="56" spans="1:18" x14ac:dyDescent="0.2">
      <c r="A56" s="103">
        <f t="shared" si="11"/>
        <v>38352</v>
      </c>
      <c r="B56" s="99">
        <v>50.686925000000002</v>
      </c>
      <c r="C56" s="99">
        <v>49.4161</v>
      </c>
      <c r="D56" s="99">
        <v>39</v>
      </c>
      <c r="E56" s="99">
        <v>25.657093457629756</v>
      </c>
      <c r="F56" s="99">
        <v>24.56039324537295</v>
      </c>
      <c r="H56" s="104">
        <f t="shared" si="6"/>
        <v>0</v>
      </c>
      <c r="I56" s="104">
        <f t="shared" si="7"/>
        <v>0</v>
      </c>
      <c r="J56" s="104">
        <f t="shared" si="8"/>
        <v>0</v>
      </c>
      <c r="K56" s="104">
        <f t="shared" si="9"/>
        <v>-0.5143098818239551</v>
      </c>
      <c r="L56" s="104">
        <f t="shared" si="10"/>
        <v>0.15372514159974315</v>
      </c>
      <c r="N56" s="99">
        <v>50.686925000000002</v>
      </c>
      <c r="O56" s="99">
        <v>49.4161</v>
      </c>
      <c r="P56" s="99">
        <v>39</v>
      </c>
      <c r="Q56" s="99">
        <v>26.171403339453711</v>
      </c>
      <c r="R56" s="99">
        <v>24.406668103773207</v>
      </c>
    </row>
    <row r="57" spans="1:18" x14ac:dyDescent="0.2">
      <c r="A57" s="103"/>
      <c r="H57" s="104"/>
      <c r="I57" s="104"/>
      <c r="J57" s="104"/>
      <c r="K57" s="104"/>
      <c r="L57" s="104"/>
    </row>
    <row r="58" spans="1:18" x14ac:dyDescent="0.2">
      <c r="A58" s="105" t="s">
        <v>53</v>
      </c>
      <c r="B58" s="99">
        <f>SUM('P2'!K4:V4)/12</f>
        <v>84.979166666666671</v>
      </c>
      <c r="C58" s="99">
        <f>SUM('P2'!K6:V6)/12</f>
        <v>84.833333333333329</v>
      </c>
      <c r="D58" s="99">
        <f>SUM('P2'!K8:V8)/12</f>
        <v>73.804166666666674</v>
      </c>
      <c r="E58" s="99">
        <f>SUM('P2'!K12:V12)/12</f>
        <v>73.350000000000009</v>
      </c>
      <c r="F58" s="99">
        <f>SUM('P2'!K14:V14)/12</f>
        <v>80.916666666666671</v>
      </c>
      <c r="H58" s="104">
        <f t="shared" ref="H58:H67" si="12">B58-N58</f>
        <v>0.2291666666666714</v>
      </c>
      <c r="I58" s="104">
        <f t="shared" ref="I58:I67" si="13">C58-O58</f>
        <v>0.22916666666665719</v>
      </c>
      <c r="J58" s="104">
        <f t="shared" ref="J58:J67" si="14">D58-P58</f>
        <v>0.125</v>
      </c>
      <c r="K58" s="104">
        <f t="shared" ref="K58:K67" si="15">E58-Q58</f>
        <v>-0.12499999999998579</v>
      </c>
      <c r="L58" s="104">
        <f t="shared" ref="L58:L67" si="16">F58-R58</f>
        <v>-0.4375</v>
      </c>
      <c r="N58" s="99">
        <v>84.75</v>
      </c>
      <c r="O58" s="99">
        <v>84.604166666666671</v>
      </c>
      <c r="P58" s="99">
        <v>73.679166666666674</v>
      </c>
      <c r="Q58" s="99">
        <v>73.474999999999994</v>
      </c>
      <c r="R58" s="99">
        <v>81.354166666666671</v>
      </c>
    </row>
    <row r="59" spans="1:18" x14ac:dyDescent="0.2">
      <c r="A59" s="105" t="s">
        <v>54</v>
      </c>
      <c r="B59" s="99">
        <f>SUM('P2'!W4:AH4)/12</f>
        <v>58.118016666666676</v>
      </c>
      <c r="C59" s="99">
        <f>SUM('P2'!W6:AH6)/12</f>
        <v>60.833275000000015</v>
      </c>
      <c r="D59" s="99">
        <f>SUM('P2'!W8:AH8)/12</f>
        <v>61.804166666666674</v>
      </c>
      <c r="E59" s="99">
        <f>SUM('P2'!W12:AH12)/12</f>
        <v>57.4375</v>
      </c>
      <c r="F59" s="99">
        <f>SUM('P2'!W14:AH14)/12</f>
        <v>59.012122410491692</v>
      </c>
      <c r="H59" s="104">
        <f t="shared" si="12"/>
        <v>4.1666666666664298E-2</v>
      </c>
      <c r="I59" s="104">
        <f t="shared" si="13"/>
        <v>0</v>
      </c>
      <c r="J59" s="104">
        <f t="shared" si="14"/>
        <v>0.125</v>
      </c>
      <c r="K59" s="104">
        <f t="shared" si="15"/>
        <v>-0.125</v>
      </c>
      <c r="L59" s="104">
        <f t="shared" si="16"/>
        <v>-0.8492760846114038</v>
      </c>
      <c r="N59" s="99">
        <v>58.076350000000012</v>
      </c>
      <c r="O59" s="99">
        <v>60.833275000000015</v>
      </c>
      <c r="P59" s="99">
        <v>61.679166666666674</v>
      </c>
      <c r="Q59" s="99">
        <v>57.5625</v>
      </c>
      <c r="R59" s="99">
        <v>59.861398495103096</v>
      </c>
    </row>
    <row r="60" spans="1:18" x14ac:dyDescent="0.2">
      <c r="A60" s="105" t="s">
        <v>55</v>
      </c>
      <c r="B60" s="99">
        <f>SUM('P2'!AI4:AT4)/12</f>
        <v>52.961629166666661</v>
      </c>
      <c r="C60" s="99">
        <f>SUM('P2'!AI6:AT6)/12</f>
        <v>55.208124999999995</v>
      </c>
      <c r="D60" s="99">
        <f>SUM('P2'!AI8:AT8)/12</f>
        <v>51.954166666666673</v>
      </c>
      <c r="E60" s="99">
        <f>SUM('P2'!AI12:AT12)/12</f>
        <v>48.067500000000017</v>
      </c>
      <c r="F60" s="99">
        <f>SUM('P2'!AI14:AT14)/12</f>
        <v>49.317825396354664</v>
      </c>
      <c r="H60" s="104">
        <f t="shared" si="12"/>
        <v>4.1666666666664298E-2</v>
      </c>
      <c r="I60" s="104">
        <f t="shared" si="13"/>
        <v>0</v>
      </c>
      <c r="J60" s="104">
        <f t="shared" si="14"/>
        <v>0</v>
      </c>
      <c r="K60" s="104">
        <f t="shared" si="15"/>
        <v>0</v>
      </c>
      <c r="L60" s="104">
        <f t="shared" si="16"/>
        <v>-1.3890994966182291E-2</v>
      </c>
      <c r="N60" s="99">
        <v>52.919962499999997</v>
      </c>
      <c r="O60" s="99">
        <v>55.208125000000003</v>
      </c>
      <c r="P60" s="99">
        <v>51.954166666666673</v>
      </c>
      <c r="Q60" s="99">
        <v>48.067500000000003</v>
      </c>
      <c r="R60" s="99">
        <v>49.331716391320846</v>
      </c>
    </row>
    <row r="61" spans="1:18" x14ac:dyDescent="0.2">
      <c r="A61" s="105" t="s">
        <v>56</v>
      </c>
      <c r="B61" s="99">
        <f>SUM('P2'!AU4:BF4)/12</f>
        <v>48.508385416666663</v>
      </c>
      <c r="C61" s="99">
        <f>SUM('P2'!AU6:BF6)/12</f>
        <v>51.458024999999999</v>
      </c>
      <c r="D61" s="99">
        <f>SUM('P2'!AU8:BF8)/12</f>
        <v>47.266666666666673</v>
      </c>
      <c r="E61" s="99">
        <f>SUM('P2'!AU12:BF12)/12</f>
        <v>43.705094718212109</v>
      </c>
      <c r="F61" s="99">
        <f>SUM('P2'!AU14:BF14)/12</f>
        <v>43.626565156195831</v>
      </c>
      <c r="H61" s="104">
        <f t="shared" si="12"/>
        <v>4.1666666666664298E-2</v>
      </c>
      <c r="I61" s="104">
        <f t="shared" si="13"/>
        <v>0</v>
      </c>
      <c r="J61" s="104">
        <f t="shared" si="14"/>
        <v>0</v>
      </c>
      <c r="K61" s="104">
        <f t="shared" si="15"/>
        <v>-0.60100281000449485</v>
      </c>
      <c r="L61" s="104">
        <f t="shared" si="16"/>
        <v>-0.93447496047413381</v>
      </c>
      <c r="N61" s="99">
        <v>48.466718749999998</v>
      </c>
      <c r="O61" s="99">
        <v>51.458024999999999</v>
      </c>
      <c r="P61" s="99">
        <v>47.266666666666673</v>
      </c>
      <c r="Q61" s="99">
        <v>44.306097528216604</v>
      </c>
      <c r="R61" s="99">
        <v>44.561040116669965</v>
      </c>
    </row>
    <row r="62" spans="1:18" x14ac:dyDescent="0.2">
      <c r="A62" s="105" t="s">
        <v>57</v>
      </c>
      <c r="B62" s="99">
        <f>SUM('P2'!BG4:BR4)/12</f>
        <v>45.227047916666663</v>
      </c>
      <c r="C62" s="99">
        <f>SUM('P2'!BG6:BR6)/12</f>
        <v>48.411068749999998</v>
      </c>
      <c r="D62" s="99">
        <f>SUM('P2'!BG8:BR8)/12</f>
        <v>45.516666666666659</v>
      </c>
      <c r="E62" s="99">
        <f>SUM('P2'!BG12:BR12)/12</f>
        <v>41.281067637637555</v>
      </c>
      <c r="F62" s="99">
        <f>SUM('P2'!BG14:BR14)/12</f>
        <v>41.20253807562127</v>
      </c>
      <c r="H62" s="104">
        <f t="shared" si="12"/>
        <v>4.1666666666664298E-2</v>
      </c>
      <c r="I62" s="104">
        <f t="shared" si="13"/>
        <v>0</v>
      </c>
      <c r="J62" s="104">
        <f t="shared" si="14"/>
        <v>0</v>
      </c>
      <c r="K62" s="104">
        <f t="shared" si="15"/>
        <v>-0.6018116164684173</v>
      </c>
      <c r="L62" s="104">
        <f t="shared" si="16"/>
        <v>-0.93530310480997514</v>
      </c>
      <c r="N62" s="99">
        <v>45.185381249999999</v>
      </c>
      <c r="O62" s="99">
        <v>48.411068749999998</v>
      </c>
      <c r="P62" s="99">
        <v>45.516666666666659</v>
      </c>
      <c r="Q62" s="99">
        <v>41.882879254105973</v>
      </c>
      <c r="R62" s="99">
        <v>42.137841180431245</v>
      </c>
    </row>
    <row r="63" spans="1:18" x14ac:dyDescent="0.2">
      <c r="A63" s="105" t="s">
        <v>58</v>
      </c>
      <c r="B63" s="99">
        <f>SUM('P2'!BS4:CD4)/12</f>
        <v>43.586379166666667</v>
      </c>
      <c r="C63" s="99">
        <f>SUM('P2'!BS6:CD6)/12</f>
        <v>47.942306250000001</v>
      </c>
      <c r="D63" s="99">
        <f>SUM('P2'!BS8:CD8)/12</f>
        <v>42.666666666666664</v>
      </c>
      <c r="E63" s="99">
        <f>SUM('P2'!BS12:CD12)/12</f>
        <v>39.330136918972862</v>
      </c>
      <c r="F63" s="99">
        <f>SUM('P2'!BS14:CD14)/12</f>
        <v>39.251607356956576</v>
      </c>
      <c r="H63" s="104">
        <f t="shared" si="12"/>
        <v>4.1666666666664298E-2</v>
      </c>
      <c r="I63" s="104">
        <f t="shared" si="13"/>
        <v>0</v>
      </c>
      <c r="J63" s="104">
        <f t="shared" si="14"/>
        <v>0</v>
      </c>
      <c r="K63" s="104">
        <f t="shared" si="15"/>
        <v>-0.60186818221456662</v>
      </c>
      <c r="L63" s="104">
        <f t="shared" si="16"/>
        <v>-0.93560755003629481</v>
      </c>
      <c r="N63" s="99">
        <v>43.544712500000003</v>
      </c>
      <c r="O63" s="99">
        <v>47.942306250000001</v>
      </c>
      <c r="P63" s="99">
        <v>42.666666666666664</v>
      </c>
      <c r="Q63" s="99">
        <v>39.932005101187428</v>
      </c>
      <c r="R63" s="99">
        <v>40.187214906992871</v>
      </c>
    </row>
    <row r="64" spans="1:18" x14ac:dyDescent="0.2">
      <c r="A64" s="105" t="s">
        <v>59</v>
      </c>
      <c r="B64" s="99">
        <f>SUM('P2'!CE4:CP4)/12</f>
        <v>42.414472916666675</v>
      </c>
      <c r="C64" s="99">
        <f>SUM('P2'!CE6:CP6)/12</f>
        <v>48.457945000000002</v>
      </c>
      <c r="D64" s="99">
        <f>SUM('P2'!CE8:CP8)/12</f>
        <v>41.419166666666662</v>
      </c>
      <c r="E64" s="99">
        <f>SUM('P2'!CE12:CP12)/12</f>
        <v>37.906959430240427</v>
      </c>
      <c r="F64" s="99">
        <f>SUM('P2'!CE14:CP14)/12</f>
        <v>37.828429868224156</v>
      </c>
      <c r="H64" s="104">
        <f t="shared" si="12"/>
        <v>4.1666666666664298E-2</v>
      </c>
      <c r="I64" s="104">
        <f t="shared" si="13"/>
        <v>0</v>
      </c>
      <c r="J64" s="104">
        <f t="shared" si="14"/>
        <v>0</v>
      </c>
      <c r="K64" s="104">
        <f t="shared" si="15"/>
        <v>-0.60173081412209228</v>
      </c>
      <c r="L64" s="104">
        <f t="shared" si="16"/>
        <v>-0.9359382910164058</v>
      </c>
      <c r="N64" s="99">
        <v>42.372806250000011</v>
      </c>
      <c r="O64" s="99">
        <v>48.457945000000002</v>
      </c>
      <c r="P64" s="99">
        <v>41.419166666666662</v>
      </c>
      <c r="Q64" s="99">
        <v>38.508690244362519</v>
      </c>
      <c r="R64" s="99">
        <v>38.764368159240561</v>
      </c>
    </row>
    <row r="65" spans="1:18" x14ac:dyDescent="0.2">
      <c r="A65" s="105" t="s">
        <v>60</v>
      </c>
      <c r="B65" s="99">
        <f>SUM('P2'!CQ4:DB4)/12</f>
        <v>41.242566666666669</v>
      </c>
      <c r="C65" s="99">
        <f>SUM('P2'!CQ6:DB6)/12</f>
        <v>48.97358375000001</v>
      </c>
      <c r="D65" s="99">
        <f>SUM('P2'!CQ8:DB8)/12</f>
        <v>40.897681622469825</v>
      </c>
      <c r="E65" s="99">
        <f>SUM('P2'!CQ12:DB12)/12</f>
        <v>37.429133989234494</v>
      </c>
      <c r="F65" s="99">
        <f>SUM('P2'!CQ14:DB14)/12</f>
        <v>37.350604427218222</v>
      </c>
      <c r="H65" s="104">
        <f t="shared" si="12"/>
        <v>4.1666666666671404E-2</v>
      </c>
      <c r="I65" s="104">
        <f t="shared" si="13"/>
        <v>0</v>
      </c>
      <c r="J65" s="104">
        <f t="shared" si="14"/>
        <v>0</v>
      </c>
      <c r="K65" s="104">
        <f t="shared" si="15"/>
        <v>-0.60184500142894137</v>
      </c>
      <c r="L65" s="104">
        <f t="shared" si="16"/>
        <v>-0.93610481433887571</v>
      </c>
      <c r="N65" s="99">
        <v>41.200899999999997</v>
      </c>
      <c r="O65" s="99">
        <v>48.97358375000001</v>
      </c>
      <c r="P65" s="99">
        <v>40.897681622469825</v>
      </c>
      <c r="Q65" s="99">
        <v>38.030978990663435</v>
      </c>
      <c r="R65" s="99">
        <v>38.286709241557098</v>
      </c>
    </row>
    <row r="66" spans="1:18" x14ac:dyDescent="0.2">
      <c r="A66" s="105" t="s">
        <v>61</v>
      </c>
      <c r="B66" s="99">
        <f>SUM('P2'!DC4:DN4)/12</f>
        <v>40.070660416666669</v>
      </c>
      <c r="C66" s="99">
        <f>SUM('P2'!DC6:DN6)/12</f>
        <v>49.489222500000004</v>
      </c>
      <c r="D66" s="99">
        <f>SUM('P2'!DC8:DN8)/12</f>
        <v>40.621840390680411</v>
      </c>
      <c r="E66" s="99">
        <f>SUM('P2'!DC12:DN12)/12</f>
        <v>37.190156253361927</v>
      </c>
      <c r="F66" s="99">
        <f>SUM('P2'!DC14:DN14)/12</f>
        <v>37.111626691345656</v>
      </c>
      <c r="H66" s="104">
        <f t="shared" si="12"/>
        <v>4.1666666666664298E-2</v>
      </c>
      <c r="I66" s="104">
        <f t="shared" si="13"/>
        <v>0</v>
      </c>
      <c r="J66" s="104">
        <f t="shared" si="14"/>
        <v>0</v>
      </c>
      <c r="K66" s="104">
        <f t="shared" si="15"/>
        <v>-0.60199546375087465</v>
      </c>
      <c r="L66" s="104">
        <f t="shared" si="16"/>
        <v>-0.93623185717278545</v>
      </c>
      <c r="N66" s="99">
        <v>40.028993750000005</v>
      </c>
      <c r="O66" s="99">
        <v>49.489222500000004</v>
      </c>
      <c r="P66" s="99">
        <v>40.621840390680411</v>
      </c>
      <c r="Q66" s="99">
        <v>37.792151717112802</v>
      </c>
      <c r="R66" s="99">
        <v>38.047858548518441</v>
      </c>
    </row>
    <row r="67" spans="1:18" x14ac:dyDescent="0.2">
      <c r="A67" s="105" t="s">
        <v>62</v>
      </c>
      <c r="B67" s="99">
        <f>SUM('P2'!DO4:DZ4)/12</f>
        <v>38.89875416666667</v>
      </c>
      <c r="C67" s="99">
        <f>SUM('P2'!DO6:DZ6)/12</f>
        <v>50.004861249999998</v>
      </c>
      <c r="D67" s="99">
        <f>SUM('P2'!DO8:DZ8)/12</f>
        <v>40.449278881592143</v>
      </c>
      <c r="E67" s="99">
        <f>SUM('P2'!DO12:DZ12)/12</f>
        <v>37.050324767856267</v>
      </c>
      <c r="F67" s="99">
        <f>SUM('P2'!DO14:DZ14)/12</f>
        <v>36.971795205839989</v>
      </c>
      <c r="H67" s="104">
        <f t="shared" si="12"/>
        <v>4.1666666666671404E-2</v>
      </c>
      <c r="I67" s="104">
        <f t="shared" si="13"/>
        <v>0</v>
      </c>
      <c r="J67" s="104">
        <f t="shared" si="14"/>
        <v>0</v>
      </c>
      <c r="K67" s="104">
        <f t="shared" si="15"/>
        <v>-0.60213599822931485</v>
      </c>
      <c r="L67" s="104">
        <f t="shared" si="16"/>
        <v>-0.93634727397758866</v>
      </c>
      <c r="N67" s="99">
        <v>38.857087499999999</v>
      </c>
      <c r="O67" s="99">
        <v>50.004861249999998</v>
      </c>
      <c r="P67" s="99">
        <v>40.449278881592143</v>
      </c>
      <c r="Q67" s="99">
        <v>37.652460766085582</v>
      </c>
      <c r="R67" s="99">
        <v>37.908142479817577</v>
      </c>
    </row>
    <row r="68" spans="1:18" x14ac:dyDescent="0.2">
      <c r="A68" s="103"/>
      <c r="H68" s="104"/>
      <c r="I68" s="104"/>
      <c r="J68" s="104"/>
      <c r="K68" s="104"/>
      <c r="L68" s="104"/>
    </row>
    <row r="69" spans="1:18" x14ac:dyDescent="0.2">
      <c r="A69" s="103"/>
    </row>
    <row r="70" spans="1:18" x14ac:dyDescent="0.2">
      <c r="A70" s="103"/>
    </row>
    <row r="71" spans="1:18" x14ac:dyDescent="0.2">
      <c r="A71" s="103"/>
    </row>
    <row r="72" spans="1:18" x14ac:dyDescent="0.2">
      <c r="A72" s="103"/>
    </row>
    <row r="73" spans="1:18" x14ac:dyDescent="0.2">
      <c r="A73" s="103"/>
    </row>
    <row r="74" spans="1:18" x14ac:dyDescent="0.2">
      <c r="A74" s="103"/>
    </row>
    <row r="75" spans="1:18" x14ac:dyDescent="0.2">
      <c r="A75" s="103"/>
    </row>
    <row r="76" spans="1:18" x14ac:dyDescent="0.2">
      <c r="A76" s="103"/>
    </row>
    <row r="77" spans="1:18" x14ac:dyDescent="0.2">
      <c r="A77" s="103"/>
    </row>
    <row r="78" spans="1:18" x14ac:dyDescent="0.2">
      <c r="A78" s="103"/>
    </row>
    <row r="79" spans="1:18" x14ac:dyDescent="0.2">
      <c r="A79" s="103"/>
    </row>
    <row r="80" spans="1:18" x14ac:dyDescent="0.2">
      <c r="A80" s="103"/>
    </row>
    <row r="81" spans="1:1" x14ac:dyDescent="0.2">
      <c r="A81" s="103"/>
    </row>
    <row r="82" spans="1:1" x14ac:dyDescent="0.2">
      <c r="A82" s="103"/>
    </row>
    <row r="83" spans="1:1" x14ac:dyDescent="0.2">
      <c r="A83" s="103"/>
    </row>
    <row r="84" spans="1:1" x14ac:dyDescent="0.2">
      <c r="A84" s="103"/>
    </row>
    <row r="85" spans="1:1" x14ac:dyDescent="0.2">
      <c r="A85" s="103"/>
    </row>
    <row r="86" spans="1:1" x14ac:dyDescent="0.2">
      <c r="A86" s="103"/>
    </row>
    <row r="87" spans="1:1" x14ac:dyDescent="0.2">
      <c r="A87" s="103"/>
    </row>
    <row r="88" spans="1:1" x14ac:dyDescent="0.2">
      <c r="A88" s="103"/>
    </row>
    <row r="89" spans="1:1" x14ac:dyDescent="0.2">
      <c r="A89" s="103"/>
    </row>
    <row r="90" spans="1:1" x14ac:dyDescent="0.2">
      <c r="A90" s="103"/>
    </row>
    <row r="91" spans="1:1" x14ac:dyDescent="0.2">
      <c r="A91" s="103"/>
    </row>
    <row r="92" spans="1:1" x14ac:dyDescent="0.2">
      <c r="A92" s="103"/>
    </row>
    <row r="93" spans="1:1" x14ac:dyDescent="0.2">
      <c r="A93" s="103"/>
    </row>
    <row r="94" spans="1:1" x14ac:dyDescent="0.2">
      <c r="A94" s="103"/>
    </row>
    <row r="95" spans="1:1" x14ac:dyDescent="0.2">
      <c r="A95" s="103"/>
    </row>
    <row r="96" spans="1:1" x14ac:dyDescent="0.2">
      <c r="A96" s="103"/>
    </row>
    <row r="97" spans="1:1" x14ac:dyDescent="0.2">
      <c r="A97" s="103"/>
    </row>
    <row r="98" spans="1:1" x14ac:dyDescent="0.2">
      <c r="A98" s="103"/>
    </row>
    <row r="99" spans="1:1" x14ac:dyDescent="0.2">
      <c r="A99" s="103"/>
    </row>
    <row r="100" spans="1:1" x14ac:dyDescent="0.2">
      <c r="A100" s="103"/>
    </row>
    <row r="101" spans="1:1" x14ac:dyDescent="0.2">
      <c r="A101" s="103"/>
    </row>
    <row r="102" spans="1:1" x14ac:dyDescent="0.2">
      <c r="A102" s="103"/>
    </row>
    <row r="103" spans="1:1" x14ac:dyDescent="0.2">
      <c r="A103" s="103"/>
    </row>
    <row r="104" spans="1:1" x14ac:dyDescent="0.2">
      <c r="A104" s="103"/>
    </row>
    <row r="105" spans="1:1" x14ac:dyDescent="0.2">
      <c r="A105" s="103"/>
    </row>
    <row r="106" spans="1:1" x14ac:dyDescent="0.2">
      <c r="A106" s="103"/>
    </row>
    <row r="107" spans="1:1" x14ac:dyDescent="0.2">
      <c r="A107" s="103"/>
    </row>
    <row r="108" spans="1:1" x14ac:dyDescent="0.2">
      <c r="A108" s="103"/>
    </row>
    <row r="109" spans="1:1" x14ac:dyDescent="0.2">
      <c r="A109" s="103"/>
    </row>
    <row r="110" spans="1:1" x14ac:dyDescent="0.2">
      <c r="A110" s="103"/>
    </row>
    <row r="111" spans="1:1" x14ac:dyDescent="0.2">
      <c r="A111" s="103"/>
    </row>
    <row r="112" spans="1:1" x14ac:dyDescent="0.2">
      <c r="A112" s="103"/>
    </row>
    <row r="113" spans="1:1" x14ac:dyDescent="0.2">
      <c r="A113" s="103"/>
    </row>
    <row r="114" spans="1:1" x14ac:dyDescent="0.2">
      <c r="A114" s="103"/>
    </row>
    <row r="115" spans="1:1" x14ac:dyDescent="0.2">
      <c r="A115" s="103"/>
    </row>
    <row r="116" spans="1:1" x14ac:dyDescent="0.2">
      <c r="A116" s="103"/>
    </row>
    <row r="117" spans="1:1" x14ac:dyDescent="0.2">
      <c r="A117" s="103"/>
    </row>
    <row r="118" spans="1:1" x14ac:dyDescent="0.2">
      <c r="A118" s="103"/>
    </row>
    <row r="119" spans="1:1" x14ac:dyDescent="0.2">
      <c r="A119" s="103"/>
    </row>
    <row r="120" spans="1:1" x14ac:dyDescent="0.2">
      <c r="A120" s="103"/>
    </row>
    <row r="121" spans="1:1" x14ac:dyDescent="0.2">
      <c r="A121" s="103"/>
    </row>
    <row r="122" spans="1:1" x14ac:dyDescent="0.2">
      <c r="A122" s="103"/>
    </row>
    <row r="123" spans="1:1" x14ac:dyDescent="0.2">
      <c r="A123" s="103"/>
    </row>
    <row r="124" spans="1:1" x14ac:dyDescent="0.2">
      <c r="A124" s="103"/>
    </row>
    <row r="125" spans="1:1" x14ac:dyDescent="0.2">
      <c r="A125" s="103"/>
    </row>
    <row r="126" spans="1:1" x14ac:dyDescent="0.2">
      <c r="A126" s="103"/>
    </row>
    <row r="127" spans="1:1" x14ac:dyDescent="0.2">
      <c r="A127" s="103"/>
    </row>
    <row r="128" spans="1:1" x14ac:dyDescent="0.2">
      <c r="A128" s="103"/>
    </row>
    <row r="129" spans="1:1" x14ac:dyDescent="0.2">
      <c r="A129" s="103"/>
    </row>
    <row r="130" spans="1:1" x14ac:dyDescent="0.2">
      <c r="A130" s="103"/>
    </row>
    <row r="131" spans="1:1" x14ac:dyDescent="0.2">
      <c r="A131" s="103"/>
    </row>
    <row r="132" spans="1:1" x14ac:dyDescent="0.2">
      <c r="A132" s="103"/>
    </row>
    <row r="133" spans="1:1" x14ac:dyDescent="0.2">
      <c r="A133" s="103"/>
    </row>
    <row r="134" spans="1:1" x14ac:dyDescent="0.2">
      <c r="A134" s="103"/>
    </row>
    <row r="135" spans="1:1" x14ac:dyDescent="0.2">
      <c r="A135" s="103"/>
    </row>
    <row r="136" spans="1:1" x14ac:dyDescent="0.2">
      <c r="A136" s="103"/>
    </row>
    <row r="137" spans="1:1" x14ac:dyDescent="0.2">
      <c r="A137" s="103"/>
    </row>
    <row r="138" spans="1:1" x14ac:dyDescent="0.2">
      <c r="A138" s="103"/>
    </row>
    <row r="139" spans="1:1" x14ac:dyDescent="0.2">
      <c r="A139" s="103"/>
    </row>
    <row r="140" spans="1:1" x14ac:dyDescent="0.2">
      <c r="A140" s="103"/>
    </row>
    <row r="141" spans="1:1" x14ac:dyDescent="0.2">
      <c r="A141" s="103"/>
    </row>
    <row r="142" spans="1:1" x14ac:dyDescent="0.2">
      <c r="A142" s="103"/>
    </row>
    <row r="143" spans="1:1" x14ac:dyDescent="0.2">
      <c r="A143" s="103"/>
    </row>
    <row r="144" spans="1:1" x14ac:dyDescent="0.2">
      <c r="A144" s="103"/>
    </row>
    <row r="145" spans="1:1" x14ac:dyDescent="0.2">
      <c r="A145" s="103"/>
    </row>
    <row r="146" spans="1:1" x14ac:dyDescent="0.2">
      <c r="A146" s="103"/>
    </row>
    <row r="147" spans="1:1" x14ac:dyDescent="0.2">
      <c r="A147" s="103"/>
    </row>
    <row r="148" spans="1:1" x14ac:dyDescent="0.2">
      <c r="A148" s="103"/>
    </row>
    <row r="149" spans="1:1" x14ac:dyDescent="0.2">
      <c r="A149" s="103"/>
    </row>
    <row r="150" spans="1:1" x14ac:dyDescent="0.2">
      <c r="A150" s="103"/>
    </row>
    <row r="151" spans="1:1" x14ac:dyDescent="0.2">
      <c r="A151" s="103"/>
    </row>
    <row r="152" spans="1:1" x14ac:dyDescent="0.2">
      <c r="A152" s="103"/>
    </row>
    <row r="153" spans="1:1" x14ac:dyDescent="0.2">
      <c r="A153" s="103"/>
    </row>
    <row r="154" spans="1:1" x14ac:dyDescent="0.2">
      <c r="A154" s="103"/>
    </row>
    <row r="155" spans="1:1" x14ac:dyDescent="0.2">
      <c r="A155" s="103"/>
    </row>
    <row r="156" spans="1:1" x14ac:dyDescent="0.2">
      <c r="A156" s="103"/>
    </row>
    <row r="157" spans="1:1" x14ac:dyDescent="0.2">
      <c r="A157" s="103"/>
    </row>
    <row r="158" spans="1:1" x14ac:dyDescent="0.2">
      <c r="A158" s="103"/>
    </row>
    <row r="159" spans="1:1" x14ac:dyDescent="0.2">
      <c r="A159" s="103"/>
    </row>
    <row r="160" spans="1:1" x14ac:dyDescent="0.2">
      <c r="A160" s="103"/>
    </row>
    <row r="161" spans="1:1" x14ac:dyDescent="0.2">
      <c r="A161" s="103"/>
    </row>
    <row r="162" spans="1:1" x14ac:dyDescent="0.2">
      <c r="A162" s="103"/>
    </row>
    <row r="163" spans="1:1" x14ac:dyDescent="0.2">
      <c r="A163" s="103"/>
    </row>
    <row r="164" spans="1:1" x14ac:dyDescent="0.2">
      <c r="A164" s="103"/>
    </row>
    <row r="165" spans="1:1" x14ac:dyDescent="0.2">
      <c r="A165" s="103"/>
    </row>
    <row r="166" spans="1:1" x14ac:dyDescent="0.2">
      <c r="A166" s="103"/>
    </row>
    <row r="167" spans="1:1" x14ac:dyDescent="0.2">
      <c r="A167" s="103"/>
    </row>
    <row r="168" spans="1:1" x14ac:dyDescent="0.2">
      <c r="A168" s="103"/>
    </row>
    <row r="169" spans="1:1" x14ac:dyDescent="0.2">
      <c r="A169" s="103"/>
    </row>
    <row r="170" spans="1:1" x14ac:dyDescent="0.2">
      <c r="A170" s="103"/>
    </row>
    <row r="171" spans="1:1" x14ac:dyDescent="0.2">
      <c r="A171" s="103"/>
    </row>
    <row r="172" spans="1:1" x14ac:dyDescent="0.2">
      <c r="A172" s="103"/>
    </row>
    <row r="173" spans="1:1" x14ac:dyDescent="0.2">
      <c r="A173" s="103"/>
    </row>
    <row r="174" spans="1:1" x14ac:dyDescent="0.2">
      <c r="A174" s="103"/>
    </row>
    <row r="175" spans="1:1" x14ac:dyDescent="0.2">
      <c r="A175" s="103"/>
    </row>
    <row r="176" spans="1:1" x14ac:dyDescent="0.2">
      <c r="A176" s="103"/>
    </row>
    <row r="177" spans="1:1" x14ac:dyDescent="0.2">
      <c r="A177" s="103"/>
    </row>
    <row r="178" spans="1:1" x14ac:dyDescent="0.2">
      <c r="A178" s="103"/>
    </row>
    <row r="179" spans="1:1" x14ac:dyDescent="0.2">
      <c r="A179" s="103"/>
    </row>
    <row r="180" spans="1:1" x14ac:dyDescent="0.2">
      <c r="A180" s="103"/>
    </row>
    <row r="181" spans="1:1" x14ac:dyDescent="0.2">
      <c r="A181" s="103"/>
    </row>
    <row r="182" spans="1:1" x14ac:dyDescent="0.2">
      <c r="A182" s="103"/>
    </row>
    <row r="183" spans="1:1" x14ac:dyDescent="0.2">
      <c r="A183" s="103"/>
    </row>
    <row r="184" spans="1:1" x14ac:dyDescent="0.2">
      <c r="A184" s="103"/>
    </row>
    <row r="185" spans="1:1" x14ac:dyDescent="0.2">
      <c r="A185" s="103"/>
    </row>
    <row r="186" spans="1:1" x14ac:dyDescent="0.2">
      <c r="A186" s="103"/>
    </row>
    <row r="187" spans="1:1" x14ac:dyDescent="0.2">
      <c r="A187" s="103"/>
    </row>
    <row r="188" spans="1:1" x14ac:dyDescent="0.2">
      <c r="A188" s="103"/>
    </row>
    <row r="189" spans="1:1" x14ac:dyDescent="0.2">
      <c r="A189" s="103"/>
    </row>
    <row r="190" spans="1:1" x14ac:dyDescent="0.2">
      <c r="A190" s="103"/>
    </row>
    <row r="191" spans="1:1" x14ac:dyDescent="0.2">
      <c r="A191" s="103"/>
    </row>
    <row r="192" spans="1:1" x14ac:dyDescent="0.2">
      <c r="A192" s="103"/>
    </row>
    <row r="193" spans="1:1" x14ac:dyDescent="0.2">
      <c r="A193" s="103"/>
    </row>
    <row r="194" spans="1:1" x14ac:dyDescent="0.2">
      <c r="A194" s="103"/>
    </row>
    <row r="195" spans="1:1" x14ac:dyDescent="0.2">
      <c r="A195" s="103"/>
    </row>
    <row r="196" spans="1:1" x14ac:dyDescent="0.2">
      <c r="A196" s="103"/>
    </row>
    <row r="197" spans="1:1" x14ac:dyDescent="0.2">
      <c r="A197" s="103"/>
    </row>
    <row r="198" spans="1:1" x14ac:dyDescent="0.2">
      <c r="A198" s="103"/>
    </row>
    <row r="199" spans="1:1" x14ac:dyDescent="0.2">
      <c r="A199" s="103"/>
    </row>
    <row r="200" spans="1:1" x14ac:dyDescent="0.2">
      <c r="A200" s="103"/>
    </row>
    <row r="201" spans="1:1" x14ac:dyDescent="0.2">
      <c r="A201" s="103"/>
    </row>
    <row r="202" spans="1:1" x14ac:dyDescent="0.2">
      <c r="A202" s="103"/>
    </row>
    <row r="203" spans="1:1" x14ac:dyDescent="0.2">
      <c r="A203" s="103"/>
    </row>
    <row r="204" spans="1:1" x14ac:dyDescent="0.2">
      <c r="A204" s="103"/>
    </row>
    <row r="205" spans="1:1" x14ac:dyDescent="0.2">
      <c r="A205" s="103"/>
    </row>
    <row r="206" spans="1:1" x14ac:dyDescent="0.2">
      <c r="A206" s="103"/>
    </row>
    <row r="207" spans="1:1" x14ac:dyDescent="0.2">
      <c r="A207" s="103"/>
    </row>
    <row r="208" spans="1:1" x14ac:dyDescent="0.2">
      <c r="A208" s="103"/>
    </row>
    <row r="209" spans="1:1" x14ac:dyDescent="0.2">
      <c r="A209" s="103"/>
    </row>
    <row r="210" spans="1:1" x14ac:dyDescent="0.2">
      <c r="A210" s="103"/>
    </row>
    <row r="211" spans="1:1" x14ac:dyDescent="0.2">
      <c r="A211" s="103"/>
    </row>
    <row r="212" spans="1:1" x14ac:dyDescent="0.2">
      <c r="A212" s="103"/>
    </row>
    <row r="213" spans="1:1" x14ac:dyDescent="0.2">
      <c r="A213" s="103"/>
    </row>
    <row r="214" spans="1:1" x14ac:dyDescent="0.2">
      <c r="A214" s="103"/>
    </row>
    <row r="215" spans="1:1" x14ac:dyDescent="0.2">
      <c r="A215" s="103"/>
    </row>
    <row r="216" spans="1:1" x14ac:dyDescent="0.2">
      <c r="A216" s="103"/>
    </row>
    <row r="217" spans="1:1" x14ac:dyDescent="0.2">
      <c r="A217" s="103"/>
    </row>
    <row r="218" spans="1:1" x14ac:dyDescent="0.2">
      <c r="A218" s="103"/>
    </row>
    <row r="219" spans="1:1" x14ac:dyDescent="0.2">
      <c r="A219" s="103"/>
    </row>
    <row r="220" spans="1:1" x14ac:dyDescent="0.2">
      <c r="A220" s="103"/>
    </row>
    <row r="221" spans="1:1" x14ac:dyDescent="0.2">
      <c r="A221" s="103"/>
    </row>
    <row r="222" spans="1:1" x14ac:dyDescent="0.2">
      <c r="A222" s="103"/>
    </row>
    <row r="223" spans="1:1" x14ac:dyDescent="0.2">
      <c r="A223" s="103"/>
    </row>
    <row r="224" spans="1:1" x14ac:dyDescent="0.2">
      <c r="A224" s="103"/>
    </row>
    <row r="225" spans="1:1" x14ac:dyDescent="0.2">
      <c r="A225" s="103"/>
    </row>
    <row r="226" spans="1:1" x14ac:dyDescent="0.2">
      <c r="A226" s="103"/>
    </row>
    <row r="227" spans="1:1" x14ac:dyDescent="0.2">
      <c r="A227" s="103"/>
    </row>
    <row r="228" spans="1:1" x14ac:dyDescent="0.2">
      <c r="A228" s="103"/>
    </row>
    <row r="229" spans="1:1" x14ac:dyDescent="0.2">
      <c r="A229" s="103"/>
    </row>
    <row r="230" spans="1:1" x14ac:dyDescent="0.2">
      <c r="A230" s="103"/>
    </row>
    <row r="231" spans="1:1" x14ac:dyDescent="0.2">
      <c r="A231" s="103"/>
    </row>
    <row r="232" spans="1:1" x14ac:dyDescent="0.2">
      <c r="A232" s="103"/>
    </row>
    <row r="233" spans="1:1" x14ac:dyDescent="0.2">
      <c r="A233" s="103"/>
    </row>
    <row r="234" spans="1:1" x14ac:dyDescent="0.2">
      <c r="A234" s="103"/>
    </row>
    <row r="235" spans="1:1" x14ac:dyDescent="0.2">
      <c r="A235" s="103"/>
    </row>
    <row r="236" spans="1:1" x14ac:dyDescent="0.2">
      <c r="A236" s="103"/>
    </row>
    <row r="237" spans="1:1" x14ac:dyDescent="0.2">
      <c r="A237" s="103"/>
    </row>
    <row r="238" spans="1:1" x14ac:dyDescent="0.2">
      <c r="A238" s="103"/>
    </row>
    <row r="239" spans="1:1" x14ac:dyDescent="0.2">
      <c r="A239" s="103"/>
    </row>
    <row r="240" spans="1:1" x14ac:dyDescent="0.2">
      <c r="A240" s="103"/>
    </row>
    <row r="241" spans="1:1" x14ac:dyDescent="0.2">
      <c r="A241" s="103"/>
    </row>
    <row r="242" spans="1:1" x14ac:dyDescent="0.2">
      <c r="A242" s="103"/>
    </row>
    <row r="243" spans="1:1" x14ac:dyDescent="0.2">
      <c r="A243" s="103"/>
    </row>
    <row r="244" spans="1:1" x14ac:dyDescent="0.2">
      <c r="A244" s="103"/>
    </row>
    <row r="245" spans="1:1" x14ac:dyDescent="0.2">
      <c r="A245" s="103"/>
    </row>
    <row r="246" spans="1:1" x14ac:dyDescent="0.2">
      <c r="A246" s="103"/>
    </row>
    <row r="247" spans="1:1" x14ac:dyDescent="0.2">
      <c r="A247" s="103"/>
    </row>
    <row r="248" spans="1:1" x14ac:dyDescent="0.2">
      <c r="A248" s="103"/>
    </row>
    <row r="249" spans="1:1" x14ac:dyDescent="0.2">
      <c r="A249" s="103"/>
    </row>
    <row r="250" spans="1:1" x14ac:dyDescent="0.2">
      <c r="A250" s="103"/>
    </row>
    <row r="251" spans="1:1" x14ac:dyDescent="0.2">
      <c r="A251" s="103"/>
    </row>
    <row r="252" spans="1:1" x14ac:dyDescent="0.2">
      <c r="A252" s="103"/>
    </row>
    <row r="253" spans="1:1" x14ac:dyDescent="0.2">
      <c r="A253" s="103"/>
    </row>
    <row r="254" spans="1:1" x14ac:dyDescent="0.2">
      <c r="A254" s="103"/>
    </row>
    <row r="255" spans="1:1" x14ac:dyDescent="0.2">
      <c r="A255" s="103"/>
    </row>
    <row r="256" spans="1:1" x14ac:dyDescent="0.2">
      <c r="A256" s="103"/>
    </row>
    <row r="257" spans="1:1" x14ac:dyDescent="0.2">
      <c r="A257" s="103"/>
    </row>
    <row r="258" spans="1:1" x14ac:dyDescent="0.2">
      <c r="A258" s="103"/>
    </row>
    <row r="259" spans="1:1" x14ac:dyDescent="0.2">
      <c r="A259" s="103"/>
    </row>
    <row r="260" spans="1:1" x14ac:dyDescent="0.2">
      <c r="A260" s="103"/>
    </row>
    <row r="261" spans="1:1" x14ac:dyDescent="0.2">
      <c r="A261" s="103"/>
    </row>
    <row r="262" spans="1:1" x14ac:dyDescent="0.2">
      <c r="A262" s="103"/>
    </row>
    <row r="263" spans="1:1" x14ac:dyDescent="0.2">
      <c r="A263" s="103"/>
    </row>
    <row r="264" spans="1:1" x14ac:dyDescent="0.2">
      <c r="A264" s="103"/>
    </row>
    <row r="265" spans="1:1" x14ac:dyDescent="0.2">
      <c r="A265" s="103"/>
    </row>
    <row r="266" spans="1:1" x14ac:dyDescent="0.2">
      <c r="A266" s="103"/>
    </row>
    <row r="267" spans="1:1" x14ac:dyDescent="0.2">
      <c r="A267" s="103"/>
    </row>
    <row r="268" spans="1:1" x14ac:dyDescent="0.2">
      <c r="A268" s="103"/>
    </row>
    <row r="269" spans="1:1" x14ac:dyDescent="0.2">
      <c r="A269" s="103"/>
    </row>
    <row r="270" spans="1:1" x14ac:dyDescent="0.2">
      <c r="A270" s="103"/>
    </row>
    <row r="271" spans="1:1" x14ac:dyDescent="0.2">
      <c r="A271" s="98"/>
    </row>
    <row r="272" spans="1:1" x14ac:dyDescent="0.2">
      <c r="A272" s="98"/>
    </row>
    <row r="273" spans="1:1" x14ac:dyDescent="0.2">
      <c r="A273" s="98"/>
    </row>
    <row r="274" spans="1:1" x14ac:dyDescent="0.2">
      <c r="A274" s="98"/>
    </row>
    <row r="275" spans="1:1" x14ac:dyDescent="0.2">
      <c r="A275" s="98"/>
    </row>
    <row r="276" spans="1:1" x14ac:dyDescent="0.2">
      <c r="A276" s="98"/>
    </row>
    <row r="277" spans="1:1" x14ac:dyDescent="0.2">
      <c r="A277" s="98"/>
    </row>
    <row r="278" spans="1:1" x14ac:dyDescent="0.2">
      <c r="A278" s="98"/>
    </row>
    <row r="279" spans="1:1" x14ac:dyDescent="0.2">
      <c r="A279" s="98"/>
    </row>
    <row r="280" spans="1:1" x14ac:dyDescent="0.2">
      <c r="A280" s="98"/>
    </row>
    <row r="281" spans="1:1" x14ac:dyDescent="0.2">
      <c r="A281" s="98"/>
    </row>
    <row r="282" spans="1:1" x14ac:dyDescent="0.2">
      <c r="A282" s="98"/>
    </row>
    <row r="283" spans="1:1" x14ac:dyDescent="0.2">
      <c r="A283" s="98"/>
    </row>
    <row r="284" spans="1:1" x14ac:dyDescent="0.2">
      <c r="A284" s="98"/>
    </row>
    <row r="285" spans="1:1" x14ac:dyDescent="0.2">
      <c r="A285" s="98"/>
    </row>
    <row r="286" spans="1:1" x14ac:dyDescent="0.2">
      <c r="A286" s="98"/>
    </row>
    <row r="287" spans="1:1" x14ac:dyDescent="0.2">
      <c r="A287" s="98"/>
    </row>
    <row r="288" spans="1:1" x14ac:dyDescent="0.2">
      <c r="A288" s="98"/>
    </row>
    <row r="289" spans="1:1" x14ac:dyDescent="0.2">
      <c r="A289" s="98"/>
    </row>
    <row r="290" spans="1:1" x14ac:dyDescent="0.2">
      <c r="A290" s="98"/>
    </row>
    <row r="291" spans="1:1" x14ac:dyDescent="0.2">
      <c r="A291" s="98"/>
    </row>
    <row r="292" spans="1:1" x14ac:dyDescent="0.2">
      <c r="A292" s="98"/>
    </row>
    <row r="293" spans="1:1" x14ac:dyDescent="0.2">
      <c r="A293" s="98"/>
    </row>
    <row r="294" spans="1:1" x14ac:dyDescent="0.2">
      <c r="A294" s="98"/>
    </row>
    <row r="295" spans="1:1" x14ac:dyDescent="0.2">
      <c r="A295" s="98"/>
    </row>
    <row r="296" spans="1:1" x14ac:dyDescent="0.2">
      <c r="A296" s="98"/>
    </row>
    <row r="297" spans="1:1" x14ac:dyDescent="0.2">
      <c r="A297" s="98"/>
    </row>
    <row r="298" spans="1:1" x14ac:dyDescent="0.2">
      <c r="A298" s="98"/>
    </row>
    <row r="299" spans="1:1" x14ac:dyDescent="0.2">
      <c r="A299" s="98"/>
    </row>
    <row r="300" spans="1:1" x14ac:dyDescent="0.2">
      <c r="A300" s="98"/>
    </row>
    <row r="301" spans="1:1" x14ac:dyDescent="0.2">
      <c r="A301" s="98"/>
    </row>
    <row r="302" spans="1:1" x14ac:dyDescent="0.2">
      <c r="A302" s="98"/>
    </row>
    <row r="303" spans="1:1" x14ac:dyDescent="0.2">
      <c r="A303" s="98"/>
    </row>
    <row r="304" spans="1:1" x14ac:dyDescent="0.2">
      <c r="A304" s="98"/>
    </row>
    <row r="305" spans="1:1" x14ac:dyDescent="0.2">
      <c r="A305" s="98"/>
    </row>
    <row r="306" spans="1:1" x14ac:dyDescent="0.2">
      <c r="A306" s="98"/>
    </row>
    <row r="307" spans="1:1" x14ac:dyDescent="0.2">
      <c r="A307" s="98"/>
    </row>
    <row r="308" spans="1:1" x14ac:dyDescent="0.2">
      <c r="A308" s="98"/>
    </row>
    <row r="309" spans="1:1" x14ac:dyDescent="0.2">
      <c r="A309" s="98"/>
    </row>
    <row r="310" spans="1:1" x14ac:dyDescent="0.2">
      <c r="A310" s="98"/>
    </row>
    <row r="311" spans="1:1" x14ac:dyDescent="0.2">
      <c r="A311" s="98"/>
    </row>
    <row r="312" spans="1:1" x14ac:dyDescent="0.2">
      <c r="A312" s="98"/>
    </row>
    <row r="313" spans="1:1" x14ac:dyDescent="0.2">
      <c r="A313" s="98"/>
    </row>
    <row r="314" spans="1:1" x14ac:dyDescent="0.2">
      <c r="A314" s="98"/>
    </row>
    <row r="315" spans="1:1" x14ac:dyDescent="0.2">
      <c r="A315" s="98"/>
    </row>
    <row r="316" spans="1:1" x14ac:dyDescent="0.2">
      <c r="A316" s="98"/>
    </row>
    <row r="317" spans="1:1" x14ac:dyDescent="0.2">
      <c r="A317" s="98"/>
    </row>
    <row r="318" spans="1:1" x14ac:dyDescent="0.2">
      <c r="A318" s="98"/>
    </row>
    <row r="319" spans="1:1" x14ac:dyDescent="0.2">
      <c r="A319" s="98"/>
    </row>
    <row r="320" spans="1:1" x14ac:dyDescent="0.2">
      <c r="A320" s="98"/>
    </row>
    <row r="321" spans="1:1" x14ac:dyDescent="0.2">
      <c r="A321" s="98"/>
    </row>
    <row r="322" spans="1:1" x14ac:dyDescent="0.2">
      <c r="A322" s="98"/>
    </row>
    <row r="323" spans="1:1" x14ac:dyDescent="0.2">
      <c r="A323" s="98"/>
    </row>
    <row r="324" spans="1:1" x14ac:dyDescent="0.2">
      <c r="A324" s="98"/>
    </row>
    <row r="325" spans="1:1" x14ac:dyDescent="0.2">
      <c r="A325" s="98"/>
    </row>
    <row r="326" spans="1:1" x14ac:dyDescent="0.2">
      <c r="A326" s="98"/>
    </row>
    <row r="327" spans="1:1" x14ac:dyDescent="0.2">
      <c r="A327" s="98"/>
    </row>
    <row r="328" spans="1:1" x14ac:dyDescent="0.2">
      <c r="A328" s="98"/>
    </row>
    <row r="329" spans="1:1" x14ac:dyDescent="0.2">
      <c r="A329" s="98"/>
    </row>
    <row r="330" spans="1:1" x14ac:dyDescent="0.2">
      <c r="A330" s="98"/>
    </row>
    <row r="331" spans="1:1" x14ac:dyDescent="0.2">
      <c r="A331" s="98"/>
    </row>
    <row r="332" spans="1:1" x14ac:dyDescent="0.2">
      <c r="A332" s="98"/>
    </row>
    <row r="333" spans="1:1" x14ac:dyDescent="0.2">
      <c r="A333" s="98"/>
    </row>
    <row r="334" spans="1:1" x14ac:dyDescent="0.2">
      <c r="A334" s="98"/>
    </row>
    <row r="335" spans="1:1" x14ac:dyDescent="0.2">
      <c r="A335" s="98"/>
    </row>
    <row r="336" spans="1:1" x14ac:dyDescent="0.2">
      <c r="A336" s="98"/>
    </row>
    <row r="337" spans="1:1" x14ac:dyDescent="0.2">
      <c r="A337" s="98"/>
    </row>
    <row r="338" spans="1:1" x14ac:dyDescent="0.2">
      <c r="A338" s="98"/>
    </row>
    <row r="339" spans="1:1" x14ac:dyDescent="0.2">
      <c r="A339" s="98"/>
    </row>
    <row r="340" spans="1:1" x14ac:dyDescent="0.2">
      <c r="A340" s="98"/>
    </row>
    <row r="341" spans="1:1" x14ac:dyDescent="0.2">
      <c r="A341" s="98"/>
    </row>
    <row r="342" spans="1:1" x14ac:dyDescent="0.2">
      <c r="A342" s="98"/>
    </row>
    <row r="343" spans="1:1" x14ac:dyDescent="0.2">
      <c r="A343" s="98"/>
    </row>
    <row r="344" spans="1:1" x14ac:dyDescent="0.2">
      <c r="A344" s="98"/>
    </row>
    <row r="345" spans="1:1" x14ac:dyDescent="0.2">
      <c r="A345" s="98"/>
    </row>
    <row r="346" spans="1:1" x14ac:dyDescent="0.2">
      <c r="A346" s="98"/>
    </row>
    <row r="347" spans="1:1" x14ac:dyDescent="0.2">
      <c r="A347" s="98"/>
    </row>
    <row r="348" spans="1:1" x14ac:dyDescent="0.2">
      <c r="A348" s="98"/>
    </row>
    <row r="349" spans="1:1" x14ac:dyDescent="0.2">
      <c r="A349" s="98"/>
    </row>
    <row r="350" spans="1:1" x14ac:dyDescent="0.2">
      <c r="A350" s="98"/>
    </row>
    <row r="351" spans="1:1" x14ac:dyDescent="0.2">
      <c r="A351" s="98"/>
    </row>
    <row r="352" spans="1:1" x14ac:dyDescent="0.2">
      <c r="A352" s="98"/>
    </row>
    <row r="353" spans="1:1" x14ac:dyDescent="0.2">
      <c r="A353" s="98"/>
    </row>
    <row r="354" spans="1:1" x14ac:dyDescent="0.2">
      <c r="A354" s="98"/>
    </row>
    <row r="355" spans="1:1" x14ac:dyDescent="0.2">
      <c r="A355" s="98"/>
    </row>
    <row r="356" spans="1:1" x14ac:dyDescent="0.2">
      <c r="A356" s="98"/>
    </row>
    <row r="357" spans="1:1" x14ac:dyDescent="0.2">
      <c r="A357" s="98"/>
    </row>
    <row r="358" spans="1:1" x14ac:dyDescent="0.2">
      <c r="A358" s="98"/>
    </row>
    <row r="359" spans="1:1" x14ac:dyDescent="0.2">
      <c r="A359" s="98"/>
    </row>
    <row r="360" spans="1:1" x14ac:dyDescent="0.2">
      <c r="A360" s="98"/>
    </row>
    <row r="361" spans="1:1" x14ac:dyDescent="0.2">
      <c r="A361" s="98"/>
    </row>
    <row r="362" spans="1:1" x14ac:dyDescent="0.2">
      <c r="A362" s="98"/>
    </row>
    <row r="363" spans="1:1" x14ac:dyDescent="0.2">
      <c r="A363" s="98"/>
    </row>
    <row r="364" spans="1:1" x14ac:dyDescent="0.2">
      <c r="A364" s="98"/>
    </row>
    <row r="365" spans="1:1" x14ac:dyDescent="0.2">
      <c r="A365" s="98"/>
    </row>
    <row r="366" spans="1:1" x14ac:dyDescent="0.2">
      <c r="A366" s="98"/>
    </row>
    <row r="367" spans="1:1" x14ac:dyDescent="0.2">
      <c r="A367" s="98"/>
    </row>
    <row r="368" spans="1:1" x14ac:dyDescent="0.2">
      <c r="A368" s="98"/>
    </row>
    <row r="369" spans="1:1" x14ac:dyDescent="0.2">
      <c r="A369" s="98"/>
    </row>
    <row r="370" spans="1:1" x14ac:dyDescent="0.2">
      <c r="A370" s="98"/>
    </row>
    <row r="371" spans="1:1" x14ac:dyDescent="0.2">
      <c r="A371" s="98"/>
    </row>
    <row r="372" spans="1:1" x14ac:dyDescent="0.2">
      <c r="A372" s="98"/>
    </row>
    <row r="373" spans="1:1" x14ac:dyDescent="0.2">
      <c r="A373" s="98"/>
    </row>
    <row r="374" spans="1:1" x14ac:dyDescent="0.2">
      <c r="A374" s="98"/>
    </row>
    <row r="375" spans="1:1" x14ac:dyDescent="0.2">
      <c r="A375" s="98"/>
    </row>
    <row r="376" spans="1:1" x14ac:dyDescent="0.2">
      <c r="A376" s="98"/>
    </row>
    <row r="377" spans="1:1" x14ac:dyDescent="0.2">
      <c r="A377" s="98"/>
    </row>
    <row r="378" spans="1:1" x14ac:dyDescent="0.2">
      <c r="A378" s="98"/>
    </row>
    <row r="379" spans="1:1" x14ac:dyDescent="0.2">
      <c r="A379" s="98"/>
    </row>
    <row r="380" spans="1:1" x14ac:dyDescent="0.2">
      <c r="A380" s="98"/>
    </row>
    <row r="381" spans="1:1" x14ac:dyDescent="0.2">
      <c r="A381" s="98"/>
    </row>
    <row r="382" spans="1:1" x14ac:dyDescent="0.2">
      <c r="A382" s="98"/>
    </row>
    <row r="383" spans="1:1" x14ac:dyDescent="0.2">
      <c r="A383" s="98"/>
    </row>
    <row r="384" spans="1:1" x14ac:dyDescent="0.2">
      <c r="A384" s="98"/>
    </row>
    <row r="385" spans="1:1" x14ac:dyDescent="0.2">
      <c r="A385" s="98"/>
    </row>
    <row r="386" spans="1:1" x14ac:dyDescent="0.2">
      <c r="A386" s="98"/>
    </row>
    <row r="387" spans="1:1" x14ac:dyDescent="0.2">
      <c r="A387" s="98"/>
    </row>
    <row r="388" spans="1:1" x14ac:dyDescent="0.2">
      <c r="A388" s="98"/>
    </row>
    <row r="389" spans="1:1" x14ac:dyDescent="0.2">
      <c r="A389" s="98"/>
    </row>
    <row r="390" spans="1:1" x14ac:dyDescent="0.2">
      <c r="A390" s="98"/>
    </row>
    <row r="391" spans="1:1" x14ac:dyDescent="0.2">
      <c r="A391" s="98"/>
    </row>
    <row r="392" spans="1:1" x14ac:dyDescent="0.2">
      <c r="A392" s="98"/>
    </row>
    <row r="393" spans="1:1" x14ac:dyDescent="0.2">
      <c r="A393" s="98"/>
    </row>
    <row r="394" spans="1:1" x14ac:dyDescent="0.2">
      <c r="A394" s="98"/>
    </row>
    <row r="395" spans="1:1" x14ac:dyDescent="0.2">
      <c r="A395" s="98"/>
    </row>
    <row r="396" spans="1:1" x14ac:dyDescent="0.2">
      <c r="A396" s="98"/>
    </row>
    <row r="397" spans="1:1" x14ac:dyDescent="0.2">
      <c r="A397" s="98"/>
    </row>
    <row r="398" spans="1:1" x14ac:dyDescent="0.2">
      <c r="A398" s="98"/>
    </row>
    <row r="399" spans="1:1" x14ac:dyDescent="0.2">
      <c r="A399" s="98"/>
    </row>
    <row r="400" spans="1:1" x14ac:dyDescent="0.2">
      <c r="A400" s="98"/>
    </row>
    <row r="401" spans="1:1" x14ac:dyDescent="0.2">
      <c r="A401" s="98"/>
    </row>
    <row r="402" spans="1:1" x14ac:dyDescent="0.2">
      <c r="A402" s="98"/>
    </row>
    <row r="403" spans="1:1" x14ac:dyDescent="0.2">
      <c r="A403" s="98"/>
    </row>
    <row r="404" spans="1:1" x14ac:dyDescent="0.2">
      <c r="A404" s="98"/>
    </row>
    <row r="405" spans="1:1" x14ac:dyDescent="0.2">
      <c r="A405" s="98"/>
    </row>
    <row r="406" spans="1:1" x14ac:dyDescent="0.2">
      <c r="A406" s="98"/>
    </row>
    <row r="407" spans="1:1" x14ac:dyDescent="0.2">
      <c r="A407" s="98"/>
    </row>
    <row r="408" spans="1:1" x14ac:dyDescent="0.2">
      <c r="A408" s="98"/>
    </row>
    <row r="409" spans="1:1" x14ac:dyDescent="0.2">
      <c r="A409" s="98"/>
    </row>
    <row r="410" spans="1:1" x14ac:dyDescent="0.2">
      <c r="A410" s="98"/>
    </row>
    <row r="411" spans="1:1" x14ac:dyDescent="0.2">
      <c r="A411" s="98"/>
    </row>
    <row r="412" spans="1:1" x14ac:dyDescent="0.2">
      <c r="A412" s="98"/>
    </row>
    <row r="413" spans="1:1" x14ac:dyDescent="0.2">
      <c r="A413" s="98"/>
    </row>
    <row r="414" spans="1:1" x14ac:dyDescent="0.2">
      <c r="A414" s="98"/>
    </row>
    <row r="415" spans="1:1" x14ac:dyDescent="0.2">
      <c r="A415" s="98"/>
    </row>
    <row r="416" spans="1:1" x14ac:dyDescent="0.2">
      <c r="A416" s="98"/>
    </row>
    <row r="417" spans="1:1" x14ac:dyDescent="0.2">
      <c r="A417" s="98"/>
    </row>
    <row r="418" spans="1:1" x14ac:dyDescent="0.2">
      <c r="A418" s="98"/>
    </row>
    <row r="419" spans="1:1" x14ac:dyDescent="0.2">
      <c r="A419" s="98"/>
    </row>
    <row r="420" spans="1:1" x14ac:dyDescent="0.2">
      <c r="A420" s="98"/>
    </row>
    <row r="421" spans="1:1" x14ac:dyDescent="0.2">
      <c r="A421" s="98"/>
    </row>
    <row r="422" spans="1:1" x14ac:dyDescent="0.2">
      <c r="A422" s="98"/>
    </row>
    <row r="423" spans="1:1" x14ac:dyDescent="0.2">
      <c r="A423" s="98"/>
    </row>
    <row r="424" spans="1:1" x14ac:dyDescent="0.2">
      <c r="A424" s="98"/>
    </row>
    <row r="425" spans="1:1" x14ac:dyDescent="0.2">
      <c r="A425" s="98"/>
    </row>
    <row r="426" spans="1:1" x14ac:dyDescent="0.2">
      <c r="A426" s="98"/>
    </row>
    <row r="427" spans="1:1" x14ac:dyDescent="0.2">
      <c r="A427" s="98"/>
    </row>
    <row r="428" spans="1:1" x14ac:dyDescent="0.2">
      <c r="A428" s="98"/>
    </row>
    <row r="429" spans="1:1" x14ac:dyDescent="0.2">
      <c r="A429" s="98"/>
    </row>
    <row r="430" spans="1:1" x14ac:dyDescent="0.2">
      <c r="A430" s="98"/>
    </row>
    <row r="431" spans="1:1" x14ac:dyDescent="0.2">
      <c r="A431" s="98"/>
    </row>
    <row r="432" spans="1:1" x14ac:dyDescent="0.2">
      <c r="A432" s="98"/>
    </row>
    <row r="433" spans="1:1" x14ac:dyDescent="0.2">
      <c r="A433" s="98"/>
    </row>
    <row r="434" spans="1:1" x14ac:dyDescent="0.2">
      <c r="A434" s="98"/>
    </row>
    <row r="435" spans="1:1" x14ac:dyDescent="0.2">
      <c r="A435" s="98"/>
    </row>
    <row r="436" spans="1:1" x14ac:dyDescent="0.2">
      <c r="A436" s="98"/>
    </row>
    <row r="437" spans="1:1" x14ac:dyDescent="0.2">
      <c r="A437" s="98"/>
    </row>
    <row r="438" spans="1:1" x14ac:dyDescent="0.2">
      <c r="A438" s="98"/>
    </row>
    <row r="439" spans="1:1" x14ac:dyDescent="0.2">
      <c r="A439" s="98"/>
    </row>
    <row r="440" spans="1:1" x14ac:dyDescent="0.2">
      <c r="A440" s="98"/>
    </row>
    <row r="441" spans="1:1" x14ac:dyDescent="0.2">
      <c r="A441" s="98"/>
    </row>
    <row r="442" spans="1:1" x14ac:dyDescent="0.2">
      <c r="A442" s="98"/>
    </row>
    <row r="443" spans="1:1" x14ac:dyDescent="0.2">
      <c r="A443" s="98"/>
    </row>
    <row r="444" spans="1:1" x14ac:dyDescent="0.2">
      <c r="A444" s="98"/>
    </row>
    <row r="445" spans="1:1" x14ac:dyDescent="0.2">
      <c r="A445" s="98"/>
    </row>
    <row r="446" spans="1:1" x14ac:dyDescent="0.2">
      <c r="A446" s="98"/>
    </row>
    <row r="447" spans="1:1" x14ac:dyDescent="0.2">
      <c r="A447" s="98"/>
    </row>
    <row r="448" spans="1:1" x14ac:dyDescent="0.2">
      <c r="A448" s="98"/>
    </row>
    <row r="449" spans="1:1" x14ac:dyDescent="0.2">
      <c r="A449" s="98"/>
    </row>
    <row r="450" spans="1:1" x14ac:dyDescent="0.2">
      <c r="A450" s="98"/>
    </row>
    <row r="451" spans="1:1" x14ac:dyDescent="0.2">
      <c r="A451" s="98"/>
    </row>
    <row r="452" spans="1:1" x14ac:dyDescent="0.2">
      <c r="A452" s="98"/>
    </row>
    <row r="453" spans="1:1" x14ac:dyDescent="0.2">
      <c r="A453" s="98"/>
    </row>
    <row r="454" spans="1:1" x14ac:dyDescent="0.2">
      <c r="A454" s="98"/>
    </row>
    <row r="455" spans="1:1" x14ac:dyDescent="0.2">
      <c r="A455" s="98"/>
    </row>
    <row r="456" spans="1:1" x14ac:dyDescent="0.2">
      <c r="A456" s="98"/>
    </row>
    <row r="457" spans="1:1" x14ac:dyDescent="0.2">
      <c r="A457" s="98"/>
    </row>
    <row r="458" spans="1:1" x14ac:dyDescent="0.2">
      <c r="A458" s="98"/>
    </row>
    <row r="459" spans="1:1" x14ac:dyDescent="0.2">
      <c r="A459" s="98"/>
    </row>
    <row r="460" spans="1:1" x14ac:dyDescent="0.2">
      <c r="A460" s="98"/>
    </row>
    <row r="461" spans="1:1" x14ac:dyDescent="0.2">
      <c r="A461" s="98"/>
    </row>
    <row r="462" spans="1:1" x14ac:dyDescent="0.2">
      <c r="A462" s="98"/>
    </row>
    <row r="463" spans="1:1" x14ac:dyDescent="0.2">
      <c r="A463" s="98"/>
    </row>
    <row r="464" spans="1:1" x14ac:dyDescent="0.2">
      <c r="A464" s="98"/>
    </row>
    <row r="465" spans="1:1" x14ac:dyDescent="0.2">
      <c r="A465" s="98"/>
    </row>
    <row r="466" spans="1:1" x14ac:dyDescent="0.2">
      <c r="A466" s="98"/>
    </row>
    <row r="467" spans="1:1" x14ac:dyDescent="0.2">
      <c r="A467" s="98"/>
    </row>
    <row r="468" spans="1:1" x14ac:dyDescent="0.2">
      <c r="A468" s="98"/>
    </row>
    <row r="469" spans="1:1" x14ac:dyDescent="0.2">
      <c r="A469" s="98"/>
    </row>
    <row r="470" spans="1:1" x14ac:dyDescent="0.2">
      <c r="A470" s="98"/>
    </row>
    <row r="471" spans="1:1" x14ac:dyDescent="0.2">
      <c r="A471" s="98"/>
    </row>
    <row r="472" spans="1:1" x14ac:dyDescent="0.2">
      <c r="A472" s="98"/>
    </row>
    <row r="473" spans="1:1" x14ac:dyDescent="0.2">
      <c r="A473" s="98"/>
    </row>
    <row r="474" spans="1:1" x14ac:dyDescent="0.2">
      <c r="A474" s="98"/>
    </row>
    <row r="475" spans="1:1" x14ac:dyDescent="0.2">
      <c r="A475" s="98"/>
    </row>
    <row r="476" spans="1:1" x14ac:dyDescent="0.2">
      <c r="A476" s="98"/>
    </row>
    <row r="477" spans="1:1" x14ac:dyDescent="0.2">
      <c r="A477" s="98"/>
    </row>
    <row r="478" spans="1:1" x14ac:dyDescent="0.2">
      <c r="A478" s="98"/>
    </row>
    <row r="479" spans="1:1" x14ac:dyDescent="0.2">
      <c r="A479" s="98"/>
    </row>
    <row r="480" spans="1:1" x14ac:dyDescent="0.2">
      <c r="A480" s="98"/>
    </row>
    <row r="481" spans="1:1" x14ac:dyDescent="0.2">
      <c r="A481" s="98"/>
    </row>
    <row r="482" spans="1:1" x14ac:dyDescent="0.2">
      <c r="A482" s="98"/>
    </row>
    <row r="483" spans="1:1" x14ac:dyDescent="0.2">
      <c r="A483" s="98"/>
    </row>
    <row r="484" spans="1:1" x14ac:dyDescent="0.2">
      <c r="A484" s="98"/>
    </row>
    <row r="485" spans="1:1" x14ac:dyDescent="0.2">
      <c r="A485" s="98"/>
    </row>
    <row r="486" spans="1:1" x14ac:dyDescent="0.2">
      <c r="A486" s="98"/>
    </row>
    <row r="487" spans="1:1" x14ac:dyDescent="0.2">
      <c r="A487" s="98"/>
    </row>
    <row r="488" spans="1:1" x14ac:dyDescent="0.2">
      <c r="A488" s="98"/>
    </row>
    <row r="489" spans="1:1" x14ac:dyDescent="0.2">
      <c r="A489" s="98"/>
    </row>
    <row r="490" spans="1:1" x14ac:dyDescent="0.2">
      <c r="A490" s="98"/>
    </row>
    <row r="491" spans="1:1" x14ac:dyDescent="0.2">
      <c r="A491" s="98"/>
    </row>
    <row r="492" spans="1:1" x14ac:dyDescent="0.2">
      <c r="A492" s="98"/>
    </row>
    <row r="493" spans="1:1" x14ac:dyDescent="0.2">
      <c r="A493" s="98"/>
    </row>
    <row r="494" spans="1:1" x14ac:dyDescent="0.2">
      <c r="A494" s="98"/>
    </row>
    <row r="495" spans="1:1" x14ac:dyDescent="0.2">
      <c r="A495" s="98"/>
    </row>
    <row r="496" spans="1:1" x14ac:dyDescent="0.2">
      <c r="A496" s="98"/>
    </row>
    <row r="497" spans="1:1" x14ac:dyDescent="0.2">
      <c r="A497" s="98"/>
    </row>
    <row r="498" spans="1:1" x14ac:dyDescent="0.2">
      <c r="A498" s="98"/>
    </row>
    <row r="499" spans="1:1" x14ac:dyDescent="0.2">
      <c r="A499" s="98"/>
    </row>
    <row r="500" spans="1:1" x14ac:dyDescent="0.2">
      <c r="A500" s="98"/>
    </row>
    <row r="501" spans="1:1" x14ac:dyDescent="0.2">
      <c r="A501" s="98"/>
    </row>
    <row r="502" spans="1:1" x14ac:dyDescent="0.2">
      <c r="A502" s="98"/>
    </row>
    <row r="503" spans="1:1" x14ac:dyDescent="0.2">
      <c r="A503" s="98"/>
    </row>
    <row r="504" spans="1:1" x14ac:dyDescent="0.2">
      <c r="A504" s="98"/>
    </row>
    <row r="505" spans="1:1" x14ac:dyDescent="0.2">
      <c r="A505" s="98"/>
    </row>
    <row r="506" spans="1:1" x14ac:dyDescent="0.2">
      <c r="A506" s="98"/>
    </row>
    <row r="507" spans="1:1" x14ac:dyDescent="0.2">
      <c r="A507" s="98"/>
    </row>
    <row r="508" spans="1:1" x14ac:dyDescent="0.2">
      <c r="A508" s="98"/>
    </row>
    <row r="509" spans="1:1" x14ac:dyDescent="0.2">
      <c r="A509" s="98"/>
    </row>
    <row r="510" spans="1:1" x14ac:dyDescent="0.2">
      <c r="A510" s="98"/>
    </row>
    <row r="511" spans="1:1" x14ac:dyDescent="0.2">
      <c r="A511" s="98"/>
    </row>
    <row r="512" spans="1:1" x14ac:dyDescent="0.2">
      <c r="A512" s="98"/>
    </row>
    <row r="513" spans="1:1" x14ac:dyDescent="0.2">
      <c r="A513" s="98"/>
    </row>
    <row r="514" spans="1:1" x14ac:dyDescent="0.2">
      <c r="A514" s="98"/>
    </row>
    <row r="515" spans="1:1" x14ac:dyDescent="0.2">
      <c r="A515" s="98"/>
    </row>
    <row r="516" spans="1:1" x14ac:dyDescent="0.2">
      <c r="A516" s="98"/>
    </row>
    <row r="517" spans="1:1" x14ac:dyDescent="0.2">
      <c r="A517" s="98"/>
    </row>
    <row r="518" spans="1:1" x14ac:dyDescent="0.2">
      <c r="A518" s="98"/>
    </row>
    <row r="519" spans="1:1" x14ac:dyDescent="0.2">
      <c r="A519" s="98"/>
    </row>
    <row r="520" spans="1:1" x14ac:dyDescent="0.2">
      <c r="A520" s="98"/>
    </row>
    <row r="521" spans="1:1" x14ac:dyDescent="0.2">
      <c r="A521" s="98"/>
    </row>
    <row r="522" spans="1:1" x14ac:dyDescent="0.2">
      <c r="A522" s="98"/>
    </row>
    <row r="523" spans="1:1" x14ac:dyDescent="0.2">
      <c r="A523" s="98"/>
    </row>
    <row r="524" spans="1:1" x14ac:dyDescent="0.2">
      <c r="A524" s="98"/>
    </row>
    <row r="525" spans="1:1" x14ac:dyDescent="0.2">
      <c r="A525" s="98"/>
    </row>
    <row r="526" spans="1:1" x14ac:dyDescent="0.2">
      <c r="A526" s="98"/>
    </row>
    <row r="527" spans="1:1" x14ac:dyDescent="0.2">
      <c r="A527" s="98"/>
    </row>
    <row r="528" spans="1:1" x14ac:dyDescent="0.2">
      <c r="A528" s="98"/>
    </row>
    <row r="529" spans="1:1" x14ac:dyDescent="0.2">
      <c r="A529" s="98"/>
    </row>
    <row r="530" spans="1:1" x14ac:dyDescent="0.2">
      <c r="A530" s="98"/>
    </row>
    <row r="531" spans="1:1" x14ac:dyDescent="0.2">
      <c r="A531" s="98"/>
    </row>
    <row r="532" spans="1:1" x14ac:dyDescent="0.2">
      <c r="A532" s="98"/>
    </row>
    <row r="533" spans="1:1" x14ac:dyDescent="0.2">
      <c r="A533" s="98"/>
    </row>
    <row r="534" spans="1:1" x14ac:dyDescent="0.2">
      <c r="A534" s="98"/>
    </row>
    <row r="535" spans="1:1" x14ac:dyDescent="0.2">
      <c r="A535" s="98"/>
    </row>
    <row r="536" spans="1:1" x14ac:dyDescent="0.2">
      <c r="A536" s="98"/>
    </row>
    <row r="537" spans="1:1" x14ac:dyDescent="0.2">
      <c r="A537" s="98"/>
    </row>
    <row r="538" spans="1:1" x14ac:dyDescent="0.2">
      <c r="A538" s="98"/>
    </row>
    <row r="539" spans="1:1" x14ac:dyDescent="0.2">
      <c r="A539" s="98"/>
    </row>
    <row r="540" spans="1:1" x14ac:dyDescent="0.2">
      <c r="A540" s="98"/>
    </row>
    <row r="541" spans="1:1" x14ac:dyDescent="0.2">
      <c r="A541" s="98"/>
    </row>
    <row r="542" spans="1:1" x14ac:dyDescent="0.2">
      <c r="A542" s="98"/>
    </row>
    <row r="543" spans="1:1" x14ac:dyDescent="0.2">
      <c r="A543" s="98"/>
    </row>
    <row r="544" spans="1:1" x14ac:dyDescent="0.2">
      <c r="A544" s="98"/>
    </row>
    <row r="545" spans="1:1" x14ac:dyDescent="0.2">
      <c r="A545" s="98"/>
    </row>
    <row r="546" spans="1:1" x14ac:dyDescent="0.2">
      <c r="A546" s="98"/>
    </row>
    <row r="547" spans="1:1" x14ac:dyDescent="0.2">
      <c r="A547" s="98"/>
    </row>
    <row r="548" spans="1:1" x14ac:dyDescent="0.2">
      <c r="A548" s="98"/>
    </row>
    <row r="549" spans="1:1" x14ac:dyDescent="0.2">
      <c r="A549" s="98"/>
    </row>
    <row r="550" spans="1:1" x14ac:dyDescent="0.2">
      <c r="A550" s="98"/>
    </row>
    <row r="551" spans="1:1" x14ac:dyDescent="0.2">
      <c r="A551" s="98"/>
    </row>
    <row r="552" spans="1:1" x14ac:dyDescent="0.2">
      <c r="A552" s="98"/>
    </row>
    <row r="553" spans="1:1" x14ac:dyDescent="0.2">
      <c r="A553" s="98"/>
    </row>
    <row r="554" spans="1:1" x14ac:dyDescent="0.2">
      <c r="A554" s="98"/>
    </row>
    <row r="555" spans="1:1" x14ac:dyDescent="0.2">
      <c r="A555" s="98"/>
    </row>
    <row r="556" spans="1:1" x14ac:dyDescent="0.2">
      <c r="A556" s="98"/>
    </row>
    <row r="557" spans="1:1" x14ac:dyDescent="0.2">
      <c r="A557" s="98"/>
    </row>
    <row r="558" spans="1:1" x14ac:dyDescent="0.2">
      <c r="A558" s="98"/>
    </row>
    <row r="559" spans="1:1" x14ac:dyDescent="0.2">
      <c r="A559" s="98"/>
    </row>
    <row r="560" spans="1:1" x14ac:dyDescent="0.2">
      <c r="A560" s="98"/>
    </row>
    <row r="561" spans="1:1" x14ac:dyDescent="0.2">
      <c r="A561" s="98"/>
    </row>
    <row r="562" spans="1:1" x14ac:dyDescent="0.2">
      <c r="A562" s="98"/>
    </row>
    <row r="563" spans="1:1" x14ac:dyDescent="0.2">
      <c r="A563" s="98"/>
    </row>
    <row r="564" spans="1:1" x14ac:dyDescent="0.2">
      <c r="A564" s="98"/>
    </row>
    <row r="565" spans="1:1" x14ac:dyDescent="0.2">
      <c r="A565" s="98"/>
    </row>
    <row r="566" spans="1:1" x14ac:dyDescent="0.2">
      <c r="A566" s="98"/>
    </row>
    <row r="567" spans="1:1" x14ac:dyDescent="0.2">
      <c r="A567" s="98"/>
    </row>
    <row r="568" spans="1:1" x14ac:dyDescent="0.2">
      <c r="A568" s="98"/>
    </row>
    <row r="569" spans="1:1" x14ac:dyDescent="0.2">
      <c r="A569" s="98"/>
    </row>
    <row r="570" spans="1:1" x14ac:dyDescent="0.2">
      <c r="A570" s="98"/>
    </row>
    <row r="571" spans="1:1" x14ac:dyDescent="0.2">
      <c r="A571" s="98"/>
    </row>
    <row r="572" spans="1:1" x14ac:dyDescent="0.2">
      <c r="A572" s="98"/>
    </row>
    <row r="573" spans="1:1" x14ac:dyDescent="0.2">
      <c r="A573" s="98"/>
    </row>
    <row r="574" spans="1:1" x14ac:dyDescent="0.2">
      <c r="A574" s="98"/>
    </row>
    <row r="575" spans="1:1" x14ac:dyDescent="0.2">
      <c r="A575" s="98"/>
    </row>
    <row r="576" spans="1:1" x14ac:dyDescent="0.2">
      <c r="A576" s="98"/>
    </row>
    <row r="577" spans="1:1" x14ac:dyDescent="0.2">
      <c r="A577" s="98"/>
    </row>
    <row r="578" spans="1:1" x14ac:dyDescent="0.2">
      <c r="A578" s="98"/>
    </row>
    <row r="579" spans="1:1" x14ac:dyDescent="0.2">
      <c r="A579" s="98"/>
    </row>
    <row r="580" spans="1:1" x14ac:dyDescent="0.2">
      <c r="A580" s="98"/>
    </row>
    <row r="581" spans="1:1" x14ac:dyDescent="0.2">
      <c r="A581" s="98"/>
    </row>
    <row r="582" spans="1:1" x14ac:dyDescent="0.2">
      <c r="A582" s="98"/>
    </row>
    <row r="583" spans="1:1" x14ac:dyDescent="0.2">
      <c r="A583" s="98"/>
    </row>
    <row r="584" spans="1:1" x14ac:dyDescent="0.2">
      <c r="A584" s="98"/>
    </row>
    <row r="585" spans="1:1" x14ac:dyDescent="0.2">
      <c r="A585" s="98"/>
    </row>
    <row r="586" spans="1:1" x14ac:dyDescent="0.2">
      <c r="A586" s="98"/>
    </row>
    <row r="587" spans="1:1" x14ac:dyDescent="0.2">
      <c r="A587" s="98"/>
    </row>
    <row r="588" spans="1:1" x14ac:dyDescent="0.2">
      <c r="A588" s="98"/>
    </row>
    <row r="589" spans="1:1" x14ac:dyDescent="0.2">
      <c r="A589" s="98"/>
    </row>
    <row r="590" spans="1:1" x14ac:dyDescent="0.2">
      <c r="A590" s="98"/>
    </row>
    <row r="591" spans="1:1" x14ac:dyDescent="0.2">
      <c r="A591" s="98"/>
    </row>
    <row r="592" spans="1:1" x14ac:dyDescent="0.2">
      <c r="A592" s="98"/>
    </row>
    <row r="593" spans="1:1" x14ac:dyDescent="0.2">
      <c r="A593" s="98"/>
    </row>
    <row r="594" spans="1:1" x14ac:dyDescent="0.2">
      <c r="A594" s="98"/>
    </row>
    <row r="595" spans="1:1" x14ac:dyDescent="0.2">
      <c r="A595" s="98"/>
    </row>
    <row r="596" spans="1:1" x14ac:dyDescent="0.2">
      <c r="A596" s="98"/>
    </row>
    <row r="597" spans="1:1" x14ac:dyDescent="0.2">
      <c r="A597" s="98"/>
    </row>
    <row r="598" spans="1:1" x14ac:dyDescent="0.2">
      <c r="A598" s="98"/>
    </row>
    <row r="599" spans="1:1" x14ac:dyDescent="0.2">
      <c r="A599" s="98"/>
    </row>
    <row r="600" spans="1:1" x14ac:dyDescent="0.2">
      <c r="A600" s="98"/>
    </row>
    <row r="601" spans="1:1" x14ac:dyDescent="0.2">
      <c r="A601" s="98"/>
    </row>
    <row r="602" spans="1:1" x14ac:dyDescent="0.2">
      <c r="A602" s="98"/>
    </row>
    <row r="603" spans="1:1" x14ac:dyDescent="0.2">
      <c r="A603" s="98"/>
    </row>
    <row r="604" spans="1:1" x14ac:dyDescent="0.2">
      <c r="A604" s="98"/>
    </row>
    <row r="605" spans="1:1" x14ac:dyDescent="0.2">
      <c r="A605" s="98"/>
    </row>
    <row r="606" spans="1:1" x14ac:dyDescent="0.2">
      <c r="A606" s="98"/>
    </row>
    <row r="607" spans="1:1" x14ac:dyDescent="0.2">
      <c r="A607" s="98"/>
    </row>
    <row r="608" spans="1:1" x14ac:dyDescent="0.2">
      <c r="A608" s="98"/>
    </row>
    <row r="609" spans="1:1" x14ac:dyDescent="0.2">
      <c r="A609" s="98"/>
    </row>
    <row r="610" spans="1:1" x14ac:dyDescent="0.2">
      <c r="A610" s="98"/>
    </row>
    <row r="611" spans="1:1" x14ac:dyDescent="0.2">
      <c r="A611" s="98"/>
    </row>
    <row r="612" spans="1:1" x14ac:dyDescent="0.2">
      <c r="A612" s="98"/>
    </row>
    <row r="613" spans="1:1" x14ac:dyDescent="0.2">
      <c r="A613" s="98"/>
    </row>
    <row r="614" spans="1:1" x14ac:dyDescent="0.2">
      <c r="A614" s="98"/>
    </row>
    <row r="615" spans="1:1" x14ac:dyDescent="0.2">
      <c r="A615" s="98"/>
    </row>
    <row r="616" spans="1:1" x14ac:dyDescent="0.2">
      <c r="A616" s="98"/>
    </row>
    <row r="617" spans="1:1" x14ac:dyDescent="0.2">
      <c r="A617" s="98"/>
    </row>
    <row r="618" spans="1:1" x14ac:dyDescent="0.2">
      <c r="A618" s="98"/>
    </row>
    <row r="619" spans="1:1" x14ac:dyDescent="0.2">
      <c r="A619" s="98"/>
    </row>
    <row r="620" spans="1:1" x14ac:dyDescent="0.2">
      <c r="A620" s="98"/>
    </row>
    <row r="621" spans="1:1" x14ac:dyDescent="0.2">
      <c r="A621" s="98"/>
    </row>
    <row r="622" spans="1:1" x14ac:dyDescent="0.2">
      <c r="A622" s="98"/>
    </row>
    <row r="623" spans="1:1" x14ac:dyDescent="0.2">
      <c r="A623" s="98"/>
    </row>
    <row r="624" spans="1:1" x14ac:dyDescent="0.2">
      <c r="A624" s="98"/>
    </row>
    <row r="625" spans="1:1" x14ac:dyDescent="0.2">
      <c r="A625" s="98"/>
    </row>
    <row r="626" spans="1:1" x14ac:dyDescent="0.2">
      <c r="A626" s="98"/>
    </row>
    <row r="627" spans="1:1" x14ac:dyDescent="0.2">
      <c r="A627" s="98"/>
    </row>
    <row r="628" spans="1:1" x14ac:dyDescent="0.2">
      <c r="A628" s="98"/>
    </row>
    <row r="629" spans="1:1" x14ac:dyDescent="0.2">
      <c r="A629" s="98"/>
    </row>
    <row r="630" spans="1:1" x14ac:dyDescent="0.2">
      <c r="A630" s="98"/>
    </row>
    <row r="631" spans="1:1" x14ac:dyDescent="0.2">
      <c r="A631" s="98"/>
    </row>
    <row r="632" spans="1:1" x14ac:dyDescent="0.2">
      <c r="A632" s="98"/>
    </row>
    <row r="633" spans="1:1" x14ac:dyDescent="0.2">
      <c r="A633" s="98"/>
    </row>
    <row r="634" spans="1:1" x14ac:dyDescent="0.2">
      <c r="A634" s="98"/>
    </row>
    <row r="635" spans="1:1" x14ac:dyDescent="0.2">
      <c r="A635" s="98"/>
    </row>
    <row r="636" spans="1:1" x14ac:dyDescent="0.2">
      <c r="A636" s="98"/>
    </row>
    <row r="637" spans="1:1" x14ac:dyDescent="0.2">
      <c r="A637" s="98"/>
    </row>
    <row r="638" spans="1:1" x14ac:dyDescent="0.2">
      <c r="A638" s="98"/>
    </row>
    <row r="639" spans="1:1" x14ac:dyDescent="0.2">
      <c r="A639" s="98"/>
    </row>
    <row r="640" spans="1:1" x14ac:dyDescent="0.2">
      <c r="A640" s="98"/>
    </row>
    <row r="641" spans="1:1" x14ac:dyDescent="0.2">
      <c r="A641" s="98"/>
    </row>
    <row r="642" spans="1:1" x14ac:dyDescent="0.2">
      <c r="A642" s="98"/>
    </row>
    <row r="643" spans="1:1" x14ac:dyDescent="0.2">
      <c r="A643" s="98"/>
    </row>
    <row r="644" spans="1:1" x14ac:dyDescent="0.2">
      <c r="A644" s="98"/>
    </row>
    <row r="645" spans="1:1" x14ac:dyDescent="0.2">
      <c r="A645" s="98"/>
    </row>
    <row r="646" spans="1:1" x14ac:dyDescent="0.2">
      <c r="A646" s="98"/>
    </row>
    <row r="647" spans="1:1" x14ac:dyDescent="0.2">
      <c r="A647" s="98"/>
    </row>
    <row r="648" spans="1:1" x14ac:dyDescent="0.2">
      <c r="A648" s="98"/>
    </row>
    <row r="649" spans="1:1" x14ac:dyDescent="0.2">
      <c r="A649" s="98"/>
    </row>
    <row r="650" spans="1:1" x14ac:dyDescent="0.2">
      <c r="A650" s="98"/>
    </row>
    <row r="651" spans="1:1" x14ac:dyDescent="0.2">
      <c r="A651" s="98"/>
    </row>
    <row r="652" spans="1:1" x14ac:dyDescent="0.2">
      <c r="A652" s="98"/>
    </row>
    <row r="653" spans="1:1" x14ac:dyDescent="0.2">
      <c r="A653" s="98"/>
    </row>
    <row r="654" spans="1:1" x14ac:dyDescent="0.2">
      <c r="A654" s="98"/>
    </row>
    <row r="655" spans="1:1" x14ac:dyDescent="0.2">
      <c r="A655" s="98"/>
    </row>
    <row r="656" spans="1:1" x14ac:dyDescent="0.2">
      <c r="A656" s="98"/>
    </row>
    <row r="657" spans="1:1" x14ac:dyDescent="0.2">
      <c r="A657" s="98"/>
    </row>
    <row r="658" spans="1:1" x14ac:dyDescent="0.2">
      <c r="A658" s="98"/>
    </row>
    <row r="659" spans="1:1" x14ac:dyDescent="0.2">
      <c r="A659" s="98"/>
    </row>
    <row r="660" spans="1:1" x14ac:dyDescent="0.2">
      <c r="A660" s="98"/>
    </row>
    <row r="661" spans="1:1" x14ac:dyDescent="0.2">
      <c r="A661" s="98"/>
    </row>
    <row r="662" spans="1:1" x14ac:dyDescent="0.2">
      <c r="A662" s="98"/>
    </row>
    <row r="663" spans="1:1" x14ac:dyDescent="0.2">
      <c r="A663" s="98"/>
    </row>
    <row r="664" spans="1:1" x14ac:dyDescent="0.2">
      <c r="A664" s="98"/>
    </row>
    <row r="665" spans="1:1" x14ac:dyDescent="0.2">
      <c r="A665" s="98"/>
    </row>
    <row r="666" spans="1:1" x14ac:dyDescent="0.2">
      <c r="A666" s="98"/>
    </row>
    <row r="667" spans="1:1" x14ac:dyDescent="0.2">
      <c r="A667" s="98"/>
    </row>
    <row r="668" spans="1:1" x14ac:dyDescent="0.2">
      <c r="A668" s="98"/>
    </row>
    <row r="669" spans="1:1" x14ac:dyDescent="0.2">
      <c r="A669" s="98"/>
    </row>
    <row r="670" spans="1:1" x14ac:dyDescent="0.2">
      <c r="A670" s="98"/>
    </row>
    <row r="671" spans="1:1" x14ac:dyDescent="0.2">
      <c r="A671" s="98"/>
    </row>
    <row r="672" spans="1:1" x14ac:dyDescent="0.2">
      <c r="A672" s="98"/>
    </row>
    <row r="673" spans="1:1" x14ac:dyDescent="0.2">
      <c r="A673" s="98"/>
    </row>
    <row r="674" spans="1:1" x14ac:dyDescent="0.2">
      <c r="A674" s="98"/>
    </row>
    <row r="675" spans="1:1" x14ac:dyDescent="0.2">
      <c r="A675" s="98"/>
    </row>
    <row r="676" spans="1:1" x14ac:dyDescent="0.2">
      <c r="A676" s="98"/>
    </row>
    <row r="677" spans="1:1" x14ac:dyDescent="0.2">
      <c r="A677" s="98"/>
    </row>
    <row r="678" spans="1:1" x14ac:dyDescent="0.2">
      <c r="A678" s="98"/>
    </row>
    <row r="679" spans="1:1" x14ac:dyDescent="0.2">
      <c r="A679" s="98"/>
    </row>
    <row r="680" spans="1:1" x14ac:dyDescent="0.2">
      <c r="A680" s="98"/>
    </row>
    <row r="681" spans="1:1" x14ac:dyDescent="0.2">
      <c r="A681" s="98"/>
    </row>
    <row r="682" spans="1:1" x14ac:dyDescent="0.2">
      <c r="A682" s="98"/>
    </row>
    <row r="683" spans="1:1" x14ac:dyDescent="0.2">
      <c r="A683" s="98"/>
    </row>
    <row r="684" spans="1:1" x14ac:dyDescent="0.2">
      <c r="A684" s="98"/>
    </row>
    <row r="685" spans="1:1" x14ac:dyDescent="0.2">
      <c r="A685" s="98"/>
    </row>
    <row r="686" spans="1:1" x14ac:dyDescent="0.2">
      <c r="A686" s="98"/>
    </row>
    <row r="687" spans="1:1" x14ac:dyDescent="0.2">
      <c r="A687" s="98"/>
    </row>
    <row r="688" spans="1:1" x14ac:dyDescent="0.2">
      <c r="A688" s="98"/>
    </row>
    <row r="689" spans="1:1" x14ac:dyDescent="0.2">
      <c r="A689" s="98"/>
    </row>
    <row r="690" spans="1:1" x14ac:dyDescent="0.2">
      <c r="A690" s="98"/>
    </row>
    <row r="691" spans="1:1" x14ac:dyDescent="0.2">
      <c r="A691" s="98"/>
    </row>
    <row r="692" spans="1:1" x14ac:dyDescent="0.2">
      <c r="A692" s="98"/>
    </row>
    <row r="693" spans="1:1" x14ac:dyDescent="0.2">
      <c r="A693" s="98"/>
    </row>
    <row r="694" spans="1:1" x14ac:dyDescent="0.2">
      <c r="A694" s="98"/>
    </row>
    <row r="695" spans="1:1" x14ac:dyDescent="0.2">
      <c r="A695" s="98"/>
    </row>
    <row r="696" spans="1:1" x14ac:dyDescent="0.2">
      <c r="A696" s="98"/>
    </row>
    <row r="697" spans="1:1" x14ac:dyDescent="0.2">
      <c r="A697" s="98"/>
    </row>
    <row r="698" spans="1:1" x14ac:dyDescent="0.2">
      <c r="A698" s="98"/>
    </row>
    <row r="699" spans="1:1" x14ac:dyDescent="0.2">
      <c r="A699" s="98"/>
    </row>
    <row r="700" spans="1:1" x14ac:dyDescent="0.2">
      <c r="A700" s="98"/>
    </row>
    <row r="701" spans="1:1" x14ac:dyDescent="0.2">
      <c r="A701" s="98"/>
    </row>
    <row r="702" spans="1:1" x14ac:dyDescent="0.2">
      <c r="A702" s="98"/>
    </row>
    <row r="703" spans="1:1" x14ac:dyDescent="0.2">
      <c r="A703" s="98"/>
    </row>
    <row r="704" spans="1:1" x14ac:dyDescent="0.2">
      <c r="A704" s="98"/>
    </row>
    <row r="705" spans="1:1" x14ac:dyDescent="0.2">
      <c r="A705" s="98"/>
    </row>
    <row r="706" spans="1:1" x14ac:dyDescent="0.2">
      <c r="A706" s="98"/>
    </row>
    <row r="707" spans="1:1" x14ac:dyDescent="0.2">
      <c r="A707" s="98"/>
    </row>
    <row r="708" spans="1:1" x14ac:dyDescent="0.2">
      <c r="A708" s="98"/>
    </row>
    <row r="709" spans="1:1" x14ac:dyDescent="0.2">
      <c r="A709" s="98"/>
    </row>
    <row r="710" spans="1:1" x14ac:dyDescent="0.2">
      <c r="A710" s="98"/>
    </row>
    <row r="711" spans="1:1" x14ac:dyDescent="0.2">
      <c r="A711" s="98"/>
    </row>
    <row r="712" spans="1:1" x14ac:dyDescent="0.2">
      <c r="A712" s="98"/>
    </row>
    <row r="713" spans="1:1" x14ac:dyDescent="0.2">
      <c r="A713" s="98"/>
    </row>
    <row r="714" spans="1:1" x14ac:dyDescent="0.2">
      <c r="A714" s="98"/>
    </row>
    <row r="715" spans="1:1" x14ac:dyDescent="0.2">
      <c r="A715" s="98"/>
    </row>
    <row r="716" spans="1:1" x14ac:dyDescent="0.2">
      <c r="A716" s="98"/>
    </row>
    <row r="717" spans="1:1" x14ac:dyDescent="0.2">
      <c r="A717" s="98"/>
    </row>
    <row r="718" spans="1:1" x14ac:dyDescent="0.2">
      <c r="A718" s="98"/>
    </row>
    <row r="719" spans="1:1" x14ac:dyDescent="0.2">
      <c r="A719" s="98"/>
    </row>
    <row r="720" spans="1:1" x14ac:dyDescent="0.2">
      <c r="A720" s="98"/>
    </row>
    <row r="721" spans="1:1" x14ac:dyDescent="0.2">
      <c r="A721" s="98"/>
    </row>
    <row r="722" spans="1:1" x14ac:dyDescent="0.2">
      <c r="A722" s="98"/>
    </row>
    <row r="723" spans="1:1" x14ac:dyDescent="0.2">
      <c r="A723" s="98"/>
    </row>
    <row r="724" spans="1:1" x14ac:dyDescent="0.2">
      <c r="A724" s="98"/>
    </row>
    <row r="725" spans="1:1" x14ac:dyDescent="0.2">
      <c r="A725" s="98"/>
    </row>
    <row r="726" spans="1:1" x14ac:dyDescent="0.2">
      <c r="A726" s="98"/>
    </row>
    <row r="727" spans="1:1" x14ac:dyDescent="0.2">
      <c r="A727" s="98"/>
    </row>
    <row r="728" spans="1:1" x14ac:dyDescent="0.2">
      <c r="A728" s="98"/>
    </row>
    <row r="729" spans="1:1" x14ac:dyDescent="0.2">
      <c r="A729" s="98"/>
    </row>
    <row r="730" spans="1:1" x14ac:dyDescent="0.2">
      <c r="A730" s="98"/>
    </row>
    <row r="731" spans="1:1" x14ac:dyDescent="0.2">
      <c r="A731" s="98"/>
    </row>
    <row r="732" spans="1:1" x14ac:dyDescent="0.2">
      <c r="A732" s="98"/>
    </row>
    <row r="733" spans="1:1" x14ac:dyDescent="0.2">
      <c r="A733" s="98"/>
    </row>
    <row r="734" spans="1:1" x14ac:dyDescent="0.2">
      <c r="A734" s="98"/>
    </row>
    <row r="735" spans="1:1" x14ac:dyDescent="0.2">
      <c r="A735" s="98"/>
    </row>
    <row r="736" spans="1:1" x14ac:dyDescent="0.2">
      <c r="A736" s="98"/>
    </row>
    <row r="737" spans="1:1" x14ac:dyDescent="0.2">
      <c r="A737" s="98"/>
    </row>
    <row r="738" spans="1:1" x14ac:dyDescent="0.2">
      <c r="A738" s="98"/>
    </row>
    <row r="739" spans="1:1" x14ac:dyDescent="0.2">
      <c r="A739" s="98"/>
    </row>
    <row r="740" spans="1:1" x14ac:dyDescent="0.2">
      <c r="A740" s="98"/>
    </row>
    <row r="741" spans="1:1" x14ac:dyDescent="0.2">
      <c r="A741" s="98"/>
    </row>
    <row r="742" spans="1:1" x14ac:dyDescent="0.2">
      <c r="A742" s="98"/>
    </row>
    <row r="743" spans="1:1" x14ac:dyDescent="0.2">
      <c r="A743" s="98"/>
    </row>
    <row r="744" spans="1:1" x14ac:dyDescent="0.2">
      <c r="A744" s="98"/>
    </row>
    <row r="745" spans="1:1" x14ac:dyDescent="0.2">
      <c r="A745" s="98"/>
    </row>
    <row r="746" spans="1:1" x14ac:dyDescent="0.2">
      <c r="A746" s="98"/>
    </row>
    <row r="747" spans="1:1" x14ac:dyDescent="0.2">
      <c r="A747" s="98"/>
    </row>
    <row r="748" spans="1:1" x14ac:dyDescent="0.2">
      <c r="A748" s="98"/>
    </row>
    <row r="749" spans="1:1" x14ac:dyDescent="0.2">
      <c r="A749" s="98"/>
    </row>
    <row r="750" spans="1:1" x14ac:dyDescent="0.2">
      <c r="A750" s="98"/>
    </row>
    <row r="751" spans="1:1" x14ac:dyDescent="0.2">
      <c r="A751" s="98"/>
    </row>
    <row r="752" spans="1:1" x14ac:dyDescent="0.2">
      <c r="A752" s="98"/>
    </row>
    <row r="753" spans="1:1" x14ac:dyDescent="0.2">
      <c r="A753" s="98"/>
    </row>
    <row r="754" spans="1:1" x14ac:dyDescent="0.2">
      <c r="A754" s="98"/>
    </row>
    <row r="755" spans="1:1" x14ac:dyDescent="0.2">
      <c r="A755" s="98"/>
    </row>
    <row r="756" spans="1:1" x14ac:dyDescent="0.2">
      <c r="A756" s="98"/>
    </row>
    <row r="757" spans="1:1" x14ac:dyDescent="0.2">
      <c r="A757" s="98"/>
    </row>
    <row r="758" spans="1:1" x14ac:dyDescent="0.2">
      <c r="A758" s="98"/>
    </row>
    <row r="759" spans="1:1" x14ac:dyDescent="0.2">
      <c r="A759" s="98"/>
    </row>
    <row r="760" spans="1:1" x14ac:dyDescent="0.2">
      <c r="A760" s="98"/>
    </row>
    <row r="761" spans="1:1" x14ac:dyDescent="0.2">
      <c r="A761" s="98"/>
    </row>
    <row r="762" spans="1:1" x14ac:dyDescent="0.2">
      <c r="A762" s="98"/>
    </row>
    <row r="763" spans="1:1" x14ac:dyDescent="0.2">
      <c r="A763" s="98"/>
    </row>
    <row r="764" spans="1:1" x14ac:dyDescent="0.2">
      <c r="A764" s="98"/>
    </row>
    <row r="765" spans="1:1" x14ac:dyDescent="0.2">
      <c r="A765" s="98"/>
    </row>
    <row r="766" spans="1:1" x14ac:dyDescent="0.2">
      <c r="A766" s="98"/>
    </row>
    <row r="767" spans="1:1" x14ac:dyDescent="0.2">
      <c r="A767" s="98"/>
    </row>
    <row r="768" spans="1:1" x14ac:dyDescent="0.2">
      <c r="A768" s="98"/>
    </row>
    <row r="769" spans="1:1" x14ac:dyDescent="0.2">
      <c r="A769" s="98"/>
    </row>
    <row r="770" spans="1:1" x14ac:dyDescent="0.2">
      <c r="A770" s="98"/>
    </row>
    <row r="771" spans="1:1" x14ac:dyDescent="0.2">
      <c r="A771" s="98"/>
    </row>
    <row r="772" spans="1:1" x14ac:dyDescent="0.2">
      <c r="A772" s="98"/>
    </row>
    <row r="773" spans="1:1" x14ac:dyDescent="0.2">
      <c r="A773" s="98"/>
    </row>
    <row r="774" spans="1:1" x14ac:dyDescent="0.2">
      <c r="A774" s="98"/>
    </row>
    <row r="775" spans="1:1" x14ac:dyDescent="0.2">
      <c r="A775" s="98"/>
    </row>
    <row r="776" spans="1:1" x14ac:dyDescent="0.2">
      <c r="A776" s="98"/>
    </row>
    <row r="777" spans="1:1" x14ac:dyDescent="0.2">
      <c r="A777" s="98"/>
    </row>
    <row r="778" spans="1:1" x14ac:dyDescent="0.2">
      <c r="A778" s="98"/>
    </row>
    <row r="779" spans="1:1" x14ac:dyDescent="0.2">
      <c r="A779" s="98"/>
    </row>
    <row r="780" spans="1:1" x14ac:dyDescent="0.2">
      <c r="A780" s="98"/>
    </row>
    <row r="781" spans="1:1" x14ac:dyDescent="0.2">
      <c r="A781" s="98"/>
    </row>
    <row r="782" spans="1:1" x14ac:dyDescent="0.2">
      <c r="A782" s="98"/>
    </row>
    <row r="783" spans="1:1" x14ac:dyDescent="0.2">
      <c r="A783" s="98"/>
    </row>
    <row r="784" spans="1:1" x14ac:dyDescent="0.2">
      <c r="A784" s="98"/>
    </row>
    <row r="785" spans="1:1" x14ac:dyDescent="0.2">
      <c r="A785" s="98"/>
    </row>
    <row r="786" spans="1:1" x14ac:dyDescent="0.2">
      <c r="A786" s="98"/>
    </row>
    <row r="787" spans="1:1" x14ac:dyDescent="0.2">
      <c r="A787" s="98"/>
    </row>
    <row r="788" spans="1:1" x14ac:dyDescent="0.2">
      <c r="A788" s="98"/>
    </row>
    <row r="789" spans="1:1" x14ac:dyDescent="0.2">
      <c r="A789" s="98"/>
    </row>
    <row r="790" spans="1:1" x14ac:dyDescent="0.2">
      <c r="A790" s="98"/>
    </row>
    <row r="791" spans="1:1" x14ac:dyDescent="0.2">
      <c r="A791" s="98"/>
    </row>
    <row r="792" spans="1:1" x14ac:dyDescent="0.2">
      <c r="A792" s="98"/>
    </row>
    <row r="793" spans="1:1" x14ac:dyDescent="0.2">
      <c r="A793" s="98"/>
    </row>
    <row r="794" spans="1:1" x14ac:dyDescent="0.2">
      <c r="A794" s="98"/>
    </row>
    <row r="795" spans="1:1" x14ac:dyDescent="0.2">
      <c r="A795" s="98"/>
    </row>
    <row r="796" spans="1:1" x14ac:dyDescent="0.2">
      <c r="A796" s="98"/>
    </row>
    <row r="797" spans="1:1" x14ac:dyDescent="0.2">
      <c r="A797" s="98"/>
    </row>
    <row r="798" spans="1:1" x14ac:dyDescent="0.2">
      <c r="A798" s="98"/>
    </row>
    <row r="799" spans="1:1" x14ac:dyDescent="0.2">
      <c r="A799" s="98"/>
    </row>
    <row r="800" spans="1:1" x14ac:dyDescent="0.2">
      <c r="A800" s="98"/>
    </row>
    <row r="801" spans="1:1" x14ac:dyDescent="0.2">
      <c r="A801" s="98"/>
    </row>
    <row r="802" spans="1:1" x14ac:dyDescent="0.2">
      <c r="A802" s="98"/>
    </row>
    <row r="803" spans="1:1" x14ac:dyDescent="0.2">
      <c r="A803" s="98"/>
    </row>
    <row r="804" spans="1:1" x14ac:dyDescent="0.2">
      <c r="A804" s="98"/>
    </row>
    <row r="805" spans="1:1" x14ac:dyDescent="0.2">
      <c r="A805" s="98"/>
    </row>
    <row r="806" spans="1:1" x14ac:dyDescent="0.2">
      <c r="A806" s="98"/>
    </row>
    <row r="807" spans="1:1" x14ac:dyDescent="0.2">
      <c r="A807" s="98"/>
    </row>
    <row r="808" spans="1:1" x14ac:dyDescent="0.2">
      <c r="A808" s="98"/>
    </row>
    <row r="809" spans="1:1" x14ac:dyDescent="0.2">
      <c r="A809" s="98"/>
    </row>
    <row r="810" spans="1:1" x14ac:dyDescent="0.2">
      <c r="A810" s="98"/>
    </row>
    <row r="811" spans="1:1" x14ac:dyDescent="0.2">
      <c r="A811" s="98"/>
    </row>
    <row r="812" spans="1:1" x14ac:dyDescent="0.2">
      <c r="A812" s="98"/>
    </row>
    <row r="813" spans="1:1" x14ac:dyDescent="0.2">
      <c r="A813" s="98"/>
    </row>
    <row r="814" spans="1:1" x14ac:dyDescent="0.2">
      <c r="A814" s="98"/>
    </row>
    <row r="815" spans="1:1" x14ac:dyDescent="0.2">
      <c r="A815" s="98"/>
    </row>
    <row r="816" spans="1:1" x14ac:dyDescent="0.2">
      <c r="A816" s="98"/>
    </row>
    <row r="817" spans="1:1" x14ac:dyDescent="0.2">
      <c r="A817" s="98"/>
    </row>
    <row r="818" spans="1:1" x14ac:dyDescent="0.2">
      <c r="A818" s="98"/>
    </row>
    <row r="819" spans="1:1" x14ac:dyDescent="0.2">
      <c r="A819" s="98"/>
    </row>
    <row r="820" spans="1:1" x14ac:dyDescent="0.2">
      <c r="A820" s="98"/>
    </row>
    <row r="821" spans="1:1" x14ac:dyDescent="0.2">
      <c r="A821" s="98"/>
    </row>
    <row r="822" spans="1:1" x14ac:dyDescent="0.2">
      <c r="A822" s="98"/>
    </row>
    <row r="823" spans="1:1" x14ac:dyDescent="0.2">
      <c r="A823" s="98"/>
    </row>
    <row r="824" spans="1:1" x14ac:dyDescent="0.2">
      <c r="A824" s="98"/>
    </row>
    <row r="825" spans="1:1" x14ac:dyDescent="0.2">
      <c r="A825" s="98"/>
    </row>
    <row r="826" spans="1:1" x14ac:dyDescent="0.2">
      <c r="A826" s="98"/>
    </row>
    <row r="827" spans="1:1" x14ac:dyDescent="0.2">
      <c r="A827" s="98"/>
    </row>
    <row r="828" spans="1:1" x14ac:dyDescent="0.2">
      <c r="A828" s="98"/>
    </row>
    <row r="829" spans="1:1" x14ac:dyDescent="0.2">
      <c r="A829" s="98"/>
    </row>
    <row r="830" spans="1:1" x14ac:dyDescent="0.2">
      <c r="A830" s="98"/>
    </row>
    <row r="831" spans="1:1" x14ac:dyDescent="0.2">
      <c r="A831" s="98"/>
    </row>
    <row r="832" spans="1:1" x14ac:dyDescent="0.2">
      <c r="A832" s="98"/>
    </row>
    <row r="833" spans="1:1" x14ac:dyDescent="0.2">
      <c r="A833" s="98"/>
    </row>
    <row r="834" spans="1:1" x14ac:dyDescent="0.2">
      <c r="A834" s="98"/>
    </row>
    <row r="835" spans="1:1" x14ac:dyDescent="0.2">
      <c r="A835" s="98"/>
    </row>
    <row r="836" spans="1:1" x14ac:dyDescent="0.2">
      <c r="A836" s="98"/>
    </row>
    <row r="837" spans="1:1" x14ac:dyDescent="0.2">
      <c r="A837" s="98"/>
    </row>
    <row r="838" spans="1:1" x14ac:dyDescent="0.2">
      <c r="A838" s="98"/>
    </row>
    <row r="839" spans="1:1" x14ac:dyDescent="0.2">
      <c r="A839" s="98"/>
    </row>
    <row r="840" spans="1:1" x14ac:dyDescent="0.2">
      <c r="A840" s="98"/>
    </row>
    <row r="841" spans="1:1" x14ac:dyDescent="0.2">
      <c r="A841" s="98"/>
    </row>
    <row r="842" spans="1:1" x14ac:dyDescent="0.2">
      <c r="A842" s="98"/>
    </row>
    <row r="843" spans="1:1" x14ac:dyDescent="0.2">
      <c r="A843" s="98"/>
    </row>
    <row r="844" spans="1:1" x14ac:dyDescent="0.2">
      <c r="A844" s="98"/>
    </row>
    <row r="845" spans="1:1" x14ac:dyDescent="0.2">
      <c r="A845" s="98"/>
    </row>
    <row r="846" spans="1:1" x14ac:dyDescent="0.2">
      <c r="A846" s="98"/>
    </row>
    <row r="847" spans="1:1" x14ac:dyDescent="0.2">
      <c r="A847" s="98"/>
    </row>
    <row r="848" spans="1:1" x14ac:dyDescent="0.2">
      <c r="A848" s="98"/>
    </row>
    <row r="849" spans="1:1" x14ac:dyDescent="0.2">
      <c r="A849" s="98"/>
    </row>
    <row r="850" spans="1:1" x14ac:dyDescent="0.2">
      <c r="A850" s="98"/>
    </row>
    <row r="851" spans="1:1" x14ac:dyDescent="0.2">
      <c r="A851" s="98"/>
    </row>
    <row r="852" spans="1:1" x14ac:dyDescent="0.2">
      <c r="A852" s="98"/>
    </row>
    <row r="853" spans="1:1" x14ac:dyDescent="0.2">
      <c r="A853" s="98"/>
    </row>
    <row r="854" spans="1:1" x14ac:dyDescent="0.2">
      <c r="A854" s="98"/>
    </row>
    <row r="855" spans="1:1" x14ac:dyDescent="0.2">
      <c r="A855" s="98"/>
    </row>
    <row r="856" spans="1:1" x14ac:dyDescent="0.2">
      <c r="A856" s="98"/>
    </row>
    <row r="857" spans="1:1" x14ac:dyDescent="0.2">
      <c r="A857" s="98"/>
    </row>
    <row r="858" spans="1:1" x14ac:dyDescent="0.2">
      <c r="A858" s="98"/>
    </row>
    <row r="859" spans="1:1" x14ac:dyDescent="0.2">
      <c r="A859" s="98"/>
    </row>
    <row r="860" spans="1:1" x14ac:dyDescent="0.2">
      <c r="A860" s="98"/>
    </row>
    <row r="861" spans="1:1" x14ac:dyDescent="0.2">
      <c r="A861" s="98"/>
    </row>
    <row r="862" spans="1:1" x14ac:dyDescent="0.2">
      <c r="A862" s="98"/>
    </row>
    <row r="863" spans="1:1" x14ac:dyDescent="0.2">
      <c r="A863" s="98"/>
    </row>
    <row r="864" spans="1:1" x14ac:dyDescent="0.2">
      <c r="A864" s="98"/>
    </row>
    <row r="865" spans="1:1" x14ac:dyDescent="0.2">
      <c r="A865" s="98"/>
    </row>
    <row r="866" spans="1:1" x14ac:dyDescent="0.2">
      <c r="A866" s="98"/>
    </row>
    <row r="867" spans="1:1" x14ac:dyDescent="0.2">
      <c r="A867" s="98"/>
    </row>
    <row r="868" spans="1:1" x14ac:dyDescent="0.2">
      <c r="A868" s="98"/>
    </row>
    <row r="869" spans="1:1" x14ac:dyDescent="0.2">
      <c r="A869" s="98"/>
    </row>
    <row r="870" spans="1:1" x14ac:dyDescent="0.2">
      <c r="A870" s="98"/>
    </row>
    <row r="871" spans="1:1" x14ac:dyDescent="0.2">
      <c r="A871" s="98"/>
    </row>
    <row r="872" spans="1:1" x14ac:dyDescent="0.2">
      <c r="A872" s="98"/>
    </row>
    <row r="873" spans="1:1" x14ac:dyDescent="0.2">
      <c r="A873" s="98"/>
    </row>
    <row r="874" spans="1:1" x14ac:dyDescent="0.2">
      <c r="A874" s="98"/>
    </row>
    <row r="875" spans="1:1" x14ac:dyDescent="0.2">
      <c r="A875" s="98"/>
    </row>
    <row r="876" spans="1:1" x14ac:dyDescent="0.2">
      <c r="A876" s="98"/>
    </row>
    <row r="877" spans="1:1" x14ac:dyDescent="0.2">
      <c r="A877" s="98"/>
    </row>
    <row r="878" spans="1:1" x14ac:dyDescent="0.2">
      <c r="A878" s="98"/>
    </row>
    <row r="879" spans="1:1" x14ac:dyDescent="0.2">
      <c r="A879" s="98"/>
    </row>
    <row r="880" spans="1:1" x14ac:dyDescent="0.2">
      <c r="A880" s="98"/>
    </row>
    <row r="881" spans="1:1" x14ac:dyDescent="0.2">
      <c r="A881" s="98"/>
    </row>
    <row r="882" spans="1:1" x14ac:dyDescent="0.2">
      <c r="A882" s="98"/>
    </row>
    <row r="883" spans="1:1" x14ac:dyDescent="0.2">
      <c r="A883" s="98"/>
    </row>
    <row r="884" spans="1:1" x14ac:dyDescent="0.2">
      <c r="A884" s="98"/>
    </row>
    <row r="885" spans="1:1" x14ac:dyDescent="0.2">
      <c r="A885" s="98"/>
    </row>
    <row r="886" spans="1:1" x14ac:dyDescent="0.2">
      <c r="A886" s="98"/>
    </row>
    <row r="887" spans="1:1" x14ac:dyDescent="0.2">
      <c r="A887" s="98"/>
    </row>
    <row r="888" spans="1:1" x14ac:dyDescent="0.2">
      <c r="A888" s="98"/>
    </row>
    <row r="889" spans="1:1" x14ac:dyDescent="0.2">
      <c r="A889" s="98"/>
    </row>
    <row r="890" spans="1:1" x14ac:dyDescent="0.2">
      <c r="A890" s="98"/>
    </row>
    <row r="891" spans="1:1" x14ac:dyDescent="0.2">
      <c r="A891" s="98"/>
    </row>
    <row r="892" spans="1:1" x14ac:dyDescent="0.2">
      <c r="A892" s="98"/>
    </row>
    <row r="893" spans="1:1" x14ac:dyDescent="0.2">
      <c r="A893" s="98"/>
    </row>
    <row r="894" spans="1:1" x14ac:dyDescent="0.2">
      <c r="A894" s="98"/>
    </row>
    <row r="895" spans="1:1" x14ac:dyDescent="0.2">
      <c r="A895" s="98"/>
    </row>
    <row r="896" spans="1:1" x14ac:dyDescent="0.2">
      <c r="A896" s="98"/>
    </row>
    <row r="897" spans="1:1" x14ac:dyDescent="0.2">
      <c r="A897" s="98"/>
    </row>
    <row r="898" spans="1:1" x14ac:dyDescent="0.2">
      <c r="A898" s="98"/>
    </row>
    <row r="899" spans="1:1" x14ac:dyDescent="0.2">
      <c r="A899" s="98"/>
    </row>
    <row r="900" spans="1:1" x14ac:dyDescent="0.2">
      <c r="A900" s="98"/>
    </row>
    <row r="901" spans="1:1" x14ac:dyDescent="0.2">
      <c r="A901" s="98"/>
    </row>
    <row r="902" spans="1:1" x14ac:dyDescent="0.2">
      <c r="A902" s="98"/>
    </row>
    <row r="903" spans="1:1" x14ac:dyDescent="0.2">
      <c r="A903" s="98"/>
    </row>
    <row r="904" spans="1:1" x14ac:dyDescent="0.2">
      <c r="A904" s="98"/>
    </row>
    <row r="905" spans="1:1" x14ac:dyDescent="0.2">
      <c r="A905" s="98"/>
    </row>
    <row r="906" spans="1:1" x14ac:dyDescent="0.2">
      <c r="A906" s="98"/>
    </row>
    <row r="907" spans="1:1" x14ac:dyDescent="0.2">
      <c r="A907" s="98"/>
    </row>
    <row r="908" spans="1:1" x14ac:dyDescent="0.2">
      <c r="A908" s="98"/>
    </row>
    <row r="909" spans="1:1" x14ac:dyDescent="0.2">
      <c r="A909" s="98"/>
    </row>
    <row r="910" spans="1:1" x14ac:dyDescent="0.2">
      <c r="A910" s="98"/>
    </row>
    <row r="911" spans="1:1" x14ac:dyDescent="0.2">
      <c r="A911" s="98"/>
    </row>
    <row r="912" spans="1:1" x14ac:dyDescent="0.2">
      <c r="A912" s="98"/>
    </row>
    <row r="913" spans="1:1" x14ac:dyDescent="0.2">
      <c r="A913" s="98"/>
    </row>
    <row r="914" spans="1:1" x14ac:dyDescent="0.2">
      <c r="A914" s="98"/>
    </row>
    <row r="915" spans="1:1" x14ac:dyDescent="0.2">
      <c r="A915" s="98"/>
    </row>
    <row r="916" spans="1:1" x14ac:dyDescent="0.2">
      <c r="A916" s="98"/>
    </row>
    <row r="917" spans="1:1" x14ac:dyDescent="0.2">
      <c r="A917" s="98"/>
    </row>
    <row r="918" spans="1:1" x14ac:dyDescent="0.2">
      <c r="A918" s="98"/>
    </row>
    <row r="919" spans="1:1" x14ac:dyDescent="0.2">
      <c r="A919" s="98"/>
    </row>
    <row r="920" spans="1:1" x14ac:dyDescent="0.2">
      <c r="A920" s="98"/>
    </row>
    <row r="921" spans="1:1" x14ac:dyDescent="0.2">
      <c r="A921" s="98"/>
    </row>
    <row r="922" spans="1:1" x14ac:dyDescent="0.2">
      <c r="A922" s="98"/>
    </row>
    <row r="923" spans="1:1" x14ac:dyDescent="0.2">
      <c r="A923" s="98"/>
    </row>
    <row r="924" spans="1:1" x14ac:dyDescent="0.2">
      <c r="A924" s="98"/>
    </row>
    <row r="925" spans="1:1" x14ac:dyDescent="0.2">
      <c r="A925" s="98"/>
    </row>
    <row r="926" spans="1:1" x14ac:dyDescent="0.2">
      <c r="A926" s="98"/>
    </row>
    <row r="927" spans="1:1" x14ac:dyDescent="0.2">
      <c r="A927" s="98"/>
    </row>
    <row r="928" spans="1:1" x14ac:dyDescent="0.2">
      <c r="A928" s="98"/>
    </row>
    <row r="929" spans="1:1" x14ac:dyDescent="0.2">
      <c r="A929" s="98"/>
    </row>
    <row r="930" spans="1:1" x14ac:dyDescent="0.2">
      <c r="A930" s="98"/>
    </row>
    <row r="931" spans="1:1" x14ac:dyDescent="0.2">
      <c r="A931" s="98"/>
    </row>
    <row r="932" spans="1:1" x14ac:dyDescent="0.2">
      <c r="A932" s="98"/>
    </row>
    <row r="933" spans="1:1" x14ac:dyDescent="0.2">
      <c r="A933" s="98"/>
    </row>
    <row r="934" spans="1:1" x14ac:dyDescent="0.2">
      <c r="A934" s="98"/>
    </row>
    <row r="935" spans="1:1" x14ac:dyDescent="0.2">
      <c r="A935" s="98"/>
    </row>
    <row r="936" spans="1:1" x14ac:dyDescent="0.2">
      <c r="A936" s="98"/>
    </row>
    <row r="937" spans="1:1" x14ac:dyDescent="0.2">
      <c r="A937" s="98"/>
    </row>
    <row r="938" spans="1:1" x14ac:dyDescent="0.2">
      <c r="A938" s="98"/>
    </row>
    <row r="939" spans="1:1" x14ac:dyDescent="0.2">
      <c r="A939" s="98"/>
    </row>
    <row r="940" spans="1:1" x14ac:dyDescent="0.2">
      <c r="A940" s="98"/>
    </row>
    <row r="941" spans="1:1" x14ac:dyDescent="0.2">
      <c r="A941" s="98"/>
    </row>
    <row r="942" spans="1:1" x14ac:dyDescent="0.2">
      <c r="A942" s="98"/>
    </row>
    <row r="943" spans="1:1" x14ac:dyDescent="0.2">
      <c r="A943" s="98"/>
    </row>
    <row r="944" spans="1:1" x14ac:dyDescent="0.2">
      <c r="A944" s="98"/>
    </row>
    <row r="945" spans="1:1" x14ac:dyDescent="0.2">
      <c r="A945" s="98"/>
    </row>
    <row r="946" spans="1:1" x14ac:dyDescent="0.2">
      <c r="A946" s="98"/>
    </row>
    <row r="947" spans="1:1" x14ac:dyDescent="0.2">
      <c r="A947" s="98"/>
    </row>
    <row r="948" spans="1:1" x14ac:dyDescent="0.2">
      <c r="A948" s="98"/>
    </row>
    <row r="949" spans="1:1" x14ac:dyDescent="0.2">
      <c r="A949" s="98"/>
    </row>
    <row r="950" spans="1:1" x14ac:dyDescent="0.2">
      <c r="A950" s="98"/>
    </row>
    <row r="951" spans="1:1" x14ac:dyDescent="0.2">
      <c r="A951" s="98"/>
    </row>
    <row r="952" spans="1:1" x14ac:dyDescent="0.2">
      <c r="A952" s="98"/>
    </row>
    <row r="953" spans="1:1" x14ac:dyDescent="0.2">
      <c r="A953" s="98"/>
    </row>
    <row r="954" spans="1:1" x14ac:dyDescent="0.2">
      <c r="A954" s="98"/>
    </row>
    <row r="955" spans="1:1" x14ac:dyDescent="0.2">
      <c r="A955" s="98"/>
    </row>
    <row r="956" spans="1:1" x14ac:dyDescent="0.2">
      <c r="A956" s="98"/>
    </row>
    <row r="957" spans="1:1" x14ac:dyDescent="0.2">
      <c r="A957" s="98"/>
    </row>
    <row r="958" spans="1:1" x14ac:dyDescent="0.2">
      <c r="A958" s="98"/>
    </row>
    <row r="959" spans="1:1" x14ac:dyDescent="0.2">
      <c r="A959" s="98"/>
    </row>
    <row r="960" spans="1:1" x14ac:dyDescent="0.2">
      <c r="A960" s="98"/>
    </row>
    <row r="961" spans="1:1" x14ac:dyDescent="0.2">
      <c r="A961" s="98"/>
    </row>
    <row r="962" spans="1:1" x14ac:dyDescent="0.2">
      <c r="A962" s="98"/>
    </row>
    <row r="963" spans="1:1" x14ac:dyDescent="0.2">
      <c r="A963" s="98"/>
    </row>
    <row r="964" spans="1:1" x14ac:dyDescent="0.2">
      <c r="A964" s="98"/>
    </row>
    <row r="965" spans="1:1" x14ac:dyDescent="0.2">
      <c r="A965" s="98"/>
    </row>
    <row r="966" spans="1:1" x14ac:dyDescent="0.2">
      <c r="A966" s="98"/>
    </row>
    <row r="967" spans="1:1" x14ac:dyDescent="0.2">
      <c r="A967" s="98"/>
    </row>
    <row r="968" spans="1:1" x14ac:dyDescent="0.2">
      <c r="A968" s="98"/>
    </row>
    <row r="969" spans="1:1" x14ac:dyDescent="0.2">
      <c r="A969" s="98"/>
    </row>
    <row r="970" spans="1:1" x14ac:dyDescent="0.2">
      <c r="A970" s="98"/>
    </row>
    <row r="971" spans="1:1" x14ac:dyDescent="0.2">
      <c r="A971" s="98"/>
    </row>
    <row r="972" spans="1:1" x14ac:dyDescent="0.2">
      <c r="A972" s="98"/>
    </row>
    <row r="973" spans="1:1" x14ac:dyDescent="0.2">
      <c r="A973" s="98"/>
    </row>
    <row r="974" spans="1:1" x14ac:dyDescent="0.2">
      <c r="A974" s="98"/>
    </row>
    <row r="975" spans="1:1" x14ac:dyDescent="0.2">
      <c r="A975" s="98"/>
    </row>
    <row r="976" spans="1:1" x14ac:dyDescent="0.2">
      <c r="A976" s="98"/>
    </row>
    <row r="977" spans="1:1" x14ac:dyDescent="0.2">
      <c r="A977" s="98"/>
    </row>
    <row r="978" spans="1:1" x14ac:dyDescent="0.2">
      <c r="A978" s="98"/>
    </row>
    <row r="979" spans="1:1" x14ac:dyDescent="0.2">
      <c r="A979" s="98"/>
    </row>
    <row r="980" spans="1:1" x14ac:dyDescent="0.2">
      <c r="A980" s="98"/>
    </row>
    <row r="981" spans="1:1" x14ac:dyDescent="0.2">
      <c r="A981" s="98"/>
    </row>
    <row r="982" spans="1:1" x14ac:dyDescent="0.2">
      <c r="A982" s="98"/>
    </row>
    <row r="983" spans="1:1" x14ac:dyDescent="0.2">
      <c r="A983" s="98"/>
    </row>
    <row r="984" spans="1:1" x14ac:dyDescent="0.2">
      <c r="A984" s="98"/>
    </row>
    <row r="985" spans="1:1" x14ac:dyDescent="0.2">
      <c r="A985" s="98"/>
    </row>
    <row r="986" spans="1:1" x14ac:dyDescent="0.2">
      <c r="A986" s="98"/>
    </row>
    <row r="987" spans="1:1" x14ac:dyDescent="0.2">
      <c r="A987" s="98"/>
    </row>
    <row r="988" spans="1:1" x14ac:dyDescent="0.2">
      <c r="A988" s="98"/>
    </row>
    <row r="989" spans="1:1" x14ac:dyDescent="0.2">
      <c r="A989" s="98"/>
    </row>
    <row r="990" spans="1:1" x14ac:dyDescent="0.2">
      <c r="A990" s="98"/>
    </row>
    <row r="991" spans="1:1" x14ac:dyDescent="0.2">
      <c r="A991" s="98"/>
    </row>
    <row r="992" spans="1:1" x14ac:dyDescent="0.2">
      <c r="A992" s="98"/>
    </row>
    <row r="993" spans="1:1" x14ac:dyDescent="0.2">
      <c r="A993" s="98"/>
    </row>
    <row r="994" spans="1:1" x14ac:dyDescent="0.2">
      <c r="A994" s="98"/>
    </row>
    <row r="995" spans="1:1" x14ac:dyDescent="0.2">
      <c r="A995" s="98"/>
    </row>
    <row r="996" spans="1:1" x14ac:dyDescent="0.2">
      <c r="A996" s="98"/>
    </row>
    <row r="997" spans="1:1" x14ac:dyDescent="0.2">
      <c r="A997" s="98"/>
    </row>
    <row r="998" spans="1:1" x14ac:dyDescent="0.2">
      <c r="A998" s="98"/>
    </row>
    <row r="999" spans="1:1" x14ac:dyDescent="0.2">
      <c r="A999" s="98"/>
    </row>
    <row r="1000" spans="1:1" x14ac:dyDescent="0.2">
      <c r="A1000" s="98"/>
    </row>
    <row r="1001" spans="1:1" x14ac:dyDescent="0.2">
      <c r="A1001" s="98"/>
    </row>
    <row r="1002" spans="1:1" x14ac:dyDescent="0.2">
      <c r="A1002" s="98"/>
    </row>
    <row r="1003" spans="1:1" x14ac:dyDescent="0.2">
      <c r="A1003" s="98"/>
    </row>
    <row r="1004" spans="1:1" x14ac:dyDescent="0.2">
      <c r="A1004" s="98"/>
    </row>
    <row r="1005" spans="1:1" x14ac:dyDescent="0.2">
      <c r="A1005" s="98"/>
    </row>
    <row r="1006" spans="1:1" x14ac:dyDescent="0.2">
      <c r="A1006" s="98"/>
    </row>
    <row r="1007" spans="1:1" x14ac:dyDescent="0.2">
      <c r="A1007" s="98"/>
    </row>
    <row r="1008" spans="1:1" x14ac:dyDescent="0.2">
      <c r="A1008" s="98"/>
    </row>
    <row r="1009" spans="1:1" x14ac:dyDescent="0.2">
      <c r="A1009" s="98"/>
    </row>
    <row r="1010" spans="1:1" x14ac:dyDescent="0.2">
      <c r="A1010" s="98"/>
    </row>
    <row r="1011" spans="1:1" x14ac:dyDescent="0.2">
      <c r="A1011" s="98"/>
    </row>
    <row r="1012" spans="1:1" x14ac:dyDescent="0.2">
      <c r="A1012" s="98"/>
    </row>
    <row r="1013" spans="1:1" x14ac:dyDescent="0.2">
      <c r="A1013" s="98"/>
    </row>
    <row r="1014" spans="1:1" x14ac:dyDescent="0.2">
      <c r="A1014" s="98"/>
    </row>
    <row r="1015" spans="1:1" x14ac:dyDescent="0.2">
      <c r="A1015" s="98"/>
    </row>
    <row r="1016" spans="1:1" x14ac:dyDescent="0.2">
      <c r="A1016" s="98"/>
    </row>
    <row r="1017" spans="1:1" x14ac:dyDescent="0.2">
      <c r="A1017" s="98"/>
    </row>
    <row r="1018" spans="1:1" x14ac:dyDescent="0.2">
      <c r="A1018" s="98"/>
    </row>
    <row r="1019" spans="1:1" x14ac:dyDescent="0.2">
      <c r="A1019" s="98"/>
    </row>
    <row r="1020" spans="1:1" x14ac:dyDescent="0.2">
      <c r="A1020" s="98"/>
    </row>
    <row r="1021" spans="1:1" x14ac:dyDescent="0.2">
      <c r="A1021" s="98"/>
    </row>
    <row r="1022" spans="1:1" x14ac:dyDescent="0.2">
      <c r="A1022" s="98"/>
    </row>
    <row r="1023" spans="1:1" x14ac:dyDescent="0.2">
      <c r="A1023" s="98"/>
    </row>
    <row r="1024" spans="1:1" x14ac:dyDescent="0.2">
      <c r="A1024" s="98"/>
    </row>
    <row r="1025" spans="1:1" x14ac:dyDescent="0.2">
      <c r="A1025" s="98"/>
    </row>
    <row r="1026" spans="1:1" x14ac:dyDescent="0.2">
      <c r="A1026" s="98"/>
    </row>
    <row r="1027" spans="1:1" x14ac:dyDescent="0.2">
      <c r="A1027" s="98"/>
    </row>
    <row r="1028" spans="1:1" x14ac:dyDescent="0.2">
      <c r="A1028" s="98"/>
    </row>
    <row r="1029" spans="1:1" x14ac:dyDescent="0.2">
      <c r="A1029" s="98"/>
    </row>
    <row r="1030" spans="1:1" x14ac:dyDescent="0.2">
      <c r="A1030" s="98"/>
    </row>
    <row r="1031" spans="1:1" x14ac:dyDescent="0.2">
      <c r="A1031" s="98"/>
    </row>
    <row r="1032" spans="1:1" x14ac:dyDescent="0.2">
      <c r="A1032" s="98"/>
    </row>
    <row r="1033" spans="1:1" x14ac:dyDescent="0.2">
      <c r="A1033" s="98"/>
    </row>
    <row r="1034" spans="1:1" x14ac:dyDescent="0.2">
      <c r="A1034" s="98"/>
    </row>
    <row r="1035" spans="1:1" x14ac:dyDescent="0.2">
      <c r="A1035" s="98"/>
    </row>
    <row r="1036" spans="1:1" x14ac:dyDescent="0.2">
      <c r="A1036" s="98"/>
    </row>
    <row r="1037" spans="1:1" x14ac:dyDescent="0.2">
      <c r="A1037" s="98"/>
    </row>
    <row r="1038" spans="1:1" x14ac:dyDescent="0.2">
      <c r="A1038" s="98"/>
    </row>
    <row r="1039" spans="1:1" x14ac:dyDescent="0.2">
      <c r="A1039" s="98"/>
    </row>
    <row r="1040" spans="1:1" x14ac:dyDescent="0.2">
      <c r="A1040" s="98"/>
    </row>
    <row r="1041" spans="1:1" x14ac:dyDescent="0.2">
      <c r="A1041" s="98"/>
    </row>
    <row r="1042" spans="1:1" x14ac:dyDescent="0.2">
      <c r="A1042" s="98"/>
    </row>
    <row r="1043" spans="1:1" x14ac:dyDescent="0.2">
      <c r="A1043" s="98"/>
    </row>
    <row r="1044" spans="1:1" x14ac:dyDescent="0.2">
      <c r="A1044" s="98"/>
    </row>
    <row r="1045" spans="1:1" x14ac:dyDescent="0.2">
      <c r="A1045" s="98"/>
    </row>
    <row r="1046" spans="1:1" x14ac:dyDescent="0.2">
      <c r="A1046" s="98"/>
    </row>
    <row r="1047" spans="1:1" x14ac:dyDescent="0.2">
      <c r="A1047" s="98"/>
    </row>
    <row r="1048" spans="1:1" x14ac:dyDescent="0.2">
      <c r="A1048" s="98"/>
    </row>
    <row r="1049" spans="1:1" x14ac:dyDescent="0.2">
      <c r="A1049" s="98"/>
    </row>
    <row r="1050" spans="1:1" x14ac:dyDescent="0.2">
      <c r="A1050" s="98"/>
    </row>
    <row r="1051" spans="1:1" x14ac:dyDescent="0.2">
      <c r="A1051" s="98"/>
    </row>
    <row r="1052" spans="1:1" x14ac:dyDescent="0.2">
      <c r="A1052" s="98"/>
    </row>
    <row r="1053" spans="1:1" x14ac:dyDescent="0.2">
      <c r="A1053" s="98"/>
    </row>
    <row r="1054" spans="1:1" x14ac:dyDescent="0.2">
      <c r="A1054" s="98"/>
    </row>
    <row r="1055" spans="1:1" x14ac:dyDescent="0.2">
      <c r="A1055" s="98"/>
    </row>
    <row r="1056" spans="1:1" x14ac:dyDescent="0.2">
      <c r="A1056" s="98"/>
    </row>
    <row r="1057" spans="1:1" x14ac:dyDescent="0.2">
      <c r="A1057" s="98"/>
    </row>
    <row r="1058" spans="1:1" x14ac:dyDescent="0.2">
      <c r="A1058" s="98"/>
    </row>
    <row r="1059" spans="1:1" x14ac:dyDescent="0.2">
      <c r="A1059" s="98"/>
    </row>
    <row r="1060" spans="1:1" x14ac:dyDescent="0.2">
      <c r="A1060" s="98"/>
    </row>
    <row r="1061" spans="1:1" x14ac:dyDescent="0.2">
      <c r="A1061" s="98"/>
    </row>
    <row r="1062" spans="1:1" x14ac:dyDescent="0.2">
      <c r="A1062" s="98"/>
    </row>
    <row r="1063" spans="1:1" x14ac:dyDescent="0.2">
      <c r="A1063" s="98"/>
    </row>
    <row r="1064" spans="1:1" x14ac:dyDescent="0.2">
      <c r="A1064" s="98"/>
    </row>
    <row r="1065" spans="1:1" x14ac:dyDescent="0.2">
      <c r="A1065" s="98"/>
    </row>
    <row r="1066" spans="1:1" x14ac:dyDescent="0.2">
      <c r="A1066" s="98"/>
    </row>
    <row r="1067" spans="1:1" x14ac:dyDescent="0.2">
      <c r="A1067" s="98"/>
    </row>
    <row r="1068" spans="1:1" x14ac:dyDescent="0.2">
      <c r="A1068" s="98"/>
    </row>
    <row r="1069" spans="1:1" x14ac:dyDescent="0.2">
      <c r="A1069" s="98"/>
    </row>
    <row r="1070" spans="1:1" x14ac:dyDescent="0.2">
      <c r="A1070" s="98"/>
    </row>
    <row r="1071" spans="1:1" x14ac:dyDescent="0.2">
      <c r="A1071" s="98"/>
    </row>
    <row r="1072" spans="1:1" x14ac:dyDescent="0.2">
      <c r="A1072" s="98"/>
    </row>
    <row r="1073" spans="1:1" x14ac:dyDescent="0.2">
      <c r="A1073" s="98"/>
    </row>
    <row r="1074" spans="1:1" x14ac:dyDescent="0.2">
      <c r="A1074" s="98"/>
    </row>
    <row r="1075" spans="1:1" x14ac:dyDescent="0.2">
      <c r="A1075" s="98"/>
    </row>
    <row r="1076" spans="1:1" x14ac:dyDescent="0.2">
      <c r="A1076" s="98"/>
    </row>
    <row r="1077" spans="1:1" x14ac:dyDescent="0.2">
      <c r="A1077" s="98"/>
    </row>
    <row r="1078" spans="1:1" x14ac:dyDescent="0.2">
      <c r="A1078" s="98"/>
    </row>
    <row r="1079" spans="1:1" x14ac:dyDescent="0.2">
      <c r="A1079" s="98"/>
    </row>
    <row r="1080" spans="1:1" x14ac:dyDescent="0.2">
      <c r="A1080" s="98"/>
    </row>
    <row r="1081" spans="1:1" x14ac:dyDescent="0.2">
      <c r="A1081" s="98"/>
    </row>
    <row r="1082" spans="1:1" x14ac:dyDescent="0.2">
      <c r="A1082" s="98"/>
    </row>
    <row r="1083" spans="1:1" x14ac:dyDescent="0.2">
      <c r="A1083" s="98"/>
    </row>
    <row r="1084" spans="1:1" x14ac:dyDescent="0.2">
      <c r="A1084" s="98"/>
    </row>
    <row r="1085" spans="1:1" x14ac:dyDescent="0.2">
      <c r="A1085" s="98"/>
    </row>
    <row r="1086" spans="1:1" x14ac:dyDescent="0.2">
      <c r="A1086" s="98"/>
    </row>
    <row r="1087" spans="1:1" x14ac:dyDescent="0.2">
      <c r="A1087" s="98"/>
    </row>
    <row r="1088" spans="1:1" x14ac:dyDescent="0.2">
      <c r="A1088" s="98"/>
    </row>
    <row r="1089" spans="1:1" x14ac:dyDescent="0.2">
      <c r="A1089" s="98"/>
    </row>
    <row r="1090" spans="1:1" x14ac:dyDescent="0.2">
      <c r="A1090" s="98"/>
    </row>
    <row r="1091" spans="1:1" x14ac:dyDescent="0.2">
      <c r="A1091" s="98"/>
    </row>
    <row r="1092" spans="1:1" x14ac:dyDescent="0.2">
      <c r="A1092" s="98"/>
    </row>
    <row r="1093" spans="1:1" x14ac:dyDescent="0.2">
      <c r="A1093" s="98"/>
    </row>
    <row r="1094" spans="1:1" x14ac:dyDescent="0.2">
      <c r="A1094" s="98"/>
    </row>
    <row r="1095" spans="1:1" x14ac:dyDescent="0.2">
      <c r="A1095" s="98"/>
    </row>
    <row r="1096" spans="1:1" x14ac:dyDescent="0.2">
      <c r="A1096" s="98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9"/>
    <col min="7" max="16384" width="9.140625" style="11"/>
  </cols>
  <sheetData>
    <row r="1" spans="1:18" ht="45.75" customHeight="1" x14ac:dyDescent="0.2">
      <c r="A1" s="98">
        <f ca="1">crvDate</f>
        <v>36752</v>
      </c>
      <c r="D1" s="98">
        <f ca="1">A1</f>
        <v>36752</v>
      </c>
      <c r="J1" s="11" t="s">
        <v>36</v>
      </c>
      <c r="P1" s="98">
        <f ca="1">A1</f>
        <v>36752</v>
      </c>
    </row>
    <row r="2" spans="1:18" s="102" customFormat="1" x14ac:dyDescent="0.2">
      <c r="A2" s="100"/>
      <c r="B2" s="101" t="s">
        <v>49</v>
      </c>
      <c r="C2" s="101" t="s">
        <v>23</v>
      </c>
      <c r="D2" s="101" t="s">
        <v>50</v>
      </c>
      <c r="E2" s="101" t="s">
        <v>51</v>
      </c>
      <c r="F2" s="101" t="s">
        <v>52</v>
      </c>
      <c r="H2" s="102" t="s">
        <v>49</v>
      </c>
      <c r="I2" s="102" t="s">
        <v>23</v>
      </c>
      <c r="J2" s="102" t="s">
        <v>50</v>
      </c>
      <c r="K2" s="102" t="s">
        <v>51</v>
      </c>
      <c r="L2" s="102" t="s">
        <v>52</v>
      </c>
      <c r="N2" s="102" t="s">
        <v>49</v>
      </c>
      <c r="O2" s="102" t="s">
        <v>23</v>
      </c>
      <c r="P2" s="102" t="s">
        <v>50</v>
      </c>
      <c r="Q2" s="102" t="s">
        <v>51</v>
      </c>
      <c r="R2" s="102" t="s">
        <v>52</v>
      </c>
    </row>
    <row r="3" spans="1:18" hidden="1" x14ac:dyDescent="0.2">
      <c r="A3" s="103">
        <v>36708</v>
      </c>
      <c r="B3" s="99">
        <f t="array" ref="B3:B56">TRANSPOSE('P2'!E5:BF5)</f>
        <v>0</v>
      </c>
      <c r="C3" s="99">
        <f t="array" ref="C3:C56">TRANSPOSE('P2'!E7:BF7)</f>
        <v>0</v>
      </c>
      <c r="D3" s="99">
        <f t="array" ref="D3:D56">TRANSPOSE('P2'!E9:BF9)</f>
        <v>0</v>
      </c>
      <c r="E3" s="99">
        <f t="array" ref="E3:E56">TRANSPOSE('P2'!E13:GZ13)</f>
        <v>0</v>
      </c>
      <c r="F3" s="99">
        <f t="array" ref="F3:F56">TRANSPOSE('P2'!E15:BF15)</f>
        <v>0</v>
      </c>
      <c r="H3" s="104">
        <f t="shared" ref="H3:H34" si="0">B3-N3</f>
        <v>0</v>
      </c>
      <c r="I3" s="104">
        <f t="shared" ref="I3:I34" si="1">C3-O3</f>
        <v>0</v>
      </c>
      <c r="J3" s="104">
        <f t="shared" ref="J3:J34" si="2">D3-P3</f>
        <v>0</v>
      </c>
      <c r="K3" s="104">
        <f t="shared" ref="K3:K34" si="3">E3-Q3</f>
        <v>0</v>
      </c>
      <c r="L3" s="104">
        <f t="shared" ref="L3:L34" si="4">F3-R3</f>
        <v>0</v>
      </c>
      <c r="N3" s="99">
        <v>0</v>
      </c>
      <c r="O3" s="99">
        <v>0</v>
      </c>
      <c r="P3" s="99">
        <v>0</v>
      </c>
      <c r="Q3" s="99">
        <v>0</v>
      </c>
      <c r="R3" s="99">
        <v>0</v>
      </c>
    </row>
    <row r="4" spans="1:18" x14ac:dyDescent="0.2">
      <c r="A4" s="103">
        <f t="shared" ref="A4:A35" si="5">EOMONTH(A3,1)</f>
        <v>36769</v>
      </c>
      <c r="B4" s="99">
        <v>75</v>
      </c>
      <c r="C4" s="99">
        <v>75</v>
      </c>
      <c r="D4" s="99">
        <v>75</v>
      </c>
      <c r="E4" s="99">
        <v>50</v>
      </c>
      <c r="F4" s="99">
        <v>65</v>
      </c>
      <c r="H4" s="104">
        <f t="shared" si="0"/>
        <v>-5</v>
      </c>
      <c r="I4" s="104">
        <f t="shared" si="1"/>
        <v>-5</v>
      </c>
      <c r="J4" s="104">
        <f t="shared" si="2"/>
        <v>0</v>
      </c>
      <c r="K4" s="104">
        <f t="shared" si="3"/>
        <v>0</v>
      </c>
      <c r="L4" s="104">
        <f t="shared" si="4"/>
        <v>0</v>
      </c>
      <c r="N4" s="99">
        <v>80</v>
      </c>
      <c r="O4" s="99">
        <v>80</v>
      </c>
      <c r="P4" s="99">
        <v>75</v>
      </c>
      <c r="Q4" s="99">
        <v>50</v>
      </c>
      <c r="R4" s="99">
        <v>65</v>
      </c>
    </row>
    <row r="5" spans="1:18" x14ac:dyDescent="0.2">
      <c r="A5" s="103">
        <f t="shared" si="5"/>
        <v>36799</v>
      </c>
      <c r="B5" s="99">
        <v>61</v>
      </c>
      <c r="C5" s="99">
        <v>62.333333333333329</v>
      </c>
      <c r="D5" s="99">
        <v>62.2</v>
      </c>
      <c r="E5" s="99">
        <v>51.016666666666659</v>
      </c>
      <c r="F5" s="99">
        <v>45</v>
      </c>
      <c r="H5" s="104">
        <f t="shared" si="0"/>
        <v>0.75</v>
      </c>
      <c r="I5" s="104">
        <f t="shared" si="1"/>
        <v>1</v>
      </c>
      <c r="J5" s="104">
        <f t="shared" si="2"/>
        <v>0</v>
      </c>
      <c r="K5" s="104">
        <f t="shared" si="3"/>
        <v>0.18333333333333002</v>
      </c>
      <c r="L5" s="104">
        <f t="shared" si="4"/>
        <v>1.25</v>
      </c>
      <c r="N5" s="99">
        <v>60.25</v>
      </c>
      <c r="O5" s="99">
        <v>61.333333333333329</v>
      </c>
      <c r="P5" s="99">
        <v>62.2</v>
      </c>
      <c r="Q5" s="99">
        <v>50.833333333333329</v>
      </c>
      <c r="R5" s="99">
        <v>43.75</v>
      </c>
    </row>
    <row r="6" spans="1:18" x14ac:dyDescent="0.2">
      <c r="A6" s="103">
        <f t="shared" si="5"/>
        <v>36830</v>
      </c>
      <c r="B6" s="99">
        <v>64.540322580645153</v>
      </c>
      <c r="C6" s="99">
        <v>77.560483870967744</v>
      </c>
      <c r="D6" s="99">
        <v>71.838709677419345</v>
      </c>
      <c r="E6" s="99">
        <v>58.233870967741936</v>
      </c>
      <c r="F6" s="99">
        <v>44.838709677419352</v>
      </c>
      <c r="H6" s="104">
        <f t="shared" si="0"/>
        <v>0</v>
      </c>
      <c r="I6" s="104">
        <f t="shared" si="1"/>
        <v>0.78629032258065479</v>
      </c>
      <c r="J6" s="104">
        <f t="shared" si="2"/>
        <v>0.1129032258064484</v>
      </c>
      <c r="K6" s="104">
        <f t="shared" si="3"/>
        <v>0.26612903225806406</v>
      </c>
      <c r="L6" s="104">
        <f t="shared" si="4"/>
        <v>0.72580645161290391</v>
      </c>
      <c r="N6" s="99">
        <v>64.540322580645153</v>
      </c>
      <c r="O6" s="99">
        <v>76.774193548387089</v>
      </c>
      <c r="P6" s="99">
        <v>71.725806451612897</v>
      </c>
      <c r="Q6" s="99">
        <v>57.967741935483872</v>
      </c>
      <c r="R6" s="99">
        <v>44.112903225806448</v>
      </c>
    </row>
    <row r="7" spans="1:18" x14ac:dyDescent="0.2">
      <c r="A7" s="103">
        <f t="shared" si="5"/>
        <v>36860</v>
      </c>
      <c r="B7" s="99">
        <v>64.166666666666657</v>
      </c>
      <c r="C7" s="99">
        <v>80.166666666666657</v>
      </c>
      <c r="D7" s="99">
        <v>64.816666666666663</v>
      </c>
      <c r="E7" s="99">
        <v>53.233333333333327</v>
      </c>
      <c r="F7" s="99">
        <v>49.916666666666657</v>
      </c>
      <c r="H7" s="104">
        <f t="shared" si="0"/>
        <v>0</v>
      </c>
      <c r="I7" s="104">
        <f t="shared" si="1"/>
        <v>0</v>
      </c>
      <c r="J7" s="104">
        <f t="shared" si="2"/>
        <v>0</v>
      </c>
      <c r="K7" s="104">
        <f t="shared" si="3"/>
        <v>-4.5833333333334281E-2</v>
      </c>
      <c r="L7" s="104">
        <f t="shared" si="4"/>
        <v>-0.125</v>
      </c>
      <c r="N7" s="99">
        <v>64.166666666666657</v>
      </c>
      <c r="O7" s="99">
        <v>80.166666666666657</v>
      </c>
      <c r="P7" s="99">
        <v>64.816666666666663</v>
      </c>
      <c r="Q7" s="99">
        <v>53.279166666666661</v>
      </c>
      <c r="R7" s="99">
        <v>50.041666666666657</v>
      </c>
    </row>
    <row r="8" spans="1:18" x14ac:dyDescent="0.2">
      <c r="A8" s="103">
        <f t="shared" si="5"/>
        <v>36891</v>
      </c>
      <c r="B8" s="99">
        <v>62.145161290322591</v>
      </c>
      <c r="C8" s="99">
        <v>79.370967741935488</v>
      </c>
      <c r="D8" s="99">
        <v>61.967741935483886</v>
      </c>
      <c r="E8" s="99">
        <v>46.685483870967751</v>
      </c>
      <c r="F8" s="99">
        <v>50.266129032258064</v>
      </c>
      <c r="H8" s="104">
        <f t="shared" si="0"/>
        <v>0</v>
      </c>
      <c r="I8" s="104">
        <f t="shared" si="1"/>
        <v>0.43548387096774377</v>
      </c>
      <c r="J8" s="104">
        <f t="shared" si="2"/>
        <v>0</v>
      </c>
      <c r="K8" s="104">
        <f t="shared" si="3"/>
        <v>0</v>
      </c>
      <c r="L8" s="104">
        <f t="shared" si="4"/>
        <v>-7.2580645161295365E-2</v>
      </c>
      <c r="N8" s="99">
        <v>62.145161290322591</v>
      </c>
      <c r="O8" s="99">
        <v>78.935483870967744</v>
      </c>
      <c r="P8" s="99">
        <v>61.967741935483886</v>
      </c>
      <c r="Q8" s="99">
        <v>46.685483870967751</v>
      </c>
      <c r="R8" s="99">
        <v>50.338709677419359</v>
      </c>
    </row>
    <row r="9" spans="1:18" x14ac:dyDescent="0.2">
      <c r="A9" s="103">
        <f t="shared" si="5"/>
        <v>36922</v>
      </c>
      <c r="B9" s="99">
        <v>53.709677419354833</v>
      </c>
      <c r="C9" s="99">
        <v>47.641129032258064</v>
      </c>
      <c r="D9" s="99">
        <v>52.409677419354836</v>
      </c>
      <c r="E9" s="99">
        <v>35.927419354838705</v>
      </c>
      <c r="F9" s="99">
        <v>37.669354838709673</v>
      </c>
      <c r="H9" s="104">
        <f t="shared" si="0"/>
        <v>5.6491935483870961</v>
      </c>
      <c r="I9" s="104">
        <f t="shared" si="1"/>
        <v>-0.42338709677419217</v>
      </c>
      <c r="J9" s="104">
        <f t="shared" si="2"/>
        <v>-0.24193548387096797</v>
      </c>
      <c r="K9" s="104">
        <f t="shared" si="3"/>
        <v>0</v>
      </c>
      <c r="L9" s="104">
        <f t="shared" si="4"/>
        <v>3.3064516129032242</v>
      </c>
      <c r="N9" s="99">
        <v>48.060483870967737</v>
      </c>
      <c r="O9" s="99">
        <v>48.064516129032256</v>
      </c>
      <c r="P9" s="99">
        <v>52.651612903225804</v>
      </c>
      <c r="Q9" s="99">
        <v>35.927419354838705</v>
      </c>
      <c r="R9" s="99">
        <v>34.362903225806448</v>
      </c>
    </row>
    <row r="10" spans="1:18" x14ac:dyDescent="0.2">
      <c r="A10" s="103">
        <f t="shared" si="5"/>
        <v>36950</v>
      </c>
      <c r="B10" s="99">
        <v>52.125</v>
      </c>
      <c r="C10" s="99">
        <v>42.642857142857139</v>
      </c>
      <c r="D10" s="99">
        <v>47.785714285714278</v>
      </c>
      <c r="E10" s="99">
        <v>36.696428571428569</v>
      </c>
      <c r="F10" s="99">
        <v>38.464285714285708</v>
      </c>
      <c r="H10" s="104">
        <f t="shared" si="0"/>
        <v>6.1071428571428612</v>
      </c>
      <c r="I10" s="104">
        <f t="shared" si="1"/>
        <v>-0.2142857142857153</v>
      </c>
      <c r="J10" s="104">
        <f t="shared" si="2"/>
        <v>-5.3571428571430602E-2</v>
      </c>
      <c r="K10" s="104">
        <f t="shared" si="3"/>
        <v>0</v>
      </c>
      <c r="L10" s="104">
        <f t="shared" si="4"/>
        <v>3.2142857142857082</v>
      </c>
      <c r="N10" s="99">
        <v>46.017857142857139</v>
      </c>
      <c r="O10" s="99">
        <v>42.857142857142854</v>
      </c>
      <c r="P10" s="99">
        <v>47.839285714285708</v>
      </c>
      <c r="Q10" s="99">
        <v>36.696428571428569</v>
      </c>
      <c r="R10" s="99">
        <v>35.25</v>
      </c>
    </row>
    <row r="11" spans="1:18" x14ac:dyDescent="0.2">
      <c r="A11" s="103">
        <f t="shared" si="5"/>
        <v>36981</v>
      </c>
      <c r="B11" s="99">
        <v>43.838709677419352</v>
      </c>
      <c r="C11" s="99">
        <v>38.564516129032256</v>
      </c>
      <c r="D11" s="99">
        <v>44.225806451612897</v>
      </c>
      <c r="E11" s="99">
        <v>37.548387096774192</v>
      </c>
      <c r="F11" s="99">
        <v>39.096774193548384</v>
      </c>
      <c r="H11" s="104">
        <f t="shared" si="0"/>
        <v>1.8870967741935445</v>
      </c>
      <c r="I11" s="104">
        <f t="shared" si="1"/>
        <v>-0.24193548387097508</v>
      </c>
      <c r="J11" s="104">
        <f t="shared" si="2"/>
        <v>-4.8387096774199279E-2</v>
      </c>
      <c r="K11" s="104">
        <f t="shared" si="3"/>
        <v>0</v>
      </c>
      <c r="L11" s="104">
        <f t="shared" si="4"/>
        <v>3.1451612903225765</v>
      </c>
      <c r="N11" s="99">
        <v>41.951612903225808</v>
      </c>
      <c r="O11" s="99">
        <v>38.806451612903231</v>
      </c>
      <c r="P11" s="99">
        <v>44.274193548387096</v>
      </c>
      <c r="Q11" s="99">
        <v>37.548387096774192</v>
      </c>
      <c r="R11" s="99">
        <v>35.951612903225808</v>
      </c>
    </row>
    <row r="12" spans="1:18" x14ac:dyDescent="0.2">
      <c r="A12" s="103">
        <f t="shared" si="5"/>
        <v>37011</v>
      </c>
      <c r="B12" s="99">
        <v>42.204166666666666</v>
      </c>
      <c r="C12" s="99">
        <v>38.666666666666664</v>
      </c>
      <c r="D12" s="99">
        <v>43.862499999999997</v>
      </c>
      <c r="E12" s="99">
        <v>31.108333333333327</v>
      </c>
      <c r="F12" s="99">
        <v>27.625</v>
      </c>
      <c r="H12" s="104">
        <f t="shared" si="0"/>
        <v>0</v>
      </c>
      <c r="I12" s="104">
        <f t="shared" si="1"/>
        <v>0</v>
      </c>
      <c r="J12" s="104">
        <f t="shared" si="2"/>
        <v>0</v>
      </c>
      <c r="K12" s="104">
        <f t="shared" si="3"/>
        <v>0</v>
      </c>
      <c r="L12" s="104">
        <f t="shared" si="4"/>
        <v>0</v>
      </c>
      <c r="N12" s="99">
        <v>42.204166666666666</v>
      </c>
      <c r="O12" s="99">
        <v>38.666666666666664</v>
      </c>
      <c r="P12" s="99">
        <v>43.862499999999997</v>
      </c>
      <c r="Q12" s="99">
        <v>31.108333333333327</v>
      </c>
      <c r="R12" s="99">
        <v>27.625</v>
      </c>
    </row>
    <row r="13" spans="1:18" ht="12.75" customHeight="1" x14ac:dyDescent="0.2">
      <c r="A13" s="103">
        <f t="shared" si="5"/>
        <v>37042</v>
      </c>
      <c r="B13" s="99">
        <v>42.056451612903217</v>
      </c>
      <c r="C13" s="99">
        <v>38.842741935483872</v>
      </c>
      <c r="D13" s="99">
        <v>42.279838709677406</v>
      </c>
      <c r="E13" s="99">
        <v>31.032258064516128</v>
      </c>
      <c r="F13" s="99">
        <v>27.217741935483865</v>
      </c>
      <c r="H13" s="104">
        <f t="shared" si="0"/>
        <v>0</v>
      </c>
      <c r="I13" s="104">
        <f t="shared" si="1"/>
        <v>0</v>
      </c>
      <c r="J13" s="104">
        <f t="shared" si="2"/>
        <v>0</v>
      </c>
      <c r="K13" s="104">
        <f t="shared" si="3"/>
        <v>0</v>
      </c>
      <c r="L13" s="104">
        <f t="shared" si="4"/>
        <v>0</v>
      </c>
      <c r="N13" s="99">
        <v>42.056451612903217</v>
      </c>
      <c r="O13" s="99">
        <v>38.842741935483872</v>
      </c>
      <c r="P13" s="99">
        <v>42.279838709677406</v>
      </c>
      <c r="Q13" s="99">
        <v>31.032258064516128</v>
      </c>
      <c r="R13" s="99">
        <v>27.217741935483865</v>
      </c>
    </row>
    <row r="14" spans="1:18" ht="12.75" customHeight="1" x14ac:dyDescent="0.2">
      <c r="A14" s="103">
        <f t="shared" si="5"/>
        <v>37072</v>
      </c>
      <c r="B14" s="99">
        <v>41.383333333333326</v>
      </c>
      <c r="C14" s="99">
        <v>40.516666666666666</v>
      </c>
      <c r="D14" s="99">
        <v>41.496666666666655</v>
      </c>
      <c r="E14" s="99">
        <v>24.516666666666666</v>
      </c>
      <c r="F14" s="99">
        <v>18.600000000000001</v>
      </c>
      <c r="H14" s="104">
        <f t="shared" si="0"/>
        <v>0</v>
      </c>
      <c r="I14" s="104">
        <f t="shared" si="1"/>
        <v>0</v>
      </c>
      <c r="J14" s="104">
        <f t="shared" si="2"/>
        <v>0</v>
      </c>
      <c r="K14" s="104">
        <f t="shared" si="3"/>
        <v>0</v>
      </c>
      <c r="L14" s="104">
        <f t="shared" si="4"/>
        <v>0</v>
      </c>
      <c r="N14" s="99">
        <v>41.383333333333326</v>
      </c>
      <c r="O14" s="99">
        <v>40.516666666666666</v>
      </c>
      <c r="P14" s="99">
        <v>41.496666666666655</v>
      </c>
      <c r="Q14" s="99">
        <v>24.516666666666666</v>
      </c>
      <c r="R14" s="99">
        <v>18.600000000000001</v>
      </c>
    </row>
    <row r="15" spans="1:18" ht="12.75" customHeight="1" x14ac:dyDescent="0.2">
      <c r="A15" s="103">
        <f t="shared" si="5"/>
        <v>37103</v>
      </c>
      <c r="B15" s="99">
        <v>35.258064516129046</v>
      </c>
      <c r="C15" s="99">
        <v>28.596774193548399</v>
      </c>
      <c r="D15" s="99">
        <v>32.35967741935486</v>
      </c>
      <c r="E15" s="99">
        <v>27.16290322580646</v>
      </c>
      <c r="F15" s="99">
        <v>24.274193548387096</v>
      </c>
      <c r="H15" s="104">
        <f t="shared" si="0"/>
        <v>0</v>
      </c>
      <c r="I15" s="104">
        <f t="shared" si="1"/>
        <v>0</v>
      </c>
      <c r="J15" s="104">
        <f t="shared" si="2"/>
        <v>0</v>
      </c>
      <c r="K15" s="104">
        <f t="shared" si="3"/>
        <v>0.14516129032257652</v>
      </c>
      <c r="L15" s="104">
        <f t="shared" si="4"/>
        <v>3.0645161290322491</v>
      </c>
      <c r="N15" s="99">
        <v>35.258064516129046</v>
      </c>
      <c r="O15" s="99">
        <v>28.596774193548399</v>
      </c>
      <c r="P15" s="99">
        <v>32.35967741935486</v>
      </c>
      <c r="Q15" s="99">
        <v>27.017741935483883</v>
      </c>
      <c r="R15" s="99">
        <v>21.209677419354847</v>
      </c>
    </row>
    <row r="16" spans="1:18" ht="12.75" customHeight="1" x14ac:dyDescent="0.2">
      <c r="A16" s="103">
        <f t="shared" si="5"/>
        <v>37134</v>
      </c>
      <c r="B16" s="99">
        <v>36.967741935483872</v>
      </c>
      <c r="C16" s="99">
        <v>39.556451612903224</v>
      </c>
      <c r="D16" s="99">
        <v>43.83387096774193</v>
      </c>
      <c r="E16" s="99">
        <v>31.369354838709672</v>
      </c>
      <c r="F16" s="99">
        <v>29.612903225806456</v>
      </c>
      <c r="H16" s="104">
        <f t="shared" si="0"/>
        <v>0</v>
      </c>
      <c r="I16" s="104">
        <f t="shared" si="1"/>
        <v>0.14516129032258362</v>
      </c>
      <c r="J16" s="104">
        <f t="shared" si="2"/>
        <v>0</v>
      </c>
      <c r="K16" s="104">
        <f t="shared" si="3"/>
        <v>9.6774193548384346E-2</v>
      </c>
      <c r="L16" s="104">
        <f t="shared" si="4"/>
        <v>2.709677419354847</v>
      </c>
      <c r="N16" s="99">
        <v>36.967741935483872</v>
      </c>
      <c r="O16" s="99">
        <v>39.411290322580641</v>
      </c>
      <c r="P16" s="99">
        <v>43.83387096774193</v>
      </c>
      <c r="Q16" s="99">
        <v>31.272580645161288</v>
      </c>
      <c r="R16" s="99">
        <v>26.903225806451609</v>
      </c>
    </row>
    <row r="17" spans="1:18" ht="12.75" customHeight="1" x14ac:dyDescent="0.2">
      <c r="A17" s="103">
        <f t="shared" si="5"/>
        <v>37164</v>
      </c>
      <c r="B17" s="99">
        <v>35.9</v>
      </c>
      <c r="C17" s="99">
        <v>34.5</v>
      </c>
      <c r="D17" s="99">
        <v>40.645000000000003</v>
      </c>
      <c r="E17" s="99">
        <v>28.31</v>
      </c>
      <c r="F17" s="99">
        <v>24.95</v>
      </c>
      <c r="H17" s="104">
        <f t="shared" si="0"/>
        <v>0</v>
      </c>
      <c r="I17" s="104">
        <f t="shared" si="1"/>
        <v>0.14999999999999858</v>
      </c>
      <c r="J17" s="104">
        <f t="shared" si="2"/>
        <v>0</v>
      </c>
      <c r="K17" s="104">
        <f t="shared" si="3"/>
        <v>0.14999999999999858</v>
      </c>
      <c r="L17" s="104">
        <f t="shared" si="4"/>
        <v>3.0999999999999979</v>
      </c>
      <c r="N17" s="99">
        <v>35.9</v>
      </c>
      <c r="O17" s="99">
        <v>34.35</v>
      </c>
      <c r="P17" s="99">
        <v>40.645000000000003</v>
      </c>
      <c r="Q17" s="99">
        <v>28.16</v>
      </c>
      <c r="R17" s="99">
        <v>21.85</v>
      </c>
    </row>
    <row r="18" spans="1:18" ht="12.75" customHeight="1" x14ac:dyDescent="0.2">
      <c r="A18" s="103">
        <f t="shared" si="5"/>
        <v>37195</v>
      </c>
      <c r="B18" s="99">
        <v>46.233870967741936</v>
      </c>
      <c r="C18" s="99">
        <v>54.604838709677423</v>
      </c>
      <c r="D18" s="99">
        <v>52.166129032258056</v>
      </c>
      <c r="E18" s="99">
        <v>31.306451612903228</v>
      </c>
      <c r="F18" s="99">
        <v>40.5</v>
      </c>
      <c r="H18" s="104">
        <f t="shared" si="0"/>
        <v>0</v>
      </c>
      <c r="I18" s="104">
        <f t="shared" si="1"/>
        <v>0</v>
      </c>
      <c r="J18" s="104">
        <f t="shared" si="2"/>
        <v>0</v>
      </c>
      <c r="K18" s="104">
        <f t="shared" si="3"/>
        <v>0</v>
      </c>
      <c r="L18" s="104">
        <f t="shared" si="4"/>
        <v>4.3548387096774235</v>
      </c>
      <c r="N18" s="99">
        <v>46.233870967741936</v>
      </c>
      <c r="O18" s="99">
        <v>54.604838709677423</v>
      </c>
      <c r="P18" s="99">
        <v>52.166129032258056</v>
      </c>
      <c r="Q18" s="99">
        <v>31.306451612903228</v>
      </c>
      <c r="R18" s="99">
        <v>36.145161290322577</v>
      </c>
    </row>
    <row r="19" spans="1:18" ht="12.75" customHeight="1" x14ac:dyDescent="0.2">
      <c r="A19" s="103">
        <f t="shared" si="5"/>
        <v>37225</v>
      </c>
      <c r="B19" s="99">
        <v>46.708333333333329</v>
      </c>
      <c r="C19" s="99">
        <v>49.791666666666657</v>
      </c>
      <c r="D19" s="99">
        <v>46.829166666666666</v>
      </c>
      <c r="E19" s="99">
        <v>35.75</v>
      </c>
      <c r="F19" s="99">
        <v>45.3125</v>
      </c>
      <c r="H19" s="104">
        <f t="shared" si="0"/>
        <v>0</v>
      </c>
      <c r="I19" s="104">
        <f t="shared" si="1"/>
        <v>0</v>
      </c>
      <c r="J19" s="104">
        <f t="shared" si="2"/>
        <v>0</v>
      </c>
      <c r="K19" s="104">
        <f t="shared" si="3"/>
        <v>0</v>
      </c>
      <c r="L19" s="104">
        <f t="shared" si="4"/>
        <v>3.875</v>
      </c>
      <c r="N19" s="99">
        <v>46.708333333333329</v>
      </c>
      <c r="O19" s="99">
        <v>49.791666666666657</v>
      </c>
      <c r="P19" s="99">
        <v>46.829166666666666</v>
      </c>
      <c r="Q19" s="99">
        <v>35.75</v>
      </c>
      <c r="R19" s="99">
        <v>41.4375</v>
      </c>
    </row>
    <row r="20" spans="1:18" ht="12.75" customHeight="1" x14ac:dyDescent="0.2">
      <c r="A20" s="103">
        <f t="shared" si="5"/>
        <v>37256</v>
      </c>
      <c r="B20" s="99">
        <v>45.193548387096776</v>
      </c>
      <c r="C20" s="99">
        <v>46.66935483870968</v>
      </c>
      <c r="D20" s="99">
        <v>45.180645161290329</v>
      </c>
      <c r="E20" s="99">
        <v>36.314516129032263</v>
      </c>
      <c r="F20" s="99">
        <v>46.209677419354847</v>
      </c>
      <c r="H20" s="104">
        <f t="shared" si="0"/>
        <v>0</v>
      </c>
      <c r="I20" s="104">
        <f t="shared" si="1"/>
        <v>0</v>
      </c>
      <c r="J20" s="104">
        <f t="shared" si="2"/>
        <v>0</v>
      </c>
      <c r="K20" s="104">
        <f t="shared" si="3"/>
        <v>0</v>
      </c>
      <c r="L20" s="104">
        <f t="shared" si="4"/>
        <v>4.0887096774193594</v>
      </c>
      <c r="N20" s="99">
        <v>45.193548387096776</v>
      </c>
      <c r="O20" s="99">
        <v>46.66935483870968</v>
      </c>
      <c r="P20" s="99">
        <v>45.180645161290329</v>
      </c>
      <c r="Q20" s="99">
        <v>36.314516129032263</v>
      </c>
      <c r="R20" s="99">
        <v>42.120967741935488</v>
      </c>
    </row>
    <row r="21" spans="1:18" ht="12.75" customHeight="1" x14ac:dyDescent="0.2">
      <c r="A21" s="103">
        <f t="shared" si="5"/>
        <v>37287</v>
      </c>
      <c r="B21" s="99">
        <v>36.479838709677416</v>
      </c>
      <c r="C21" s="99">
        <v>42.971774193548384</v>
      </c>
      <c r="D21" s="99">
        <v>47.409677419354836</v>
      </c>
      <c r="E21" s="99">
        <v>31.127419354838704</v>
      </c>
      <c r="F21" s="99">
        <v>31.798406001887905</v>
      </c>
      <c r="H21" s="104">
        <f t="shared" si="0"/>
        <v>-6.0483870967743769E-2</v>
      </c>
      <c r="I21" s="104">
        <f t="shared" si="1"/>
        <v>0</v>
      </c>
      <c r="J21" s="104">
        <f t="shared" si="2"/>
        <v>-0.24193548387096797</v>
      </c>
      <c r="K21" s="104">
        <f t="shared" si="3"/>
        <v>0</v>
      </c>
      <c r="L21" s="104">
        <f t="shared" si="4"/>
        <v>1.7228765486506603</v>
      </c>
      <c r="N21" s="99">
        <v>36.54032258064516</v>
      </c>
      <c r="O21" s="99">
        <v>42.971774193548384</v>
      </c>
      <c r="P21" s="99">
        <v>47.651612903225804</v>
      </c>
      <c r="Q21" s="99">
        <v>31.127419354838704</v>
      </c>
      <c r="R21" s="99">
        <v>30.075529453237245</v>
      </c>
    </row>
    <row r="22" spans="1:18" ht="12.75" customHeight="1" x14ac:dyDescent="0.2">
      <c r="A22" s="103">
        <f t="shared" si="5"/>
        <v>37315</v>
      </c>
      <c r="B22" s="99">
        <v>31.017857142857139</v>
      </c>
      <c r="C22" s="99">
        <v>36.857142857142847</v>
      </c>
      <c r="D22" s="99">
        <v>42.785714285714278</v>
      </c>
      <c r="E22" s="99">
        <v>31.896428571428569</v>
      </c>
      <c r="F22" s="99">
        <v>32.504621760021863</v>
      </c>
      <c r="H22" s="104">
        <f t="shared" si="0"/>
        <v>-5.3571428571427049E-2</v>
      </c>
      <c r="I22" s="104">
        <f t="shared" si="1"/>
        <v>0</v>
      </c>
      <c r="J22" s="104">
        <f t="shared" si="2"/>
        <v>-5.3571428571430602E-2</v>
      </c>
      <c r="K22" s="104">
        <f t="shared" si="3"/>
        <v>0</v>
      </c>
      <c r="L22" s="104">
        <f t="shared" si="4"/>
        <v>1.7121871107814002</v>
      </c>
      <c r="N22" s="99">
        <v>31.071428571428566</v>
      </c>
      <c r="O22" s="99">
        <v>36.857142857142847</v>
      </c>
      <c r="P22" s="99">
        <v>42.839285714285708</v>
      </c>
      <c r="Q22" s="99">
        <v>31.896428571428569</v>
      </c>
      <c r="R22" s="99">
        <v>30.792434649240462</v>
      </c>
    </row>
    <row r="23" spans="1:18" x14ac:dyDescent="0.2">
      <c r="A23" s="103">
        <f t="shared" si="5"/>
        <v>37346</v>
      </c>
      <c r="B23" s="99">
        <v>27.475806451612904</v>
      </c>
      <c r="C23" s="99">
        <v>26.064516129032256</v>
      </c>
      <c r="D23" s="99">
        <v>39.225806451612897</v>
      </c>
      <c r="E23" s="99">
        <v>32.748387096774195</v>
      </c>
      <c r="F23" s="99">
        <v>33.318537596652526</v>
      </c>
      <c r="H23" s="104">
        <f t="shared" si="0"/>
        <v>0</v>
      </c>
      <c r="I23" s="104">
        <f t="shared" si="1"/>
        <v>0</v>
      </c>
      <c r="J23" s="104">
        <f t="shared" si="2"/>
        <v>-4.8387096774199279E-2</v>
      </c>
      <c r="K23" s="104">
        <f t="shared" si="3"/>
        <v>0</v>
      </c>
      <c r="L23" s="104">
        <f t="shared" si="4"/>
        <v>1.8351978072032686</v>
      </c>
      <c r="N23" s="99">
        <v>27.475806451612904</v>
      </c>
      <c r="O23" s="99">
        <v>26.064516129032256</v>
      </c>
      <c r="P23" s="99">
        <v>39.274193548387096</v>
      </c>
      <c r="Q23" s="99">
        <v>32.748387096774195</v>
      </c>
      <c r="R23" s="99">
        <v>31.483339789449257</v>
      </c>
    </row>
    <row r="24" spans="1:18" x14ac:dyDescent="0.2">
      <c r="A24" s="103">
        <f t="shared" si="5"/>
        <v>37376</v>
      </c>
      <c r="B24" s="99">
        <v>18.7</v>
      </c>
      <c r="C24" s="99">
        <v>23.583333333333332</v>
      </c>
      <c r="D24" s="99">
        <v>38.862499999999997</v>
      </c>
      <c r="E24" s="99">
        <v>26.308333333333326</v>
      </c>
      <c r="F24" s="99">
        <v>22.492374284853963</v>
      </c>
      <c r="H24" s="104">
        <f t="shared" si="0"/>
        <v>0</v>
      </c>
      <c r="I24" s="104">
        <f t="shared" si="1"/>
        <v>0</v>
      </c>
      <c r="J24" s="104">
        <f t="shared" si="2"/>
        <v>0</v>
      </c>
      <c r="K24" s="104">
        <f t="shared" si="3"/>
        <v>0</v>
      </c>
      <c r="L24" s="104">
        <f t="shared" si="4"/>
        <v>-0.53435576819524755</v>
      </c>
      <c r="N24" s="99">
        <v>18.7</v>
      </c>
      <c r="O24" s="99">
        <v>23.583333333333332</v>
      </c>
      <c r="P24" s="99">
        <v>38.862499999999997</v>
      </c>
      <c r="Q24" s="99">
        <v>26.308333333333326</v>
      </c>
      <c r="R24" s="99">
        <v>23.02673005304921</v>
      </c>
    </row>
    <row r="25" spans="1:18" x14ac:dyDescent="0.2">
      <c r="A25" s="103">
        <f t="shared" si="5"/>
        <v>37407</v>
      </c>
      <c r="B25" s="99">
        <v>16.931499999999996</v>
      </c>
      <c r="C25" s="99">
        <v>21.701612903225808</v>
      </c>
      <c r="D25" s="99">
        <v>37.279838709677406</v>
      </c>
      <c r="E25" s="99">
        <v>26.232258064516127</v>
      </c>
      <c r="F25" s="99">
        <v>22.085116220337827</v>
      </c>
      <c r="H25" s="104">
        <f t="shared" si="0"/>
        <v>0</v>
      </c>
      <c r="I25" s="104">
        <f t="shared" si="1"/>
        <v>0</v>
      </c>
      <c r="J25" s="104">
        <f t="shared" si="2"/>
        <v>0</v>
      </c>
      <c r="K25" s="104">
        <f t="shared" si="3"/>
        <v>0</v>
      </c>
      <c r="L25" s="104">
        <f t="shared" si="4"/>
        <v>-0.53435576819524755</v>
      </c>
      <c r="N25" s="99">
        <v>16.931499999999996</v>
      </c>
      <c r="O25" s="99">
        <v>21.701612903225808</v>
      </c>
      <c r="P25" s="99">
        <v>37.279838709677406</v>
      </c>
      <c r="Q25" s="99">
        <v>26.232258064516127</v>
      </c>
      <c r="R25" s="99">
        <v>22.619471988533075</v>
      </c>
    </row>
    <row r="26" spans="1:18" x14ac:dyDescent="0.2">
      <c r="A26" s="103">
        <f t="shared" si="5"/>
        <v>37437</v>
      </c>
      <c r="B26" s="99">
        <v>25.66255</v>
      </c>
      <c r="C26" s="99">
        <v>22.916663333333329</v>
      </c>
      <c r="D26" s="99">
        <v>36.496666666666655</v>
      </c>
      <c r="E26" s="99">
        <v>19.716666666666665</v>
      </c>
      <c r="F26" s="99">
        <v>13.467374284853964</v>
      </c>
      <c r="H26" s="104">
        <f t="shared" si="0"/>
        <v>0</v>
      </c>
      <c r="I26" s="104">
        <f t="shared" si="1"/>
        <v>0</v>
      </c>
      <c r="J26" s="104">
        <f t="shared" si="2"/>
        <v>0</v>
      </c>
      <c r="K26" s="104">
        <f t="shared" si="3"/>
        <v>0</v>
      </c>
      <c r="L26" s="104">
        <f t="shared" si="4"/>
        <v>-0.53435576819524755</v>
      </c>
      <c r="N26" s="99">
        <v>25.66255</v>
      </c>
      <c r="O26" s="99">
        <v>22.916663333333329</v>
      </c>
      <c r="P26" s="99">
        <v>36.496666666666655</v>
      </c>
      <c r="Q26" s="99">
        <v>19.716666666666665</v>
      </c>
      <c r="R26" s="99">
        <v>14.001730053049211</v>
      </c>
    </row>
    <row r="27" spans="1:18" x14ac:dyDescent="0.2">
      <c r="A27" s="103">
        <f t="shared" si="5"/>
        <v>37468</v>
      </c>
      <c r="B27" s="99">
        <v>30.308064516129047</v>
      </c>
      <c r="C27" s="99">
        <v>24.596774193548399</v>
      </c>
      <c r="D27" s="99">
        <v>27.35967741935486</v>
      </c>
      <c r="E27" s="99">
        <v>22.362903225806459</v>
      </c>
      <c r="F27" s="99">
        <v>18.007950789739276</v>
      </c>
      <c r="H27" s="104">
        <f t="shared" si="0"/>
        <v>0</v>
      </c>
      <c r="I27" s="104">
        <f t="shared" si="1"/>
        <v>0</v>
      </c>
      <c r="J27" s="104">
        <f t="shared" si="2"/>
        <v>0</v>
      </c>
      <c r="K27" s="104">
        <f t="shared" si="3"/>
        <v>0.14516129032257652</v>
      </c>
      <c r="L27" s="104">
        <f t="shared" si="4"/>
        <v>2.0414137597899469</v>
      </c>
      <c r="N27" s="99">
        <v>30.308064516129047</v>
      </c>
      <c r="O27" s="99">
        <v>24.596774193548399</v>
      </c>
      <c r="P27" s="99">
        <v>27.35967741935486</v>
      </c>
      <c r="Q27" s="99">
        <v>22.217741935483883</v>
      </c>
      <c r="R27" s="99">
        <v>15.966537029949329</v>
      </c>
    </row>
    <row r="28" spans="1:18" x14ac:dyDescent="0.2">
      <c r="A28" s="103">
        <f t="shared" si="5"/>
        <v>37499</v>
      </c>
      <c r="B28" s="99">
        <v>32.017741935483869</v>
      </c>
      <c r="C28" s="99">
        <v>35.556451612903224</v>
      </c>
      <c r="D28" s="99">
        <v>38.83387096774193</v>
      </c>
      <c r="E28" s="99">
        <v>26.569354838709671</v>
      </c>
      <c r="F28" s="99">
        <v>23.346660467158635</v>
      </c>
      <c r="H28" s="104">
        <f t="shared" si="0"/>
        <v>0</v>
      </c>
      <c r="I28" s="104">
        <f t="shared" si="1"/>
        <v>0.14516129032258362</v>
      </c>
      <c r="J28" s="104">
        <f t="shared" si="2"/>
        <v>0</v>
      </c>
      <c r="K28" s="104">
        <f t="shared" si="3"/>
        <v>9.6774193548384346E-2</v>
      </c>
      <c r="L28" s="104">
        <f t="shared" si="4"/>
        <v>1.6865750501125447</v>
      </c>
      <c r="N28" s="99">
        <v>32.017741935483869</v>
      </c>
      <c r="O28" s="99">
        <v>35.411290322580641</v>
      </c>
      <c r="P28" s="99">
        <v>38.83387096774193</v>
      </c>
      <c r="Q28" s="99">
        <v>26.472580645161287</v>
      </c>
      <c r="R28" s="99">
        <v>21.660085417046091</v>
      </c>
    </row>
    <row r="29" spans="1:18" x14ac:dyDescent="0.2">
      <c r="A29" s="103">
        <f t="shared" si="5"/>
        <v>37529</v>
      </c>
      <c r="B29" s="99">
        <v>30.95</v>
      </c>
      <c r="C29" s="99">
        <v>30.5</v>
      </c>
      <c r="D29" s="99">
        <v>35.645000000000003</v>
      </c>
      <c r="E29" s="99">
        <v>23.51</v>
      </c>
      <c r="F29" s="99">
        <v>18.683757241352176</v>
      </c>
      <c r="H29" s="104">
        <f t="shared" si="0"/>
        <v>0</v>
      </c>
      <c r="I29" s="104">
        <f t="shared" si="1"/>
        <v>0.14999999999999858</v>
      </c>
      <c r="J29" s="104">
        <f t="shared" si="2"/>
        <v>0</v>
      </c>
      <c r="K29" s="104">
        <f t="shared" si="3"/>
        <v>0.15000000000000213</v>
      </c>
      <c r="L29" s="104">
        <f t="shared" si="4"/>
        <v>2.0768976307576992</v>
      </c>
      <c r="N29" s="99">
        <v>30.95</v>
      </c>
      <c r="O29" s="99">
        <v>30.35</v>
      </c>
      <c r="P29" s="99">
        <v>35.645000000000003</v>
      </c>
      <c r="Q29" s="99">
        <v>23.36</v>
      </c>
      <c r="R29" s="99">
        <v>16.606859610594476</v>
      </c>
    </row>
    <row r="30" spans="1:18" x14ac:dyDescent="0.2">
      <c r="A30" s="103">
        <f t="shared" si="5"/>
        <v>37560</v>
      </c>
      <c r="B30" s="99">
        <v>41.283870967741933</v>
      </c>
      <c r="C30" s="99">
        <v>50.604838709677423</v>
      </c>
      <c r="D30" s="99">
        <v>47.166129032258056</v>
      </c>
      <c r="E30" s="99">
        <v>26.506451612903227</v>
      </c>
      <c r="F30" s="99">
        <v>35.848547652916075</v>
      </c>
      <c r="H30" s="104">
        <f t="shared" si="0"/>
        <v>0</v>
      </c>
      <c r="I30" s="104">
        <f t="shared" si="1"/>
        <v>0</v>
      </c>
      <c r="J30" s="104">
        <f t="shared" si="2"/>
        <v>0</v>
      </c>
      <c r="K30" s="104">
        <f t="shared" si="3"/>
        <v>0</v>
      </c>
      <c r="L30" s="104">
        <f t="shared" si="4"/>
        <v>3.6552608164495481</v>
      </c>
      <c r="N30" s="99">
        <v>41.283870967741933</v>
      </c>
      <c r="O30" s="99">
        <v>50.604838709677423</v>
      </c>
      <c r="P30" s="99">
        <v>47.166129032258056</v>
      </c>
      <c r="Q30" s="99">
        <v>26.506451612903227</v>
      </c>
      <c r="R30" s="99">
        <v>32.193286836466527</v>
      </c>
    </row>
    <row r="31" spans="1:18" x14ac:dyDescent="0.2">
      <c r="A31" s="103">
        <f t="shared" si="5"/>
        <v>37590</v>
      </c>
      <c r="B31" s="99">
        <v>41.758333333333326</v>
      </c>
      <c r="C31" s="99">
        <v>45.791666666666657</v>
      </c>
      <c r="D31" s="99">
        <v>41.829166666666666</v>
      </c>
      <c r="E31" s="99">
        <v>30.95</v>
      </c>
      <c r="F31" s="99">
        <v>40.661047652916075</v>
      </c>
      <c r="H31" s="104">
        <f t="shared" si="0"/>
        <v>0</v>
      </c>
      <c r="I31" s="104">
        <f t="shared" si="1"/>
        <v>0</v>
      </c>
      <c r="J31" s="104">
        <f t="shared" si="2"/>
        <v>0</v>
      </c>
      <c r="K31" s="104">
        <f t="shared" si="3"/>
        <v>0</v>
      </c>
      <c r="L31" s="104">
        <f t="shared" si="4"/>
        <v>3.1754221067721247</v>
      </c>
      <c r="N31" s="99">
        <v>41.758333333333326</v>
      </c>
      <c r="O31" s="99">
        <v>45.791666666666657</v>
      </c>
      <c r="P31" s="99">
        <v>41.829166666666666</v>
      </c>
      <c r="Q31" s="99">
        <v>30.95</v>
      </c>
      <c r="R31" s="99">
        <v>37.48562554614395</v>
      </c>
    </row>
    <row r="32" spans="1:18" x14ac:dyDescent="0.2">
      <c r="A32" s="103">
        <f t="shared" si="5"/>
        <v>37621</v>
      </c>
      <c r="B32" s="99">
        <v>40.243548387096773</v>
      </c>
      <c r="C32" s="99">
        <v>42.66935483870968</v>
      </c>
      <c r="D32" s="99">
        <v>40.180645161290329</v>
      </c>
      <c r="E32" s="99">
        <v>31.514516129032263</v>
      </c>
      <c r="F32" s="99">
        <v>41.558225072270922</v>
      </c>
      <c r="H32" s="104">
        <f t="shared" si="0"/>
        <v>0</v>
      </c>
      <c r="I32" s="104">
        <f t="shared" si="1"/>
        <v>0</v>
      </c>
      <c r="J32" s="104">
        <f t="shared" si="2"/>
        <v>0</v>
      </c>
      <c r="K32" s="104">
        <f t="shared" si="3"/>
        <v>0</v>
      </c>
      <c r="L32" s="104">
        <f t="shared" si="4"/>
        <v>3.3891317841914841</v>
      </c>
      <c r="N32" s="99">
        <v>40.243548387096773</v>
      </c>
      <c r="O32" s="99">
        <v>42.66935483870968</v>
      </c>
      <c r="P32" s="99">
        <v>40.180645161290329</v>
      </c>
      <c r="Q32" s="99">
        <v>31.514516129032263</v>
      </c>
      <c r="R32" s="99">
        <v>38.169093288079438</v>
      </c>
    </row>
    <row r="33" spans="1:18" x14ac:dyDescent="0.2">
      <c r="A33" s="103">
        <f t="shared" si="5"/>
        <v>37652</v>
      </c>
      <c r="B33" s="99">
        <v>32.229838709677416</v>
      </c>
      <c r="C33" s="99">
        <v>39.471774193548384</v>
      </c>
      <c r="D33" s="99">
        <v>35.65</v>
      </c>
      <c r="E33" s="99">
        <v>22.73</v>
      </c>
      <c r="F33" s="99">
        <v>29.979675857782077</v>
      </c>
      <c r="H33" s="104">
        <f t="shared" si="0"/>
        <v>-6.0483870967743769E-2</v>
      </c>
      <c r="I33" s="104">
        <f t="shared" si="1"/>
        <v>0</v>
      </c>
      <c r="J33" s="104">
        <f t="shared" si="2"/>
        <v>0</v>
      </c>
      <c r="K33" s="104">
        <f t="shared" si="3"/>
        <v>0</v>
      </c>
      <c r="L33" s="104">
        <f t="shared" si="4"/>
        <v>1.3995486114086297</v>
      </c>
      <c r="N33" s="99">
        <v>32.29032258064516</v>
      </c>
      <c r="O33" s="99">
        <v>39.471774193548384</v>
      </c>
      <c r="P33" s="99">
        <v>35.65</v>
      </c>
      <c r="Q33" s="99">
        <v>22.73</v>
      </c>
      <c r="R33" s="99">
        <v>28.580127246373447</v>
      </c>
    </row>
    <row r="34" spans="1:18" x14ac:dyDescent="0.2">
      <c r="A34" s="103">
        <f t="shared" si="5"/>
        <v>37680</v>
      </c>
      <c r="B34" s="99">
        <v>26.767857142857139</v>
      </c>
      <c r="C34" s="99">
        <v>33.357142857142847</v>
      </c>
      <c r="D34" s="99">
        <v>34.15</v>
      </c>
      <c r="E34" s="99">
        <v>23.53</v>
      </c>
      <c r="F34" s="99">
        <v>30.685891615916034</v>
      </c>
      <c r="H34" s="104">
        <f t="shared" si="0"/>
        <v>-5.3571428571427049E-2</v>
      </c>
      <c r="I34" s="104">
        <f t="shared" si="1"/>
        <v>0</v>
      </c>
      <c r="J34" s="104">
        <f t="shared" si="2"/>
        <v>0</v>
      </c>
      <c r="K34" s="104">
        <f t="shared" si="3"/>
        <v>0</v>
      </c>
      <c r="L34" s="104">
        <f t="shared" si="4"/>
        <v>1.3888591735393696</v>
      </c>
      <c r="N34" s="99">
        <v>26.821428571428566</v>
      </c>
      <c r="O34" s="99">
        <v>33.357142857142847</v>
      </c>
      <c r="P34" s="99">
        <v>34.15</v>
      </c>
      <c r="Q34" s="99">
        <v>23.53</v>
      </c>
      <c r="R34" s="99">
        <v>29.297032442376665</v>
      </c>
    </row>
    <row r="35" spans="1:18" x14ac:dyDescent="0.2">
      <c r="A35" s="103">
        <f t="shared" si="5"/>
        <v>37711</v>
      </c>
      <c r="B35" s="99">
        <v>23.225806451612904</v>
      </c>
      <c r="C35" s="99">
        <v>22.564516129032256</v>
      </c>
      <c r="D35" s="99">
        <v>32.15</v>
      </c>
      <c r="E35" s="99">
        <v>24.53</v>
      </c>
      <c r="F35" s="99">
        <v>31.499807452546698</v>
      </c>
      <c r="H35" s="104">
        <f t="shared" ref="H35:H56" si="6">B35-N35</f>
        <v>0</v>
      </c>
      <c r="I35" s="104">
        <f t="shared" ref="I35:I56" si="7">C35-O35</f>
        <v>0</v>
      </c>
      <c r="J35" s="104">
        <f t="shared" ref="J35:J56" si="8">D35-P35</f>
        <v>0</v>
      </c>
      <c r="K35" s="104">
        <f t="shared" ref="K35:K56" si="9">E35-Q35</f>
        <v>0</v>
      </c>
      <c r="L35" s="104">
        <f t="shared" ref="L35:L56" si="10">F35-R35</f>
        <v>1.5118698699612381</v>
      </c>
      <c r="N35" s="99">
        <v>23.225806451612904</v>
      </c>
      <c r="O35" s="99">
        <v>22.564516129032256</v>
      </c>
      <c r="P35" s="99">
        <v>32.15</v>
      </c>
      <c r="Q35" s="99">
        <v>24.53</v>
      </c>
      <c r="R35" s="99">
        <v>29.987937582585459</v>
      </c>
    </row>
    <row r="36" spans="1:18" x14ac:dyDescent="0.2">
      <c r="A36" s="103">
        <f t="shared" ref="A36:A56" si="11">EOMONTH(A35,1)</f>
        <v>37741</v>
      </c>
      <c r="B36" s="99">
        <v>14.45</v>
      </c>
      <c r="C36" s="99">
        <v>20.083333333333332</v>
      </c>
      <c r="D36" s="99">
        <v>31.1</v>
      </c>
      <c r="E36" s="99">
        <v>20.65</v>
      </c>
      <c r="F36" s="99">
        <v>22.19899059018368</v>
      </c>
      <c r="H36" s="104">
        <f t="shared" si="6"/>
        <v>0</v>
      </c>
      <c r="I36" s="104">
        <f t="shared" si="7"/>
        <v>0</v>
      </c>
      <c r="J36" s="104">
        <f t="shared" si="8"/>
        <v>0</v>
      </c>
      <c r="K36" s="104">
        <f t="shared" si="9"/>
        <v>0</v>
      </c>
      <c r="L36" s="104">
        <f t="shared" si="10"/>
        <v>0.11668627083228245</v>
      </c>
      <c r="N36" s="99">
        <v>14.45</v>
      </c>
      <c r="O36" s="99">
        <v>20.083333333333332</v>
      </c>
      <c r="P36" s="99">
        <v>31.1</v>
      </c>
      <c r="Q36" s="99">
        <v>20.65</v>
      </c>
      <c r="R36" s="99">
        <v>22.082304319351397</v>
      </c>
    </row>
    <row r="37" spans="1:18" x14ac:dyDescent="0.2">
      <c r="A37" s="103">
        <f t="shared" si="11"/>
        <v>37772</v>
      </c>
      <c r="B37" s="99">
        <v>12.681499999999996</v>
      </c>
      <c r="C37" s="99">
        <v>18.201612903225808</v>
      </c>
      <c r="D37" s="99">
        <v>26.12</v>
      </c>
      <c r="E37" s="99">
        <v>20.59</v>
      </c>
      <c r="F37" s="99">
        <v>21.791732525667545</v>
      </c>
      <c r="H37" s="104">
        <f t="shared" si="6"/>
        <v>0</v>
      </c>
      <c r="I37" s="104">
        <f t="shared" si="7"/>
        <v>0</v>
      </c>
      <c r="J37" s="104">
        <f t="shared" si="8"/>
        <v>0</v>
      </c>
      <c r="K37" s="104">
        <f t="shared" si="9"/>
        <v>0</v>
      </c>
      <c r="L37" s="104">
        <f t="shared" si="10"/>
        <v>0.11668627083228245</v>
      </c>
      <c r="N37" s="99">
        <v>12.681499999999996</v>
      </c>
      <c r="O37" s="99">
        <v>18.201612903225808</v>
      </c>
      <c r="P37" s="99">
        <v>26.12</v>
      </c>
      <c r="Q37" s="99">
        <v>20.59</v>
      </c>
      <c r="R37" s="99">
        <v>21.675046254835262</v>
      </c>
    </row>
    <row r="38" spans="1:18" x14ac:dyDescent="0.2">
      <c r="A38" s="103">
        <f t="shared" si="11"/>
        <v>37802</v>
      </c>
      <c r="B38" s="99">
        <v>21.41255</v>
      </c>
      <c r="C38" s="99">
        <v>19.416663333333329</v>
      </c>
      <c r="D38" s="99">
        <v>29.43</v>
      </c>
      <c r="E38" s="99">
        <v>20.76</v>
      </c>
      <c r="F38" s="99">
        <v>13.173990590183681</v>
      </c>
      <c r="H38" s="104">
        <f t="shared" si="6"/>
        <v>0</v>
      </c>
      <c r="I38" s="104">
        <f t="shared" si="7"/>
        <v>0</v>
      </c>
      <c r="J38" s="104">
        <f t="shared" si="8"/>
        <v>0</v>
      </c>
      <c r="K38" s="104">
        <f t="shared" si="9"/>
        <v>0</v>
      </c>
      <c r="L38" s="104">
        <f t="shared" si="10"/>
        <v>0.11668627083228245</v>
      </c>
      <c r="N38" s="99">
        <v>21.41255</v>
      </c>
      <c r="O38" s="99">
        <v>19.416663333333329</v>
      </c>
      <c r="P38" s="99">
        <v>29.43</v>
      </c>
      <c r="Q38" s="99">
        <v>20.76</v>
      </c>
      <c r="R38" s="99">
        <v>13.057304319351399</v>
      </c>
    </row>
    <row r="39" spans="1:18" x14ac:dyDescent="0.2">
      <c r="A39" s="103">
        <f t="shared" si="11"/>
        <v>37833</v>
      </c>
      <c r="B39" s="99">
        <v>26.058064516129047</v>
      </c>
      <c r="C39" s="99">
        <v>21.096774193548399</v>
      </c>
      <c r="D39" s="99">
        <v>34.65</v>
      </c>
      <c r="E39" s="99">
        <v>29.3</v>
      </c>
      <c r="F39" s="99">
        <v>14.481317848840511</v>
      </c>
      <c r="H39" s="104">
        <f t="shared" si="6"/>
        <v>0</v>
      </c>
      <c r="I39" s="104">
        <f t="shared" si="7"/>
        <v>0</v>
      </c>
      <c r="J39" s="104">
        <f t="shared" si="8"/>
        <v>0</v>
      </c>
      <c r="K39" s="104">
        <f t="shared" si="9"/>
        <v>0</v>
      </c>
      <c r="L39" s="104">
        <f t="shared" si="10"/>
        <v>1.8960277399620438</v>
      </c>
      <c r="N39" s="99">
        <v>26.058064516129047</v>
      </c>
      <c r="O39" s="99">
        <v>21.096774193548399</v>
      </c>
      <c r="P39" s="99">
        <v>34.65</v>
      </c>
      <c r="Q39" s="99">
        <v>29.3</v>
      </c>
      <c r="R39" s="99">
        <v>12.585290108878468</v>
      </c>
    </row>
    <row r="40" spans="1:18" x14ac:dyDescent="0.2">
      <c r="A40" s="103">
        <f t="shared" si="11"/>
        <v>37864</v>
      </c>
      <c r="B40" s="99">
        <v>27.767741935483869</v>
      </c>
      <c r="C40" s="99">
        <v>32.056451612903224</v>
      </c>
      <c r="D40" s="99">
        <v>37.51</v>
      </c>
      <c r="E40" s="99">
        <v>30.68</v>
      </c>
      <c r="F40" s="99">
        <v>19.820027526259871</v>
      </c>
      <c r="H40" s="104">
        <f t="shared" si="6"/>
        <v>0</v>
      </c>
      <c r="I40" s="104">
        <f t="shared" si="7"/>
        <v>0.14516129032258362</v>
      </c>
      <c r="J40" s="104">
        <f t="shared" si="8"/>
        <v>0</v>
      </c>
      <c r="K40" s="104">
        <f t="shared" si="9"/>
        <v>0</v>
      </c>
      <c r="L40" s="104">
        <f t="shared" si="10"/>
        <v>1.5411890302846416</v>
      </c>
      <c r="N40" s="99">
        <v>27.767741935483869</v>
      </c>
      <c r="O40" s="99">
        <v>31.911290322580641</v>
      </c>
      <c r="P40" s="99">
        <v>37.51</v>
      </c>
      <c r="Q40" s="99">
        <v>30.68</v>
      </c>
      <c r="R40" s="99">
        <v>18.278838495975229</v>
      </c>
    </row>
    <row r="41" spans="1:18" x14ac:dyDescent="0.2">
      <c r="A41" s="103">
        <f t="shared" si="11"/>
        <v>37894</v>
      </c>
      <c r="B41" s="99">
        <v>26.7</v>
      </c>
      <c r="C41" s="99">
        <v>27</v>
      </c>
      <c r="D41" s="99">
        <v>35.270000000000003</v>
      </c>
      <c r="E41" s="99">
        <v>30.53</v>
      </c>
      <c r="F41" s="99">
        <v>15.157124300453411</v>
      </c>
      <c r="H41" s="104">
        <f t="shared" si="6"/>
        <v>0</v>
      </c>
      <c r="I41" s="104">
        <f t="shared" si="7"/>
        <v>0.14999999999999858</v>
      </c>
      <c r="J41" s="104">
        <f t="shared" si="8"/>
        <v>0</v>
      </c>
      <c r="K41" s="104">
        <f t="shared" si="9"/>
        <v>0</v>
      </c>
      <c r="L41" s="104">
        <f t="shared" si="10"/>
        <v>1.9315116109297961</v>
      </c>
      <c r="N41" s="99">
        <v>26.7</v>
      </c>
      <c r="O41" s="99">
        <v>26.85</v>
      </c>
      <c r="P41" s="99">
        <v>35.270000000000003</v>
      </c>
      <c r="Q41" s="99">
        <v>30.53</v>
      </c>
      <c r="R41" s="99">
        <v>13.225612689523615</v>
      </c>
    </row>
    <row r="42" spans="1:18" x14ac:dyDescent="0.2">
      <c r="A42" s="103">
        <f t="shared" si="11"/>
        <v>37925</v>
      </c>
      <c r="B42" s="99">
        <v>37.033870967741933</v>
      </c>
      <c r="C42" s="99">
        <v>47.104838709677423</v>
      </c>
      <c r="D42" s="99">
        <v>35.17</v>
      </c>
      <c r="E42" s="99">
        <v>27.82</v>
      </c>
      <c r="F42" s="99">
        <v>33.508740450450446</v>
      </c>
      <c r="H42" s="104">
        <f t="shared" si="6"/>
        <v>0</v>
      </c>
      <c r="I42" s="104">
        <f t="shared" si="7"/>
        <v>0</v>
      </c>
      <c r="J42" s="104">
        <f t="shared" si="8"/>
        <v>0</v>
      </c>
      <c r="K42" s="104">
        <f t="shared" si="9"/>
        <v>0</v>
      </c>
      <c r="L42" s="104">
        <f t="shared" si="10"/>
        <v>3.4316529911053699</v>
      </c>
      <c r="N42" s="99">
        <v>37.033870967741933</v>
      </c>
      <c r="O42" s="99">
        <v>47.104838709677423</v>
      </c>
      <c r="P42" s="99">
        <v>35.17</v>
      </c>
      <c r="Q42" s="99">
        <v>27.82</v>
      </c>
      <c r="R42" s="99">
        <v>30.077087459345076</v>
      </c>
    </row>
    <row r="43" spans="1:18" x14ac:dyDescent="0.2">
      <c r="A43" s="103">
        <f t="shared" si="11"/>
        <v>37955</v>
      </c>
      <c r="B43" s="99">
        <v>37.508333333333326</v>
      </c>
      <c r="C43" s="99">
        <v>42.291666666666657</v>
      </c>
      <c r="D43" s="99">
        <v>32.1</v>
      </c>
      <c r="E43" s="99">
        <v>23.26</v>
      </c>
      <c r="F43" s="99">
        <v>38.321240450450446</v>
      </c>
      <c r="H43" s="104">
        <f t="shared" si="6"/>
        <v>0</v>
      </c>
      <c r="I43" s="104">
        <f t="shared" si="7"/>
        <v>0</v>
      </c>
      <c r="J43" s="104">
        <f t="shared" si="8"/>
        <v>0</v>
      </c>
      <c r="K43" s="104">
        <f t="shared" si="9"/>
        <v>0</v>
      </c>
      <c r="L43" s="104">
        <f t="shared" si="10"/>
        <v>2.9518142814279429</v>
      </c>
      <c r="N43" s="99">
        <v>37.508333333333326</v>
      </c>
      <c r="O43" s="99">
        <v>42.291666666666657</v>
      </c>
      <c r="P43" s="99">
        <v>32.1</v>
      </c>
      <c r="Q43" s="99">
        <v>23.26</v>
      </c>
      <c r="R43" s="99">
        <v>35.369426169022503</v>
      </c>
    </row>
    <row r="44" spans="1:18" x14ac:dyDescent="0.2">
      <c r="A44" s="103">
        <f t="shared" si="11"/>
        <v>37986</v>
      </c>
      <c r="B44" s="99">
        <v>35.993548387096773</v>
      </c>
      <c r="C44" s="99">
        <v>39.16935483870968</v>
      </c>
      <c r="D44" s="99">
        <v>32.35</v>
      </c>
      <c r="E44" s="99">
        <v>23.97</v>
      </c>
      <c r="F44" s="99">
        <v>39.218417869805293</v>
      </c>
      <c r="H44" s="104">
        <f t="shared" si="6"/>
        <v>0</v>
      </c>
      <c r="I44" s="104">
        <f t="shared" si="7"/>
        <v>0</v>
      </c>
      <c r="J44" s="104">
        <f t="shared" si="8"/>
        <v>0</v>
      </c>
      <c r="K44" s="104">
        <f t="shared" si="9"/>
        <v>0</v>
      </c>
      <c r="L44" s="104">
        <f t="shared" si="10"/>
        <v>3.1655239588473023</v>
      </c>
      <c r="N44" s="99">
        <v>35.993548387096773</v>
      </c>
      <c r="O44" s="99">
        <v>39.16935483870968</v>
      </c>
      <c r="P44" s="99">
        <v>32.35</v>
      </c>
      <c r="Q44" s="99">
        <v>23.97</v>
      </c>
      <c r="R44" s="99">
        <v>36.052893910957991</v>
      </c>
    </row>
    <row r="45" spans="1:18" x14ac:dyDescent="0.2">
      <c r="A45" s="103">
        <f t="shared" si="11"/>
        <v>38017</v>
      </c>
      <c r="B45" s="99">
        <v>28.729838709677416</v>
      </c>
      <c r="C45" s="99">
        <v>36.471774193548384</v>
      </c>
      <c r="D45" s="99">
        <v>33.4</v>
      </c>
      <c r="E45" s="99">
        <v>20.8</v>
      </c>
      <c r="F45" s="99">
        <v>29.249894483579379</v>
      </c>
      <c r="H45" s="104">
        <f t="shared" si="6"/>
        <v>-6.0483870967743769E-2</v>
      </c>
      <c r="I45" s="104">
        <f t="shared" si="7"/>
        <v>0</v>
      </c>
      <c r="J45" s="104">
        <f t="shared" si="8"/>
        <v>0</v>
      </c>
      <c r="K45" s="104">
        <f t="shared" si="9"/>
        <v>0</v>
      </c>
      <c r="L45" s="104">
        <f t="shared" si="10"/>
        <v>1.1388155880554329</v>
      </c>
      <c r="N45" s="99">
        <v>28.79032258064516</v>
      </c>
      <c r="O45" s="99">
        <v>36.471774193548384</v>
      </c>
      <c r="P45" s="99">
        <v>33.4</v>
      </c>
      <c r="Q45" s="99">
        <v>20.8</v>
      </c>
      <c r="R45" s="99">
        <v>28.111078895523946</v>
      </c>
    </row>
    <row r="46" spans="1:18" x14ac:dyDescent="0.2">
      <c r="A46" s="103">
        <f t="shared" si="11"/>
        <v>38046</v>
      </c>
      <c r="B46" s="99">
        <v>23.267857142857139</v>
      </c>
      <c r="C46" s="99">
        <v>30.357142857142847</v>
      </c>
      <c r="D46" s="99">
        <v>31.9</v>
      </c>
      <c r="E46" s="99">
        <v>21.6</v>
      </c>
      <c r="F46" s="99">
        <v>29.956110241713336</v>
      </c>
      <c r="H46" s="104">
        <f t="shared" si="6"/>
        <v>-5.3571428571427049E-2</v>
      </c>
      <c r="I46" s="104">
        <f t="shared" si="7"/>
        <v>0</v>
      </c>
      <c r="J46" s="104">
        <f t="shared" si="8"/>
        <v>0</v>
      </c>
      <c r="K46" s="104">
        <f t="shared" si="9"/>
        <v>0</v>
      </c>
      <c r="L46" s="104">
        <f t="shared" si="10"/>
        <v>1.1281261501861728</v>
      </c>
      <c r="N46" s="99">
        <v>23.321428571428566</v>
      </c>
      <c r="O46" s="99">
        <v>30.357142857142847</v>
      </c>
      <c r="P46" s="99">
        <v>31.9</v>
      </c>
      <c r="Q46" s="99">
        <v>21.6</v>
      </c>
      <c r="R46" s="99">
        <v>28.827984091527163</v>
      </c>
    </row>
    <row r="47" spans="1:18" x14ac:dyDescent="0.2">
      <c r="A47" s="103">
        <f t="shared" si="11"/>
        <v>38077</v>
      </c>
      <c r="B47" s="99">
        <v>19.725806451612904</v>
      </c>
      <c r="C47" s="99">
        <v>19.564516129032256</v>
      </c>
      <c r="D47" s="99">
        <v>29.9</v>
      </c>
      <c r="E47" s="99">
        <v>22.6</v>
      </c>
      <c r="F47" s="99">
        <v>30.770026078343999</v>
      </c>
      <c r="H47" s="104">
        <f t="shared" si="6"/>
        <v>0</v>
      </c>
      <c r="I47" s="104">
        <f t="shared" si="7"/>
        <v>0</v>
      </c>
      <c r="J47" s="104">
        <f t="shared" si="8"/>
        <v>0</v>
      </c>
      <c r="K47" s="104">
        <f t="shared" si="9"/>
        <v>0</v>
      </c>
      <c r="L47" s="104">
        <f t="shared" si="10"/>
        <v>1.2511368466080413</v>
      </c>
      <c r="N47" s="99">
        <v>19.725806451612904</v>
      </c>
      <c r="O47" s="99">
        <v>19.564516129032256</v>
      </c>
      <c r="P47" s="99">
        <v>29.9</v>
      </c>
      <c r="Q47" s="99">
        <v>22.6</v>
      </c>
      <c r="R47" s="99">
        <v>29.518889231735958</v>
      </c>
    </row>
    <row r="48" spans="1:18" x14ac:dyDescent="0.2">
      <c r="A48" s="103">
        <f t="shared" si="11"/>
        <v>38107</v>
      </c>
      <c r="B48" s="99">
        <v>10.95</v>
      </c>
      <c r="C48" s="99">
        <v>17.083333333333332</v>
      </c>
      <c r="D48" s="99">
        <v>28.85</v>
      </c>
      <c r="E48" s="99">
        <v>18.72</v>
      </c>
      <c r="F48" s="99">
        <v>22.709105586419753</v>
      </c>
      <c r="H48" s="104">
        <f t="shared" si="6"/>
        <v>0</v>
      </c>
      <c r="I48" s="104">
        <f t="shared" si="7"/>
        <v>0</v>
      </c>
      <c r="J48" s="104">
        <f t="shared" si="8"/>
        <v>0</v>
      </c>
      <c r="K48" s="104">
        <f t="shared" si="9"/>
        <v>0</v>
      </c>
      <c r="L48" s="104">
        <f t="shared" si="10"/>
        <v>0.69973795698934893</v>
      </c>
      <c r="N48" s="99">
        <v>10.95</v>
      </c>
      <c r="O48" s="99">
        <v>17.083333333333332</v>
      </c>
      <c r="P48" s="99">
        <v>28.85</v>
      </c>
      <c r="Q48" s="99">
        <v>18.72</v>
      </c>
      <c r="R48" s="99">
        <v>22.009367629430404</v>
      </c>
    </row>
    <row r="49" spans="1:18" x14ac:dyDescent="0.2">
      <c r="A49" s="103">
        <f t="shared" si="11"/>
        <v>38138</v>
      </c>
      <c r="B49" s="99">
        <v>9.1814999999999962</v>
      </c>
      <c r="C49" s="99">
        <v>15.201612903225808</v>
      </c>
      <c r="D49" s="99">
        <v>23.87</v>
      </c>
      <c r="E49" s="99">
        <v>18.66</v>
      </c>
      <c r="F49" s="99">
        <v>22.301847521903618</v>
      </c>
      <c r="H49" s="104">
        <f t="shared" si="6"/>
        <v>0</v>
      </c>
      <c r="I49" s="104">
        <f t="shared" si="7"/>
        <v>0</v>
      </c>
      <c r="J49" s="104">
        <f t="shared" si="8"/>
        <v>0</v>
      </c>
      <c r="K49" s="104">
        <f t="shared" si="9"/>
        <v>0</v>
      </c>
      <c r="L49" s="104">
        <f t="shared" si="10"/>
        <v>0.69973795698934893</v>
      </c>
      <c r="N49" s="99">
        <v>9.1814999999999962</v>
      </c>
      <c r="O49" s="99">
        <v>15.201612903225808</v>
      </c>
      <c r="P49" s="99">
        <v>23.87</v>
      </c>
      <c r="Q49" s="99">
        <v>18.66</v>
      </c>
      <c r="R49" s="99">
        <v>21.602109564914269</v>
      </c>
    </row>
    <row r="50" spans="1:18" x14ac:dyDescent="0.2">
      <c r="A50" s="103">
        <f t="shared" si="11"/>
        <v>38168</v>
      </c>
      <c r="B50" s="99">
        <v>17.91255</v>
      </c>
      <c r="C50" s="99">
        <v>16.416663333333329</v>
      </c>
      <c r="D50" s="99">
        <v>27.18</v>
      </c>
      <c r="E50" s="99">
        <v>18.829999999999998</v>
      </c>
      <c r="F50" s="99">
        <v>13.684105586419754</v>
      </c>
      <c r="H50" s="104">
        <f t="shared" si="6"/>
        <v>0</v>
      </c>
      <c r="I50" s="104">
        <f t="shared" si="7"/>
        <v>0</v>
      </c>
      <c r="J50" s="104">
        <f t="shared" si="8"/>
        <v>0</v>
      </c>
      <c r="K50" s="104">
        <f t="shared" si="9"/>
        <v>0</v>
      </c>
      <c r="L50" s="104">
        <f t="shared" si="10"/>
        <v>0.69973795698934893</v>
      </c>
      <c r="N50" s="99">
        <v>17.91255</v>
      </c>
      <c r="O50" s="99">
        <v>16.416663333333329</v>
      </c>
      <c r="P50" s="99">
        <v>27.18</v>
      </c>
      <c r="Q50" s="99">
        <v>18.829999999999998</v>
      </c>
      <c r="R50" s="99">
        <v>12.984367629430405</v>
      </c>
    </row>
    <row r="51" spans="1:18" x14ac:dyDescent="0.2">
      <c r="A51" s="103">
        <f t="shared" si="11"/>
        <v>38199</v>
      </c>
      <c r="B51" s="99">
        <v>22.558064516129047</v>
      </c>
      <c r="C51" s="99">
        <v>18.096774193548399</v>
      </c>
      <c r="D51" s="99">
        <v>32.4</v>
      </c>
      <c r="E51" s="99">
        <v>27.37</v>
      </c>
      <c r="F51" s="99">
        <v>12.063566967977351</v>
      </c>
      <c r="H51" s="104">
        <f t="shared" si="6"/>
        <v>0</v>
      </c>
      <c r="I51" s="104">
        <f t="shared" si="7"/>
        <v>0</v>
      </c>
      <c r="J51" s="104">
        <f t="shared" si="8"/>
        <v>0</v>
      </c>
      <c r="K51" s="104">
        <f t="shared" si="9"/>
        <v>0</v>
      </c>
      <c r="L51" s="104">
        <f t="shared" si="10"/>
        <v>1.7428213058707342</v>
      </c>
      <c r="N51" s="99">
        <v>22.558064516129047</v>
      </c>
      <c r="O51" s="99">
        <v>18.096774193548399</v>
      </c>
      <c r="P51" s="99">
        <v>32.4</v>
      </c>
      <c r="Q51" s="99">
        <v>27.37</v>
      </c>
      <c r="R51" s="99">
        <v>10.320745662106617</v>
      </c>
    </row>
    <row r="52" spans="1:18" x14ac:dyDescent="0.2">
      <c r="A52" s="103">
        <f t="shared" si="11"/>
        <v>38230</v>
      </c>
      <c r="B52" s="99">
        <v>24.267741935483869</v>
      </c>
      <c r="C52" s="99">
        <v>29.056451612903224</v>
      </c>
      <c r="D52" s="99">
        <v>35.26</v>
      </c>
      <c r="E52" s="99">
        <v>28.75</v>
      </c>
      <c r="F52" s="99">
        <v>17.402276645396711</v>
      </c>
      <c r="H52" s="104">
        <f t="shared" si="6"/>
        <v>0</v>
      </c>
      <c r="I52" s="104">
        <f t="shared" si="7"/>
        <v>0.14516129032258362</v>
      </c>
      <c r="J52" s="104">
        <f t="shared" si="8"/>
        <v>0</v>
      </c>
      <c r="K52" s="104">
        <f t="shared" si="9"/>
        <v>0</v>
      </c>
      <c r="L52" s="104">
        <f t="shared" si="10"/>
        <v>1.3879825961933321</v>
      </c>
      <c r="N52" s="99">
        <v>24.267741935483869</v>
      </c>
      <c r="O52" s="99">
        <v>28.911290322580641</v>
      </c>
      <c r="P52" s="99">
        <v>35.26</v>
      </c>
      <c r="Q52" s="99">
        <v>28.75</v>
      </c>
      <c r="R52" s="99">
        <v>16.014294049203379</v>
      </c>
    </row>
    <row r="53" spans="1:18" x14ac:dyDescent="0.2">
      <c r="A53" s="103">
        <f t="shared" si="11"/>
        <v>38260</v>
      </c>
      <c r="B53" s="99">
        <v>23.2</v>
      </c>
      <c r="C53" s="99">
        <v>24</v>
      </c>
      <c r="D53" s="99">
        <v>33.020000000000003</v>
      </c>
      <c r="E53" s="99">
        <v>28.6</v>
      </c>
      <c r="F53" s="99">
        <v>12.739373419590251</v>
      </c>
      <c r="H53" s="104">
        <f t="shared" si="6"/>
        <v>0</v>
      </c>
      <c r="I53" s="104">
        <f t="shared" si="7"/>
        <v>0.14999999999999858</v>
      </c>
      <c r="J53" s="104">
        <f t="shared" si="8"/>
        <v>0</v>
      </c>
      <c r="K53" s="104">
        <f t="shared" si="9"/>
        <v>0</v>
      </c>
      <c r="L53" s="104">
        <f t="shared" si="10"/>
        <v>1.7783051768384865</v>
      </c>
      <c r="N53" s="99">
        <v>23.2</v>
      </c>
      <c r="O53" s="99">
        <v>23.85</v>
      </c>
      <c r="P53" s="99">
        <v>33.020000000000003</v>
      </c>
      <c r="Q53" s="99">
        <v>28.6</v>
      </c>
      <c r="R53" s="99">
        <v>10.961068242751765</v>
      </c>
    </row>
    <row r="54" spans="1:18" x14ac:dyDescent="0.2">
      <c r="A54" s="103">
        <f t="shared" si="11"/>
        <v>38291</v>
      </c>
      <c r="B54" s="99">
        <v>33.533870967741933</v>
      </c>
      <c r="C54" s="99">
        <v>44.104838709677423</v>
      </c>
      <c r="D54" s="99">
        <v>32.92</v>
      </c>
      <c r="E54" s="99">
        <v>25.89</v>
      </c>
      <c r="F54" s="99">
        <v>32.030386184969181</v>
      </c>
      <c r="H54" s="104">
        <f t="shared" si="6"/>
        <v>0</v>
      </c>
      <c r="I54" s="104">
        <f t="shared" si="7"/>
        <v>0</v>
      </c>
      <c r="J54" s="104">
        <f t="shared" si="8"/>
        <v>0</v>
      </c>
      <c r="K54" s="104">
        <f t="shared" si="9"/>
        <v>0</v>
      </c>
      <c r="L54" s="104">
        <f t="shared" si="10"/>
        <v>3.2207914409859555</v>
      </c>
      <c r="N54" s="99">
        <v>33.533870967741933</v>
      </c>
      <c r="O54" s="99">
        <v>44.104838709677423</v>
      </c>
      <c r="P54" s="99">
        <v>32.92</v>
      </c>
      <c r="Q54" s="99">
        <v>25.89</v>
      </c>
      <c r="R54" s="99">
        <v>28.809594743983226</v>
      </c>
    </row>
    <row r="55" spans="1:18" x14ac:dyDescent="0.2">
      <c r="A55" s="103">
        <f t="shared" si="11"/>
        <v>38321</v>
      </c>
      <c r="B55" s="99">
        <v>34.008333333333326</v>
      </c>
      <c r="C55" s="99">
        <v>39.291666666666657</v>
      </c>
      <c r="D55" s="99">
        <v>29.85</v>
      </c>
      <c r="E55" s="99">
        <v>21.33</v>
      </c>
      <c r="F55" s="99">
        <v>36.842886184969181</v>
      </c>
      <c r="H55" s="104">
        <f t="shared" si="6"/>
        <v>0</v>
      </c>
      <c r="I55" s="104">
        <f t="shared" si="7"/>
        <v>0</v>
      </c>
      <c r="J55" s="104">
        <f t="shared" si="8"/>
        <v>0</v>
      </c>
      <c r="K55" s="104">
        <f t="shared" si="9"/>
        <v>0</v>
      </c>
      <c r="L55" s="104">
        <f t="shared" si="10"/>
        <v>2.740952731308532</v>
      </c>
      <c r="N55" s="99">
        <v>34.008333333333326</v>
      </c>
      <c r="O55" s="99">
        <v>39.291666666666657</v>
      </c>
      <c r="P55" s="99">
        <v>29.85</v>
      </c>
      <c r="Q55" s="99">
        <v>21.33</v>
      </c>
      <c r="R55" s="99">
        <v>34.101933453660649</v>
      </c>
    </row>
    <row r="56" spans="1:18" x14ac:dyDescent="0.2">
      <c r="A56" s="103">
        <f t="shared" si="11"/>
        <v>38352</v>
      </c>
      <c r="B56" s="99">
        <v>32.493548387096773</v>
      </c>
      <c r="C56" s="99">
        <v>36.16935483870968</v>
      </c>
      <c r="D56" s="99">
        <v>30.1</v>
      </c>
      <c r="E56" s="99">
        <v>22.04</v>
      </c>
      <c r="F56" s="99">
        <v>37.740063604324028</v>
      </c>
      <c r="H56" s="104">
        <f t="shared" si="6"/>
        <v>0</v>
      </c>
      <c r="I56" s="104">
        <f t="shared" si="7"/>
        <v>0</v>
      </c>
      <c r="J56" s="104">
        <f t="shared" si="8"/>
        <v>0</v>
      </c>
      <c r="K56" s="104">
        <f t="shared" si="9"/>
        <v>0</v>
      </c>
      <c r="L56" s="104">
        <f t="shared" si="10"/>
        <v>2.9546624087278914</v>
      </c>
      <c r="N56" s="99">
        <v>32.493548387096773</v>
      </c>
      <c r="O56" s="99">
        <v>36.16935483870968</v>
      </c>
      <c r="P56" s="99">
        <v>30.1</v>
      </c>
      <c r="Q56" s="99">
        <v>22.04</v>
      </c>
      <c r="R56" s="99">
        <v>34.785401195596137</v>
      </c>
    </row>
    <row r="57" spans="1:18" x14ac:dyDescent="0.2">
      <c r="A57" s="103"/>
      <c r="H57" s="104"/>
      <c r="I57" s="104"/>
      <c r="J57" s="104"/>
      <c r="K57" s="104"/>
      <c r="L57" s="104"/>
    </row>
    <row r="58" spans="1:18" x14ac:dyDescent="0.2">
      <c r="A58" s="105" t="s">
        <v>53</v>
      </c>
      <c r="B58" s="99">
        <f>SUM('P2'!K5:V5)/12</f>
        <v>43.464908154121865</v>
      </c>
      <c r="C58" s="99">
        <f>SUM('P2'!K7:V7)/12</f>
        <v>41.716138632872507</v>
      </c>
      <c r="D58" s="99">
        <f>SUM('P2'!K9:V9)/12</f>
        <v>44.422891065028161</v>
      </c>
      <c r="E58" s="99">
        <f>SUM('P2'!K13:V13)/12</f>
        <v>32.253559907834102</v>
      </c>
      <c r="F58" s="99">
        <f>SUM('P2'!K15:V15)/12</f>
        <v>33.294369239631344</v>
      </c>
      <c r="H58" s="104">
        <f t="shared" ref="H58:H67" si="12">B58-N58</f>
        <v>1.1369527649769609</v>
      </c>
      <c r="I58" s="104">
        <f t="shared" ref="I58:I67" si="13">C58-O58</f>
        <v>-4.8703917050687551E-2</v>
      </c>
      <c r="J58" s="104">
        <f t="shared" ref="J58:J67" si="14">D58-P58</f>
        <v>-2.865783410137368E-2</v>
      </c>
      <c r="K58" s="104">
        <f t="shared" ref="K58:K67" si="15">E58-Q58</f>
        <v>3.2661290322579362E-2</v>
      </c>
      <c r="L58" s="104">
        <f t="shared" ref="L58:L67" si="16">F58-R58</f>
        <v>2.5715533794162901</v>
      </c>
      <c r="N58" s="99">
        <v>42.327955389144904</v>
      </c>
      <c r="O58" s="99">
        <v>41.764842549923195</v>
      </c>
      <c r="P58" s="99">
        <v>44.451548899129534</v>
      </c>
      <c r="Q58" s="99">
        <v>32.220898617511523</v>
      </c>
      <c r="R58" s="99">
        <v>30.722815860215054</v>
      </c>
    </row>
    <row r="59" spans="1:18" x14ac:dyDescent="0.2">
      <c r="A59" s="105" t="s">
        <v>54</v>
      </c>
      <c r="B59" s="99">
        <f>SUM('P2'!W5:AH5)/12</f>
        <v>31.069092620327694</v>
      </c>
      <c r="C59" s="99">
        <f>SUM('P2'!W7:AH7)/12</f>
        <v>33.65117739759345</v>
      </c>
      <c r="D59" s="99">
        <f>SUM('P2'!W9:AH9)/12</f>
        <v>39.422891065028161</v>
      </c>
      <c r="E59" s="99">
        <f>SUM('P2'!W13:AH13)/12</f>
        <v>27.453559907834101</v>
      </c>
      <c r="F59" s="99">
        <f>SUM('P2'!W15:AH15)/12</f>
        <v>27.814384918746772</v>
      </c>
      <c r="H59" s="104">
        <f t="shared" si="12"/>
        <v>-9.5046082949359345E-3</v>
      </c>
      <c r="I59" s="104">
        <f t="shared" si="13"/>
        <v>2.4596774193554438E-2</v>
      </c>
      <c r="J59" s="104">
        <f t="shared" si="14"/>
        <v>-2.8657834101380786E-2</v>
      </c>
      <c r="K59" s="104">
        <f t="shared" si="15"/>
        <v>3.2661290322586467E-2</v>
      </c>
      <c r="L59" s="104">
        <f t="shared" si="16"/>
        <v>1.6409912758435787</v>
      </c>
      <c r="N59" s="99">
        <v>31.07859722862263</v>
      </c>
      <c r="O59" s="99">
        <v>33.626580623399896</v>
      </c>
      <c r="P59" s="99">
        <v>39.451548899129541</v>
      </c>
      <c r="Q59" s="99">
        <v>27.420898617511515</v>
      </c>
      <c r="R59" s="99">
        <v>26.173393642903193</v>
      </c>
    </row>
    <row r="60" spans="1:18" x14ac:dyDescent="0.2">
      <c r="A60" s="105" t="s">
        <v>55</v>
      </c>
      <c r="B60" s="99">
        <f>SUM('P2'!AI5:AT5)/12</f>
        <v>26.819092620327705</v>
      </c>
      <c r="C60" s="99">
        <f>SUM('P2'!AI7:AT7)/12</f>
        <v>30.151177397593447</v>
      </c>
      <c r="D60" s="99">
        <f>SUM('P2'!AI9:AT9)/12</f>
        <v>32.970833333333339</v>
      </c>
      <c r="E60" s="99">
        <f>SUM('P2'!AI13:AT13)/12</f>
        <v>24.862500000000001</v>
      </c>
      <c r="F60" s="99">
        <f>SUM('P2'!AI15:AT15)/12</f>
        <v>25.81974642321164</v>
      </c>
      <c r="H60" s="104">
        <f t="shared" si="12"/>
        <v>-9.5046082949252764E-3</v>
      </c>
      <c r="I60" s="104">
        <f t="shared" si="13"/>
        <v>2.4596774193554438E-2</v>
      </c>
      <c r="J60" s="104">
        <f t="shared" si="14"/>
        <v>0</v>
      </c>
      <c r="K60" s="104">
        <f t="shared" si="15"/>
        <v>0</v>
      </c>
      <c r="L60" s="104">
        <f t="shared" si="16"/>
        <v>1.6306713399969262</v>
      </c>
      <c r="N60" s="99">
        <v>26.82859722862263</v>
      </c>
      <c r="O60" s="99">
        <v>30.126580623399892</v>
      </c>
      <c r="P60" s="99">
        <v>32.970833333333339</v>
      </c>
      <c r="Q60" s="99">
        <v>24.862500000000001</v>
      </c>
      <c r="R60" s="99">
        <v>24.189075083214714</v>
      </c>
    </row>
    <row r="61" spans="1:18" x14ac:dyDescent="0.2">
      <c r="A61" s="105" t="s">
        <v>56</v>
      </c>
      <c r="B61" s="99">
        <f>SUM('P2'!AU5:BF5)/12</f>
        <v>23.319092620327698</v>
      </c>
      <c r="C61" s="99">
        <f>SUM('P2'!AU7:BF7)/12</f>
        <v>27.151177397593447</v>
      </c>
      <c r="D61" s="99">
        <f>SUM('P2'!AU9:BF9)/12</f>
        <v>30.720833333333335</v>
      </c>
      <c r="E61" s="99">
        <f>SUM('P2'!AU13:BF13)/12</f>
        <v>22.932500000000001</v>
      </c>
      <c r="F61" s="99">
        <f>SUM('P2'!AU15:BF15)/12</f>
        <v>24.790803542133876</v>
      </c>
      <c r="H61" s="104">
        <f t="shared" si="12"/>
        <v>-9.5046082949288291E-3</v>
      </c>
      <c r="I61" s="104">
        <f t="shared" si="13"/>
        <v>2.4596774193554438E-2</v>
      </c>
      <c r="J61" s="104">
        <f t="shared" si="14"/>
        <v>0</v>
      </c>
      <c r="K61" s="104">
        <f t="shared" si="15"/>
        <v>0</v>
      </c>
      <c r="L61" s="104">
        <f t="shared" si="16"/>
        <v>1.6202340096452161</v>
      </c>
      <c r="N61" s="99">
        <v>23.328597228622627</v>
      </c>
      <c r="O61" s="99">
        <v>27.126580623399892</v>
      </c>
      <c r="P61" s="99">
        <v>30.720833333333335</v>
      </c>
      <c r="Q61" s="99">
        <v>22.932500000000001</v>
      </c>
      <c r="R61" s="99">
        <v>23.17056953248866</v>
      </c>
    </row>
    <row r="62" spans="1:18" x14ac:dyDescent="0.2">
      <c r="A62" s="105" t="s">
        <v>57</v>
      </c>
      <c r="B62" s="99">
        <f>SUM('P2'!BG5:BR5)/12</f>
        <v>20.819092620327702</v>
      </c>
      <c r="C62" s="99">
        <f>SUM('P2'!BG7:BR7)/12</f>
        <v>24.651177397593447</v>
      </c>
      <c r="D62" s="99">
        <f>SUM('P2'!BG9:BR9)/12</f>
        <v>28.220833333333335</v>
      </c>
      <c r="E62" s="99">
        <f>SUM('P2'!BG13:BR13)/12</f>
        <v>21.002500000000001</v>
      </c>
      <c r="F62" s="99">
        <f>SUM('P2'!BG15:BR15)/12</f>
        <v>24.278068311324727</v>
      </c>
      <c r="H62" s="104">
        <f t="shared" si="12"/>
        <v>-9.5046082949288291E-3</v>
      </c>
      <c r="I62" s="104">
        <f t="shared" si="13"/>
        <v>2.4596774193554438E-2</v>
      </c>
      <c r="J62" s="104">
        <f t="shared" si="14"/>
        <v>0</v>
      </c>
      <c r="K62" s="104">
        <f t="shared" si="15"/>
        <v>0</v>
      </c>
      <c r="L62" s="104">
        <f t="shared" si="16"/>
        <v>1.6155273396300274</v>
      </c>
      <c r="N62" s="99">
        <v>20.82859722862263</v>
      </c>
      <c r="O62" s="99">
        <v>24.626580623399892</v>
      </c>
      <c r="P62" s="99">
        <v>28.220833333333335</v>
      </c>
      <c r="Q62" s="99">
        <v>21.002500000000001</v>
      </c>
      <c r="R62" s="99">
        <v>22.6625409716947</v>
      </c>
    </row>
    <row r="63" spans="1:18" x14ac:dyDescent="0.2">
      <c r="A63" s="105" t="s">
        <v>58</v>
      </c>
      <c r="B63" s="99">
        <f>SUM('P2'!BS5:CD5)/12</f>
        <v>19.819092620327702</v>
      </c>
      <c r="C63" s="99">
        <f>SUM('P2'!BS7:CD7)/12</f>
        <v>24.401177397593447</v>
      </c>
      <c r="D63" s="99">
        <f>SUM('P2'!BS9:CD9)/12</f>
        <v>25.345833333333335</v>
      </c>
      <c r="E63" s="99">
        <f>SUM('P2'!BS13:CD13)/12</f>
        <v>21.002500000000001</v>
      </c>
      <c r="F63" s="99">
        <f>SUM('P2'!BS15:CD15)/12</f>
        <v>24.01917550627876</v>
      </c>
      <c r="H63" s="104">
        <f t="shared" si="12"/>
        <v>-9.5046082949288291E-3</v>
      </c>
      <c r="I63" s="104">
        <f t="shared" si="13"/>
        <v>2.4596774193554438E-2</v>
      </c>
      <c r="J63" s="104">
        <f t="shared" si="14"/>
        <v>0</v>
      </c>
      <c r="K63" s="104">
        <f t="shared" si="15"/>
        <v>0</v>
      </c>
      <c r="L63" s="104">
        <f t="shared" si="16"/>
        <v>1.6114538027664906</v>
      </c>
      <c r="N63" s="99">
        <v>19.82859722862263</v>
      </c>
      <c r="O63" s="99">
        <v>24.376580623399892</v>
      </c>
      <c r="P63" s="99">
        <v>25.345833333333335</v>
      </c>
      <c r="Q63" s="99">
        <v>21.002500000000001</v>
      </c>
      <c r="R63" s="99">
        <v>22.407721703512269</v>
      </c>
    </row>
    <row r="64" spans="1:18" x14ac:dyDescent="0.2">
      <c r="A64" s="105" t="s">
        <v>59</v>
      </c>
      <c r="B64" s="99">
        <f>SUM('P2'!CE5:CP5)/12</f>
        <v>19.069092620327702</v>
      </c>
      <c r="C64" s="99">
        <f>SUM('P2'!CE7:CP7)/12</f>
        <v>24.851177397593446</v>
      </c>
      <c r="D64" s="99">
        <f>SUM('P2'!CE9:CP9)/12</f>
        <v>24.783333333333335</v>
      </c>
      <c r="E64" s="99">
        <f>SUM('P2'!CE13:CP13)/12</f>
        <v>21.1525</v>
      </c>
      <c r="F64" s="99">
        <f>SUM('P2'!CE15:CP15)/12</f>
        <v>23.998240199207441</v>
      </c>
      <c r="H64" s="104">
        <f t="shared" si="12"/>
        <v>-9.5046082949288291E-3</v>
      </c>
      <c r="I64" s="104">
        <f t="shared" si="13"/>
        <v>2.4596774193550885E-2</v>
      </c>
      <c r="J64" s="104">
        <f t="shared" si="14"/>
        <v>0</v>
      </c>
      <c r="K64" s="104">
        <f t="shared" si="15"/>
        <v>0</v>
      </c>
      <c r="L64" s="104">
        <f t="shared" si="16"/>
        <v>1.6078302702153273</v>
      </c>
      <c r="N64" s="99">
        <v>19.07859722862263</v>
      </c>
      <c r="O64" s="99">
        <v>24.826580623399895</v>
      </c>
      <c r="P64" s="99">
        <v>24.783333333333335</v>
      </c>
      <c r="Q64" s="99">
        <v>21.1525</v>
      </c>
      <c r="R64" s="99">
        <v>22.390409928992113</v>
      </c>
    </row>
    <row r="65" spans="1:18" x14ac:dyDescent="0.2">
      <c r="A65" s="105" t="s">
        <v>60</v>
      </c>
      <c r="B65" s="99">
        <f>SUM('P2'!CQ5:DB5)/12</f>
        <v>18.319092620327702</v>
      </c>
      <c r="C65" s="99">
        <f>SUM('P2'!CQ7:DB7)/12</f>
        <v>25.301177397593449</v>
      </c>
      <c r="D65" s="99">
        <f>SUM('P2'!CQ9:DB9)/12</f>
        <v>24.933333333333334</v>
      </c>
      <c r="E65" s="99">
        <f>SUM('P2'!CQ13:DB13)/12</f>
        <v>21.302499999999998</v>
      </c>
      <c r="F65" s="99">
        <f>SUM('P2'!CQ15:DB15)/12</f>
        <v>23.983166778116086</v>
      </c>
      <c r="H65" s="104">
        <f t="shared" si="12"/>
        <v>-9.5046082949288291E-3</v>
      </c>
      <c r="I65" s="104">
        <f t="shared" si="13"/>
        <v>2.4596774193550885E-2</v>
      </c>
      <c r="J65" s="104">
        <f t="shared" si="14"/>
        <v>0</v>
      </c>
      <c r="K65" s="104">
        <f t="shared" si="15"/>
        <v>0</v>
      </c>
      <c r="L65" s="104">
        <f t="shared" si="16"/>
        <v>1.6052213267784801</v>
      </c>
      <c r="N65" s="99">
        <v>18.32859722862263</v>
      </c>
      <c r="O65" s="99">
        <v>25.276580623399898</v>
      </c>
      <c r="P65" s="99">
        <v>24.933333333333334</v>
      </c>
      <c r="Q65" s="99">
        <v>21.302499999999998</v>
      </c>
      <c r="R65" s="99">
        <v>22.377945451337606</v>
      </c>
    </row>
    <row r="66" spans="1:18" x14ac:dyDescent="0.2">
      <c r="A66" s="105" t="s">
        <v>61</v>
      </c>
      <c r="B66" s="99">
        <f>SUM('P2'!DC5:DN5)/12</f>
        <v>17.569092620327702</v>
      </c>
      <c r="C66" s="99">
        <f>SUM('P2'!DC7:DN7)/12</f>
        <v>25.751177397593448</v>
      </c>
      <c r="D66" s="99">
        <f>SUM('P2'!DC9:DN9)/12</f>
        <v>25.083333333333329</v>
      </c>
      <c r="E66" s="99">
        <f>SUM('P2'!DC13:DN13)/12</f>
        <v>21.452499999999997</v>
      </c>
      <c r="F66" s="99">
        <f>SUM('P2'!DC15:DN15)/12</f>
        <v>23.969299230712043</v>
      </c>
      <c r="H66" s="104">
        <f t="shared" si="12"/>
        <v>-9.5046082949288291E-3</v>
      </c>
      <c r="I66" s="104">
        <f t="shared" si="13"/>
        <v>2.4596774193554438E-2</v>
      </c>
      <c r="J66" s="104">
        <f t="shared" si="14"/>
        <v>0</v>
      </c>
      <c r="K66" s="104">
        <f t="shared" si="15"/>
        <v>0</v>
      </c>
      <c r="L66" s="104">
        <f t="shared" si="16"/>
        <v>1.6028210988165839</v>
      </c>
      <c r="N66" s="99">
        <v>17.57859722862263</v>
      </c>
      <c r="O66" s="99">
        <v>25.726580623399894</v>
      </c>
      <c r="P66" s="99">
        <v>25.083333333333329</v>
      </c>
      <c r="Q66" s="99">
        <v>21.452500000000001</v>
      </c>
      <c r="R66" s="99">
        <v>22.366478131895459</v>
      </c>
    </row>
    <row r="67" spans="1:18" x14ac:dyDescent="0.2">
      <c r="A67" s="105" t="s">
        <v>62</v>
      </c>
      <c r="B67" s="99">
        <f>SUM('P2'!DO5:DZ5)/12</f>
        <v>16.819092620327702</v>
      </c>
      <c r="C67" s="99">
        <f>SUM('P2'!DO7:DZ7)/12</f>
        <v>26.201177397593444</v>
      </c>
      <c r="D67" s="99">
        <f>SUM('P2'!DO9:DZ9)/12</f>
        <v>25.233333333333334</v>
      </c>
      <c r="E67" s="99">
        <f>SUM('P2'!DO13:DZ13)/12</f>
        <v>21.602500000000003</v>
      </c>
      <c r="F67" s="99">
        <f>SUM('P2'!DO15:DZ15)/12</f>
        <v>23.956541087100334</v>
      </c>
      <c r="H67" s="104">
        <f t="shared" si="12"/>
        <v>-9.5046082949288291E-3</v>
      </c>
      <c r="I67" s="104">
        <f t="shared" si="13"/>
        <v>2.459677419354378E-2</v>
      </c>
      <c r="J67" s="104">
        <f t="shared" si="14"/>
        <v>0</v>
      </c>
      <c r="K67" s="104">
        <f t="shared" si="15"/>
        <v>0</v>
      </c>
      <c r="L67" s="104">
        <f t="shared" si="16"/>
        <v>1.6006128890916607</v>
      </c>
      <c r="N67" s="99">
        <v>16.82859722862263</v>
      </c>
      <c r="O67" s="99">
        <v>26.1765806233999</v>
      </c>
      <c r="P67" s="99">
        <v>25.233333333333334</v>
      </c>
      <c r="Q67" s="99">
        <v>21.602499999999999</v>
      </c>
      <c r="R67" s="99">
        <v>22.355928198008673</v>
      </c>
    </row>
    <row r="68" spans="1:18" x14ac:dyDescent="0.2">
      <c r="A68" s="103"/>
    </row>
    <row r="69" spans="1:18" x14ac:dyDescent="0.2">
      <c r="A69" s="103"/>
    </row>
    <row r="70" spans="1:18" x14ac:dyDescent="0.2">
      <c r="A70" s="103"/>
    </row>
    <row r="71" spans="1:18" x14ac:dyDescent="0.2">
      <c r="A71" s="103"/>
    </row>
    <row r="72" spans="1:18" x14ac:dyDescent="0.2">
      <c r="A72" s="103"/>
    </row>
    <row r="73" spans="1:18" x14ac:dyDescent="0.2">
      <c r="A73" s="103"/>
    </row>
    <row r="74" spans="1:18" x14ac:dyDescent="0.2">
      <c r="A74" s="103"/>
    </row>
    <row r="75" spans="1:18" x14ac:dyDescent="0.2">
      <c r="A75" s="103"/>
    </row>
    <row r="76" spans="1:18" x14ac:dyDescent="0.2">
      <c r="A76" s="103"/>
    </row>
    <row r="77" spans="1:18" x14ac:dyDescent="0.2">
      <c r="A77" s="103"/>
    </row>
    <row r="78" spans="1:18" x14ac:dyDescent="0.2">
      <c r="A78" s="103"/>
    </row>
    <row r="79" spans="1:18" x14ac:dyDescent="0.2">
      <c r="A79" s="103"/>
    </row>
    <row r="80" spans="1:18" x14ac:dyDescent="0.2">
      <c r="A80" s="103"/>
    </row>
    <row r="81" spans="1:1" x14ac:dyDescent="0.2">
      <c r="A81" s="103"/>
    </row>
    <row r="82" spans="1:1" x14ac:dyDescent="0.2">
      <c r="A82" s="103"/>
    </row>
    <row r="83" spans="1:1" x14ac:dyDescent="0.2">
      <c r="A83" s="103"/>
    </row>
    <row r="84" spans="1:1" x14ac:dyDescent="0.2">
      <c r="A84" s="103"/>
    </row>
    <row r="85" spans="1:1" x14ac:dyDescent="0.2">
      <c r="A85" s="103"/>
    </row>
    <row r="86" spans="1:1" x14ac:dyDescent="0.2">
      <c r="A86" s="103"/>
    </row>
    <row r="87" spans="1:1" x14ac:dyDescent="0.2">
      <c r="A87" s="103"/>
    </row>
    <row r="88" spans="1:1" x14ac:dyDescent="0.2">
      <c r="A88" s="103"/>
    </row>
    <row r="89" spans="1:1" x14ac:dyDescent="0.2">
      <c r="A89" s="103"/>
    </row>
    <row r="90" spans="1:1" x14ac:dyDescent="0.2">
      <c r="A90" s="103"/>
    </row>
    <row r="91" spans="1:1" x14ac:dyDescent="0.2">
      <c r="A91" s="103"/>
    </row>
    <row r="92" spans="1:1" x14ac:dyDescent="0.2">
      <c r="A92" s="103"/>
    </row>
    <row r="93" spans="1:1" x14ac:dyDescent="0.2">
      <c r="A93" s="103"/>
    </row>
    <row r="94" spans="1:1" x14ac:dyDescent="0.2">
      <c r="A94" s="103"/>
    </row>
    <row r="95" spans="1:1" x14ac:dyDescent="0.2">
      <c r="A95" s="103"/>
    </row>
    <row r="96" spans="1:1" x14ac:dyDescent="0.2">
      <c r="A96" s="103"/>
    </row>
    <row r="97" spans="1:1" x14ac:dyDescent="0.2">
      <c r="A97" s="103"/>
    </row>
    <row r="98" spans="1:1" x14ac:dyDescent="0.2">
      <c r="A98" s="103"/>
    </row>
    <row r="99" spans="1:1" x14ac:dyDescent="0.2">
      <c r="A99" s="103"/>
    </row>
    <row r="100" spans="1:1" x14ac:dyDescent="0.2">
      <c r="A100" s="103"/>
    </row>
    <row r="101" spans="1:1" x14ac:dyDescent="0.2">
      <c r="A101" s="103"/>
    </row>
    <row r="102" spans="1:1" x14ac:dyDescent="0.2">
      <c r="A102" s="103"/>
    </row>
    <row r="103" spans="1:1" x14ac:dyDescent="0.2">
      <c r="A103" s="103"/>
    </row>
    <row r="104" spans="1:1" x14ac:dyDescent="0.2">
      <c r="A104" s="103"/>
    </row>
    <row r="105" spans="1:1" x14ac:dyDescent="0.2">
      <c r="A105" s="103"/>
    </row>
    <row r="106" spans="1:1" x14ac:dyDescent="0.2">
      <c r="A106" s="103"/>
    </row>
    <row r="107" spans="1:1" x14ac:dyDescent="0.2">
      <c r="A107" s="103"/>
    </row>
    <row r="108" spans="1:1" x14ac:dyDescent="0.2">
      <c r="A108" s="103"/>
    </row>
    <row r="109" spans="1:1" x14ac:dyDescent="0.2">
      <c r="A109" s="103"/>
    </row>
    <row r="110" spans="1:1" x14ac:dyDescent="0.2">
      <c r="A110" s="103"/>
    </row>
    <row r="111" spans="1:1" x14ac:dyDescent="0.2">
      <c r="A111" s="103"/>
    </row>
    <row r="112" spans="1:1" x14ac:dyDescent="0.2">
      <c r="A112" s="103"/>
    </row>
    <row r="113" spans="1:1" x14ac:dyDescent="0.2">
      <c r="A113" s="103"/>
    </row>
    <row r="114" spans="1:1" x14ac:dyDescent="0.2">
      <c r="A114" s="103"/>
    </row>
    <row r="115" spans="1:1" x14ac:dyDescent="0.2">
      <c r="A115" s="103"/>
    </row>
    <row r="116" spans="1:1" x14ac:dyDescent="0.2">
      <c r="A116" s="103"/>
    </row>
    <row r="117" spans="1:1" x14ac:dyDescent="0.2">
      <c r="A117" s="103"/>
    </row>
    <row r="118" spans="1:1" x14ac:dyDescent="0.2">
      <c r="A118" s="103"/>
    </row>
    <row r="119" spans="1:1" x14ac:dyDescent="0.2">
      <c r="A119" s="103"/>
    </row>
    <row r="120" spans="1:1" x14ac:dyDescent="0.2">
      <c r="A120" s="103"/>
    </row>
    <row r="121" spans="1:1" x14ac:dyDescent="0.2">
      <c r="A121" s="103"/>
    </row>
    <row r="122" spans="1:1" x14ac:dyDescent="0.2">
      <c r="A122" s="103"/>
    </row>
    <row r="123" spans="1:1" x14ac:dyDescent="0.2">
      <c r="A123" s="103"/>
    </row>
    <row r="124" spans="1:1" x14ac:dyDescent="0.2">
      <c r="A124" s="103"/>
    </row>
    <row r="125" spans="1:1" x14ac:dyDescent="0.2">
      <c r="A125" s="103"/>
    </row>
    <row r="126" spans="1:1" x14ac:dyDescent="0.2">
      <c r="A126" s="103"/>
    </row>
    <row r="127" spans="1:1" x14ac:dyDescent="0.2">
      <c r="A127" s="103"/>
    </row>
    <row r="128" spans="1:1" x14ac:dyDescent="0.2">
      <c r="A128" s="103"/>
    </row>
    <row r="129" spans="1:1" x14ac:dyDescent="0.2">
      <c r="A129" s="103"/>
    </row>
    <row r="130" spans="1:1" x14ac:dyDescent="0.2">
      <c r="A130" s="103"/>
    </row>
    <row r="131" spans="1:1" x14ac:dyDescent="0.2">
      <c r="A131" s="103"/>
    </row>
    <row r="132" spans="1:1" x14ac:dyDescent="0.2">
      <c r="A132" s="103"/>
    </row>
    <row r="133" spans="1:1" x14ac:dyDescent="0.2">
      <c r="A133" s="103"/>
    </row>
    <row r="134" spans="1:1" x14ac:dyDescent="0.2">
      <c r="A134" s="103"/>
    </row>
    <row r="135" spans="1:1" x14ac:dyDescent="0.2">
      <c r="A135" s="103"/>
    </row>
    <row r="136" spans="1:1" x14ac:dyDescent="0.2">
      <c r="A136" s="103"/>
    </row>
    <row r="137" spans="1:1" x14ac:dyDescent="0.2">
      <c r="A137" s="103"/>
    </row>
    <row r="138" spans="1:1" x14ac:dyDescent="0.2">
      <c r="A138" s="103"/>
    </row>
    <row r="139" spans="1:1" x14ac:dyDescent="0.2">
      <c r="A139" s="103"/>
    </row>
    <row r="140" spans="1:1" x14ac:dyDescent="0.2">
      <c r="A140" s="103"/>
    </row>
    <row r="141" spans="1:1" x14ac:dyDescent="0.2">
      <c r="A141" s="103"/>
    </row>
    <row r="142" spans="1:1" x14ac:dyDescent="0.2">
      <c r="A142" s="103"/>
    </row>
    <row r="143" spans="1:1" x14ac:dyDescent="0.2">
      <c r="A143" s="103"/>
    </row>
    <row r="144" spans="1:1" x14ac:dyDescent="0.2">
      <c r="A144" s="103"/>
    </row>
    <row r="145" spans="1:1" x14ac:dyDescent="0.2">
      <c r="A145" s="103"/>
    </row>
    <row r="146" spans="1:1" x14ac:dyDescent="0.2">
      <c r="A146" s="103"/>
    </row>
    <row r="147" spans="1:1" x14ac:dyDescent="0.2">
      <c r="A147" s="103"/>
    </row>
    <row r="148" spans="1:1" x14ac:dyDescent="0.2">
      <c r="A148" s="103"/>
    </row>
    <row r="149" spans="1:1" x14ac:dyDescent="0.2">
      <c r="A149" s="103"/>
    </row>
    <row r="150" spans="1:1" x14ac:dyDescent="0.2">
      <c r="A150" s="103"/>
    </row>
    <row r="151" spans="1:1" x14ac:dyDescent="0.2">
      <c r="A151" s="103"/>
    </row>
    <row r="152" spans="1:1" x14ac:dyDescent="0.2">
      <c r="A152" s="103"/>
    </row>
    <row r="153" spans="1:1" x14ac:dyDescent="0.2">
      <c r="A153" s="103"/>
    </row>
    <row r="154" spans="1:1" x14ac:dyDescent="0.2">
      <c r="A154" s="103"/>
    </row>
    <row r="155" spans="1:1" x14ac:dyDescent="0.2">
      <c r="A155" s="103"/>
    </row>
    <row r="156" spans="1:1" x14ac:dyDescent="0.2">
      <c r="A156" s="103"/>
    </row>
    <row r="157" spans="1:1" x14ac:dyDescent="0.2">
      <c r="A157" s="103"/>
    </row>
    <row r="158" spans="1:1" x14ac:dyDescent="0.2">
      <c r="A158" s="103"/>
    </row>
    <row r="159" spans="1:1" x14ac:dyDescent="0.2">
      <c r="A159" s="103"/>
    </row>
    <row r="160" spans="1:1" x14ac:dyDescent="0.2">
      <c r="A160" s="103"/>
    </row>
    <row r="161" spans="1:1" x14ac:dyDescent="0.2">
      <c r="A161" s="103"/>
    </row>
    <row r="162" spans="1:1" x14ac:dyDescent="0.2">
      <c r="A162" s="103"/>
    </row>
    <row r="163" spans="1:1" x14ac:dyDescent="0.2">
      <c r="A163" s="103"/>
    </row>
    <row r="164" spans="1:1" x14ac:dyDescent="0.2">
      <c r="A164" s="103"/>
    </row>
    <row r="165" spans="1:1" x14ac:dyDescent="0.2">
      <c r="A165" s="103"/>
    </row>
    <row r="166" spans="1:1" x14ac:dyDescent="0.2">
      <c r="A166" s="103"/>
    </row>
    <row r="167" spans="1:1" x14ac:dyDescent="0.2">
      <c r="A167" s="103"/>
    </row>
    <row r="168" spans="1:1" x14ac:dyDescent="0.2">
      <c r="A168" s="103"/>
    </row>
    <row r="169" spans="1:1" x14ac:dyDescent="0.2">
      <c r="A169" s="103"/>
    </row>
    <row r="170" spans="1:1" x14ac:dyDescent="0.2">
      <c r="A170" s="103"/>
    </row>
    <row r="171" spans="1:1" x14ac:dyDescent="0.2">
      <c r="A171" s="103"/>
    </row>
    <row r="172" spans="1:1" x14ac:dyDescent="0.2">
      <c r="A172" s="103"/>
    </row>
    <row r="173" spans="1:1" x14ac:dyDescent="0.2">
      <c r="A173" s="103"/>
    </row>
    <row r="174" spans="1:1" x14ac:dyDescent="0.2">
      <c r="A174" s="103"/>
    </row>
    <row r="175" spans="1:1" x14ac:dyDescent="0.2">
      <c r="A175" s="103"/>
    </row>
    <row r="176" spans="1:1" x14ac:dyDescent="0.2">
      <c r="A176" s="103"/>
    </row>
    <row r="177" spans="1:1" x14ac:dyDescent="0.2">
      <c r="A177" s="103"/>
    </row>
    <row r="178" spans="1:1" x14ac:dyDescent="0.2">
      <c r="A178" s="103"/>
    </row>
    <row r="179" spans="1:1" x14ac:dyDescent="0.2">
      <c r="A179" s="103"/>
    </row>
    <row r="180" spans="1:1" x14ac:dyDescent="0.2">
      <c r="A180" s="103"/>
    </row>
    <row r="181" spans="1:1" x14ac:dyDescent="0.2">
      <c r="A181" s="103"/>
    </row>
    <row r="182" spans="1:1" x14ac:dyDescent="0.2">
      <c r="A182" s="103"/>
    </row>
    <row r="183" spans="1:1" x14ac:dyDescent="0.2">
      <c r="A183" s="103"/>
    </row>
    <row r="184" spans="1:1" x14ac:dyDescent="0.2">
      <c r="A184" s="103"/>
    </row>
    <row r="185" spans="1:1" x14ac:dyDescent="0.2">
      <c r="A185" s="103"/>
    </row>
    <row r="186" spans="1:1" x14ac:dyDescent="0.2">
      <c r="A186" s="103"/>
    </row>
    <row r="187" spans="1:1" x14ac:dyDescent="0.2">
      <c r="A187" s="103"/>
    </row>
    <row r="188" spans="1:1" x14ac:dyDescent="0.2">
      <c r="A188" s="103"/>
    </row>
    <row r="189" spans="1:1" x14ac:dyDescent="0.2">
      <c r="A189" s="103"/>
    </row>
    <row r="190" spans="1:1" x14ac:dyDescent="0.2">
      <c r="A190" s="103"/>
    </row>
    <row r="191" spans="1:1" x14ac:dyDescent="0.2">
      <c r="A191" s="103"/>
    </row>
    <row r="192" spans="1:1" x14ac:dyDescent="0.2">
      <c r="A192" s="103"/>
    </row>
    <row r="193" spans="1:1" x14ac:dyDescent="0.2">
      <c r="A193" s="103"/>
    </row>
    <row r="194" spans="1:1" x14ac:dyDescent="0.2">
      <c r="A194" s="103"/>
    </row>
    <row r="195" spans="1:1" x14ac:dyDescent="0.2">
      <c r="A195" s="103"/>
    </row>
    <row r="196" spans="1:1" x14ac:dyDescent="0.2">
      <c r="A196" s="103"/>
    </row>
    <row r="197" spans="1:1" x14ac:dyDescent="0.2">
      <c r="A197" s="103"/>
    </row>
    <row r="198" spans="1:1" x14ac:dyDescent="0.2">
      <c r="A198" s="103"/>
    </row>
    <row r="199" spans="1:1" x14ac:dyDescent="0.2">
      <c r="A199" s="103"/>
    </row>
    <row r="200" spans="1:1" x14ac:dyDescent="0.2">
      <c r="A200" s="103"/>
    </row>
    <row r="201" spans="1:1" x14ac:dyDescent="0.2">
      <c r="A201" s="103"/>
    </row>
    <row r="202" spans="1:1" x14ac:dyDescent="0.2">
      <c r="A202" s="103"/>
    </row>
    <row r="203" spans="1:1" x14ac:dyDescent="0.2">
      <c r="A203" s="103"/>
    </row>
    <row r="204" spans="1:1" x14ac:dyDescent="0.2">
      <c r="A204" s="103"/>
    </row>
    <row r="205" spans="1:1" x14ac:dyDescent="0.2">
      <c r="A205" s="103"/>
    </row>
    <row r="206" spans="1:1" x14ac:dyDescent="0.2">
      <c r="A206" s="103"/>
    </row>
    <row r="207" spans="1:1" x14ac:dyDescent="0.2">
      <c r="A207" s="103"/>
    </row>
    <row r="208" spans="1:1" x14ac:dyDescent="0.2">
      <c r="A208" s="103"/>
    </row>
    <row r="209" spans="1:1" x14ac:dyDescent="0.2">
      <c r="A209" s="103"/>
    </row>
    <row r="210" spans="1:1" x14ac:dyDescent="0.2">
      <c r="A210" s="103"/>
    </row>
    <row r="211" spans="1:1" x14ac:dyDescent="0.2">
      <c r="A211" s="103"/>
    </row>
    <row r="212" spans="1:1" x14ac:dyDescent="0.2">
      <c r="A212" s="103"/>
    </row>
    <row r="213" spans="1:1" x14ac:dyDescent="0.2">
      <c r="A213" s="103"/>
    </row>
    <row r="214" spans="1:1" x14ac:dyDescent="0.2">
      <c r="A214" s="103"/>
    </row>
    <row r="215" spans="1:1" x14ac:dyDescent="0.2">
      <c r="A215" s="103"/>
    </row>
    <row r="216" spans="1:1" x14ac:dyDescent="0.2">
      <c r="A216" s="103"/>
    </row>
    <row r="217" spans="1:1" x14ac:dyDescent="0.2">
      <c r="A217" s="103"/>
    </row>
    <row r="218" spans="1:1" x14ac:dyDescent="0.2">
      <c r="A218" s="103"/>
    </row>
    <row r="219" spans="1:1" x14ac:dyDescent="0.2">
      <c r="A219" s="103"/>
    </row>
    <row r="220" spans="1:1" x14ac:dyDescent="0.2">
      <c r="A220" s="103"/>
    </row>
    <row r="221" spans="1:1" x14ac:dyDescent="0.2">
      <c r="A221" s="103"/>
    </row>
    <row r="222" spans="1:1" x14ac:dyDescent="0.2">
      <c r="A222" s="103"/>
    </row>
    <row r="223" spans="1:1" x14ac:dyDescent="0.2">
      <c r="A223" s="103"/>
    </row>
    <row r="224" spans="1:1" x14ac:dyDescent="0.2">
      <c r="A224" s="103"/>
    </row>
    <row r="225" spans="1:1" x14ac:dyDescent="0.2">
      <c r="A225" s="103"/>
    </row>
    <row r="226" spans="1:1" x14ac:dyDescent="0.2">
      <c r="A226" s="103"/>
    </row>
    <row r="227" spans="1:1" x14ac:dyDescent="0.2">
      <c r="A227" s="103"/>
    </row>
    <row r="228" spans="1:1" x14ac:dyDescent="0.2">
      <c r="A228" s="103"/>
    </row>
    <row r="229" spans="1:1" x14ac:dyDescent="0.2">
      <c r="A229" s="103"/>
    </row>
    <row r="230" spans="1:1" x14ac:dyDescent="0.2">
      <c r="A230" s="103"/>
    </row>
    <row r="231" spans="1:1" x14ac:dyDescent="0.2">
      <c r="A231" s="103"/>
    </row>
    <row r="232" spans="1:1" x14ac:dyDescent="0.2">
      <c r="A232" s="103"/>
    </row>
    <row r="233" spans="1:1" x14ac:dyDescent="0.2">
      <c r="A233" s="103"/>
    </row>
    <row r="234" spans="1:1" x14ac:dyDescent="0.2">
      <c r="A234" s="103"/>
    </row>
    <row r="235" spans="1:1" x14ac:dyDescent="0.2">
      <c r="A235" s="103"/>
    </row>
    <row r="236" spans="1:1" x14ac:dyDescent="0.2">
      <c r="A236" s="103"/>
    </row>
    <row r="237" spans="1:1" x14ac:dyDescent="0.2">
      <c r="A237" s="103"/>
    </row>
    <row r="238" spans="1:1" x14ac:dyDescent="0.2">
      <c r="A238" s="103"/>
    </row>
    <row r="239" spans="1:1" x14ac:dyDescent="0.2">
      <c r="A239" s="103"/>
    </row>
    <row r="240" spans="1:1" x14ac:dyDescent="0.2">
      <c r="A240" s="103"/>
    </row>
    <row r="241" spans="1:1" x14ac:dyDescent="0.2">
      <c r="A241" s="103"/>
    </row>
    <row r="242" spans="1:1" x14ac:dyDescent="0.2">
      <c r="A242" s="103"/>
    </row>
    <row r="243" spans="1:1" x14ac:dyDescent="0.2">
      <c r="A243" s="103"/>
    </row>
    <row r="244" spans="1:1" x14ac:dyDescent="0.2">
      <c r="A244" s="103"/>
    </row>
    <row r="245" spans="1:1" x14ac:dyDescent="0.2">
      <c r="A245" s="103"/>
    </row>
    <row r="246" spans="1:1" x14ac:dyDescent="0.2">
      <c r="A246" s="103"/>
    </row>
    <row r="247" spans="1:1" x14ac:dyDescent="0.2">
      <c r="A247" s="103"/>
    </row>
    <row r="248" spans="1:1" x14ac:dyDescent="0.2">
      <c r="A248" s="103"/>
    </row>
    <row r="249" spans="1:1" x14ac:dyDescent="0.2">
      <c r="A249" s="103"/>
    </row>
    <row r="250" spans="1:1" x14ac:dyDescent="0.2">
      <c r="A250" s="103"/>
    </row>
    <row r="251" spans="1:1" x14ac:dyDescent="0.2">
      <c r="A251" s="103"/>
    </row>
    <row r="252" spans="1:1" x14ac:dyDescent="0.2">
      <c r="A252" s="103"/>
    </row>
    <row r="253" spans="1:1" x14ac:dyDescent="0.2">
      <c r="A253" s="103"/>
    </row>
    <row r="254" spans="1:1" x14ac:dyDescent="0.2">
      <c r="A254" s="103"/>
    </row>
    <row r="255" spans="1:1" x14ac:dyDescent="0.2">
      <c r="A255" s="103"/>
    </row>
    <row r="256" spans="1:1" x14ac:dyDescent="0.2">
      <c r="A256" s="103"/>
    </row>
    <row r="257" spans="1:1" x14ac:dyDescent="0.2">
      <c r="A257" s="103"/>
    </row>
    <row r="258" spans="1:1" x14ac:dyDescent="0.2">
      <c r="A258" s="103"/>
    </row>
    <row r="259" spans="1:1" x14ac:dyDescent="0.2">
      <c r="A259" s="103"/>
    </row>
    <row r="260" spans="1:1" x14ac:dyDescent="0.2">
      <c r="A260" s="103"/>
    </row>
    <row r="261" spans="1:1" x14ac:dyDescent="0.2">
      <c r="A261" s="103"/>
    </row>
    <row r="262" spans="1:1" x14ac:dyDescent="0.2">
      <c r="A262" s="103"/>
    </row>
    <row r="263" spans="1:1" x14ac:dyDescent="0.2">
      <c r="A263" s="103"/>
    </row>
    <row r="264" spans="1:1" x14ac:dyDescent="0.2">
      <c r="A264" s="103"/>
    </row>
    <row r="265" spans="1:1" x14ac:dyDescent="0.2">
      <c r="A265" s="103"/>
    </row>
    <row r="266" spans="1:1" x14ac:dyDescent="0.2">
      <c r="A266" s="103"/>
    </row>
    <row r="267" spans="1:1" x14ac:dyDescent="0.2">
      <c r="A267" s="103"/>
    </row>
    <row r="268" spans="1:1" x14ac:dyDescent="0.2">
      <c r="A268" s="103"/>
    </row>
    <row r="269" spans="1:1" x14ac:dyDescent="0.2">
      <c r="A269" s="103"/>
    </row>
    <row r="270" spans="1:1" x14ac:dyDescent="0.2">
      <c r="A270" s="103"/>
    </row>
    <row r="271" spans="1:1" x14ac:dyDescent="0.2">
      <c r="A271" s="98"/>
    </row>
    <row r="272" spans="1:1" x14ac:dyDescent="0.2">
      <c r="A272" s="98"/>
    </row>
    <row r="273" spans="1:1" x14ac:dyDescent="0.2">
      <c r="A273" s="98"/>
    </row>
    <row r="274" spans="1:1" x14ac:dyDescent="0.2">
      <c r="A274" s="98"/>
    </row>
    <row r="275" spans="1:1" x14ac:dyDescent="0.2">
      <c r="A275" s="98"/>
    </row>
    <row r="276" spans="1:1" x14ac:dyDescent="0.2">
      <c r="A276" s="98"/>
    </row>
    <row r="277" spans="1:1" x14ac:dyDescent="0.2">
      <c r="A277" s="98"/>
    </row>
    <row r="278" spans="1:1" x14ac:dyDescent="0.2">
      <c r="A278" s="98"/>
    </row>
    <row r="279" spans="1:1" x14ac:dyDescent="0.2">
      <c r="A279" s="98"/>
    </row>
    <row r="280" spans="1:1" x14ac:dyDescent="0.2">
      <c r="A280" s="98"/>
    </row>
    <row r="281" spans="1:1" x14ac:dyDescent="0.2">
      <c r="A281" s="98"/>
    </row>
    <row r="282" spans="1:1" x14ac:dyDescent="0.2">
      <c r="A282" s="98"/>
    </row>
    <row r="283" spans="1:1" x14ac:dyDescent="0.2">
      <c r="A283" s="98"/>
    </row>
    <row r="284" spans="1:1" x14ac:dyDescent="0.2">
      <c r="A284" s="98"/>
    </row>
    <row r="285" spans="1:1" x14ac:dyDescent="0.2">
      <c r="A285" s="98"/>
    </row>
    <row r="286" spans="1:1" x14ac:dyDescent="0.2">
      <c r="A286" s="98"/>
    </row>
    <row r="287" spans="1:1" x14ac:dyDescent="0.2">
      <c r="A287" s="98"/>
    </row>
    <row r="288" spans="1:1" x14ac:dyDescent="0.2">
      <c r="A288" s="98"/>
    </row>
    <row r="289" spans="1:1" x14ac:dyDescent="0.2">
      <c r="A289" s="98"/>
    </row>
    <row r="290" spans="1:1" x14ac:dyDescent="0.2">
      <c r="A290" s="98"/>
    </row>
    <row r="291" spans="1:1" x14ac:dyDescent="0.2">
      <c r="A291" s="98"/>
    </row>
    <row r="292" spans="1:1" x14ac:dyDescent="0.2">
      <c r="A292" s="98"/>
    </row>
    <row r="293" spans="1:1" x14ac:dyDescent="0.2">
      <c r="A293" s="98"/>
    </row>
    <row r="294" spans="1:1" x14ac:dyDescent="0.2">
      <c r="A294" s="98"/>
    </row>
    <row r="295" spans="1:1" x14ac:dyDescent="0.2">
      <c r="A295" s="98"/>
    </row>
    <row r="296" spans="1:1" x14ac:dyDescent="0.2">
      <c r="A296" s="98"/>
    </row>
    <row r="297" spans="1:1" x14ac:dyDescent="0.2">
      <c r="A297" s="98"/>
    </row>
    <row r="298" spans="1:1" x14ac:dyDescent="0.2">
      <c r="A298" s="98"/>
    </row>
    <row r="299" spans="1:1" x14ac:dyDescent="0.2">
      <c r="A299" s="98"/>
    </row>
    <row r="300" spans="1:1" x14ac:dyDescent="0.2">
      <c r="A300" s="98"/>
    </row>
    <row r="301" spans="1:1" x14ac:dyDescent="0.2">
      <c r="A301" s="98"/>
    </row>
    <row r="302" spans="1:1" x14ac:dyDescent="0.2">
      <c r="A302" s="98"/>
    </row>
    <row r="303" spans="1:1" x14ac:dyDescent="0.2">
      <c r="A303" s="98"/>
    </row>
    <row r="304" spans="1:1" x14ac:dyDescent="0.2">
      <c r="A304" s="98"/>
    </row>
    <row r="305" spans="1:1" x14ac:dyDescent="0.2">
      <c r="A305" s="98"/>
    </row>
    <row r="306" spans="1:1" x14ac:dyDescent="0.2">
      <c r="A306" s="98"/>
    </row>
    <row r="307" spans="1:1" x14ac:dyDescent="0.2">
      <c r="A307" s="98"/>
    </row>
    <row r="308" spans="1:1" x14ac:dyDescent="0.2">
      <c r="A308" s="98"/>
    </row>
    <row r="309" spans="1:1" x14ac:dyDescent="0.2">
      <c r="A309" s="98"/>
    </row>
    <row r="310" spans="1:1" x14ac:dyDescent="0.2">
      <c r="A310" s="98"/>
    </row>
    <row r="311" spans="1:1" x14ac:dyDescent="0.2">
      <c r="A311" s="98"/>
    </row>
    <row r="312" spans="1:1" x14ac:dyDescent="0.2">
      <c r="A312" s="98"/>
    </row>
    <row r="313" spans="1:1" x14ac:dyDescent="0.2">
      <c r="A313" s="98"/>
    </row>
    <row r="314" spans="1:1" x14ac:dyDescent="0.2">
      <c r="A314" s="98"/>
    </row>
    <row r="315" spans="1:1" x14ac:dyDescent="0.2">
      <c r="A315" s="98"/>
    </row>
    <row r="316" spans="1:1" x14ac:dyDescent="0.2">
      <c r="A316" s="98"/>
    </row>
    <row r="317" spans="1:1" x14ac:dyDescent="0.2">
      <c r="A317" s="98"/>
    </row>
    <row r="318" spans="1:1" x14ac:dyDescent="0.2">
      <c r="A318" s="98"/>
    </row>
    <row r="319" spans="1:1" x14ac:dyDescent="0.2">
      <c r="A319" s="98"/>
    </row>
    <row r="320" spans="1:1" x14ac:dyDescent="0.2">
      <c r="A320" s="98"/>
    </row>
    <row r="321" spans="1:1" x14ac:dyDescent="0.2">
      <c r="A321" s="98"/>
    </row>
    <row r="322" spans="1:1" x14ac:dyDescent="0.2">
      <c r="A322" s="98"/>
    </row>
    <row r="323" spans="1:1" x14ac:dyDescent="0.2">
      <c r="A323" s="98"/>
    </row>
    <row r="324" spans="1:1" x14ac:dyDescent="0.2">
      <c r="A324" s="98"/>
    </row>
    <row r="325" spans="1:1" x14ac:dyDescent="0.2">
      <c r="A325" s="98"/>
    </row>
    <row r="326" spans="1:1" x14ac:dyDescent="0.2">
      <c r="A326" s="98"/>
    </row>
    <row r="327" spans="1:1" x14ac:dyDescent="0.2">
      <c r="A327" s="98"/>
    </row>
    <row r="328" spans="1:1" x14ac:dyDescent="0.2">
      <c r="A328" s="98"/>
    </row>
    <row r="329" spans="1:1" x14ac:dyDescent="0.2">
      <c r="A329" s="98"/>
    </row>
    <row r="330" spans="1:1" x14ac:dyDescent="0.2">
      <c r="A330" s="98"/>
    </row>
    <row r="331" spans="1:1" x14ac:dyDescent="0.2">
      <c r="A331" s="98"/>
    </row>
    <row r="332" spans="1:1" x14ac:dyDescent="0.2">
      <c r="A332" s="98"/>
    </row>
    <row r="333" spans="1:1" x14ac:dyDescent="0.2">
      <c r="A333" s="98"/>
    </row>
    <row r="334" spans="1:1" x14ac:dyDescent="0.2">
      <c r="A334" s="98"/>
    </row>
    <row r="335" spans="1:1" x14ac:dyDescent="0.2">
      <c r="A335" s="98"/>
    </row>
    <row r="336" spans="1:1" x14ac:dyDescent="0.2">
      <c r="A336" s="98"/>
    </row>
    <row r="337" spans="1:1" x14ac:dyDescent="0.2">
      <c r="A337" s="98"/>
    </row>
    <row r="338" spans="1:1" x14ac:dyDescent="0.2">
      <c r="A338" s="98"/>
    </row>
    <row r="339" spans="1:1" x14ac:dyDescent="0.2">
      <c r="A339" s="98"/>
    </row>
    <row r="340" spans="1:1" x14ac:dyDescent="0.2">
      <c r="A340" s="98"/>
    </row>
    <row r="341" spans="1:1" x14ac:dyDescent="0.2">
      <c r="A341" s="98"/>
    </row>
    <row r="342" spans="1:1" x14ac:dyDescent="0.2">
      <c r="A342" s="98"/>
    </row>
    <row r="343" spans="1:1" x14ac:dyDescent="0.2">
      <c r="A343" s="98"/>
    </row>
    <row r="344" spans="1:1" x14ac:dyDescent="0.2">
      <c r="A344" s="98"/>
    </row>
    <row r="345" spans="1:1" x14ac:dyDescent="0.2">
      <c r="A345" s="98"/>
    </row>
    <row r="346" spans="1:1" x14ac:dyDescent="0.2">
      <c r="A346" s="98"/>
    </row>
    <row r="347" spans="1:1" x14ac:dyDescent="0.2">
      <c r="A347" s="98"/>
    </row>
    <row r="348" spans="1:1" x14ac:dyDescent="0.2">
      <c r="A348" s="98"/>
    </row>
    <row r="349" spans="1:1" x14ac:dyDescent="0.2">
      <c r="A349" s="98"/>
    </row>
    <row r="350" spans="1:1" x14ac:dyDescent="0.2">
      <c r="A350" s="98"/>
    </row>
    <row r="351" spans="1:1" x14ac:dyDescent="0.2">
      <c r="A351" s="98"/>
    </row>
    <row r="352" spans="1:1" x14ac:dyDescent="0.2">
      <c r="A352" s="98"/>
    </row>
    <row r="353" spans="1:1" x14ac:dyDescent="0.2">
      <c r="A353" s="98"/>
    </row>
    <row r="354" spans="1:1" x14ac:dyDescent="0.2">
      <c r="A354" s="98"/>
    </row>
    <row r="355" spans="1:1" x14ac:dyDescent="0.2">
      <c r="A355" s="98"/>
    </row>
    <row r="356" spans="1:1" x14ac:dyDescent="0.2">
      <c r="A356" s="98"/>
    </row>
    <row r="357" spans="1:1" x14ac:dyDescent="0.2">
      <c r="A357" s="98"/>
    </row>
    <row r="358" spans="1:1" x14ac:dyDescent="0.2">
      <c r="A358" s="98"/>
    </row>
    <row r="359" spans="1:1" x14ac:dyDescent="0.2">
      <c r="A359" s="98"/>
    </row>
    <row r="360" spans="1:1" x14ac:dyDescent="0.2">
      <c r="A360" s="98"/>
    </row>
    <row r="361" spans="1:1" x14ac:dyDescent="0.2">
      <c r="A361" s="98"/>
    </row>
    <row r="362" spans="1:1" x14ac:dyDescent="0.2">
      <c r="A362" s="98"/>
    </row>
    <row r="363" spans="1:1" x14ac:dyDescent="0.2">
      <c r="A363" s="98"/>
    </row>
    <row r="364" spans="1:1" x14ac:dyDescent="0.2">
      <c r="A364" s="98"/>
    </row>
    <row r="365" spans="1:1" x14ac:dyDescent="0.2">
      <c r="A365" s="98"/>
    </row>
    <row r="366" spans="1:1" x14ac:dyDescent="0.2">
      <c r="A366" s="98"/>
    </row>
    <row r="367" spans="1:1" x14ac:dyDescent="0.2">
      <c r="A367" s="98"/>
    </row>
    <row r="368" spans="1:1" x14ac:dyDescent="0.2">
      <c r="A368" s="98"/>
    </row>
    <row r="369" spans="1:1" x14ac:dyDescent="0.2">
      <c r="A369" s="98"/>
    </row>
    <row r="370" spans="1:1" x14ac:dyDescent="0.2">
      <c r="A370" s="98"/>
    </row>
    <row r="371" spans="1:1" x14ac:dyDescent="0.2">
      <c r="A371" s="98"/>
    </row>
    <row r="372" spans="1:1" x14ac:dyDescent="0.2">
      <c r="A372" s="98"/>
    </row>
    <row r="373" spans="1:1" x14ac:dyDescent="0.2">
      <c r="A373" s="98"/>
    </row>
    <row r="374" spans="1:1" x14ac:dyDescent="0.2">
      <c r="A374" s="98"/>
    </row>
    <row r="375" spans="1:1" x14ac:dyDescent="0.2">
      <c r="A375" s="98"/>
    </row>
    <row r="376" spans="1:1" x14ac:dyDescent="0.2">
      <c r="A376" s="98"/>
    </row>
    <row r="377" spans="1:1" x14ac:dyDescent="0.2">
      <c r="A377" s="98"/>
    </row>
    <row r="378" spans="1:1" x14ac:dyDescent="0.2">
      <c r="A378" s="98"/>
    </row>
    <row r="379" spans="1:1" x14ac:dyDescent="0.2">
      <c r="A379" s="98"/>
    </row>
    <row r="380" spans="1:1" x14ac:dyDescent="0.2">
      <c r="A380" s="98"/>
    </row>
    <row r="381" spans="1:1" x14ac:dyDescent="0.2">
      <c r="A381" s="98"/>
    </row>
    <row r="382" spans="1:1" x14ac:dyDescent="0.2">
      <c r="A382" s="98"/>
    </row>
    <row r="383" spans="1:1" x14ac:dyDescent="0.2">
      <c r="A383" s="98"/>
    </row>
    <row r="384" spans="1:1" x14ac:dyDescent="0.2">
      <c r="A384" s="98"/>
    </row>
    <row r="385" spans="1:1" x14ac:dyDescent="0.2">
      <c r="A385" s="98"/>
    </row>
    <row r="386" spans="1:1" x14ac:dyDescent="0.2">
      <c r="A386" s="98"/>
    </row>
    <row r="387" spans="1:1" x14ac:dyDescent="0.2">
      <c r="A387" s="98"/>
    </row>
    <row r="388" spans="1:1" x14ac:dyDescent="0.2">
      <c r="A388" s="98"/>
    </row>
    <row r="389" spans="1:1" x14ac:dyDescent="0.2">
      <c r="A389" s="98"/>
    </row>
    <row r="390" spans="1:1" x14ac:dyDescent="0.2">
      <c r="A390" s="98"/>
    </row>
    <row r="391" spans="1:1" x14ac:dyDescent="0.2">
      <c r="A391" s="98"/>
    </row>
    <row r="392" spans="1:1" x14ac:dyDescent="0.2">
      <c r="A392" s="98"/>
    </row>
    <row r="393" spans="1:1" x14ac:dyDescent="0.2">
      <c r="A393" s="98"/>
    </row>
    <row r="394" spans="1:1" x14ac:dyDescent="0.2">
      <c r="A394" s="98"/>
    </row>
    <row r="395" spans="1:1" x14ac:dyDescent="0.2">
      <c r="A395" s="98"/>
    </row>
    <row r="396" spans="1:1" x14ac:dyDescent="0.2">
      <c r="A396" s="98"/>
    </row>
    <row r="397" spans="1:1" x14ac:dyDescent="0.2">
      <c r="A397" s="98"/>
    </row>
    <row r="398" spans="1:1" x14ac:dyDescent="0.2">
      <c r="A398" s="98"/>
    </row>
    <row r="399" spans="1:1" x14ac:dyDescent="0.2">
      <c r="A399" s="98"/>
    </row>
    <row r="400" spans="1:1" x14ac:dyDescent="0.2">
      <c r="A400" s="98"/>
    </row>
    <row r="401" spans="1:1" x14ac:dyDescent="0.2">
      <c r="A401" s="98"/>
    </row>
    <row r="402" spans="1:1" x14ac:dyDescent="0.2">
      <c r="A402" s="98"/>
    </row>
    <row r="403" spans="1:1" x14ac:dyDescent="0.2">
      <c r="A403" s="98"/>
    </row>
    <row r="404" spans="1:1" x14ac:dyDescent="0.2">
      <c r="A404" s="98"/>
    </row>
    <row r="405" spans="1:1" x14ac:dyDescent="0.2">
      <c r="A405" s="98"/>
    </row>
    <row r="406" spans="1:1" x14ac:dyDescent="0.2">
      <c r="A406" s="98"/>
    </row>
    <row r="407" spans="1:1" x14ac:dyDescent="0.2">
      <c r="A407" s="98"/>
    </row>
    <row r="408" spans="1:1" x14ac:dyDescent="0.2">
      <c r="A408" s="98"/>
    </row>
    <row r="409" spans="1:1" x14ac:dyDescent="0.2">
      <c r="A409" s="98"/>
    </row>
    <row r="410" spans="1:1" x14ac:dyDescent="0.2">
      <c r="A410" s="98"/>
    </row>
    <row r="411" spans="1:1" x14ac:dyDescent="0.2">
      <c r="A411" s="98"/>
    </row>
    <row r="412" spans="1:1" x14ac:dyDescent="0.2">
      <c r="A412" s="98"/>
    </row>
    <row r="413" spans="1:1" x14ac:dyDescent="0.2">
      <c r="A413" s="98"/>
    </row>
    <row r="414" spans="1:1" x14ac:dyDescent="0.2">
      <c r="A414" s="98"/>
    </row>
    <row r="415" spans="1:1" x14ac:dyDescent="0.2">
      <c r="A415" s="98"/>
    </row>
    <row r="416" spans="1:1" x14ac:dyDescent="0.2">
      <c r="A416" s="98"/>
    </row>
    <row r="417" spans="1:1" x14ac:dyDescent="0.2">
      <c r="A417" s="98"/>
    </row>
    <row r="418" spans="1:1" x14ac:dyDescent="0.2">
      <c r="A418" s="98"/>
    </row>
    <row r="419" spans="1:1" x14ac:dyDescent="0.2">
      <c r="A419" s="98"/>
    </row>
    <row r="420" spans="1:1" x14ac:dyDescent="0.2">
      <c r="A420" s="98"/>
    </row>
    <row r="421" spans="1:1" x14ac:dyDescent="0.2">
      <c r="A421" s="98"/>
    </row>
    <row r="422" spans="1:1" x14ac:dyDescent="0.2">
      <c r="A422" s="98"/>
    </row>
    <row r="423" spans="1:1" x14ac:dyDescent="0.2">
      <c r="A423" s="98"/>
    </row>
    <row r="424" spans="1:1" x14ac:dyDescent="0.2">
      <c r="A424" s="98"/>
    </row>
    <row r="425" spans="1:1" x14ac:dyDescent="0.2">
      <c r="A425" s="98"/>
    </row>
    <row r="426" spans="1:1" x14ac:dyDescent="0.2">
      <c r="A426" s="98"/>
    </row>
    <row r="427" spans="1:1" x14ac:dyDescent="0.2">
      <c r="A427" s="98"/>
    </row>
    <row r="428" spans="1:1" x14ac:dyDescent="0.2">
      <c r="A428" s="98"/>
    </row>
    <row r="429" spans="1:1" x14ac:dyDescent="0.2">
      <c r="A429" s="98"/>
    </row>
    <row r="430" spans="1:1" x14ac:dyDescent="0.2">
      <c r="A430" s="98"/>
    </row>
    <row r="431" spans="1:1" x14ac:dyDescent="0.2">
      <c r="A431" s="98"/>
    </row>
    <row r="432" spans="1:1" x14ac:dyDescent="0.2">
      <c r="A432" s="98"/>
    </row>
    <row r="433" spans="1:1" x14ac:dyDescent="0.2">
      <c r="A433" s="98"/>
    </row>
    <row r="434" spans="1:1" x14ac:dyDescent="0.2">
      <c r="A434" s="98"/>
    </row>
    <row r="435" spans="1:1" x14ac:dyDescent="0.2">
      <c r="A435" s="98"/>
    </row>
    <row r="436" spans="1:1" x14ac:dyDescent="0.2">
      <c r="A436" s="98"/>
    </row>
    <row r="437" spans="1:1" x14ac:dyDescent="0.2">
      <c r="A437" s="98"/>
    </row>
    <row r="438" spans="1:1" x14ac:dyDescent="0.2">
      <c r="A438" s="98"/>
    </row>
    <row r="439" spans="1:1" x14ac:dyDescent="0.2">
      <c r="A439" s="98"/>
    </row>
    <row r="440" spans="1:1" x14ac:dyDescent="0.2">
      <c r="A440" s="98"/>
    </row>
    <row r="441" spans="1:1" x14ac:dyDescent="0.2">
      <c r="A441" s="98"/>
    </row>
    <row r="442" spans="1:1" x14ac:dyDescent="0.2">
      <c r="A442" s="98"/>
    </row>
    <row r="443" spans="1:1" x14ac:dyDescent="0.2">
      <c r="A443" s="98"/>
    </row>
    <row r="444" spans="1:1" x14ac:dyDescent="0.2">
      <c r="A444" s="98"/>
    </row>
    <row r="445" spans="1:1" x14ac:dyDescent="0.2">
      <c r="A445" s="98"/>
    </row>
    <row r="446" spans="1:1" x14ac:dyDescent="0.2">
      <c r="A446" s="98"/>
    </row>
    <row r="447" spans="1:1" x14ac:dyDescent="0.2">
      <c r="A447" s="98"/>
    </row>
    <row r="448" spans="1:1" x14ac:dyDescent="0.2">
      <c r="A448" s="98"/>
    </row>
    <row r="449" spans="1:1" x14ac:dyDescent="0.2">
      <c r="A449" s="98"/>
    </row>
    <row r="450" spans="1:1" x14ac:dyDescent="0.2">
      <c r="A450" s="98"/>
    </row>
    <row r="451" spans="1:1" x14ac:dyDescent="0.2">
      <c r="A451" s="98"/>
    </row>
    <row r="452" spans="1:1" x14ac:dyDescent="0.2">
      <c r="A452" s="98"/>
    </row>
    <row r="453" spans="1:1" x14ac:dyDescent="0.2">
      <c r="A453" s="98"/>
    </row>
    <row r="454" spans="1:1" x14ac:dyDescent="0.2">
      <c r="A454" s="98"/>
    </row>
    <row r="455" spans="1:1" x14ac:dyDescent="0.2">
      <c r="A455" s="98"/>
    </row>
    <row r="456" spans="1:1" x14ac:dyDescent="0.2">
      <c r="A456" s="98"/>
    </row>
    <row r="457" spans="1:1" x14ac:dyDescent="0.2">
      <c r="A457" s="98"/>
    </row>
    <row r="458" spans="1:1" x14ac:dyDescent="0.2">
      <c r="A458" s="98"/>
    </row>
    <row r="459" spans="1:1" x14ac:dyDescent="0.2">
      <c r="A459" s="98"/>
    </row>
    <row r="460" spans="1:1" x14ac:dyDescent="0.2">
      <c r="A460" s="98"/>
    </row>
    <row r="461" spans="1:1" x14ac:dyDescent="0.2">
      <c r="A461" s="98"/>
    </row>
    <row r="462" spans="1:1" x14ac:dyDescent="0.2">
      <c r="A462" s="98"/>
    </row>
    <row r="463" spans="1:1" x14ac:dyDescent="0.2">
      <c r="A463" s="98"/>
    </row>
    <row r="464" spans="1:1" x14ac:dyDescent="0.2">
      <c r="A464" s="98"/>
    </row>
    <row r="465" spans="1:1" x14ac:dyDescent="0.2">
      <c r="A465" s="98"/>
    </row>
    <row r="466" spans="1:1" x14ac:dyDescent="0.2">
      <c r="A466" s="98"/>
    </row>
    <row r="467" spans="1:1" x14ac:dyDescent="0.2">
      <c r="A467" s="98"/>
    </row>
    <row r="468" spans="1:1" x14ac:dyDescent="0.2">
      <c r="A468" s="98"/>
    </row>
    <row r="469" spans="1:1" x14ac:dyDescent="0.2">
      <c r="A469" s="98"/>
    </row>
    <row r="470" spans="1:1" x14ac:dyDescent="0.2">
      <c r="A470" s="98"/>
    </row>
    <row r="471" spans="1:1" x14ac:dyDescent="0.2">
      <c r="A471" s="98"/>
    </row>
    <row r="472" spans="1:1" x14ac:dyDescent="0.2">
      <c r="A472" s="98"/>
    </row>
    <row r="473" spans="1:1" x14ac:dyDescent="0.2">
      <c r="A473" s="98"/>
    </row>
    <row r="474" spans="1:1" x14ac:dyDescent="0.2">
      <c r="A474" s="98"/>
    </row>
    <row r="475" spans="1:1" x14ac:dyDescent="0.2">
      <c r="A475" s="98"/>
    </row>
    <row r="476" spans="1:1" x14ac:dyDescent="0.2">
      <c r="A476" s="98"/>
    </row>
    <row r="477" spans="1:1" x14ac:dyDescent="0.2">
      <c r="A477" s="98"/>
    </row>
    <row r="478" spans="1:1" x14ac:dyDescent="0.2">
      <c r="A478" s="98"/>
    </row>
    <row r="479" spans="1:1" x14ac:dyDescent="0.2">
      <c r="A479" s="98"/>
    </row>
    <row r="480" spans="1:1" x14ac:dyDescent="0.2">
      <c r="A480" s="98"/>
    </row>
    <row r="481" spans="1:1" x14ac:dyDescent="0.2">
      <c r="A481" s="98"/>
    </row>
    <row r="482" spans="1:1" x14ac:dyDescent="0.2">
      <c r="A482" s="98"/>
    </row>
    <row r="483" spans="1:1" x14ac:dyDescent="0.2">
      <c r="A483" s="98"/>
    </row>
    <row r="484" spans="1:1" x14ac:dyDescent="0.2">
      <c r="A484" s="98"/>
    </row>
    <row r="485" spans="1:1" x14ac:dyDescent="0.2">
      <c r="A485" s="98"/>
    </row>
    <row r="486" spans="1:1" x14ac:dyDescent="0.2">
      <c r="A486" s="98"/>
    </row>
    <row r="487" spans="1:1" x14ac:dyDescent="0.2">
      <c r="A487" s="98"/>
    </row>
    <row r="488" spans="1:1" x14ac:dyDescent="0.2">
      <c r="A488" s="98"/>
    </row>
    <row r="489" spans="1:1" x14ac:dyDescent="0.2">
      <c r="A489" s="98"/>
    </row>
    <row r="490" spans="1:1" x14ac:dyDescent="0.2">
      <c r="A490" s="98"/>
    </row>
    <row r="491" spans="1:1" x14ac:dyDescent="0.2">
      <c r="A491" s="98"/>
    </row>
    <row r="492" spans="1:1" x14ac:dyDescent="0.2">
      <c r="A492" s="98"/>
    </row>
    <row r="493" spans="1:1" x14ac:dyDescent="0.2">
      <c r="A493" s="98"/>
    </row>
    <row r="494" spans="1:1" x14ac:dyDescent="0.2">
      <c r="A494" s="98"/>
    </row>
    <row r="495" spans="1:1" x14ac:dyDescent="0.2">
      <c r="A495" s="98"/>
    </row>
    <row r="496" spans="1:1" x14ac:dyDescent="0.2">
      <c r="A496" s="98"/>
    </row>
    <row r="497" spans="1:1" x14ac:dyDescent="0.2">
      <c r="A497" s="98"/>
    </row>
    <row r="498" spans="1:1" x14ac:dyDescent="0.2">
      <c r="A498" s="98"/>
    </row>
    <row r="499" spans="1:1" x14ac:dyDescent="0.2">
      <c r="A499" s="98"/>
    </row>
    <row r="500" spans="1:1" x14ac:dyDescent="0.2">
      <c r="A500" s="98"/>
    </row>
    <row r="501" spans="1:1" x14ac:dyDescent="0.2">
      <c r="A501" s="98"/>
    </row>
    <row r="502" spans="1:1" x14ac:dyDescent="0.2">
      <c r="A502" s="98"/>
    </row>
    <row r="503" spans="1:1" x14ac:dyDescent="0.2">
      <c r="A503" s="98"/>
    </row>
    <row r="504" spans="1:1" x14ac:dyDescent="0.2">
      <c r="A504" s="98"/>
    </row>
    <row r="505" spans="1:1" x14ac:dyDescent="0.2">
      <c r="A505" s="98"/>
    </row>
    <row r="506" spans="1:1" x14ac:dyDescent="0.2">
      <c r="A506" s="98"/>
    </row>
    <row r="507" spans="1:1" x14ac:dyDescent="0.2">
      <c r="A507" s="98"/>
    </row>
    <row r="508" spans="1:1" x14ac:dyDescent="0.2">
      <c r="A508" s="98"/>
    </row>
    <row r="509" spans="1:1" x14ac:dyDescent="0.2">
      <c r="A509" s="98"/>
    </row>
    <row r="510" spans="1:1" x14ac:dyDescent="0.2">
      <c r="A510" s="98"/>
    </row>
    <row r="511" spans="1:1" x14ac:dyDescent="0.2">
      <c r="A511" s="98"/>
    </row>
    <row r="512" spans="1:1" x14ac:dyDescent="0.2">
      <c r="A512" s="98"/>
    </row>
    <row r="513" spans="1:1" x14ac:dyDescent="0.2">
      <c r="A513" s="98"/>
    </row>
    <row r="514" spans="1:1" x14ac:dyDescent="0.2">
      <c r="A514" s="98"/>
    </row>
    <row r="515" spans="1:1" x14ac:dyDescent="0.2">
      <c r="A515" s="98"/>
    </row>
    <row r="516" spans="1:1" x14ac:dyDescent="0.2">
      <c r="A516" s="98"/>
    </row>
    <row r="517" spans="1:1" x14ac:dyDescent="0.2">
      <c r="A517" s="98"/>
    </row>
    <row r="518" spans="1:1" x14ac:dyDescent="0.2">
      <c r="A518" s="98"/>
    </row>
    <row r="519" spans="1:1" x14ac:dyDescent="0.2">
      <c r="A519" s="98"/>
    </row>
    <row r="520" spans="1:1" x14ac:dyDescent="0.2">
      <c r="A520" s="98"/>
    </row>
    <row r="521" spans="1:1" x14ac:dyDescent="0.2">
      <c r="A521" s="98"/>
    </row>
    <row r="522" spans="1:1" x14ac:dyDescent="0.2">
      <c r="A522" s="98"/>
    </row>
    <row r="523" spans="1:1" x14ac:dyDescent="0.2">
      <c r="A523" s="98"/>
    </row>
    <row r="524" spans="1:1" x14ac:dyDescent="0.2">
      <c r="A524" s="98"/>
    </row>
    <row r="525" spans="1:1" x14ac:dyDescent="0.2">
      <c r="A525" s="98"/>
    </row>
    <row r="526" spans="1:1" x14ac:dyDescent="0.2">
      <c r="A526" s="98"/>
    </row>
    <row r="527" spans="1:1" x14ac:dyDescent="0.2">
      <c r="A527" s="98"/>
    </row>
    <row r="528" spans="1:1" x14ac:dyDescent="0.2">
      <c r="A528" s="98"/>
    </row>
    <row r="529" spans="1:1" x14ac:dyDescent="0.2">
      <c r="A529" s="98"/>
    </row>
    <row r="530" spans="1:1" x14ac:dyDescent="0.2">
      <c r="A530" s="98"/>
    </row>
    <row r="531" spans="1:1" x14ac:dyDescent="0.2">
      <c r="A531" s="98"/>
    </row>
    <row r="532" spans="1:1" x14ac:dyDescent="0.2">
      <c r="A532" s="98"/>
    </row>
    <row r="533" spans="1:1" x14ac:dyDescent="0.2">
      <c r="A533" s="98"/>
    </row>
    <row r="534" spans="1:1" x14ac:dyDescent="0.2">
      <c r="A534" s="98"/>
    </row>
    <row r="535" spans="1:1" x14ac:dyDescent="0.2">
      <c r="A535" s="98"/>
    </row>
    <row r="536" spans="1:1" x14ac:dyDescent="0.2">
      <c r="A536" s="98"/>
    </row>
    <row r="537" spans="1:1" x14ac:dyDescent="0.2">
      <c r="A537" s="98"/>
    </row>
    <row r="538" spans="1:1" x14ac:dyDescent="0.2">
      <c r="A538" s="98"/>
    </row>
    <row r="539" spans="1:1" x14ac:dyDescent="0.2">
      <c r="A539" s="98"/>
    </row>
    <row r="540" spans="1:1" x14ac:dyDescent="0.2">
      <c r="A540" s="98"/>
    </row>
    <row r="541" spans="1:1" x14ac:dyDescent="0.2">
      <c r="A541" s="98"/>
    </row>
    <row r="542" spans="1:1" x14ac:dyDescent="0.2">
      <c r="A542" s="98"/>
    </row>
    <row r="543" spans="1:1" x14ac:dyDescent="0.2">
      <c r="A543" s="98"/>
    </row>
    <row r="544" spans="1:1" x14ac:dyDescent="0.2">
      <c r="A544" s="98"/>
    </row>
    <row r="545" spans="1:1" x14ac:dyDescent="0.2">
      <c r="A545" s="98"/>
    </row>
    <row r="546" spans="1:1" x14ac:dyDescent="0.2">
      <c r="A546" s="98"/>
    </row>
    <row r="547" spans="1:1" x14ac:dyDescent="0.2">
      <c r="A547" s="98"/>
    </row>
    <row r="548" spans="1:1" x14ac:dyDescent="0.2">
      <c r="A548" s="98"/>
    </row>
    <row r="549" spans="1:1" x14ac:dyDescent="0.2">
      <c r="A549" s="98"/>
    </row>
    <row r="550" spans="1:1" x14ac:dyDescent="0.2">
      <c r="A550" s="98"/>
    </row>
    <row r="551" spans="1:1" x14ac:dyDescent="0.2">
      <c r="A551" s="98"/>
    </row>
    <row r="552" spans="1:1" x14ac:dyDescent="0.2">
      <c r="A552" s="98"/>
    </row>
    <row r="553" spans="1:1" x14ac:dyDescent="0.2">
      <c r="A553" s="98"/>
    </row>
    <row r="554" spans="1:1" x14ac:dyDescent="0.2">
      <c r="A554" s="98"/>
    </row>
    <row r="555" spans="1:1" x14ac:dyDescent="0.2">
      <c r="A555" s="98"/>
    </row>
    <row r="556" spans="1:1" x14ac:dyDescent="0.2">
      <c r="A556" s="98"/>
    </row>
    <row r="557" spans="1:1" x14ac:dyDescent="0.2">
      <c r="A557" s="98"/>
    </row>
    <row r="558" spans="1:1" x14ac:dyDescent="0.2">
      <c r="A558" s="98"/>
    </row>
    <row r="559" spans="1:1" x14ac:dyDescent="0.2">
      <c r="A559" s="98"/>
    </row>
    <row r="560" spans="1:1" x14ac:dyDescent="0.2">
      <c r="A560" s="98"/>
    </row>
    <row r="561" spans="1:1" x14ac:dyDescent="0.2">
      <c r="A561" s="98"/>
    </row>
    <row r="562" spans="1:1" x14ac:dyDescent="0.2">
      <c r="A562" s="98"/>
    </row>
    <row r="563" spans="1:1" x14ac:dyDescent="0.2">
      <c r="A563" s="98"/>
    </row>
    <row r="564" spans="1:1" x14ac:dyDescent="0.2">
      <c r="A564" s="98"/>
    </row>
    <row r="565" spans="1:1" x14ac:dyDescent="0.2">
      <c r="A565" s="98"/>
    </row>
    <row r="566" spans="1:1" x14ac:dyDescent="0.2">
      <c r="A566" s="98"/>
    </row>
    <row r="567" spans="1:1" x14ac:dyDescent="0.2">
      <c r="A567" s="98"/>
    </row>
    <row r="568" spans="1:1" x14ac:dyDescent="0.2">
      <c r="A568" s="98"/>
    </row>
    <row r="569" spans="1:1" x14ac:dyDescent="0.2">
      <c r="A569" s="98"/>
    </row>
    <row r="570" spans="1:1" x14ac:dyDescent="0.2">
      <c r="A570" s="98"/>
    </row>
    <row r="571" spans="1:1" x14ac:dyDescent="0.2">
      <c r="A571" s="98"/>
    </row>
    <row r="572" spans="1:1" x14ac:dyDescent="0.2">
      <c r="A572" s="98"/>
    </row>
    <row r="573" spans="1:1" x14ac:dyDescent="0.2">
      <c r="A573" s="98"/>
    </row>
    <row r="574" spans="1:1" x14ac:dyDescent="0.2">
      <c r="A574" s="98"/>
    </row>
    <row r="575" spans="1:1" x14ac:dyDescent="0.2">
      <c r="A575" s="98"/>
    </row>
    <row r="576" spans="1:1" x14ac:dyDescent="0.2">
      <c r="A576" s="98"/>
    </row>
    <row r="577" spans="1:1" x14ac:dyDescent="0.2">
      <c r="A577" s="98"/>
    </row>
    <row r="578" spans="1:1" x14ac:dyDescent="0.2">
      <c r="A578" s="98"/>
    </row>
    <row r="579" spans="1:1" x14ac:dyDescent="0.2">
      <c r="A579" s="98"/>
    </row>
    <row r="580" spans="1:1" x14ac:dyDescent="0.2">
      <c r="A580" s="98"/>
    </row>
    <row r="581" spans="1:1" x14ac:dyDescent="0.2">
      <c r="A581" s="98"/>
    </row>
    <row r="582" spans="1:1" x14ac:dyDescent="0.2">
      <c r="A582" s="98"/>
    </row>
    <row r="583" spans="1:1" x14ac:dyDescent="0.2">
      <c r="A583" s="98"/>
    </row>
    <row r="584" spans="1:1" x14ac:dyDescent="0.2">
      <c r="A584" s="98"/>
    </row>
    <row r="585" spans="1:1" x14ac:dyDescent="0.2">
      <c r="A585" s="98"/>
    </row>
    <row r="586" spans="1:1" x14ac:dyDescent="0.2">
      <c r="A586" s="98"/>
    </row>
    <row r="587" spans="1:1" x14ac:dyDescent="0.2">
      <c r="A587" s="98"/>
    </row>
    <row r="588" spans="1:1" x14ac:dyDescent="0.2">
      <c r="A588" s="98"/>
    </row>
    <row r="589" spans="1:1" x14ac:dyDescent="0.2">
      <c r="A589" s="98"/>
    </row>
    <row r="590" spans="1:1" x14ac:dyDescent="0.2">
      <c r="A590" s="98"/>
    </row>
    <row r="591" spans="1:1" x14ac:dyDescent="0.2">
      <c r="A591" s="98"/>
    </row>
    <row r="592" spans="1:1" x14ac:dyDescent="0.2">
      <c r="A592" s="98"/>
    </row>
    <row r="593" spans="1:1" x14ac:dyDescent="0.2">
      <c r="A593" s="98"/>
    </row>
    <row r="594" spans="1:1" x14ac:dyDescent="0.2">
      <c r="A594" s="98"/>
    </row>
    <row r="595" spans="1:1" x14ac:dyDescent="0.2">
      <c r="A595" s="98"/>
    </row>
    <row r="596" spans="1:1" x14ac:dyDescent="0.2">
      <c r="A596" s="98"/>
    </row>
    <row r="597" spans="1:1" x14ac:dyDescent="0.2">
      <c r="A597" s="98"/>
    </row>
    <row r="598" spans="1:1" x14ac:dyDescent="0.2">
      <c r="A598" s="98"/>
    </row>
    <row r="599" spans="1:1" x14ac:dyDescent="0.2">
      <c r="A599" s="98"/>
    </row>
    <row r="600" spans="1:1" x14ac:dyDescent="0.2">
      <c r="A600" s="98"/>
    </row>
    <row r="601" spans="1:1" x14ac:dyDescent="0.2">
      <c r="A601" s="98"/>
    </row>
    <row r="602" spans="1:1" x14ac:dyDescent="0.2">
      <c r="A602" s="98"/>
    </row>
    <row r="603" spans="1:1" x14ac:dyDescent="0.2">
      <c r="A603" s="98"/>
    </row>
    <row r="604" spans="1:1" x14ac:dyDescent="0.2">
      <c r="A604" s="98"/>
    </row>
    <row r="605" spans="1:1" x14ac:dyDescent="0.2">
      <c r="A605" s="98"/>
    </row>
    <row r="606" spans="1:1" x14ac:dyDescent="0.2">
      <c r="A606" s="98"/>
    </row>
    <row r="607" spans="1:1" x14ac:dyDescent="0.2">
      <c r="A607" s="98"/>
    </row>
    <row r="608" spans="1:1" x14ac:dyDescent="0.2">
      <c r="A608" s="98"/>
    </row>
    <row r="609" spans="1:1" x14ac:dyDescent="0.2">
      <c r="A609" s="98"/>
    </row>
    <row r="610" spans="1:1" x14ac:dyDescent="0.2">
      <c r="A610" s="98"/>
    </row>
    <row r="611" spans="1:1" x14ac:dyDescent="0.2">
      <c r="A611" s="98"/>
    </row>
    <row r="612" spans="1:1" x14ac:dyDescent="0.2">
      <c r="A612" s="98"/>
    </row>
    <row r="613" spans="1:1" x14ac:dyDescent="0.2">
      <c r="A613" s="98"/>
    </row>
    <row r="614" spans="1:1" x14ac:dyDescent="0.2">
      <c r="A614" s="98"/>
    </row>
    <row r="615" spans="1:1" x14ac:dyDescent="0.2">
      <c r="A615" s="98"/>
    </row>
    <row r="616" spans="1:1" x14ac:dyDescent="0.2">
      <c r="A616" s="98"/>
    </row>
    <row r="617" spans="1:1" x14ac:dyDescent="0.2">
      <c r="A617" s="98"/>
    </row>
    <row r="618" spans="1:1" x14ac:dyDescent="0.2">
      <c r="A618" s="98"/>
    </row>
    <row r="619" spans="1:1" x14ac:dyDescent="0.2">
      <c r="A619" s="98"/>
    </row>
    <row r="620" spans="1:1" x14ac:dyDescent="0.2">
      <c r="A620" s="98"/>
    </row>
    <row r="621" spans="1:1" x14ac:dyDescent="0.2">
      <c r="A621" s="98"/>
    </row>
    <row r="622" spans="1:1" x14ac:dyDescent="0.2">
      <c r="A622" s="98"/>
    </row>
    <row r="623" spans="1:1" x14ac:dyDescent="0.2">
      <c r="A623" s="98"/>
    </row>
    <row r="624" spans="1:1" x14ac:dyDescent="0.2">
      <c r="A624" s="98"/>
    </row>
    <row r="625" spans="1:1" x14ac:dyDescent="0.2">
      <c r="A625" s="98"/>
    </row>
    <row r="626" spans="1:1" x14ac:dyDescent="0.2">
      <c r="A626" s="98"/>
    </row>
    <row r="627" spans="1:1" x14ac:dyDescent="0.2">
      <c r="A627" s="98"/>
    </row>
    <row r="628" spans="1:1" x14ac:dyDescent="0.2">
      <c r="A628" s="98"/>
    </row>
    <row r="629" spans="1:1" x14ac:dyDescent="0.2">
      <c r="A629" s="98"/>
    </row>
    <row r="630" spans="1:1" x14ac:dyDescent="0.2">
      <c r="A630" s="98"/>
    </row>
    <row r="631" spans="1:1" x14ac:dyDescent="0.2">
      <c r="A631" s="98"/>
    </row>
    <row r="632" spans="1:1" x14ac:dyDescent="0.2">
      <c r="A632" s="98"/>
    </row>
    <row r="633" spans="1:1" x14ac:dyDescent="0.2">
      <c r="A633" s="98"/>
    </row>
    <row r="634" spans="1:1" x14ac:dyDescent="0.2">
      <c r="A634" s="98"/>
    </row>
    <row r="635" spans="1:1" x14ac:dyDescent="0.2">
      <c r="A635" s="98"/>
    </row>
    <row r="636" spans="1:1" x14ac:dyDescent="0.2">
      <c r="A636" s="98"/>
    </row>
    <row r="637" spans="1:1" x14ac:dyDescent="0.2">
      <c r="A637" s="98"/>
    </row>
    <row r="638" spans="1:1" x14ac:dyDescent="0.2">
      <c r="A638" s="98"/>
    </row>
    <row r="639" spans="1:1" x14ac:dyDescent="0.2">
      <c r="A639" s="98"/>
    </row>
    <row r="640" spans="1:1" x14ac:dyDescent="0.2">
      <c r="A640" s="98"/>
    </row>
    <row r="641" spans="1:1" x14ac:dyDescent="0.2">
      <c r="A641" s="98"/>
    </row>
    <row r="642" spans="1:1" x14ac:dyDescent="0.2">
      <c r="A642" s="98"/>
    </row>
    <row r="643" spans="1:1" x14ac:dyDescent="0.2">
      <c r="A643" s="98"/>
    </row>
    <row r="644" spans="1:1" x14ac:dyDescent="0.2">
      <c r="A644" s="98"/>
    </row>
    <row r="645" spans="1:1" x14ac:dyDescent="0.2">
      <c r="A645" s="98"/>
    </row>
    <row r="646" spans="1:1" x14ac:dyDescent="0.2">
      <c r="A646" s="98"/>
    </row>
    <row r="647" spans="1:1" x14ac:dyDescent="0.2">
      <c r="A647" s="98"/>
    </row>
    <row r="648" spans="1:1" x14ac:dyDescent="0.2">
      <c r="A648" s="98"/>
    </row>
    <row r="649" spans="1:1" x14ac:dyDescent="0.2">
      <c r="A649" s="98"/>
    </row>
    <row r="650" spans="1:1" x14ac:dyDescent="0.2">
      <c r="A650" s="98"/>
    </row>
    <row r="651" spans="1:1" x14ac:dyDescent="0.2">
      <c r="A651" s="98"/>
    </row>
    <row r="652" spans="1:1" x14ac:dyDescent="0.2">
      <c r="A652" s="98"/>
    </row>
    <row r="653" spans="1:1" x14ac:dyDescent="0.2">
      <c r="A653" s="98"/>
    </row>
    <row r="654" spans="1:1" x14ac:dyDescent="0.2">
      <c r="A654" s="98"/>
    </row>
    <row r="655" spans="1:1" x14ac:dyDescent="0.2">
      <c r="A655" s="98"/>
    </row>
    <row r="656" spans="1:1" x14ac:dyDescent="0.2">
      <c r="A656" s="98"/>
    </row>
    <row r="657" spans="1:1" x14ac:dyDescent="0.2">
      <c r="A657" s="98"/>
    </row>
    <row r="658" spans="1:1" x14ac:dyDescent="0.2">
      <c r="A658" s="98"/>
    </row>
    <row r="659" spans="1:1" x14ac:dyDescent="0.2">
      <c r="A659" s="98"/>
    </row>
    <row r="660" spans="1:1" x14ac:dyDescent="0.2">
      <c r="A660" s="98"/>
    </row>
    <row r="661" spans="1:1" x14ac:dyDescent="0.2">
      <c r="A661" s="98"/>
    </row>
    <row r="662" spans="1:1" x14ac:dyDescent="0.2">
      <c r="A662" s="98"/>
    </row>
    <row r="663" spans="1:1" x14ac:dyDescent="0.2">
      <c r="A663" s="98"/>
    </row>
    <row r="664" spans="1:1" x14ac:dyDescent="0.2">
      <c r="A664" s="98"/>
    </row>
    <row r="665" spans="1:1" x14ac:dyDescent="0.2">
      <c r="A665" s="98"/>
    </row>
    <row r="666" spans="1:1" x14ac:dyDescent="0.2">
      <c r="A666" s="98"/>
    </row>
    <row r="667" spans="1:1" x14ac:dyDescent="0.2">
      <c r="A667" s="98"/>
    </row>
    <row r="668" spans="1:1" x14ac:dyDescent="0.2">
      <c r="A668" s="98"/>
    </row>
    <row r="669" spans="1:1" x14ac:dyDescent="0.2">
      <c r="A669" s="98"/>
    </row>
    <row r="670" spans="1:1" x14ac:dyDescent="0.2">
      <c r="A670" s="98"/>
    </row>
    <row r="671" spans="1:1" x14ac:dyDescent="0.2">
      <c r="A671" s="98"/>
    </row>
    <row r="672" spans="1:1" x14ac:dyDescent="0.2">
      <c r="A672" s="98"/>
    </row>
    <row r="673" spans="1:1" x14ac:dyDescent="0.2">
      <c r="A673" s="98"/>
    </row>
    <row r="674" spans="1:1" x14ac:dyDescent="0.2">
      <c r="A674" s="98"/>
    </row>
    <row r="675" spans="1:1" x14ac:dyDescent="0.2">
      <c r="A675" s="98"/>
    </row>
    <row r="676" spans="1:1" x14ac:dyDescent="0.2">
      <c r="A676" s="98"/>
    </row>
    <row r="677" spans="1:1" x14ac:dyDescent="0.2">
      <c r="A677" s="98"/>
    </row>
    <row r="678" spans="1:1" x14ac:dyDescent="0.2">
      <c r="A678" s="98"/>
    </row>
    <row r="679" spans="1:1" x14ac:dyDescent="0.2">
      <c r="A679" s="98"/>
    </row>
    <row r="680" spans="1:1" x14ac:dyDescent="0.2">
      <c r="A680" s="98"/>
    </row>
    <row r="681" spans="1:1" x14ac:dyDescent="0.2">
      <c r="A681" s="98"/>
    </row>
    <row r="682" spans="1:1" x14ac:dyDescent="0.2">
      <c r="A682" s="98"/>
    </row>
    <row r="683" spans="1:1" x14ac:dyDescent="0.2">
      <c r="A683" s="98"/>
    </row>
    <row r="684" spans="1:1" x14ac:dyDescent="0.2">
      <c r="A684" s="98"/>
    </row>
    <row r="685" spans="1:1" x14ac:dyDescent="0.2">
      <c r="A685" s="98"/>
    </row>
    <row r="686" spans="1:1" x14ac:dyDescent="0.2">
      <c r="A686" s="98"/>
    </row>
    <row r="687" spans="1:1" x14ac:dyDescent="0.2">
      <c r="A687" s="98"/>
    </row>
    <row r="688" spans="1:1" x14ac:dyDescent="0.2">
      <c r="A688" s="98"/>
    </row>
    <row r="689" spans="1:1" x14ac:dyDescent="0.2">
      <c r="A689" s="98"/>
    </row>
    <row r="690" spans="1:1" x14ac:dyDescent="0.2">
      <c r="A690" s="98"/>
    </row>
    <row r="691" spans="1:1" x14ac:dyDescent="0.2">
      <c r="A691" s="98"/>
    </row>
    <row r="692" spans="1:1" x14ac:dyDescent="0.2">
      <c r="A692" s="98"/>
    </row>
    <row r="693" spans="1:1" x14ac:dyDescent="0.2">
      <c r="A693" s="98"/>
    </row>
    <row r="694" spans="1:1" x14ac:dyDescent="0.2">
      <c r="A694" s="98"/>
    </row>
    <row r="695" spans="1:1" x14ac:dyDescent="0.2">
      <c r="A695" s="98"/>
    </row>
    <row r="696" spans="1:1" x14ac:dyDescent="0.2">
      <c r="A696" s="98"/>
    </row>
    <row r="697" spans="1:1" x14ac:dyDescent="0.2">
      <c r="A697" s="98"/>
    </row>
    <row r="698" spans="1:1" x14ac:dyDescent="0.2">
      <c r="A698" s="98"/>
    </row>
    <row r="699" spans="1:1" x14ac:dyDescent="0.2">
      <c r="A699" s="98"/>
    </row>
    <row r="700" spans="1:1" x14ac:dyDescent="0.2">
      <c r="A700" s="98"/>
    </row>
    <row r="701" spans="1:1" x14ac:dyDescent="0.2">
      <c r="A701" s="98"/>
    </row>
    <row r="702" spans="1:1" x14ac:dyDescent="0.2">
      <c r="A702" s="98"/>
    </row>
    <row r="703" spans="1:1" x14ac:dyDescent="0.2">
      <c r="A703" s="98"/>
    </row>
    <row r="704" spans="1:1" x14ac:dyDescent="0.2">
      <c r="A704" s="98"/>
    </row>
    <row r="705" spans="1:1" x14ac:dyDescent="0.2">
      <c r="A705" s="98"/>
    </row>
    <row r="706" spans="1:1" x14ac:dyDescent="0.2">
      <c r="A706" s="98"/>
    </row>
    <row r="707" spans="1:1" x14ac:dyDescent="0.2">
      <c r="A707" s="98"/>
    </row>
    <row r="708" spans="1:1" x14ac:dyDescent="0.2">
      <c r="A708" s="98"/>
    </row>
    <row r="709" spans="1:1" x14ac:dyDescent="0.2">
      <c r="A709" s="98"/>
    </row>
    <row r="710" spans="1:1" x14ac:dyDescent="0.2">
      <c r="A710" s="98"/>
    </row>
    <row r="711" spans="1:1" x14ac:dyDescent="0.2">
      <c r="A711" s="98"/>
    </row>
    <row r="712" spans="1:1" x14ac:dyDescent="0.2">
      <c r="A712" s="98"/>
    </row>
    <row r="713" spans="1:1" x14ac:dyDescent="0.2">
      <c r="A713" s="98"/>
    </row>
    <row r="714" spans="1:1" x14ac:dyDescent="0.2">
      <c r="A714" s="98"/>
    </row>
    <row r="715" spans="1:1" x14ac:dyDescent="0.2">
      <c r="A715" s="98"/>
    </row>
    <row r="716" spans="1:1" x14ac:dyDescent="0.2">
      <c r="A716" s="98"/>
    </row>
    <row r="717" spans="1:1" x14ac:dyDescent="0.2">
      <c r="A717" s="98"/>
    </row>
    <row r="718" spans="1:1" x14ac:dyDescent="0.2">
      <c r="A718" s="98"/>
    </row>
    <row r="719" spans="1:1" x14ac:dyDescent="0.2">
      <c r="A719" s="98"/>
    </row>
    <row r="720" spans="1:1" x14ac:dyDescent="0.2">
      <c r="A720" s="98"/>
    </row>
    <row r="721" spans="1:1" x14ac:dyDescent="0.2">
      <c r="A721" s="98"/>
    </row>
    <row r="722" spans="1:1" x14ac:dyDescent="0.2">
      <c r="A722" s="98"/>
    </row>
    <row r="723" spans="1:1" x14ac:dyDescent="0.2">
      <c r="A723" s="98"/>
    </row>
    <row r="724" spans="1:1" x14ac:dyDescent="0.2">
      <c r="A724" s="98"/>
    </row>
    <row r="725" spans="1:1" x14ac:dyDescent="0.2">
      <c r="A725" s="98"/>
    </row>
    <row r="726" spans="1:1" x14ac:dyDescent="0.2">
      <c r="A726" s="98"/>
    </row>
    <row r="727" spans="1:1" x14ac:dyDescent="0.2">
      <c r="A727" s="98"/>
    </row>
    <row r="728" spans="1:1" x14ac:dyDescent="0.2">
      <c r="A728" s="98"/>
    </row>
    <row r="729" spans="1:1" x14ac:dyDescent="0.2">
      <c r="A729" s="98"/>
    </row>
    <row r="730" spans="1:1" x14ac:dyDescent="0.2">
      <c r="A730" s="98"/>
    </row>
    <row r="731" spans="1:1" x14ac:dyDescent="0.2">
      <c r="A731" s="98"/>
    </row>
    <row r="732" spans="1:1" x14ac:dyDescent="0.2">
      <c r="A732" s="98"/>
    </row>
    <row r="733" spans="1:1" x14ac:dyDescent="0.2">
      <c r="A733" s="98"/>
    </row>
    <row r="734" spans="1:1" x14ac:dyDescent="0.2">
      <c r="A734" s="98"/>
    </row>
    <row r="735" spans="1:1" x14ac:dyDescent="0.2">
      <c r="A735" s="98"/>
    </row>
    <row r="736" spans="1:1" x14ac:dyDescent="0.2">
      <c r="A736" s="98"/>
    </row>
    <row r="737" spans="1:1" x14ac:dyDescent="0.2">
      <c r="A737" s="98"/>
    </row>
    <row r="738" spans="1:1" x14ac:dyDescent="0.2">
      <c r="A738" s="98"/>
    </row>
    <row r="739" spans="1:1" x14ac:dyDescent="0.2">
      <c r="A739" s="98"/>
    </row>
    <row r="740" spans="1:1" x14ac:dyDescent="0.2">
      <c r="A740" s="98"/>
    </row>
    <row r="741" spans="1:1" x14ac:dyDescent="0.2">
      <c r="A741" s="98"/>
    </row>
    <row r="742" spans="1:1" x14ac:dyDescent="0.2">
      <c r="A742" s="98"/>
    </row>
    <row r="743" spans="1:1" x14ac:dyDescent="0.2">
      <c r="A743" s="98"/>
    </row>
    <row r="744" spans="1:1" x14ac:dyDescent="0.2">
      <c r="A744" s="98"/>
    </row>
    <row r="745" spans="1:1" x14ac:dyDescent="0.2">
      <c r="A745" s="98"/>
    </row>
    <row r="746" spans="1:1" x14ac:dyDescent="0.2">
      <c r="A746" s="98"/>
    </row>
    <row r="747" spans="1:1" x14ac:dyDescent="0.2">
      <c r="A747" s="98"/>
    </row>
    <row r="748" spans="1:1" x14ac:dyDescent="0.2">
      <c r="A748" s="98"/>
    </row>
    <row r="749" spans="1:1" x14ac:dyDescent="0.2">
      <c r="A749" s="98"/>
    </row>
    <row r="750" spans="1:1" x14ac:dyDescent="0.2">
      <c r="A750" s="98"/>
    </row>
    <row r="751" spans="1:1" x14ac:dyDescent="0.2">
      <c r="A751" s="98"/>
    </row>
    <row r="752" spans="1:1" x14ac:dyDescent="0.2">
      <c r="A752" s="98"/>
    </row>
    <row r="753" spans="1:1" x14ac:dyDescent="0.2">
      <c r="A753" s="98"/>
    </row>
    <row r="754" spans="1:1" x14ac:dyDescent="0.2">
      <c r="A754" s="98"/>
    </row>
    <row r="755" spans="1:1" x14ac:dyDescent="0.2">
      <c r="A755" s="98"/>
    </row>
    <row r="756" spans="1:1" x14ac:dyDescent="0.2">
      <c r="A756" s="98"/>
    </row>
    <row r="757" spans="1:1" x14ac:dyDescent="0.2">
      <c r="A757" s="98"/>
    </row>
    <row r="758" spans="1:1" x14ac:dyDescent="0.2">
      <c r="A758" s="98"/>
    </row>
    <row r="759" spans="1:1" x14ac:dyDescent="0.2">
      <c r="A759" s="98"/>
    </row>
    <row r="760" spans="1:1" x14ac:dyDescent="0.2">
      <c r="A760" s="98"/>
    </row>
    <row r="761" spans="1:1" x14ac:dyDescent="0.2">
      <c r="A761" s="98"/>
    </row>
    <row r="762" spans="1:1" x14ac:dyDescent="0.2">
      <c r="A762" s="98"/>
    </row>
    <row r="763" spans="1:1" x14ac:dyDescent="0.2">
      <c r="A763" s="98"/>
    </row>
    <row r="764" spans="1:1" x14ac:dyDescent="0.2">
      <c r="A764" s="98"/>
    </row>
    <row r="765" spans="1:1" x14ac:dyDescent="0.2">
      <c r="A765" s="98"/>
    </row>
    <row r="766" spans="1:1" x14ac:dyDescent="0.2">
      <c r="A766" s="98"/>
    </row>
    <row r="767" spans="1:1" x14ac:dyDescent="0.2">
      <c r="A767" s="98"/>
    </row>
    <row r="768" spans="1:1" x14ac:dyDescent="0.2">
      <c r="A768" s="98"/>
    </row>
    <row r="769" spans="1:1" x14ac:dyDescent="0.2">
      <c r="A769" s="98"/>
    </row>
    <row r="770" spans="1:1" x14ac:dyDescent="0.2">
      <c r="A770" s="98"/>
    </row>
    <row r="771" spans="1:1" x14ac:dyDescent="0.2">
      <c r="A771" s="98"/>
    </row>
    <row r="772" spans="1:1" x14ac:dyDescent="0.2">
      <c r="A772" s="98"/>
    </row>
    <row r="773" spans="1:1" x14ac:dyDescent="0.2">
      <c r="A773" s="98"/>
    </row>
    <row r="774" spans="1:1" x14ac:dyDescent="0.2">
      <c r="A774" s="98"/>
    </row>
    <row r="775" spans="1:1" x14ac:dyDescent="0.2">
      <c r="A775" s="98"/>
    </row>
    <row r="776" spans="1:1" x14ac:dyDescent="0.2">
      <c r="A776" s="98"/>
    </row>
    <row r="777" spans="1:1" x14ac:dyDescent="0.2">
      <c r="A777" s="98"/>
    </row>
    <row r="778" spans="1:1" x14ac:dyDescent="0.2">
      <c r="A778" s="98"/>
    </row>
    <row r="779" spans="1:1" x14ac:dyDescent="0.2">
      <c r="A779" s="98"/>
    </row>
    <row r="780" spans="1:1" x14ac:dyDescent="0.2">
      <c r="A780" s="98"/>
    </row>
    <row r="781" spans="1:1" x14ac:dyDescent="0.2">
      <c r="A781" s="98"/>
    </row>
    <row r="782" spans="1:1" x14ac:dyDescent="0.2">
      <c r="A782" s="98"/>
    </row>
    <row r="783" spans="1:1" x14ac:dyDescent="0.2">
      <c r="A783" s="98"/>
    </row>
    <row r="784" spans="1:1" x14ac:dyDescent="0.2">
      <c r="A784" s="98"/>
    </row>
    <row r="785" spans="1:1" x14ac:dyDescent="0.2">
      <c r="A785" s="98"/>
    </row>
    <row r="786" spans="1:1" x14ac:dyDescent="0.2">
      <c r="A786" s="98"/>
    </row>
    <row r="787" spans="1:1" x14ac:dyDescent="0.2">
      <c r="A787" s="98"/>
    </row>
    <row r="788" spans="1:1" x14ac:dyDescent="0.2">
      <c r="A788" s="98"/>
    </row>
    <row r="789" spans="1:1" x14ac:dyDescent="0.2">
      <c r="A789" s="98"/>
    </row>
    <row r="790" spans="1:1" x14ac:dyDescent="0.2">
      <c r="A790" s="98"/>
    </row>
    <row r="791" spans="1:1" x14ac:dyDescent="0.2">
      <c r="A791" s="98"/>
    </row>
    <row r="792" spans="1:1" x14ac:dyDescent="0.2">
      <c r="A792" s="98"/>
    </row>
    <row r="793" spans="1:1" x14ac:dyDescent="0.2">
      <c r="A793" s="98"/>
    </row>
    <row r="794" spans="1:1" x14ac:dyDescent="0.2">
      <c r="A794" s="98"/>
    </row>
    <row r="795" spans="1:1" x14ac:dyDescent="0.2">
      <c r="A795" s="98"/>
    </row>
    <row r="796" spans="1:1" x14ac:dyDescent="0.2">
      <c r="A796" s="98"/>
    </row>
    <row r="797" spans="1:1" x14ac:dyDescent="0.2">
      <c r="A797" s="98"/>
    </row>
    <row r="798" spans="1:1" x14ac:dyDescent="0.2">
      <c r="A798" s="98"/>
    </row>
    <row r="799" spans="1:1" x14ac:dyDescent="0.2">
      <c r="A799" s="98"/>
    </row>
    <row r="800" spans="1:1" x14ac:dyDescent="0.2">
      <c r="A800" s="98"/>
    </row>
    <row r="801" spans="1:1" x14ac:dyDescent="0.2">
      <c r="A801" s="98"/>
    </row>
    <row r="802" spans="1:1" x14ac:dyDescent="0.2">
      <c r="A802" s="98"/>
    </row>
    <row r="803" spans="1:1" x14ac:dyDescent="0.2">
      <c r="A803" s="98"/>
    </row>
    <row r="804" spans="1:1" x14ac:dyDescent="0.2">
      <c r="A804" s="98"/>
    </row>
    <row r="805" spans="1:1" x14ac:dyDescent="0.2">
      <c r="A805" s="98"/>
    </row>
    <row r="806" spans="1:1" x14ac:dyDescent="0.2">
      <c r="A806" s="98"/>
    </row>
    <row r="807" spans="1:1" x14ac:dyDescent="0.2">
      <c r="A807" s="98"/>
    </row>
    <row r="808" spans="1:1" x14ac:dyDescent="0.2">
      <c r="A808" s="98"/>
    </row>
    <row r="809" spans="1:1" x14ac:dyDescent="0.2">
      <c r="A809" s="98"/>
    </row>
    <row r="810" spans="1:1" x14ac:dyDescent="0.2">
      <c r="A810" s="98"/>
    </row>
    <row r="811" spans="1:1" x14ac:dyDescent="0.2">
      <c r="A811" s="98"/>
    </row>
    <row r="812" spans="1:1" x14ac:dyDescent="0.2">
      <c r="A812" s="98"/>
    </row>
    <row r="813" spans="1:1" x14ac:dyDescent="0.2">
      <c r="A813" s="98"/>
    </row>
    <row r="814" spans="1:1" x14ac:dyDescent="0.2">
      <c r="A814" s="98"/>
    </row>
    <row r="815" spans="1:1" x14ac:dyDescent="0.2">
      <c r="A815" s="98"/>
    </row>
    <row r="816" spans="1:1" x14ac:dyDescent="0.2">
      <c r="A816" s="98"/>
    </row>
    <row r="817" spans="1:1" x14ac:dyDescent="0.2">
      <c r="A817" s="98"/>
    </row>
    <row r="818" spans="1:1" x14ac:dyDescent="0.2">
      <c r="A818" s="98"/>
    </row>
    <row r="819" spans="1:1" x14ac:dyDescent="0.2">
      <c r="A819" s="98"/>
    </row>
    <row r="820" spans="1:1" x14ac:dyDescent="0.2">
      <c r="A820" s="98"/>
    </row>
    <row r="821" spans="1:1" x14ac:dyDescent="0.2">
      <c r="A821" s="98"/>
    </row>
    <row r="822" spans="1:1" x14ac:dyDescent="0.2">
      <c r="A822" s="98"/>
    </row>
    <row r="823" spans="1:1" x14ac:dyDescent="0.2">
      <c r="A823" s="98"/>
    </row>
    <row r="824" spans="1:1" x14ac:dyDescent="0.2">
      <c r="A824" s="98"/>
    </row>
    <row r="825" spans="1:1" x14ac:dyDescent="0.2">
      <c r="A825" s="98"/>
    </row>
    <row r="826" spans="1:1" x14ac:dyDescent="0.2">
      <c r="A826" s="98"/>
    </row>
    <row r="827" spans="1:1" x14ac:dyDescent="0.2">
      <c r="A827" s="98"/>
    </row>
    <row r="828" spans="1:1" x14ac:dyDescent="0.2">
      <c r="A828" s="98"/>
    </row>
    <row r="829" spans="1:1" x14ac:dyDescent="0.2">
      <c r="A829" s="98"/>
    </row>
    <row r="830" spans="1:1" x14ac:dyDescent="0.2">
      <c r="A830" s="98"/>
    </row>
    <row r="831" spans="1:1" x14ac:dyDescent="0.2">
      <c r="A831" s="98"/>
    </row>
    <row r="832" spans="1:1" x14ac:dyDescent="0.2">
      <c r="A832" s="98"/>
    </row>
    <row r="833" spans="1:1" x14ac:dyDescent="0.2">
      <c r="A833" s="98"/>
    </row>
    <row r="834" spans="1:1" x14ac:dyDescent="0.2">
      <c r="A834" s="98"/>
    </row>
    <row r="835" spans="1:1" x14ac:dyDescent="0.2">
      <c r="A835" s="98"/>
    </row>
    <row r="836" spans="1:1" x14ac:dyDescent="0.2">
      <c r="A836" s="98"/>
    </row>
    <row r="837" spans="1:1" x14ac:dyDescent="0.2">
      <c r="A837" s="98"/>
    </row>
    <row r="838" spans="1:1" x14ac:dyDescent="0.2">
      <c r="A838" s="98"/>
    </row>
    <row r="839" spans="1:1" x14ac:dyDescent="0.2">
      <c r="A839" s="98"/>
    </row>
    <row r="840" spans="1:1" x14ac:dyDescent="0.2">
      <c r="A840" s="98"/>
    </row>
    <row r="841" spans="1:1" x14ac:dyDescent="0.2">
      <c r="A841" s="98"/>
    </row>
    <row r="842" spans="1:1" x14ac:dyDescent="0.2">
      <c r="A842" s="98"/>
    </row>
    <row r="843" spans="1:1" x14ac:dyDescent="0.2">
      <c r="A843" s="98"/>
    </row>
    <row r="844" spans="1:1" x14ac:dyDescent="0.2">
      <c r="A844" s="98"/>
    </row>
    <row r="845" spans="1:1" x14ac:dyDescent="0.2">
      <c r="A845" s="98"/>
    </row>
    <row r="846" spans="1:1" x14ac:dyDescent="0.2">
      <c r="A846" s="98"/>
    </row>
    <row r="847" spans="1:1" x14ac:dyDescent="0.2">
      <c r="A847" s="98"/>
    </row>
    <row r="848" spans="1:1" x14ac:dyDescent="0.2">
      <c r="A848" s="98"/>
    </row>
    <row r="849" spans="1:1" x14ac:dyDescent="0.2">
      <c r="A849" s="98"/>
    </row>
    <row r="850" spans="1:1" x14ac:dyDescent="0.2">
      <c r="A850" s="98"/>
    </row>
    <row r="851" spans="1:1" x14ac:dyDescent="0.2">
      <c r="A851" s="98"/>
    </row>
    <row r="852" spans="1:1" x14ac:dyDescent="0.2">
      <c r="A852" s="98"/>
    </row>
    <row r="853" spans="1:1" x14ac:dyDescent="0.2">
      <c r="A853" s="98"/>
    </row>
    <row r="854" spans="1:1" x14ac:dyDescent="0.2">
      <c r="A854" s="98"/>
    </row>
    <row r="855" spans="1:1" x14ac:dyDescent="0.2">
      <c r="A855" s="98"/>
    </row>
    <row r="856" spans="1:1" x14ac:dyDescent="0.2">
      <c r="A856" s="98"/>
    </row>
    <row r="857" spans="1:1" x14ac:dyDescent="0.2">
      <c r="A857" s="98"/>
    </row>
    <row r="858" spans="1:1" x14ac:dyDescent="0.2">
      <c r="A858" s="98"/>
    </row>
    <row r="859" spans="1:1" x14ac:dyDescent="0.2">
      <c r="A859" s="98"/>
    </row>
    <row r="860" spans="1:1" x14ac:dyDescent="0.2">
      <c r="A860" s="98"/>
    </row>
    <row r="861" spans="1:1" x14ac:dyDescent="0.2">
      <c r="A861" s="98"/>
    </row>
    <row r="862" spans="1:1" x14ac:dyDescent="0.2">
      <c r="A862" s="98"/>
    </row>
    <row r="863" spans="1:1" x14ac:dyDescent="0.2">
      <c r="A863" s="98"/>
    </row>
    <row r="864" spans="1:1" x14ac:dyDescent="0.2">
      <c r="A864" s="98"/>
    </row>
    <row r="865" spans="1:1" x14ac:dyDescent="0.2">
      <c r="A865" s="98"/>
    </row>
    <row r="866" spans="1:1" x14ac:dyDescent="0.2">
      <c r="A866" s="98"/>
    </row>
    <row r="867" spans="1:1" x14ac:dyDescent="0.2">
      <c r="A867" s="98"/>
    </row>
    <row r="868" spans="1:1" x14ac:dyDescent="0.2">
      <c r="A868" s="98"/>
    </row>
    <row r="869" spans="1:1" x14ac:dyDescent="0.2">
      <c r="A869" s="98"/>
    </row>
    <row r="870" spans="1:1" x14ac:dyDescent="0.2">
      <c r="A870" s="98"/>
    </row>
    <row r="871" spans="1:1" x14ac:dyDescent="0.2">
      <c r="A871" s="98"/>
    </row>
    <row r="872" spans="1:1" x14ac:dyDescent="0.2">
      <c r="A872" s="98"/>
    </row>
    <row r="873" spans="1:1" x14ac:dyDescent="0.2">
      <c r="A873" s="98"/>
    </row>
    <row r="874" spans="1:1" x14ac:dyDescent="0.2">
      <c r="A874" s="98"/>
    </row>
    <row r="875" spans="1:1" x14ac:dyDescent="0.2">
      <c r="A875" s="98"/>
    </row>
    <row r="876" spans="1:1" x14ac:dyDescent="0.2">
      <c r="A876" s="98"/>
    </row>
    <row r="877" spans="1:1" x14ac:dyDescent="0.2">
      <c r="A877" s="98"/>
    </row>
    <row r="878" spans="1:1" x14ac:dyDescent="0.2">
      <c r="A878" s="98"/>
    </row>
    <row r="879" spans="1:1" x14ac:dyDescent="0.2">
      <c r="A879" s="98"/>
    </row>
    <row r="880" spans="1:1" x14ac:dyDescent="0.2">
      <c r="A880" s="98"/>
    </row>
    <row r="881" spans="1:1" x14ac:dyDescent="0.2">
      <c r="A881" s="98"/>
    </row>
    <row r="882" spans="1:1" x14ac:dyDescent="0.2">
      <c r="A882" s="98"/>
    </row>
    <row r="883" spans="1:1" x14ac:dyDescent="0.2">
      <c r="A883" s="98"/>
    </row>
    <row r="884" spans="1:1" x14ac:dyDescent="0.2">
      <c r="A884" s="98"/>
    </row>
    <row r="885" spans="1:1" x14ac:dyDescent="0.2">
      <c r="A885" s="98"/>
    </row>
    <row r="886" spans="1:1" x14ac:dyDescent="0.2">
      <c r="A886" s="98"/>
    </row>
    <row r="887" spans="1:1" x14ac:dyDescent="0.2">
      <c r="A887" s="98"/>
    </row>
    <row r="888" spans="1:1" x14ac:dyDescent="0.2">
      <c r="A888" s="98"/>
    </row>
    <row r="889" spans="1:1" x14ac:dyDescent="0.2">
      <c r="A889" s="98"/>
    </row>
    <row r="890" spans="1:1" x14ac:dyDescent="0.2">
      <c r="A890" s="98"/>
    </row>
    <row r="891" spans="1:1" x14ac:dyDescent="0.2">
      <c r="A891" s="98"/>
    </row>
    <row r="892" spans="1:1" x14ac:dyDescent="0.2">
      <c r="A892" s="98"/>
    </row>
    <row r="893" spans="1:1" x14ac:dyDescent="0.2">
      <c r="A893" s="98"/>
    </row>
    <row r="894" spans="1:1" x14ac:dyDescent="0.2">
      <c r="A894" s="98"/>
    </row>
    <row r="895" spans="1:1" x14ac:dyDescent="0.2">
      <c r="A895" s="98"/>
    </row>
    <row r="896" spans="1:1" x14ac:dyDescent="0.2">
      <c r="A896" s="98"/>
    </row>
    <row r="897" spans="1:1" x14ac:dyDescent="0.2">
      <c r="A897" s="98"/>
    </row>
    <row r="898" spans="1:1" x14ac:dyDescent="0.2">
      <c r="A898" s="98"/>
    </row>
    <row r="899" spans="1:1" x14ac:dyDescent="0.2">
      <c r="A899" s="98"/>
    </row>
    <row r="900" spans="1:1" x14ac:dyDescent="0.2">
      <c r="A900" s="98"/>
    </row>
    <row r="901" spans="1:1" x14ac:dyDescent="0.2">
      <c r="A901" s="98"/>
    </row>
    <row r="902" spans="1:1" x14ac:dyDescent="0.2">
      <c r="A902" s="98"/>
    </row>
    <row r="903" spans="1:1" x14ac:dyDescent="0.2">
      <c r="A903" s="98"/>
    </row>
    <row r="904" spans="1:1" x14ac:dyDescent="0.2">
      <c r="A904" s="98"/>
    </row>
    <row r="905" spans="1:1" x14ac:dyDescent="0.2">
      <c r="A905" s="98"/>
    </row>
    <row r="906" spans="1:1" x14ac:dyDescent="0.2">
      <c r="A906" s="98"/>
    </row>
    <row r="907" spans="1:1" x14ac:dyDescent="0.2">
      <c r="A907" s="98"/>
    </row>
    <row r="908" spans="1:1" x14ac:dyDescent="0.2">
      <c r="A908" s="98"/>
    </row>
    <row r="909" spans="1:1" x14ac:dyDescent="0.2">
      <c r="A909" s="98"/>
    </row>
    <row r="910" spans="1:1" x14ac:dyDescent="0.2">
      <c r="A910" s="98"/>
    </row>
    <row r="911" spans="1:1" x14ac:dyDescent="0.2">
      <c r="A911" s="98"/>
    </row>
    <row r="912" spans="1:1" x14ac:dyDescent="0.2">
      <c r="A912" s="98"/>
    </row>
    <row r="913" spans="1:1" x14ac:dyDescent="0.2">
      <c r="A913" s="98"/>
    </row>
    <row r="914" spans="1:1" x14ac:dyDescent="0.2">
      <c r="A914" s="98"/>
    </row>
    <row r="915" spans="1:1" x14ac:dyDescent="0.2">
      <c r="A915" s="98"/>
    </row>
    <row r="916" spans="1:1" x14ac:dyDescent="0.2">
      <c r="A916" s="98"/>
    </row>
    <row r="917" spans="1:1" x14ac:dyDescent="0.2">
      <c r="A917" s="98"/>
    </row>
    <row r="918" spans="1:1" x14ac:dyDescent="0.2">
      <c r="A918" s="98"/>
    </row>
    <row r="919" spans="1:1" x14ac:dyDescent="0.2">
      <c r="A919" s="98"/>
    </row>
    <row r="920" spans="1:1" x14ac:dyDescent="0.2">
      <c r="A920" s="98"/>
    </row>
    <row r="921" spans="1:1" x14ac:dyDescent="0.2">
      <c r="A921" s="98"/>
    </row>
    <row r="922" spans="1:1" x14ac:dyDescent="0.2">
      <c r="A922" s="98"/>
    </row>
    <row r="923" spans="1:1" x14ac:dyDescent="0.2">
      <c r="A923" s="98"/>
    </row>
    <row r="924" spans="1:1" x14ac:dyDescent="0.2">
      <c r="A924" s="98"/>
    </row>
    <row r="925" spans="1:1" x14ac:dyDescent="0.2">
      <c r="A925" s="98"/>
    </row>
    <row r="926" spans="1:1" x14ac:dyDescent="0.2">
      <c r="A926" s="98"/>
    </row>
    <row r="927" spans="1:1" x14ac:dyDescent="0.2">
      <c r="A927" s="98"/>
    </row>
    <row r="928" spans="1:1" x14ac:dyDescent="0.2">
      <c r="A928" s="98"/>
    </row>
    <row r="929" spans="1:1" x14ac:dyDescent="0.2">
      <c r="A929" s="98"/>
    </row>
    <row r="930" spans="1:1" x14ac:dyDescent="0.2">
      <c r="A930" s="98"/>
    </row>
    <row r="931" spans="1:1" x14ac:dyDescent="0.2">
      <c r="A931" s="98"/>
    </row>
    <row r="932" spans="1:1" x14ac:dyDescent="0.2">
      <c r="A932" s="98"/>
    </row>
    <row r="933" spans="1:1" x14ac:dyDescent="0.2">
      <c r="A933" s="98"/>
    </row>
    <row r="934" spans="1:1" x14ac:dyDescent="0.2">
      <c r="A934" s="98"/>
    </row>
    <row r="935" spans="1:1" x14ac:dyDescent="0.2">
      <c r="A935" s="98"/>
    </row>
    <row r="936" spans="1:1" x14ac:dyDescent="0.2">
      <c r="A936" s="98"/>
    </row>
    <row r="937" spans="1:1" x14ac:dyDescent="0.2">
      <c r="A937" s="98"/>
    </row>
    <row r="938" spans="1:1" x14ac:dyDescent="0.2">
      <c r="A938" s="98"/>
    </row>
    <row r="939" spans="1:1" x14ac:dyDescent="0.2">
      <c r="A939" s="98"/>
    </row>
    <row r="940" spans="1:1" x14ac:dyDescent="0.2">
      <c r="A940" s="98"/>
    </row>
    <row r="941" spans="1:1" x14ac:dyDescent="0.2">
      <c r="A941" s="98"/>
    </row>
    <row r="942" spans="1:1" x14ac:dyDescent="0.2">
      <c r="A942" s="98"/>
    </row>
    <row r="943" spans="1:1" x14ac:dyDescent="0.2">
      <c r="A943" s="98"/>
    </row>
    <row r="944" spans="1:1" x14ac:dyDescent="0.2">
      <c r="A944" s="98"/>
    </row>
    <row r="945" spans="1:1" x14ac:dyDescent="0.2">
      <c r="A945" s="98"/>
    </row>
    <row r="946" spans="1:1" x14ac:dyDescent="0.2">
      <c r="A946" s="98"/>
    </row>
    <row r="947" spans="1:1" x14ac:dyDescent="0.2">
      <c r="A947" s="98"/>
    </row>
    <row r="948" spans="1:1" x14ac:dyDescent="0.2">
      <c r="A948" s="98"/>
    </row>
    <row r="949" spans="1:1" x14ac:dyDescent="0.2">
      <c r="A949" s="98"/>
    </row>
    <row r="950" spans="1:1" x14ac:dyDescent="0.2">
      <c r="A950" s="98"/>
    </row>
    <row r="951" spans="1:1" x14ac:dyDescent="0.2">
      <c r="A951" s="98"/>
    </row>
    <row r="952" spans="1:1" x14ac:dyDescent="0.2">
      <c r="A952" s="98"/>
    </row>
    <row r="953" spans="1:1" x14ac:dyDescent="0.2">
      <c r="A953" s="98"/>
    </row>
    <row r="954" spans="1:1" x14ac:dyDescent="0.2">
      <c r="A954" s="98"/>
    </row>
    <row r="955" spans="1:1" x14ac:dyDescent="0.2">
      <c r="A955" s="98"/>
    </row>
    <row r="956" spans="1:1" x14ac:dyDescent="0.2">
      <c r="A956" s="98"/>
    </row>
    <row r="957" spans="1:1" x14ac:dyDescent="0.2">
      <c r="A957" s="98"/>
    </row>
    <row r="958" spans="1:1" x14ac:dyDescent="0.2">
      <c r="A958" s="98"/>
    </row>
    <row r="959" spans="1:1" x14ac:dyDescent="0.2">
      <c r="A959" s="98"/>
    </row>
    <row r="960" spans="1:1" x14ac:dyDescent="0.2">
      <c r="A960" s="98"/>
    </row>
    <row r="961" spans="1:1" x14ac:dyDescent="0.2">
      <c r="A961" s="98"/>
    </row>
    <row r="962" spans="1:1" x14ac:dyDescent="0.2">
      <c r="A962" s="98"/>
    </row>
    <row r="963" spans="1:1" x14ac:dyDescent="0.2">
      <c r="A963" s="98"/>
    </row>
    <row r="964" spans="1:1" x14ac:dyDescent="0.2">
      <c r="A964" s="98"/>
    </row>
    <row r="965" spans="1:1" x14ac:dyDescent="0.2">
      <c r="A965" s="98"/>
    </row>
    <row r="966" spans="1:1" x14ac:dyDescent="0.2">
      <c r="A966" s="98"/>
    </row>
    <row r="967" spans="1:1" x14ac:dyDescent="0.2">
      <c r="A967" s="98"/>
    </row>
    <row r="968" spans="1:1" x14ac:dyDescent="0.2">
      <c r="A968" s="98"/>
    </row>
    <row r="969" spans="1:1" x14ac:dyDescent="0.2">
      <c r="A969" s="98"/>
    </row>
    <row r="970" spans="1:1" x14ac:dyDescent="0.2">
      <c r="A970" s="98"/>
    </row>
    <row r="971" spans="1:1" x14ac:dyDescent="0.2">
      <c r="A971" s="98"/>
    </row>
    <row r="972" spans="1:1" x14ac:dyDescent="0.2">
      <c r="A972" s="98"/>
    </row>
    <row r="973" spans="1:1" x14ac:dyDescent="0.2">
      <c r="A973" s="98"/>
    </row>
    <row r="974" spans="1:1" x14ac:dyDescent="0.2">
      <c r="A974" s="98"/>
    </row>
    <row r="975" spans="1:1" x14ac:dyDescent="0.2">
      <c r="A975" s="98"/>
    </row>
    <row r="976" spans="1:1" x14ac:dyDescent="0.2">
      <c r="A976" s="98"/>
    </row>
    <row r="977" spans="1:1" x14ac:dyDescent="0.2">
      <c r="A977" s="98"/>
    </row>
    <row r="978" spans="1:1" x14ac:dyDescent="0.2">
      <c r="A978" s="98"/>
    </row>
    <row r="979" spans="1:1" x14ac:dyDescent="0.2">
      <c r="A979" s="98"/>
    </row>
    <row r="980" spans="1:1" x14ac:dyDescent="0.2">
      <c r="A980" s="98"/>
    </row>
    <row r="981" spans="1:1" x14ac:dyDescent="0.2">
      <c r="A981" s="98"/>
    </row>
    <row r="982" spans="1:1" x14ac:dyDescent="0.2">
      <c r="A982" s="98"/>
    </row>
    <row r="983" spans="1:1" x14ac:dyDescent="0.2">
      <c r="A983" s="98"/>
    </row>
    <row r="984" spans="1:1" x14ac:dyDescent="0.2">
      <c r="A984" s="98"/>
    </row>
    <row r="985" spans="1:1" x14ac:dyDescent="0.2">
      <c r="A985" s="98"/>
    </row>
    <row r="986" spans="1:1" x14ac:dyDescent="0.2">
      <c r="A986" s="98"/>
    </row>
    <row r="987" spans="1:1" x14ac:dyDescent="0.2">
      <c r="A987" s="98"/>
    </row>
    <row r="988" spans="1:1" x14ac:dyDescent="0.2">
      <c r="A988" s="98"/>
    </row>
    <row r="989" spans="1:1" x14ac:dyDescent="0.2">
      <c r="A989" s="98"/>
    </row>
    <row r="990" spans="1:1" x14ac:dyDescent="0.2">
      <c r="A990" s="98"/>
    </row>
    <row r="991" spans="1:1" x14ac:dyDescent="0.2">
      <c r="A991" s="98"/>
    </row>
    <row r="992" spans="1:1" x14ac:dyDescent="0.2">
      <c r="A992" s="98"/>
    </row>
    <row r="993" spans="1:1" x14ac:dyDescent="0.2">
      <c r="A993" s="98"/>
    </row>
    <row r="994" spans="1:1" x14ac:dyDescent="0.2">
      <c r="A994" s="98"/>
    </row>
    <row r="995" spans="1:1" x14ac:dyDescent="0.2">
      <c r="A995" s="98"/>
    </row>
    <row r="996" spans="1:1" x14ac:dyDescent="0.2">
      <c r="A996" s="98"/>
    </row>
    <row r="997" spans="1:1" x14ac:dyDescent="0.2">
      <c r="A997" s="98"/>
    </row>
    <row r="998" spans="1:1" x14ac:dyDescent="0.2">
      <c r="A998" s="98"/>
    </row>
    <row r="999" spans="1:1" x14ac:dyDescent="0.2">
      <c r="A999" s="98"/>
    </row>
    <row r="1000" spans="1:1" x14ac:dyDescent="0.2">
      <c r="A1000" s="98"/>
    </row>
    <row r="1001" spans="1:1" x14ac:dyDescent="0.2">
      <c r="A1001" s="98"/>
    </row>
    <row r="1002" spans="1:1" x14ac:dyDescent="0.2">
      <c r="A1002" s="98"/>
    </row>
    <row r="1003" spans="1:1" x14ac:dyDescent="0.2">
      <c r="A1003" s="98"/>
    </row>
    <row r="1004" spans="1:1" x14ac:dyDescent="0.2">
      <c r="A1004" s="98"/>
    </row>
    <row r="1005" spans="1:1" x14ac:dyDescent="0.2">
      <c r="A1005" s="98"/>
    </row>
    <row r="1006" spans="1:1" x14ac:dyDescent="0.2">
      <c r="A1006" s="98"/>
    </row>
    <row r="1007" spans="1:1" x14ac:dyDescent="0.2">
      <c r="A1007" s="98"/>
    </row>
    <row r="1008" spans="1:1" x14ac:dyDescent="0.2">
      <c r="A1008" s="98"/>
    </row>
    <row r="1009" spans="1:1" x14ac:dyDescent="0.2">
      <c r="A1009" s="98"/>
    </row>
    <row r="1010" spans="1:1" x14ac:dyDescent="0.2">
      <c r="A1010" s="98"/>
    </row>
    <row r="1011" spans="1:1" x14ac:dyDescent="0.2">
      <c r="A1011" s="98"/>
    </row>
    <row r="1012" spans="1:1" x14ac:dyDescent="0.2">
      <c r="A1012" s="98"/>
    </row>
    <row r="1013" spans="1:1" x14ac:dyDescent="0.2">
      <c r="A1013" s="98"/>
    </row>
    <row r="1014" spans="1:1" x14ac:dyDescent="0.2">
      <c r="A1014" s="98"/>
    </row>
    <row r="1015" spans="1:1" x14ac:dyDescent="0.2">
      <c r="A1015" s="98"/>
    </row>
    <row r="1016" spans="1:1" x14ac:dyDescent="0.2">
      <c r="A1016" s="98"/>
    </row>
    <row r="1017" spans="1:1" x14ac:dyDescent="0.2">
      <c r="A1017" s="98"/>
    </row>
    <row r="1018" spans="1:1" x14ac:dyDescent="0.2">
      <c r="A1018" s="98"/>
    </row>
    <row r="1019" spans="1:1" x14ac:dyDescent="0.2">
      <c r="A1019" s="98"/>
    </row>
    <row r="1020" spans="1:1" x14ac:dyDescent="0.2">
      <c r="A1020" s="98"/>
    </row>
    <row r="1021" spans="1:1" x14ac:dyDescent="0.2">
      <c r="A1021" s="98"/>
    </row>
    <row r="1022" spans="1:1" x14ac:dyDescent="0.2">
      <c r="A1022" s="98"/>
    </row>
    <row r="1023" spans="1:1" x14ac:dyDescent="0.2">
      <c r="A1023" s="98"/>
    </row>
    <row r="1024" spans="1:1" x14ac:dyDescent="0.2">
      <c r="A1024" s="98"/>
    </row>
    <row r="1025" spans="1:1" x14ac:dyDescent="0.2">
      <c r="A1025" s="98"/>
    </row>
    <row r="1026" spans="1:1" x14ac:dyDescent="0.2">
      <c r="A1026" s="98"/>
    </row>
    <row r="1027" spans="1:1" x14ac:dyDescent="0.2">
      <c r="A1027" s="98"/>
    </row>
    <row r="1028" spans="1:1" x14ac:dyDescent="0.2">
      <c r="A1028" s="98"/>
    </row>
    <row r="1029" spans="1:1" x14ac:dyDescent="0.2">
      <c r="A1029" s="98"/>
    </row>
    <row r="1030" spans="1:1" x14ac:dyDescent="0.2">
      <c r="A1030" s="98"/>
    </row>
    <row r="1031" spans="1:1" x14ac:dyDescent="0.2">
      <c r="A1031" s="98"/>
    </row>
    <row r="1032" spans="1:1" x14ac:dyDescent="0.2">
      <c r="A1032" s="98"/>
    </row>
    <row r="1033" spans="1:1" x14ac:dyDescent="0.2">
      <c r="A1033" s="98"/>
    </row>
    <row r="1034" spans="1:1" x14ac:dyDescent="0.2">
      <c r="A1034" s="98"/>
    </row>
    <row r="1035" spans="1:1" x14ac:dyDescent="0.2">
      <c r="A1035" s="98"/>
    </row>
    <row r="1036" spans="1:1" x14ac:dyDescent="0.2">
      <c r="A1036" s="98"/>
    </row>
    <row r="1037" spans="1:1" x14ac:dyDescent="0.2">
      <c r="A1037" s="98"/>
    </row>
    <row r="1038" spans="1:1" x14ac:dyDescent="0.2">
      <c r="A1038" s="98"/>
    </row>
    <row r="1039" spans="1:1" x14ac:dyDescent="0.2">
      <c r="A1039" s="98"/>
    </row>
    <row r="1040" spans="1:1" x14ac:dyDescent="0.2">
      <c r="A1040" s="98"/>
    </row>
    <row r="1041" spans="1:1" x14ac:dyDescent="0.2">
      <c r="A1041" s="98"/>
    </row>
    <row r="1042" spans="1:1" x14ac:dyDescent="0.2">
      <c r="A1042" s="98"/>
    </row>
    <row r="1043" spans="1:1" x14ac:dyDescent="0.2">
      <c r="A1043" s="98"/>
    </row>
    <row r="1044" spans="1:1" x14ac:dyDescent="0.2">
      <c r="A1044" s="98"/>
    </row>
    <row r="1045" spans="1:1" x14ac:dyDescent="0.2">
      <c r="A1045" s="98"/>
    </row>
    <row r="1046" spans="1:1" x14ac:dyDescent="0.2">
      <c r="A1046" s="98"/>
    </row>
    <row r="1047" spans="1:1" x14ac:dyDescent="0.2">
      <c r="A1047" s="98"/>
    </row>
    <row r="1048" spans="1:1" x14ac:dyDescent="0.2">
      <c r="A1048" s="98"/>
    </row>
    <row r="1049" spans="1:1" x14ac:dyDescent="0.2">
      <c r="A1049" s="98"/>
    </row>
    <row r="1050" spans="1:1" x14ac:dyDescent="0.2">
      <c r="A1050" s="98"/>
    </row>
    <row r="1051" spans="1:1" x14ac:dyDescent="0.2">
      <c r="A1051" s="98"/>
    </row>
    <row r="1052" spans="1:1" x14ac:dyDescent="0.2">
      <c r="A1052" s="98"/>
    </row>
    <row r="1053" spans="1:1" x14ac:dyDescent="0.2">
      <c r="A1053" s="98"/>
    </row>
    <row r="1054" spans="1:1" x14ac:dyDescent="0.2">
      <c r="A1054" s="98"/>
    </row>
    <row r="1055" spans="1:1" x14ac:dyDescent="0.2">
      <c r="A1055" s="98"/>
    </row>
    <row r="1056" spans="1:1" x14ac:dyDescent="0.2">
      <c r="A1056" s="98"/>
    </row>
    <row r="1057" spans="1:1" x14ac:dyDescent="0.2">
      <c r="A1057" s="98"/>
    </row>
    <row r="1058" spans="1:1" x14ac:dyDescent="0.2">
      <c r="A1058" s="98"/>
    </row>
    <row r="1059" spans="1:1" x14ac:dyDescent="0.2">
      <c r="A1059" s="98"/>
    </row>
    <row r="1060" spans="1:1" x14ac:dyDescent="0.2">
      <c r="A1060" s="98"/>
    </row>
    <row r="1061" spans="1:1" x14ac:dyDescent="0.2">
      <c r="A1061" s="98"/>
    </row>
    <row r="1062" spans="1:1" x14ac:dyDescent="0.2">
      <c r="A1062" s="98"/>
    </row>
    <row r="1063" spans="1:1" x14ac:dyDescent="0.2">
      <c r="A1063" s="98"/>
    </row>
    <row r="1064" spans="1:1" x14ac:dyDescent="0.2">
      <c r="A1064" s="98"/>
    </row>
    <row r="1065" spans="1:1" x14ac:dyDescent="0.2">
      <c r="A1065" s="98"/>
    </row>
    <row r="1066" spans="1:1" x14ac:dyDescent="0.2">
      <c r="A1066" s="98"/>
    </row>
    <row r="1067" spans="1:1" x14ac:dyDescent="0.2">
      <c r="A1067" s="98"/>
    </row>
    <row r="1068" spans="1:1" x14ac:dyDescent="0.2">
      <c r="A1068" s="98"/>
    </row>
    <row r="1069" spans="1:1" x14ac:dyDescent="0.2">
      <c r="A1069" s="98"/>
    </row>
    <row r="1070" spans="1:1" x14ac:dyDescent="0.2">
      <c r="A1070" s="98"/>
    </row>
    <row r="1071" spans="1:1" x14ac:dyDescent="0.2">
      <c r="A1071" s="98"/>
    </row>
    <row r="1072" spans="1:1" x14ac:dyDescent="0.2">
      <c r="A1072" s="98"/>
    </row>
    <row r="1073" spans="1:1" x14ac:dyDescent="0.2">
      <c r="A1073" s="98"/>
    </row>
    <row r="1074" spans="1:1" x14ac:dyDescent="0.2">
      <c r="A1074" s="98"/>
    </row>
    <row r="1075" spans="1:1" x14ac:dyDescent="0.2">
      <c r="A1075" s="98"/>
    </row>
    <row r="1076" spans="1:1" x14ac:dyDescent="0.2">
      <c r="A1076" s="98"/>
    </row>
    <row r="1077" spans="1:1" x14ac:dyDescent="0.2">
      <c r="A1077" s="98"/>
    </row>
    <row r="1078" spans="1:1" x14ac:dyDescent="0.2">
      <c r="A1078" s="98"/>
    </row>
    <row r="1079" spans="1:1" x14ac:dyDescent="0.2">
      <c r="A1079" s="98"/>
    </row>
    <row r="1080" spans="1:1" x14ac:dyDescent="0.2">
      <c r="A1080" s="98"/>
    </row>
    <row r="1081" spans="1:1" x14ac:dyDescent="0.2">
      <c r="A1081" s="98"/>
    </row>
    <row r="1082" spans="1:1" x14ac:dyDescent="0.2">
      <c r="A1082" s="98"/>
    </row>
    <row r="1083" spans="1:1" x14ac:dyDescent="0.2">
      <c r="A1083" s="98"/>
    </row>
    <row r="1084" spans="1:1" x14ac:dyDescent="0.2">
      <c r="A1084" s="98"/>
    </row>
    <row r="1085" spans="1:1" x14ac:dyDescent="0.2">
      <c r="A1085" s="98"/>
    </row>
    <row r="1086" spans="1:1" x14ac:dyDescent="0.2">
      <c r="A1086" s="98"/>
    </row>
    <row r="1087" spans="1:1" x14ac:dyDescent="0.2">
      <c r="A1087" s="98"/>
    </row>
    <row r="1088" spans="1:1" x14ac:dyDescent="0.2">
      <c r="A1088" s="98"/>
    </row>
    <row r="1089" spans="1:1" x14ac:dyDescent="0.2">
      <c r="A1089" s="98"/>
    </row>
    <row r="1090" spans="1:1" x14ac:dyDescent="0.2">
      <c r="A1090" s="98"/>
    </row>
    <row r="1091" spans="1:1" x14ac:dyDescent="0.2">
      <c r="A1091" s="98"/>
    </row>
    <row r="1092" spans="1:1" x14ac:dyDescent="0.2">
      <c r="A1092" s="98"/>
    </row>
    <row r="1093" spans="1:1" x14ac:dyDescent="0.2">
      <c r="A1093" s="98"/>
    </row>
    <row r="1094" spans="1:1" x14ac:dyDescent="0.2">
      <c r="A1094" s="98"/>
    </row>
    <row r="1095" spans="1:1" x14ac:dyDescent="0.2">
      <c r="A1095" s="98"/>
    </row>
    <row r="1096" spans="1:1" x14ac:dyDescent="0.2">
      <c r="A1096" s="98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2000-05-23T17:50:33Z</cp:lastPrinted>
  <dcterms:created xsi:type="dcterms:W3CDTF">2000-05-09T21:15:59Z</dcterms:created>
  <dcterms:modified xsi:type="dcterms:W3CDTF">2023-09-13T17:19:02Z</dcterms:modified>
</cp:coreProperties>
</file>