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EDFF4F-05DE-4199-B1C1-18DCDC373757}" xr6:coauthVersionLast="47" xr6:coauthVersionMax="47" xr10:uidLastSave="{00000000-0000-0000-0000-000000000000}"/>
  <bookViews>
    <workbookView xWindow="-120" yWindow="-120" windowWidth="38640" windowHeight="15720" tabRatio="829" firstSheet="1" activeTab="4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Off-Peak'!$A$2:$S$36</definedName>
    <definedName name="nr_pow_west_price">'Power West Price Peak'!$A$2:$W$34</definedName>
    <definedName name="nr_pow_west_price_offpeak">'Power West Price Off-Peak'!$A$2:$X$33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A25" i="6"/>
  <c r="A2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A24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<sst xmlns="http://schemas.openxmlformats.org/spreadsheetml/2006/main" count="275" uniqueCount="68">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</sst>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97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4" fontId="7" fillId="3" borderId="0" xfId="0" applyNumberFormat="1" applyFont="1" applyFill="1" applyBorder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0" fontId="6" fillId="3" borderId="11" xfId="0" applyFont="1" applyFill="1" applyBorder="1"/>
    <xf numFmtId="4" fontId="7" fillId="3" borderId="9" xfId="0" applyNumberFormat="1" applyFont="1" applyFill="1" applyBorder="1"/>
    <xf numFmtId="4" fontId="7" fillId="3" borderId="10" xfId="0" applyNumberFormat="1" applyFont="1" applyFill="1" applyBorder="1"/>
    <xf numFmtId="0" fontId="6" fillId="4" borderId="5" xfId="0" applyFont="1" applyFill="1" applyBorder="1"/>
    <xf numFmtId="4" fontId="7" fillId="4" borderId="12" xfId="0" applyNumberFormat="1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3" fontId="7" fillId="4" borderId="12" xfId="1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1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4" fontId="7" fillId="6" borderId="9" xfId="0" applyNumberFormat="1" applyFont="1" applyFill="1" applyBorder="1"/>
    <xf numFmtId="4" fontId="7" fillId="6" borderId="10" xfId="0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12" xfId="0" applyFont="1" applyFill="1" applyBorder="1"/>
    <xf numFmtId="4" fontId="7" fillId="7" borderId="12" xfId="0" applyNumberFormat="1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3" fontId="7" fillId="7" borderId="12" xfId="1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17" fontId="6" fillId="0" borderId="3" xfId="0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87652FE-DA4B-2128-EBB9-F953F64241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4C15859-2E81-FED7-7B80-03882CB471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600075</xdr:colOff>
          <xdr:row>6</xdr:row>
          <xdr:rowOff>0</xdr:rowOff>
        </xdr:from>
        <xdr:to>
          <xdr:col>7</xdr:col>
          <xdr:colOff>9525</xdr:colOff>
          <xdr:row>8</xdr:row>
          <xdr:rowOff>47625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57D97C7-6F48-61FF-303E-D20F261BEC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161925</xdr:colOff>
          <xdr:row>0</xdr:row>
          <xdr:rowOff>57150</xdr:rowOff>
        </xdr:from>
        <xdr:to>
          <xdr:col>10</xdr:col>
          <xdr:colOff>342900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75F9B79-2C96-3661-CBE8-72FE9AF02B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323850</xdr:colOff>
          <xdr:row>0</xdr:row>
          <xdr:rowOff>66675</xdr:rowOff>
        </xdr:from>
        <xdr:to>
          <xdr:col>12</xdr:col>
          <xdr:colOff>323850</xdr:colOff>
          <xdr:row>0</xdr:row>
          <xdr:rowOff>485775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72BB1E5A-B3DB-793D-1405-5CDDD3A521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83B63DF1-1DB7-89EE-D55A-6A58EBD8AB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54F43DDD-1147-31BD-B6C5-DF49CCAE59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5" x14ac:dyDescent="0.15"/>
  <sheetData>
    <row r="4" spans="2:3" x14ac:dyDescent="0.15">
      <c r="C4" t="s">
        <v>66</v>
      </c>
    </row>
    <row r="6" spans="2:3" x14ac:dyDescent="0.15">
      <c r="C6" t="s">
        <v>67</v>
      </c>
    </row>
    <row r="8" spans="2:3" x14ac:dyDescent="0.15">
      <c r="B8">
        <v>1</v>
      </c>
      <c r="C8" t="s">
        <v>31</v>
      </c>
    </row>
    <row r="9" spans="2:3" x14ac:dyDescent="0.15">
      <c r="B9">
        <v>2</v>
      </c>
      <c r="C9" t="s">
        <v>32</v>
      </c>
    </row>
    <row r="10" spans="2:3" x14ac:dyDescent="0.15">
      <c r="B10">
        <v>3</v>
      </c>
      <c r="C10" t="s">
        <v>33</v>
      </c>
    </row>
    <row r="11" spans="2:3" x14ac:dyDescent="0.15">
      <c r="B11">
        <v>4</v>
      </c>
      <c r="C11" t="s">
        <v>34</v>
      </c>
    </row>
    <row r="12" spans="2:3" x14ac:dyDescent="0.15">
      <c r="C12" t="s">
        <v>35</v>
      </c>
    </row>
    <row r="13" spans="2:3" x14ac:dyDescent="0.15">
      <c r="B13">
        <v>5</v>
      </c>
      <c r="C13" t="s">
        <v>36</v>
      </c>
    </row>
    <row r="14" spans="2:3" x14ac:dyDescent="0.15">
      <c r="B14">
        <v>6</v>
      </c>
      <c r="C14" t="s">
        <v>37</v>
      </c>
    </row>
    <row r="15" spans="2:3" x14ac:dyDescent="0.15">
      <c r="B15">
        <v>7</v>
      </c>
      <c r="C15" t="s">
        <v>38</v>
      </c>
    </row>
    <row r="16" spans="2:3" x14ac:dyDescent="0.15">
      <c r="B16">
        <v>8</v>
      </c>
      <c r="C16" t="s">
        <v>39</v>
      </c>
    </row>
    <row r="17" spans="2:3" x14ac:dyDescent="0.15">
      <c r="B17">
        <v>9</v>
      </c>
      <c r="C17" t="s">
        <v>40</v>
      </c>
    </row>
    <row r="18" spans="2:3" x14ac:dyDescent="0.15">
      <c r="B18">
        <v>10</v>
      </c>
      <c r="C18" t="s">
        <v>41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D24" sqref="D24"/>
    </sheetView>
  </sheetViews>
  <sheetFormatPr defaultRowHeight="10.5" x14ac:dyDescent="0.15"/>
  <cols>
    <col min="3" max="3" width="12.140625" customWidth="1"/>
  </cols>
  <sheetData>
    <row r="2" spans="1:178" x14ac:dyDescent="0.15">
      <c r="A2" t="s">
        <v>0</v>
      </c>
      <c r="C2" t="s">
        <v>10</v>
      </c>
    </row>
    <row r="3" spans="1:178" x14ac:dyDescent="0.15">
      <c r="A3" t="s">
        <v>1</v>
      </c>
      <c r="C3" s="1">
        <f ca="1">TODAY()</f>
        <v>37048</v>
      </c>
    </row>
    <row r="4" spans="1:178" x14ac:dyDescent="0.15">
      <c r="A4" s="3" t="s">
        <v>2</v>
      </c>
    </row>
    <row r="5" spans="1:178" x14ac:dyDescent="0.15">
      <c r="A5" s="2" t="s">
        <v>5</v>
      </c>
    </row>
    <row r="6" spans="1:178" x14ac:dyDescent="0.15">
      <c r="A6" s="2" t="s">
        <v>4</v>
      </c>
    </row>
    <row r="7" spans="1:178" x14ac:dyDescent="0.15">
      <c r="A7" s="2" t="s">
        <v>9</v>
      </c>
    </row>
    <row r="8" spans="1:178" x14ac:dyDescent="0.15">
      <c r="A8" s="2" t="s">
        <v>8</v>
      </c>
    </row>
    <row r="9" spans="1:178" x14ac:dyDescent="0.15">
      <c r="A9" s="2" t="s">
        <v>7</v>
      </c>
    </row>
    <row r="10" spans="1:178" x14ac:dyDescent="0.15">
      <c r="A10" s="2" t="s">
        <v>3</v>
      </c>
    </row>
    <row r="11" spans="1:178" x14ac:dyDescent="0.15">
      <c r="A11" s="2" t="s">
        <v>6</v>
      </c>
    </row>
    <row r="13" spans="1:178" x14ac:dyDescent="0.15">
      <c r="A13" t="s">
        <v>56</v>
      </c>
      <c r="C13" s="19">
        <v>37048</v>
      </c>
    </row>
    <row r="14" spans="1:178" ht="12.75" x14ac:dyDescent="0.2">
      <c r="A14" s="20" t="s">
        <v>57</v>
      </c>
      <c r="B14" s="21" t="s">
        <v>58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600075</xdr:colOff>
                <xdr:row>6</xdr:row>
                <xdr:rowOff>0</xdr:rowOff>
              </from>
              <to>
                <xdr:col>7</xdr:col>
                <xdr:colOff>9525</xdr:colOff>
                <xdr:row>8</xdr:row>
                <xdr:rowOff>47625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5" x14ac:dyDescent="0.15"/>
  <cols>
    <col min="1" max="1" width="4" bestFit="1" customWidth="1"/>
    <col min="2" max="2" width="9" bestFit="1" customWidth="1"/>
  </cols>
  <sheetData>
    <row r="2" spans="1:206" ht="58.5" customHeight="1" x14ac:dyDescent="0.15"/>
    <row r="3" spans="1:206" s="9" customFormat="1" ht="9.75" customHeight="1" x14ac:dyDescent="0.15">
      <c r="A3" s="7"/>
      <c r="B3" s="8"/>
      <c r="C3" s="9">
        <v>37072</v>
      </c>
      <c r="D3" s="9">
        <v>37103</v>
      </c>
      <c r="E3" s="9">
        <v>37104</v>
      </c>
      <c r="F3" s="9">
        <v>37135</v>
      </c>
      <c r="G3" s="9">
        <v>37165</v>
      </c>
      <c r="H3" s="9">
        <v>37196</v>
      </c>
      <c r="I3" s="9">
        <v>37226</v>
      </c>
      <c r="J3" s="9">
        <v>37257</v>
      </c>
      <c r="K3" s="9">
        <v>37288</v>
      </c>
      <c r="L3" s="9">
        <v>37316</v>
      </c>
      <c r="M3" s="9">
        <v>37347</v>
      </c>
      <c r="N3" s="9">
        <v>37377</v>
      </c>
      <c r="O3" s="9">
        <v>37408</v>
      </c>
      <c r="P3" s="9">
        <v>37438</v>
      </c>
      <c r="Q3" s="9">
        <v>37469</v>
      </c>
      <c r="R3" s="9">
        <v>37500</v>
      </c>
      <c r="S3" s="9">
        <v>37530</v>
      </c>
      <c r="T3" s="9">
        <v>37561</v>
      </c>
      <c r="U3" s="9">
        <v>37591</v>
      </c>
      <c r="V3" s="9">
        <v>37622</v>
      </c>
      <c r="W3" s="9">
        <v>37653</v>
      </c>
      <c r="X3" s="9">
        <v>37681</v>
      </c>
      <c r="Y3" s="9">
        <v>37712</v>
      </c>
      <c r="Z3" s="9">
        <v>37742</v>
      </c>
      <c r="AA3" s="9">
        <v>37773</v>
      </c>
      <c r="AB3" s="9">
        <v>37803</v>
      </c>
      <c r="AC3" s="9">
        <v>37834</v>
      </c>
      <c r="AD3" s="9">
        <v>37865</v>
      </c>
      <c r="AE3" s="9">
        <v>37895</v>
      </c>
      <c r="AF3" s="9">
        <v>37926</v>
      </c>
      <c r="AG3" s="9">
        <v>37956</v>
      </c>
      <c r="AH3" s="9">
        <v>37987</v>
      </c>
      <c r="AI3" s="9">
        <v>38018</v>
      </c>
      <c r="AJ3" s="9">
        <v>38047</v>
      </c>
      <c r="AK3" s="9">
        <v>38078</v>
      </c>
      <c r="AL3" s="9">
        <v>38108</v>
      </c>
      <c r="AM3" s="9">
        <v>38139</v>
      </c>
      <c r="AN3" s="9">
        <v>38169</v>
      </c>
      <c r="AO3" s="9">
        <v>38200</v>
      </c>
      <c r="AP3" s="9">
        <v>38231</v>
      </c>
      <c r="AQ3" s="9">
        <v>38261</v>
      </c>
      <c r="AR3" s="9">
        <v>38292</v>
      </c>
      <c r="AS3" s="9">
        <v>38322</v>
      </c>
      <c r="AT3" s="9">
        <v>38353</v>
      </c>
      <c r="AU3" s="9">
        <v>38384</v>
      </c>
      <c r="AV3" s="9">
        <v>38412</v>
      </c>
      <c r="AW3" s="9">
        <v>38443</v>
      </c>
      <c r="AX3" s="9">
        <v>38473</v>
      </c>
      <c r="AY3" s="9">
        <v>38504</v>
      </c>
      <c r="AZ3" s="9">
        <v>38534</v>
      </c>
      <c r="BA3" s="9">
        <v>38565</v>
      </c>
      <c r="BB3" s="9">
        <v>38596</v>
      </c>
      <c r="BC3" s="9">
        <v>38626</v>
      </c>
      <c r="BD3" s="9">
        <v>38657</v>
      </c>
      <c r="BE3" s="9">
        <v>38687</v>
      </c>
      <c r="BF3" s="9">
        <v>38718</v>
      </c>
      <c r="BG3" s="9">
        <v>38749</v>
      </c>
      <c r="BH3" s="9">
        <v>38777</v>
      </c>
      <c r="BI3" s="9">
        <v>38808</v>
      </c>
      <c r="BJ3" s="9">
        <v>38838</v>
      </c>
      <c r="BK3" s="9">
        <v>38869</v>
      </c>
      <c r="BL3" s="9">
        <v>38899</v>
      </c>
      <c r="BM3" s="9">
        <v>38930</v>
      </c>
      <c r="BN3" s="9">
        <v>38961</v>
      </c>
      <c r="BO3" s="9">
        <v>38991</v>
      </c>
      <c r="BP3" s="9">
        <v>39022</v>
      </c>
      <c r="BQ3" s="9">
        <v>39052</v>
      </c>
      <c r="BR3" s="9">
        <v>39083</v>
      </c>
      <c r="BS3" s="9">
        <v>39114</v>
      </c>
      <c r="BT3" s="9">
        <v>39142</v>
      </c>
      <c r="BU3" s="9">
        <v>39173</v>
      </c>
      <c r="BV3" s="9">
        <v>39203</v>
      </c>
      <c r="BW3" s="9">
        <v>39234</v>
      </c>
      <c r="BX3" s="9">
        <v>39264</v>
      </c>
      <c r="BY3" s="9">
        <v>39295</v>
      </c>
      <c r="BZ3" s="9">
        <v>39326</v>
      </c>
      <c r="CA3" s="9">
        <v>39356</v>
      </c>
      <c r="CB3" s="9">
        <v>39387</v>
      </c>
      <c r="CC3" s="9">
        <v>39417</v>
      </c>
      <c r="CD3" s="9">
        <v>39448</v>
      </c>
      <c r="CE3" s="9">
        <v>39479</v>
      </c>
      <c r="CF3" s="9">
        <v>39508</v>
      </c>
      <c r="CG3" s="9">
        <v>39539</v>
      </c>
      <c r="CH3" s="9">
        <v>39569</v>
      </c>
      <c r="CI3" s="9">
        <v>39600</v>
      </c>
      <c r="CJ3" s="9">
        <v>39630</v>
      </c>
      <c r="CK3" s="9">
        <v>39661</v>
      </c>
      <c r="CL3" s="9">
        <v>39692</v>
      </c>
      <c r="CM3" s="9">
        <v>39722</v>
      </c>
      <c r="CN3" s="9">
        <v>39753</v>
      </c>
      <c r="CO3" s="9">
        <v>39783</v>
      </c>
      <c r="CP3" s="9">
        <v>39814</v>
      </c>
      <c r="CQ3" s="9">
        <v>39845</v>
      </c>
      <c r="CR3" s="9">
        <v>39873</v>
      </c>
      <c r="CS3" s="9">
        <v>39904</v>
      </c>
      <c r="CT3" s="9">
        <v>39934</v>
      </c>
      <c r="CU3" s="9">
        <v>39965</v>
      </c>
      <c r="CV3" s="9">
        <v>39995</v>
      </c>
      <c r="CW3" s="9">
        <v>40026</v>
      </c>
      <c r="CX3" s="9">
        <v>40057</v>
      </c>
      <c r="CY3" s="9">
        <v>40087</v>
      </c>
      <c r="CZ3" s="9">
        <v>40118</v>
      </c>
      <c r="DA3" s="9">
        <v>40148</v>
      </c>
      <c r="DB3" s="9">
        <v>40179</v>
      </c>
      <c r="DC3" s="9">
        <v>40210</v>
      </c>
      <c r="DD3" s="9">
        <v>40238</v>
      </c>
      <c r="DE3" s="9">
        <v>40269</v>
      </c>
      <c r="DF3" s="9">
        <v>40299</v>
      </c>
      <c r="DG3" s="9">
        <v>40330</v>
      </c>
      <c r="DH3" s="9">
        <v>40360</v>
      </c>
      <c r="DI3" s="9">
        <v>40391</v>
      </c>
      <c r="DJ3" s="9">
        <v>40422</v>
      </c>
      <c r="DK3" s="9">
        <v>40452</v>
      </c>
      <c r="DL3" s="9">
        <v>40483</v>
      </c>
      <c r="DM3" s="9">
        <v>40513</v>
      </c>
      <c r="DN3" s="9">
        <v>40544</v>
      </c>
      <c r="DO3" s="9">
        <v>40575</v>
      </c>
      <c r="DP3" s="9">
        <v>40603</v>
      </c>
      <c r="DQ3" s="9">
        <v>40634</v>
      </c>
      <c r="DR3" s="9">
        <v>40664</v>
      </c>
      <c r="DS3" s="9">
        <v>40695</v>
      </c>
      <c r="DT3" s="9">
        <v>40725</v>
      </c>
      <c r="DU3" s="9">
        <v>40756</v>
      </c>
      <c r="DV3" s="9">
        <v>40787</v>
      </c>
      <c r="DW3" s="9">
        <v>40817</v>
      </c>
      <c r="DX3" s="9">
        <v>40848</v>
      </c>
      <c r="DY3" s="9">
        <v>40878</v>
      </c>
      <c r="DZ3" s="9">
        <v>40909</v>
      </c>
      <c r="EA3" s="9">
        <v>40940</v>
      </c>
      <c r="EB3" s="9">
        <v>40969</v>
      </c>
      <c r="EC3" s="9">
        <v>41000</v>
      </c>
      <c r="ED3" s="9">
        <v>41030</v>
      </c>
      <c r="EE3" s="9">
        <v>41061</v>
      </c>
      <c r="EF3" s="9">
        <v>41091</v>
      </c>
      <c r="EG3" s="9">
        <v>41122</v>
      </c>
      <c r="EH3" s="9">
        <v>41153</v>
      </c>
      <c r="EI3" s="9">
        <v>41183</v>
      </c>
      <c r="EJ3" s="9">
        <v>41214</v>
      </c>
      <c r="EK3" s="9">
        <v>41244</v>
      </c>
      <c r="EL3" s="9">
        <v>41275</v>
      </c>
      <c r="EM3" s="9">
        <v>41306</v>
      </c>
      <c r="EN3" s="9">
        <v>41334</v>
      </c>
      <c r="EO3" s="9">
        <v>41365</v>
      </c>
      <c r="EP3" s="9">
        <v>41395</v>
      </c>
      <c r="EQ3" s="9">
        <v>41426</v>
      </c>
      <c r="ER3" s="9">
        <v>41456</v>
      </c>
      <c r="ES3" s="9">
        <v>41487</v>
      </c>
      <c r="ET3" s="9">
        <v>41518</v>
      </c>
      <c r="EU3" s="9">
        <v>41548</v>
      </c>
      <c r="EV3" s="9">
        <v>41579</v>
      </c>
      <c r="EW3" s="9">
        <v>41609</v>
      </c>
      <c r="EX3" s="9">
        <v>41640</v>
      </c>
      <c r="EY3" s="9">
        <v>41671</v>
      </c>
      <c r="EZ3" s="9">
        <v>41699</v>
      </c>
      <c r="FA3" s="9">
        <v>41730</v>
      </c>
      <c r="FB3" s="9">
        <v>41760</v>
      </c>
      <c r="FC3" s="9">
        <v>41791</v>
      </c>
      <c r="FD3" s="9">
        <v>41821</v>
      </c>
      <c r="FE3" s="9">
        <v>41852</v>
      </c>
      <c r="FF3" s="9">
        <v>41883</v>
      </c>
      <c r="FG3" s="9">
        <v>41913</v>
      </c>
      <c r="FH3" s="9">
        <v>41944</v>
      </c>
      <c r="FI3" s="9">
        <v>41974</v>
      </c>
      <c r="FJ3" s="9">
        <v>42005</v>
      </c>
      <c r="FK3" s="9">
        <v>42036</v>
      </c>
      <c r="FL3" s="9">
        <v>42064</v>
      </c>
      <c r="FM3" s="9">
        <v>42095</v>
      </c>
      <c r="FN3" s="9">
        <v>42125</v>
      </c>
      <c r="FO3" s="9">
        <v>42156</v>
      </c>
      <c r="FP3" s="9">
        <v>42186</v>
      </c>
      <c r="FQ3" s="9">
        <v>42217</v>
      </c>
      <c r="FR3" s="9">
        <v>42248</v>
      </c>
      <c r="FS3" s="9">
        <v>42278</v>
      </c>
      <c r="FT3" s="9">
        <v>42309</v>
      </c>
      <c r="FU3" s="9">
        <v>42339</v>
      </c>
      <c r="FV3" s="9">
        <v>42370</v>
      </c>
      <c r="FW3" s="9">
        <v>42401</v>
      </c>
      <c r="FX3" s="9">
        <v>42430</v>
      </c>
      <c r="FY3" s="9">
        <v>42461</v>
      </c>
      <c r="FZ3" s="9">
        <v>42491</v>
      </c>
      <c r="GA3" s="9">
        <v>42522</v>
      </c>
      <c r="GB3" s="9">
        <v>42552</v>
      </c>
      <c r="GC3" s="9">
        <v>42583</v>
      </c>
      <c r="GD3" s="9">
        <v>42614</v>
      </c>
      <c r="GE3" s="9">
        <v>42644</v>
      </c>
      <c r="GF3" s="9">
        <v>42675</v>
      </c>
      <c r="GG3" s="9">
        <v>42705</v>
      </c>
      <c r="GH3" s="9">
        <v>42736</v>
      </c>
      <c r="GI3" s="9">
        <v>42767</v>
      </c>
      <c r="GJ3" s="9">
        <v>42795</v>
      </c>
      <c r="GK3" s="9">
        <v>42826</v>
      </c>
      <c r="GL3" s="9">
        <v>42856</v>
      </c>
      <c r="GM3" s="9">
        <v>42887</v>
      </c>
      <c r="GN3" s="9">
        <v>42917</v>
      </c>
      <c r="GO3" s="9">
        <v>42948</v>
      </c>
      <c r="GP3" s="9">
        <v>42979</v>
      </c>
      <c r="GQ3" s="9">
        <v>43009</v>
      </c>
      <c r="GR3" s="9">
        <v>43040</v>
      </c>
      <c r="GS3" s="9">
        <v>43070</v>
      </c>
      <c r="GT3" s="9">
        <v>43101</v>
      </c>
      <c r="GU3" s="9">
        <v>43132</v>
      </c>
      <c r="GV3" s="9">
        <v>43160</v>
      </c>
      <c r="GW3" s="9">
        <v>43191</v>
      </c>
      <c r="GX3" s="9">
        <v>43221</v>
      </c>
    </row>
    <row r="4" spans="1:206" x14ac:dyDescent="0.15">
      <c r="A4" s="5" t="s">
        <v>5</v>
      </c>
      <c r="B4" s="6" t="s">
        <v>11</v>
      </c>
      <c r="C4">
        <v>80</v>
      </c>
      <c r="D4">
        <v>157</v>
      </c>
      <c r="E4">
        <v>190</v>
      </c>
      <c r="F4">
        <v>133</v>
      </c>
      <c r="G4">
        <v>127</v>
      </c>
      <c r="H4">
        <v>118</v>
      </c>
      <c r="I4">
        <v>150</v>
      </c>
      <c r="J4">
        <v>138</v>
      </c>
      <c r="K4">
        <v>113</v>
      </c>
      <c r="L4">
        <v>75</v>
      </c>
      <c r="M4">
        <v>57</v>
      </c>
      <c r="N4">
        <v>46</v>
      </c>
      <c r="O4">
        <v>60</v>
      </c>
      <c r="P4">
        <v>98</v>
      </c>
      <c r="Q4">
        <v>132</v>
      </c>
      <c r="R4">
        <v>87</v>
      </c>
      <c r="S4">
        <v>59</v>
      </c>
      <c r="T4">
        <v>44</v>
      </c>
      <c r="U4">
        <v>50</v>
      </c>
      <c r="V4">
        <v>56</v>
      </c>
      <c r="W4">
        <v>51</v>
      </c>
      <c r="X4">
        <v>45</v>
      </c>
      <c r="Y4">
        <v>38</v>
      </c>
      <c r="Z4">
        <v>34</v>
      </c>
      <c r="AA4">
        <v>40</v>
      </c>
      <c r="AB4">
        <v>60</v>
      </c>
      <c r="AC4">
        <v>84</v>
      </c>
      <c r="AD4">
        <v>62</v>
      </c>
      <c r="AE4">
        <v>48</v>
      </c>
      <c r="AF4">
        <v>38</v>
      </c>
      <c r="AG4">
        <v>43</v>
      </c>
      <c r="AH4">
        <v>49</v>
      </c>
      <c r="AI4">
        <v>44</v>
      </c>
      <c r="AJ4">
        <v>38.909999999999997</v>
      </c>
      <c r="AK4">
        <v>31.91</v>
      </c>
      <c r="AL4">
        <v>27.91</v>
      </c>
      <c r="AM4">
        <v>33.909999999999997</v>
      </c>
      <c r="AN4">
        <v>54</v>
      </c>
      <c r="AO4">
        <v>73</v>
      </c>
      <c r="AP4">
        <v>53</v>
      </c>
      <c r="AQ4">
        <v>41.91</v>
      </c>
      <c r="AR4">
        <v>31.91</v>
      </c>
      <c r="AS4">
        <v>36.909999999999997</v>
      </c>
      <c r="AT4">
        <v>46</v>
      </c>
      <c r="AU4">
        <v>41</v>
      </c>
      <c r="AV4">
        <v>36.299999999999997</v>
      </c>
      <c r="AW4">
        <v>29.3</v>
      </c>
      <c r="AX4">
        <v>25.3</v>
      </c>
      <c r="AY4">
        <v>31.3</v>
      </c>
      <c r="AZ4">
        <v>58</v>
      </c>
      <c r="BA4">
        <v>73</v>
      </c>
      <c r="BB4">
        <v>50</v>
      </c>
      <c r="BC4">
        <v>39.299999999999997</v>
      </c>
      <c r="BD4">
        <v>29.3</v>
      </c>
      <c r="BE4">
        <v>34.299999999999997</v>
      </c>
      <c r="BF4">
        <v>44.5</v>
      </c>
      <c r="BG4">
        <v>39.5</v>
      </c>
      <c r="BH4">
        <v>34.994999999999997</v>
      </c>
      <c r="BI4">
        <v>27.995000000000001</v>
      </c>
      <c r="BJ4">
        <v>23.995000000000001</v>
      </c>
      <c r="BK4">
        <v>29.995000000000001</v>
      </c>
      <c r="BL4">
        <v>56.5</v>
      </c>
      <c r="BM4">
        <v>71.5</v>
      </c>
      <c r="BN4">
        <v>48.5</v>
      </c>
      <c r="BO4">
        <v>37.994999999999997</v>
      </c>
      <c r="BP4">
        <v>27.995000000000001</v>
      </c>
      <c r="BQ4">
        <v>32.994999999999997</v>
      </c>
      <c r="BR4">
        <v>45</v>
      </c>
      <c r="BS4">
        <v>40</v>
      </c>
      <c r="BT4">
        <v>35.43</v>
      </c>
      <c r="BU4">
        <v>28.43</v>
      </c>
      <c r="BV4">
        <v>24.43</v>
      </c>
      <c r="BW4">
        <v>30.43</v>
      </c>
      <c r="BX4">
        <v>57</v>
      </c>
      <c r="BY4">
        <v>72</v>
      </c>
      <c r="BZ4">
        <v>49</v>
      </c>
      <c r="CA4">
        <v>38.43</v>
      </c>
      <c r="CB4">
        <v>28.43</v>
      </c>
      <c r="CC4">
        <v>33.43</v>
      </c>
      <c r="CD4">
        <v>45.65</v>
      </c>
      <c r="CE4">
        <v>40.65</v>
      </c>
      <c r="CF4">
        <v>35.9955</v>
      </c>
      <c r="CG4">
        <v>28.9955</v>
      </c>
      <c r="CH4">
        <v>24.9955</v>
      </c>
      <c r="CI4">
        <v>30.995499999999996</v>
      </c>
      <c r="CJ4">
        <v>57.65</v>
      </c>
      <c r="CK4">
        <v>72.650000000000006</v>
      </c>
      <c r="CL4">
        <v>49.65</v>
      </c>
      <c r="CM4">
        <v>38.9955</v>
      </c>
      <c r="CN4">
        <v>28.9955</v>
      </c>
      <c r="CO4">
        <v>33.9955</v>
      </c>
      <c r="CP4">
        <v>46.3</v>
      </c>
      <c r="CQ4">
        <v>41.3</v>
      </c>
      <c r="CR4">
        <v>36.561</v>
      </c>
      <c r="CS4">
        <v>29.561</v>
      </c>
      <c r="CT4">
        <v>25.561</v>
      </c>
      <c r="CU4">
        <v>31.560999999999996</v>
      </c>
      <c r="CV4">
        <v>58.3</v>
      </c>
      <c r="CW4">
        <v>73.3</v>
      </c>
      <c r="CX4">
        <v>50.3</v>
      </c>
      <c r="CY4">
        <v>39.561</v>
      </c>
      <c r="CZ4">
        <v>29.561</v>
      </c>
      <c r="DA4">
        <v>34.561</v>
      </c>
      <c r="DB4">
        <v>46.95</v>
      </c>
      <c r="DC4">
        <v>41.95</v>
      </c>
      <c r="DD4">
        <v>37.1265</v>
      </c>
      <c r="DE4">
        <v>30.1265</v>
      </c>
      <c r="DF4">
        <v>26.1265</v>
      </c>
      <c r="DG4">
        <v>32.126499999999993</v>
      </c>
      <c r="DH4">
        <v>58.95</v>
      </c>
      <c r="DI4">
        <v>73.95</v>
      </c>
      <c r="DJ4">
        <v>50.95</v>
      </c>
      <c r="DK4">
        <v>40.1265</v>
      </c>
      <c r="DL4">
        <v>30.1265</v>
      </c>
      <c r="DM4">
        <v>35.1265</v>
      </c>
      <c r="DN4">
        <v>47.6</v>
      </c>
      <c r="DO4">
        <v>42.6</v>
      </c>
      <c r="DP4">
        <v>37.692</v>
      </c>
      <c r="DQ4">
        <v>30.692</v>
      </c>
      <c r="DR4">
        <v>26.692</v>
      </c>
      <c r="DS4">
        <v>32.691999999999993</v>
      </c>
      <c r="DT4">
        <v>59.6</v>
      </c>
      <c r="DU4">
        <v>74.599999999999994</v>
      </c>
      <c r="DV4">
        <v>51.6</v>
      </c>
      <c r="DW4">
        <v>40.692</v>
      </c>
      <c r="DX4">
        <v>30.692</v>
      </c>
      <c r="DY4">
        <v>35.692</v>
      </c>
      <c r="DZ4">
        <v>47.6</v>
      </c>
      <c r="EA4">
        <v>42.6</v>
      </c>
      <c r="EB4">
        <v>37.692</v>
      </c>
      <c r="EC4">
        <v>30.692</v>
      </c>
      <c r="ED4">
        <v>26.692</v>
      </c>
      <c r="EE4">
        <v>32.691999999999993</v>
      </c>
      <c r="EF4">
        <v>59.6</v>
      </c>
      <c r="EG4">
        <v>74.599999999999994</v>
      </c>
      <c r="EH4">
        <v>51.6</v>
      </c>
      <c r="EI4">
        <v>40.692</v>
      </c>
      <c r="EJ4">
        <v>30.692</v>
      </c>
      <c r="EK4">
        <v>35.692</v>
      </c>
      <c r="EL4">
        <v>47.6</v>
      </c>
      <c r="EM4">
        <v>42.6</v>
      </c>
      <c r="EN4">
        <v>37.692</v>
      </c>
      <c r="EO4">
        <v>30.692</v>
      </c>
      <c r="EP4">
        <v>26.692</v>
      </c>
      <c r="EQ4">
        <v>32.691999999999993</v>
      </c>
      <c r="ER4">
        <v>59.6</v>
      </c>
      <c r="ES4">
        <v>74.599999999999994</v>
      </c>
      <c r="ET4">
        <v>51.6</v>
      </c>
      <c r="EU4">
        <v>40.692</v>
      </c>
      <c r="EV4">
        <v>30.692</v>
      </c>
      <c r="EW4">
        <v>35.692</v>
      </c>
      <c r="EX4">
        <v>47.6</v>
      </c>
      <c r="EY4">
        <v>42.6</v>
      </c>
      <c r="EZ4">
        <v>37.692</v>
      </c>
      <c r="FA4">
        <v>30.692</v>
      </c>
      <c r="FB4">
        <v>26.692</v>
      </c>
      <c r="FC4">
        <v>32.691999999999993</v>
      </c>
      <c r="FD4">
        <v>59.6</v>
      </c>
      <c r="FE4">
        <v>74.599999999999994</v>
      </c>
      <c r="FF4">
        <v>51.6</v>
      </c>
      <c r="FG4">
        <v>40.692</v>
      </c>
      <c r="FH4">
        <v>30.692</v>
      </c>
      <c r="FI4">
        <v>35.692</v>
      </c>
      <c r="FJ4">
        <v>47.6</v>
      </c>
      <c r="FK4">
        <v>42.6</v>
      </c>
      <c r="FL4">
        <v>37.692</v>
      </c>
      <c r="FM4">
        <v>30.692</v>
      </c>
      <c r="FN4">
        <v>26.692</v>
      </c>
      <c r="FO4">
        <v>32.691999999999993</v>
      </c>
      <c r="FP4">
        <v>59.6</v>
      </c>
      <c r="FQ4">
        <v>74.599999999999994</v>
      </c>
      <c r="FR4">
        <v>51.6</v>
      </c>
      <c r="FS4">
        <v>40.692</v>
      </c>
      <c r="FT4">
        <v>30.692</v>
      </c>
      <c r="FU4">
        <v>35.692</v>
      </c>
      <c r="FV4">
        <v>47.6</v>
      </c>
      <c r="FW4">
        <v>42.6</v>
      </c>
      <c r="FX4">
        <v>37.692</v>
      </c>
      <c r="FY4">
        <v>30.692</v>
      </c>
      <c r="FZ4">
        <v>26.692</v>
      </c>
      <c r="GA4">
        <v>32.691999999999993</v>
      </c>
      <c r="GB4">
        <v>59.6</v>
      </c>
      <c r="GC4">
        <v>74.599999999999994</v>
      </c>
      <c r="GD4">
        <v>51.6</v>
      </c>
      <c r="GE4">
        <v>40.692</v>
      </c>
      <c r="GF4">
        <v>30.692</v>
      </c>
      <c r="GG4">
        <v>35.692</v>
      </c>
      <c r="GH4">
        <v>47.6</v>
      </c>
      <c r="GI4">
        <v>42.6</v>
      </c>
      <c r="GJ4">
        <v>37.692</v>
      </c>
      <c r="GK4">
        <v>30.692</v>
      </c>
      <c r="GL4">
        <v>26.692</v>
      </c>
      <c r="GM4">
        <v>32.691999999999993</v>
      </c>
      <c r="GN4">
        <v>59.6</v>
      </c>
      <c r="GO4">
        <v>74.599999999999994</v>
      </c>
      <c r="GP4">
        <v>51.6</v>
      </c>
      <c r="GQ4">
        <v>40.692</v>
      </c>
      <c r="GR4">
        <v>30.692</v>
      </c>
      <c r="GS4">
        <v>35.692</v>
      </c>
      <c r="GT4">
        <v>47.6</v>
      </c>
      <c r="GU4">
        <v>42.6</v>
      </c>
      <c r="GV4">
        <v>37.692</v>
      </c>
      <c r="GW4">
        <v>30.692</v>
      </c>
      <c r="GX4">
        <v>26.692</v>
      </c>
    </row>
    <row r="5" spans="1:206" x14ac:dyDescent="0.15">
      <c r="A5" s="5" t="s">
        <v>5</v>
      </c>
      <c r="B5" s="6" t="s">
        <v>12</v>
      </c>
      <c r="C5">
        <v>45</v>
      </c>
      <c r="D5">
        <v>58.451612903225822</v>
      </c>
      <c r="E5">
        <v>99.096774193548384</v>
      </c>
      <c r="F5">
        <v>97.3</v>
      </c>
      <c r="G5">
        <v>107.51612903225806</v>
      </c>
      <c r="H5">
        <v>87.833333333333329</v>
      </c>
      <c r="I5">
        <v>95.161290322580655</v>
      </c>
      <c r="J5">
        <v>85.645161290322577</v>
      </c>
      <c r="K5">
        <v>69.642857142857139</v>
      </c>
      <c r="L5">
        <v>54.596774193548384</v>
      </c>
      <c r="M5">
        <v>46.866666666666667</v>
      </c>
      <c r="N5">
        <v>39.129032258064512</v>
      </c>
      <c r="O5">
        <v>50.333333333333329</v>
      </c>
      <c r="P5">
        <v>75.483870967741922</v>
      </c>
      <c r="Q5">
        <v>87.677419354838705</v>
      </c>
      <c r="R5">
        <v>74.7</v>
      </c>
      <c r="S5">
        <v>47.709677419354833</v>
      </c>
      <c r="T5">
        <v>39.666666666666664</v>
      </c>
      <c r="U5">
        <v>39.580645161290327</v>
      </c>
      <c r="V5">
        <v>44.645161290322577</v>
      </c>
      <c r="W5">
        <v>43.071428571428562</v>
      </c>
      <c r="X5">
        <v>34.08064516129032</v>
      </c>
      <c r="Y5">
        <v>30.4</v>
      </c>
      <c r="Z5">
        <v>24.838709677419352</v>
      </c>
      <c r="AA5">
        <v>32.666666666666664</v>
      </c>
      <c r="AB5">
        <v>51.612903225806448</v>
      </c>
      <c r="AC5">
        <v>61.677419354838705</v>
      </c>
      <c r="AD5">
        <v>57.833333333333329</v>
      </c>
      <c r="AE5">
        <v>41.032258064516128</v>
      </c>
      <c r="AF5">
        <v>32</v>
      </c>
      <c r="AG5">
        <v>37.209677419354833</v>
      </c>
      <c r="AH5">
        <v>38.645161290322577</v>
      </c>
      <c r="AI5">
        <v>37.071428571428562</v>
      </c>
      <c r="AJ5">
        <v>28.08064516129032</v>
      </c>
      <c r="AK5">
        <v>24.4</v>
      </c>
      <c r="AL5">
        <v>18.838709677419352</v>
      </c>
      <c r="AM5">
        <v>26.666666666666664</v>
      </c>
      <c r="AN5">
        <v>45.612903225806448</v>
      </c>
      <c r="AO5">
        <v>55.677419354838705</v>
      </c>
      <c r="AP5">
        <v>51.833333333333329</v>
      </c>
      <c r="AQ5">
        <v>35.032258064516128</v>
      </c>
      <c r="AR5">
        <v>26</v>
      </c>
      <c r="AS5">
        <v>31.209677419354833</v>
      </c>
      <c r="AT5">
        <v>36.145161290322577</v>
      </c>
      <c r="AU5">
        <v>34.571428571428562</v>
      </c>
      <c r="AV5">
        <v>25.58064516129032</v>
      </c>
      <c r="AW5">
        <v>21.9</v>
      </c>
      <c r="AX5">
        <v>16.338709677419352</v>
      </c>
      <c r="AY5">
        <v>24.166666666666664</v>
      </c>
      <c r="AZ5">
        <v>43.112903225806448</v>
      </c>
      <c r="BA5">
        <v>53.177419354838705</v>
      </c>
      <c r="BB5">
        <v>49.333333333333329</v>
      </c>
      <c r="BC5">
        <v>32.532258064516128</v>
      </c>
      <c r="BD5">
        <v>23.5</v>
      </c>
      <c r="BE5">
        <v>28.709677419354833</v>
      </c>
      <c r="BF5">
        <v>35.145161290322577</v>
      </c>
      <c r="BG5">
        <v>33.571428571428562</v>
      </c>
      <c r="BH5">
        <v>24.58064516129032</v>
      </c>
      <c r="BI5">
        <v>20.9</v>
      </c>
      <c r="BJ5">
        <v>15.338709677419352</v>
      </c>
      <c r="BK5">
        <v>23.166666666666664</v>
      </c>
      <c r="BL5">
        <v>42.112903225806448</v>
      </c>
      <c r="BM5">
        <v>52.177419354838705</v>
      </c>
      <c r="BN5">
        <v>48.333333333333329</v>
      </c>
      <c r="BO5">
        <v>31.532258064516128</v>
      </c>
      <c r="BP5">
        <v>22.5</v>
      </c>
      <c r="BQ5">
        <v>27.709677419354833</v>
      </c>
      <c r="BR5">
        <v>35.645161290322577</v>
      </c>
      <c r="BS5">
        <v>34.071428571428562</v>
      </c>
      <c r="BT5">
        <v>25.08064516129032</v>
      </c>
      <c r="BU5">
        <v>21.4</v>
      </c>
      <c r="BV5">
        <v>15.838709677419352</v>
      </c>
      <c r="BW5">
        <v>23.666666666666664</v>
      </c>
      <c r="BX5">
        <v>42.612903225806448</v>
      </c>
      <c r="BY5">
        <v>52.677419354838705</v>
      </c>
      <c r="BZ5">
        <v>48.833333333333329</v>
      </c>
      <c r="CA5">
        <v>32.032258064516128</v>
      </c>
      <c r="CB5">
        <v>23</v>
      </c>
      <c r="CC5">
        <v>28.209677419354833</v>
      </c>
      <c r="CD5">
        <v>36.195161290322574</v>
      </c>
      <c r="CE5">
        <v>34.621428571428559</v>
      </c>
      <c r="CF5">
        <v>25.630645161290321</v>
      </c>
      <c r="CG5">
        <v>21.95</v>
      </c>
      <c r="CH5">
        <v>16.388709677419353</v>
      </c>
      <c r="CI5">
        <v>24.216666666666665</v>
      </c>
      <c r="CJ5">
        <v>43.162903225806446</v>
      </c>
      <c r="CK5">
        <v>53.227419354838702</v>
      </c>
      <c r="CL5">
        <v>49.383333333333326</v>
      </c>
      <c r="CM5">
        <v>32.582258064516125</v>
      </c>
      <c r="CN5">
        <v>23.55</v>
      </c>
      <c r="CO5">
        <v>28.759677419354833</v>
      </c>
      <c r="CP5">
        <v>36.745161290322571</v>
      </c>
      <c r="CQ5">
        <v>35.171428571428557</v>
      </c>
      <c r="CR5">
        <v>26.180645161290322</v>
      </c>
      <c r="CS5">
        <v>22.5</v>
      </c>
      <c r="CT5">
        <v>16.938709677419354</v>
      </c>
      <c r="CU5">
        <v>24.766666666666666</v>
      </c>
      <c r="CV5">
        <v>43.712903225806443</v>
      </c>
      <c r="CW5">
        <v>53.777419354838699</v>
      </c>
      <c r="CX5">
        <v>49.933333333333323</v>
      </c>
      <c r="CY5">
        <v>33.132258064516122</v>
      </c>
      <c r="CZ5">
        <v>24.1</v>
      </c>
      <c r="DA5">
        <v>29.309677419354834</v>
      </c>
      <c r="DB5">
        <v>37.295161290322568</v>
      </c>
      <c r="DC5">
        <v>35.721428571428554</v>
      </c>
      <c r="DD5">
        <v>26.730645161290322</v>
      </c>
      <c r="DE5">
        <v>23.05</v>
      </c>
      <c r="DF5">
        <v>17.488709677419354</v>
      </c>
      <c r="DG5">
        <v>25.316666666666666</v>
      </c>
      <c r="DH5">
        <v>44.26290322580644</v>
      </c>
      <c r="DI5">
        <v>54.327419354838696</v>
      </c>
      <c r="DJ5">
        <v>50.48333333333332</v>
      </c>
      <c r="DK5">
        <v>33.68225806451612</v>
      </c>
      <c r="DL5">
        <v>24.65</v>
      </c>
      <c r="DM5">
        <v>29.859677419354835</v>
      </c>
      <c r="DN5">
        <v>37.845161290322565</v>
      </c>
      <c r="DO5">
        <v>36.271428571428551</v>
      </c>
      <c r="DP5">
        <v>27.280645161290323</v>
      </c>
      <c r="DQ5">
        <v>23.6</v>
      </c>
      <c r="DR5">
        <v>18.038709677419355</v>
      </c>
      <c r="DS5">
        <v>25.866666666666667</v>
      </c>
      <c r="DT5">
        <v>44.812903225806437</v>
      </c>
      <c r="DU5">
        <v>54.877419354838693</v>
      </c>
      <c r="DV5">
        <v>51.033333333333317</v>
      </c>
      <c r="DW5">
        <v>34.232258064516117</v>
      </c>
      <c r="DX5">
        <v>25.2</v>
      </c>
      <c r="DY5">
        <v>30.409677419354836</v>
      </c>
      <c r="DZ5">
        <v>37.845161290322565</v>
      </c>
      <c r="EA5">
        <v>36.271428571428551</v>
      </c>
      <c r="EB5">
        <v>27.280645161290323</v>
      </c>
      <c r="EC5">
        <v>23.6</v>
      </c>
      <c r="ED5">
        <v>18.038709677419355</v>
      </c>
      <c r="EE5">
        <v>25.866666666666667</v>
      </c>
      <c r="EF5">
        <v>44.812903225806437</v>
      </c>
      <c r="EG5">
        <v>54.877419354838693</v>
      </c>
      <c r="EH5">
        <v>51.033333333333317</v>
      </c>
      <c r="EI5">
        <v>34.232258064516117</v>
      </c>
      <c r="EJ5">
        <v>25.2</v>
      </c>
      <c r="EK5">
        <v>30.409677419354836</v>
      </c>
      <c r="EL5">
        <v>37.845161290322565</v>
      </c>
      <c r="EM5">
        <v>36.271428571428551</v>
      </c>
      <c r="EN5">
        <v>27.280645161290323</v>
      </c>
      <c r="EO5">
        <v>23.6</v>
      </c>
      <c r="EP5">
        <v>18.038709677419355</v>
      </c>
      <c r="EQ5">
        <v>25.866666666666667</v>
      </c>
      <c r="ER5">
        <v>44.812903225806437</v>
      </c>
      <c r="ES5">
        <v>54.877419354838693</v>
      </c>
      <c r="ET5">
        <v>51.033333333333317</v>
      </c>
      <c r="EU5">
        <v>34.232258064516117</v>
      </c>
      <c r="EV5">
        <v>25.2</v>
      </c>
      <c r="EW5">
        <v>30.409677419354836</v>
      </c>
      <c r="EX5">
        <v>37.845161290322565</v>
      </c>
      <c r="EY5">
        <v>36.271428571428551</v>
      </c>
      <c r="EZ5">
        <v>27.280645161290323</v>
      </c>
      <c r="FA5">
        <v>23.6</v>
      </c>
      <c r="FB5">
        <v>18.038709677419355</v>
      </c>
      <c r="FC5">
        <v>25.866666666666667</v>
      </c>
      <c r="FD5">
        <v>44.812903225806437</v>
      </c>
      <c r="FE5">
        <v>54.877419354838693</v>
      </c>
      <c r="FF5">
        <v>51.033333333333317</v>
      </c>
      <c r="FG5">
        <v>34.232258064516117</v>
      </c>
      <c r="FH5">
        <v>25.2</v>
      </c>
      <c r="FI5">
        <v>30.409677419354836</v>
      </c>
      <c r="FJ5">
        <v>37.845161290322565</v>
      </c>
      <c r="FK5">
        <v>36.271428571428551</v>
      </c>
      <c r="FL5">
        <v>27.280645161290323</v>
      </c>
      <c r="FM5">
        <v>23.6</v>
      </c>
      <c r="FN5">
        <v>18.038709677419355</v>
      </c>
      <c r="FO5">
        <v>25.866666666666667</v>
      </c>
      <c r="FP5">
        <v>44.812903225806437</v>
      </c>
      <c r="FQ5">
        <v>54.877419354838693</v>
      </c>
      <c r="FR5">
        <v>51.033333333333317</v>
      </c>
      <c r="FS5">
        <v>34.232258064516117</v>
      </c>
      <c r="FT5">
        <v>25.2</v>
      </c>
      <c r="FU5">
        <v>30.409677419354836</v>
      </c>
      <c r="FV5">
        <v>37.845161290322565</v>
      </c>
      <c r="FW5">
        <v>36.271428571428551</v>
      </c>
      <c r="FX5">
        <v>27.280645161290323</v>
      </c>
      <c r="FY5">
        <v>23.6</v>
      </c>
      <c r="FZ5">
        <v>18.038709677419355</v>
      </c>
      <c r="GA5">
        <v>25.866666666666667</v>
      </c>
      <c r="GB5">
        <v>44.812903225806437</v>
      </c>
      <c r="GC5">
        <v>54.877419354838693</v>
      </c>
      <c r="GD5">
        <v>51.033333333333317</v>
      </c>
      <c r="GE5">
        <v>34.232258064516117</v>
      </c>
      <c r="GF5">
        <v>25.2</v>
      </c>
      <c r="GG5">
        <v>30.409677419354836</v>
      </c>
      <c r="GH5">
        <v>37.845161290322565</v>
      </c>
      <c r="GI5">
        <v>36.271428571428551</v>
      </c>
      <c r="GJ5">
        <v>27.280645161290323</v>
      </c>
      <c r="GK5">
        <v>23.6</v>
      </c>
      <c r="GL5">
        <v>18.038709677419355</v>
      </c>
      <c r="GM5">
        <v>25.866666666666667</v>
      </c>
      <c r="GN5">
        <v>44.812903225806437</v>
      </c>
      <c r="GO5">
        <v>54.877419354838693</v>
      </c>
      <c r="GP5">
        <v>51.033333333333317</v>
      </c>
      <c r="GQ5">
        <v>34.232258064516117</v>
      </c>
      <c r="GR5">
        <v>25.2</v>
      </c>
      <c r="GS5">
        <v>30.409677419354836</v>
      </c>
      <c r="GT5">
        <v>37.845161290322565</v>
      </c>
      <c r="GU5">
        <v>36.271428571428551</v>
      </c>
      <c r="GV5">
        <v>27.280645161290323</v>
      </c>
      <c r="GW5">
        <v>23.6</v>
      </c>
      <c r="GX5">
        <v>18.038709677419355</v>
      </c>
    </row>
    <row r="6" spans="1:206" x14ac:dyDescent="0.15">
      <c r="A6" s="5" t="s">
        <v>4</v>
      </c>
      <c r="B6" s="6" t="s">
        <v>11</v>
      </c>
      <c r="C6">
        <v>87</v>
      </c>
      <c r="D6">
        <v>190</v>
      </c>
      <c r="E6">
        <v>250</v>
      </c>
      <c r="F6">
        <v>155</v>
      </c>
      <c r="G6">
        <v>152</v>
      </c>
      <c r="H6">
        <v>125</v>
      </c>
      <c r="I6">
        <v>145</v>
      </c>
      <c r="J6">
        <v>133</v>
      </c>
      <c r="K6">
        <v>112</v>
      </c>
      <c r="L6">
        <v>75</v>
      </c>
      <c r="M6">
        <v>59</v>
      </c>
      <c r="N6">
        <v>52</v>
      </c>
      <c r="O6">
        <v>55</v>
      </c>
      <c r="P6">
        <v>102</v>
      </c>
      <c r="Q6">
        <v>131</v>
      </c>
      <c r="R6">
        <v>95</v>
      </c>
      <c r="S6">
        <v>53</v>
      </c>
      <c r="T6">
        <v>47</v>
      </c>
      <c r="U6">
        <v>52</v>
      </c>
      <c r="V6">
        <v>48</v>
      </c>
      <c r="W6">
        <v>46</v>
      </c>
      <c r="X6">
        <v>41</v>
      </c>
      <c r="Y6">
        <v>40</v>
      </c>
      <c r="Z6">
        <v>36</v>
      </c>
      <c r="AA6">
        <v>46</v>
      </c>
      <c r="AB6">
        <v>66</v>
      </c>
      <c r="AC6">
        <v>83</v>
      </c>
      <c r="AD6">
        <v>63</v>
      </c>
      <c r="AE6">
        <v>46</v>
      </c>
      <c r="AF6">
        <v>43</v>
      </c>
      <c r="AG6">
        <v>47</v>
      </c>
      <c r="AH6">
        <v>41</v>
      </c>
      <c r="AI6">
        <v>39</v>
      </c>
      <c r="AJ6">
        <v>34.909999999999997</v>
      </c>
      <c r="AK6">
        <v>33.909999999999997</v>
      </c>
      <c r="AL6">
        <v>29.91</v>
      </c>
      <c r="AM6">
        <v>39.909999999999997</v>
      </c>
      <c r="AN6">
        <v>59</v>
      </c>
      <c r="AO6">
        <v>76</v>
      </c>
      <c r="AP6">
        <v>56</v>
      </c>
      <c r="AQ6">
        <v>39.909999999999997</v>
      </c>
      <c r="AR6">
        <v>36.909999999999997</v>
      </c>
      <c r="AS6">
        <v>40.909999999999997</v>
      </c>
      <c r="AT6">
        <v>38</v>
      </c>
      <c r="AU6">
        <v>36</v>
      </c>
      <c r="AV6">
        <v>32.299999999999997</v>
      </c>
      <c r="AW6">
        <v>31.3</v>
      </c>
      <c r="AX6">
        <v>27.3</v>
      </c>
      <c r="AY6">
        <v>37.299999999999997</v>
      </c>
      <c r="AZ6">
        <v>56</v>
      </c>
      <c r="BA6">
        <v>73</v>
      </c>
      <c r="BB6">
        <v>53</v>
      </c>
      <c r="BC6">
        <v>37.299999999999997</v>
      </c>
      <c r="BD6">
        <v>34.299999999999997</v>
      </c>
      <c r="BE6">
        <v>38.299999999999997</v>
      </c>
      <c r="BF6">
        <v>36</v>
      </c>
      <c r="BG6">
        <v>34</v>
      </c>
      <c r="BH6">
        <v>30.56</v>
      </c>
      <c r="BI6">
        <v>29.56</v>
      </c>
      <c r="BJ6">
        <v>25.56</v>
      </c>
      <c r="BK6">
        <v>35.56</v>
      </c>
      <c r="BL6">
        <v>54</v>
      </c>
      <c r="BM6">
        <v>71</v>
      </c>
      <c r="BN6">
        <v>51</v>
      </c>
      <c r="BO6">
        <v>35.56</v>
      </c>
      <c r="BP6">
        <v>32.56</v>
      </c>
      <c r="BQ6">
        <v>36.56</v>
      </c>
      <c r="BR6">
        <v>36.5</v>
      </c>
      <c r="BS6">
        <v>34.5</v>
      </c>
      <c r="BT6">
        <v>30.995000000000001</v>
      </c>
      <c r="BU6">
        <v>29.995000000000001</v>
      </c>
      <c r="BV6">
        <v>25.995000000000001</v>
      </c>
      <c r="BW6">
        <v>35.994999999999997</v>
      </c>
      <c r="BX6">
        <v>54.5</v>
      </c>
      <c r="BY6">
        <v>71.5</v>
      </c>
      <c r="BZ6">
        <v>51.5</v>
      </c>
      <c r="CA6">
        <v>35.994999999999997</v>
      </c>
      <c r="CB6">
        <v>32.994999999999997</v>
      </c>
      <c r="CC6">
        <v>36.994999999999997</v>
      </c>
      <c r="CD6">
        <v>37</v>
      </c>
      <c r="CE6">
        <v>35</v>
      </c>
      <c r="CF6">
        <v>31.43</v>
      </c>
      <c r="CG6">
        <v>30.43</v>
      </c>
      <c r="CH6">
        <v>26.43</v>
      </c>
      <c r="CI6">
        <v>36.43</v>
      </c>
      <c r="CJ6">
        <v>55</v>
      </c>
      <c r="CK6">
        <v>72</v>
      </c>
      <c r="CL6">
        <v>52</v>
      </c>
      <c r="CM6">
        <v>36.43</v>
      </c>
      <c r="CN6">
        <v>33.43</v>
      </c>
      <c r="CO6">
        <v>37.43</v>
      </c>
      <c r="CP6">
        <v>37.5</v>
      </c>
      <c r="CQ6">
        <v>35.5</v>
      </c>
      <c r="CR6">
        <v>31.864999999999998</v>
      </c>
      <c r="CS6">
        <v>30.864999999999998</v>
      </c>
      <c r="CT6">
        <v>26.864999999999998</v>
      </c>
      <c r="CU6">
        <v>36.865000000000002</v>
      </c>
      <c r="CV6">
        <v>55.5</v>
      </c>
      <c r="CW6">
        <v>72.5</v>
      </c>
      <c r="CX6">
        <v>52.5</v>
      </c>
      <c r="CY6">
        <v>36.865000000000002</v>
      </c>
      <c r="CZ6">
        <v>33.865000000000002</v>
      </c>
      <c r="DA6">
        <v>37.865000000000002</v>
      </c>
      <c r="DB6">
        <v>38</v>
      </c>
      <c r="DC6">
        <v>36</v>
      </c>
      <c r="DD6">
        <v>32.299999999999997</v>
      </c>
      <c r="DE6">
        <v>31.3</v>
      </c>
      <c r="DF6">
        <v>27.3</v>
      </c>
      <c r="DG6">
        <v>37.299999999999997</v>
      </c>
      <c r="DH6">
        <v>56</v>
      </c>
      <c r="DI6">
        <v>73</v>
      </c>
      <c r="DJ6">
        <v>53</v>
      </c>
      <c r="DK6">
        <v>37.299999999999997</v>
      </c>
      <c r="DL6">
        <v>34.299999999999997</v>
      </c>
      <c r="DM6">
        <v>38.299999999999997</v>
      </c>
      <c r="DN6">
        <v>38.25</v>
      </c>
      <c r="DO6">
        <v>36.25</v>
      </c>
      <c r="DP6">
        <v>32.517499999999998</v>
      </c>
      <c r="DQ6">
        <v>31.517499999999998</v>
      </c>
      <c r="DR6">
        <v>27.517499999999998</v>
      </c>
      <c r="DS6">
        <v>37.517499999999998</v>
      </c>
      <c r="DT6">
        <v>56.25</v>
      </c>
      <c r="DU6">
        <v>73.25</v>
      </c>
      <c r="DV6">
        <v>53.25</v>
      </c>
      <c r="DW6">
        <v>37.517499999999998</v>
      </c>
      <c r="DX6">
        <v>34.517499999999998</v>
      </c>
      <c r="DY6">
        <v>38.517499999999998</v>
      </c>
      <c r="DZ6">
        <v>38.5</v>
      </c>
      <c r="EA6">
        <v>36.5</v>
      </c>
      <c r="EB6">
        <v>32.734999999999999</v>
      </c>
      <c r="EC6">
        <v>31.734999999999999</v>
      </c>
      <c r="ED6">
        <v>27.734999999999999</v>
      </c>
      <c r="EE6">
        <v>37.734999999999999</v>
      </c>
      <c r="EF6">
        <v>56.5</v>
      </c>
      <c r="EG6">
        <v>73.5</v>
      </c>
      <c r="EH6">
        <v>53.5</v>
      </c>
      <c r="EI6">
        <v>37.734999999999999</v>
      </c>
      <c r="EJ6">
        <v>34.734999999999999</v>
      </c>
      <c r="EK6">
        <v>38.734999999999999</v>
      </c>
      <c r="EL6">
        <v>38.75</v>
      </c>
      <c r="EM6">
        <v>36.75</v>
      </c>
      <c r="EN6">
        <v>32.952500000000001</v>
      </c>
      <c r="EO6">
        <v>31.952500000000001</v>
      </c>
      <c r="EP6">
        <v>27.952500000000001</v>
      </c>
      <c r="EQ6">
        <v>37.952500000000001</v>
      </c>
      <c r="ER6">
        <v>56.75</v>
      </c>
      <c r="ES6">
        <v>73.75</v>
      </c>
      <c r="ET6">
        <v>53.75</v>
      </c>
      <c r="EU6">
        <v>37.952500000000001</v>
      </c>
      <c r="EV6">
        <v>34.952500000000001</v>
      </c>
      <c r="EW6">
        <v>38.952500000000001</v>
      </c>
      <c r="EX6">
        <v>39</v>
      </c>
      <c r="EY6">
        <v>37</v>
      </c>
      <c r="EZ6">
        <v>33.17</v>
      </c>
      <c r="FA6">
        <v>32.17</v>
      </c>
      <c r="FB6">
        <v>28.17</v>
      </c>
      <c r="FC6">
        <v>38.17</v>
      </c>
      <c r="FD6">
        <v>57</v>
      </c>
      <c r="FE6">
        <v>74</v>
      </c>
      <c r="FF6">
        <v>54</v>
      </c>
      <c r="FG6">
        <v>38.17</v>
      </c>
      <c r="FH6">
        <v>35.17</v>
      </c>
      <c r="FI6">
        <v>39.17</v>
      </c>
      <c r="FJ6">
        <v>39.25</v>
      </c>
      <c r="FK6">
        <v>37.25</v>
      </c>
      <c r="FL6">
        <v>33.387500000000003</v>
      </c>
      <c r="FM6">
        <v>32.387500000000003</v>
      </c>
      <c r="FN6">
        <v>28.387499999999999</v>
      </c>
      <c r="FO6">
        <v>38.387500000000003</v>
      </c>
      <c r="FP6">
        <v>57.25</v>
      </c>
      <c r="FQ6">
        <v>74.25</v>
      </c>
      <c r="FR6">
        <v>54.25</v>
      </c>
      <c r="FS6">
        <v>38.387500000000003</v>
      </c>
      <c r="FT6">
        <v>35.387500000000003</v>
      </c>
      <c r="FU6">
        <v>39.387500000000003</v>
      </c>
      <c r="FV6">
        <v>39.5</v>
      </c>
      <c r="FW6">
        <v>37.5</v>
      </c>
      <c r="FX6">
        <v>33.604999999999997</v>
      </c>
      <c r="FY6">
        <v>32.604999999999997</v>
      </c>
      <c r="FZ6">
        <v>28.605</v>
      </c>
      <c r="GA6">
        <v>38.604999999999997</v>
      </c>
      <c r="GB6">
        <v>57.5</v>
      </c>
      <c r="GC6">
        <v>74.5</v>
      </c>
      <c r="GD6">
        <v>54.5</v>
      </c>
      <c r="GE6">
        <v>38.604999999999997</v>
      </c>
      <c r="GF6">
        <v>35.604999999999997</v>
      </c>
      <c r="GG6">
        <v>39.604999999999997</v>
      </c>
      <c r="GH6">
        <v>39.5</v>
      </c>
      <c r="GI6">
        <v>37.5</v>
      </c>
      <c r="GJ6">
        <v>33.604999999999997</v>
      </c>
      <c r="GK6">
        <v>32.604999999999997</v>
      </c>
      <c r="GL6">
        <v>28.605</v>
      </c>
      <c r="GM6">
        <v>38.604999999999997</v>
      </c>
      <c r="GN6">
        <v>57.5</v>
      </c>
      <c r="GO6">
        <v>74.5</v>
      </c>
      <c r="GP6">
        <v>54.5</v>
      </c>
      <c r="GQ6">
        <v>38.604999999999997</v>
      </c>
      <c r="GR6">
        <v>35.604999999999997</v>
      </c>
      <c r="GS6">
        <v>39.604999999999997</v>
      </c>
      <c r="GT6">
        <v>39.5</v>
      </c>
      <c r="GU6">
        <v>37.5</v>
      </c>
      <c r="GV6">
        <v>33.604999999999997</v>
      </c>
      <c r="GW6">
        <v>32.604999999999997</v>
      </c>
      <c r="GX6">
        <v>28.605</v>
      </c>
    </row>
    <row r="7" spans="1:206" x14ac:dyDescent="0.15">
      <c r="A7" s="5" t="s">
        <v>4</v>
      </c>
      <c r="B7" s="6" t="s">
        <v>12</v>
      </c>
      <c r="C7">
        <v>47.5</v>
      </c>
      <c r="D7">
        <v>76.612903225806463</v>
      </c>
      <c r="E7">
        <v>108.87096774193547</v>
      </c>
      <c r="F7">
        <v>114.5</v>
      </c>
      <c r="G7">
        <v>102.6774193548387</v>
      </c>
      <c r="H7">
        <v>95.416666666666657</v>
      </c>
      <c r="I7">
        <v>145.16129032258067</v>
      </c>
      <c r="J7">
        <v>113.3064516129032</v>
      </c>
      <c r="K7">
        <v>111</v>
      </c>
      <c r="L7">
        <v>61.209677419354833</v>
      </c>
      <c r="M7">
        <v>51.533333333333331</v>
      </c>
      <c r="N7">
        <v>41.645161290322584</v>
      </c>
      <c r="O7">
        <v>52.916666666666657</v>
      </c>
      <c r="P7">
        <v>91.709677419354833</v>
      </c>
      <c r="Q7">
        <v>106.74193548387096</v>
      </c>
      <c r="R7">
        <v>97.5</v>
      </c>
      <c r="S7">
        <v>57.677419354838712</v>
      </c>
      <c r="T7">
        <v>44.25</v>
      </c>
      <c r="U7">
        <v>43.161290322580655</v>
      </c>
      <c r="V7">
        <v>39.967741935483872</v>
      </c>
      <c r="W7">
        <v>36.428571428571416</v>
      </c>
      <c r="X7">
        <v>35.048387096774192</v>
      </c>
      <c r="Y7">
        <v>32.533333333333331</v>
      </c>
      <c r="Z7">
        <v>29.645161290322577</v>
      </c>
      <c r="AA7">
        <v>39.166666666666664</v>
      </c>
      <c r="AB7">
        <v>56.774193548387089</v>
      </c>
      <c r="AC7">
        <v>63.241935483870961</v>
      </c>
      <c r="AD7">
        <v>62.916666666666657</v>
      </c>
      <c r="AE7">
        <v>38.903225806451616</v>
      </c>
      <c r="AF7">
        <v>36.1</v>
      </c>
      <c r="AG7">
        <v>40.209677419354833</v>
      </c>
      <c r="AH7">
        <v>33.967741935483872</v>
      </c>
      <c r="AI7">
        <v>30.428571428571416</v>
      </c>
      <c r="AJ7">
        <v>29.048387096774192</v>
      </c>
      <c r="AK7">
        <v>26.533333333333331</v>
      </c>
      <c r="AL7">
        <v>23.645161290322577</v>
      </c>
      <c r="AM7">
        <v>33.166666666666664</v>
      </c>
      <c r="AN7">
        <v>50.774193548387089</v>
      </c>
      <c r="AO7">
        <v>57.241935483870961</v>
      </c>
      <c r="AP7">
        <v>56.916666666666657</v>
      </c>
      <c r="AQ7">
        <v>32.903225806451616</v>
      </c>
      <c r="AR7">
        <v>30.1</v>
      </c>
      <c r="AS7">
        <v>34.209677419354833</v>
      </c>
      <c r="AT7">
        <v>30.967741935483872</v>
      </c>
      <c r="AU7">
        <v>27.428571428571416</v>
      </c>
      <c r="AV7">
        <v>26.048387096774192</v>
      </c>
      <c r="AW7">
        <v>23.533333333333331</v>
      </c>
      <c r="AX7">
        <v>20.645161290322577</v>
      </c>
      <c r="AY7">
        <v>30.166666666666664</v>
      </c>
      <c r="AZ7">
        <v>47.774193548387089</v>
      </c>
      <c r="BA7">
        <v>54.241935483870961</v>
      </c>
      <c r="BB7">
        <v>53.916666666666657</v>
      </c>
      <c r="BC7">
        <v>29.903225806451616</v>
      </c>
      <c r="BD7">
        <v>27.1</v>
      </c>
      <c r="BE7">
        <v>31.209677419354833</v>
      </c>
      <c r="BF7">
        <v>28.967741935483872</v>
      </c>
      <c r="BG7">
        <v>25.428571428571416</v>
      </c>
      <c r="BH7">
        <v>24.048387096774192</v>
      </c>
      <c r="BI7">
        <v>21.533333333333331</v>
      </c>
      <c r="BJ7">
        <v>18.645161290322577</v>
      </c>
      <c r="BK7">
        <v>28.166666666666664</v>
      </c>
      <c r="BL7">
        <v>45.774193548387089</v>
      </c>
      <c r="BM7">
        <v>52.241935483870961</v>
      </c>
      <c r="BN7">
        <v>51.916666666666657</v>
      </c>
      <c r="BO7">
        <v>27.903225806451616</v>
      </c>
      <c r="BP7">
        <v>25.1</v>
      </c>
      <c r="BQ7">
        <v>29.209677419354833</v>
      </c>
      <c r="BR7">
        <v>29.217741935483872</v>
      </c>
      <c r="BS7">
        <v>25.678571428571416</v>
      </c>
      <c r="BT7">
        <v>24.298387096774192</v>
      </c>
      <c r="BU7">
        <v>21.783333333333331</v>
      </c>
      <c r="BV7">
        <v>18.895161290322577</v>
      </c>
      <c r="BW7">
        <v>28.416666666666664</v>
      </c>
      <c r="BX7">
        <v>46.024193548387089</v>
      </c>
      <c r="BY7">
        <v>52.491935483870961</v>
      </c>
      <c r="BZ7">
        <v>52.166666666666657</v>
      </c>
      <c r="CA7">
        <v>28.153225806451616</v>
      </c>
      <c r="CB7">
        <v>25.35</v>
      </c>
      <c r="CC7">
        <v>29.459677419354833</v>
      </c>
      <c r="CD7">
        <v>29.717741935483872</v>
      </c>
      <c r="CE7">
        <v>26.178571428571416</v>
      </c>
      <c r="CF7">
        <v>24.798387096774192</v>
      </c>
      <c r="CG7">
        <v>22.283333333333331</v>
      </c>
      <c r="CH7">
        <v>19.395161290322577</v>
      </c>
      <c r="CI7">
        <v>28.916666666666664</v>
      </c>
      <c r="CJ7">
        <v>46.524193548387089</v>
      </c>
      <c r="CK7">
        <v>52.991935483870961</v>
      </c>
      <c r="CL7">
        <v>52.666666666666657</v>
      </c>
      <c r="CM7">
        <v>28.653225806451616</v>
      </c>
      <c r="CN7">
        <v>25.85</v>
      </c>
      <c r="CO7">
        <v>29.959677419354833</v>
      </c>
      <c r="CP7">
        <v>30.217741935483872</v>
      </c>
      <c r="CQ7">
        <v>26.678571428571416</v>
      </c>
      <c r="CR7">
        <v>25.298387096774192</v>
      </c>
      <c r="CS7">
        <v>22.783333333333331</v>
      </c>
      <c r="CT7">
        <v>19.895161290322577</v>
      </c>
      <c r="CU7">
        <v>29.416666666666664</v>
      </c>
      <c r="CV7">
        <v>47.024193548387089</v>
      </c>
      <c r="CW7">
        <v>53.491935483870961</v>
      </c>
      <c r="CX7">
        <v>53.166666666666657</v>
      </c>
      <c r="CY7">
        <v>29.153225806451616</v>
      </c>
      <c r="CZ7">
        <v>26.35</v>
      </c>
      <c r="DA7">
        <v>30.459677419354833</v>
      </c>
      <c r="DB7">
        <v>30.717741935483872</v>
      </c>
      <c r="DC7">
        <v>27.178571428571416</v>
      </c>
      <c r="DD7">
        <v>25.798387096774192</v>
      </c>
      <c r="DE7">
        <v>23.283333333333331</v>
      </c>
      <c r="DF7">
        <v>20.395161290322577</v>
      </c>
      <c r="DG7">
        <v>29.916666666666664</v>
      </c>
      <c r="DH7">
        <v>47.524193548387089</v>
      </c>
      <c r="DI7">
        <v>53.991935483870961</v>
      </c>
      <c r="DJ7">
        <v>53.666666666666657</v>
      </c>
      <c r="DK7">
        <v>29.653225806451616</v>
      </c>
      <c r="DL7">
        <v>26.85</v>
      </c>
      <c r="DM7">
        <v>30.959677419354833</v>
      </c>
      <c r="DN7">
        <v>30.967741935483872</v>
      </c>
      <c r="DO7">
        <v>27.428571428571416</v>
      </c>
      <c r="DP7">
        <v>26.048387096774192</v>
      </c>
      <c r="DQ7">
        <v>23.533333333333331</v>
      </c>
      <c r="DR7">
        <v>20.645161290322577</v>
      </c>
      <c r="DS7">
        <v>30.166666666666664</v>
      </c>
      <c r="DT7">
        <v>47.774193548387089</v>
      </c>
      <c r="DU7">
        <v>54.241935483870961</v>
      </c>
      <c r="DV7">
        <v>53.916666666666657</v>
      </c>
      <c r="DW7">
        <v>29.903225806451616</v>
      </c>
      <c r="DX7">
        <v>27.1</v>
      </c>
      <c r="DY7">
        <v>31.209677419354833</v>
      </c>
      <c r="DZ7">
        <v>31.217741935483872</v>
      </c>
      <c r="EA7">
        <v>27.678571428571416</v>
      </c>
      <c r="EB7">
        <v>26.298387096774192</v>
      </c>
      <c r="EC7">
        <v>23.783333333333331</v>
      </c>
      <c r="ED7">
        <v>20.895161290322577</v>
      </c>
      <c r="EE7">
        <v>30.416666666666664</v>
      </c>
      <c r="EF7">
        <v>48.024193548387089</v>
      </c>
      <c r="EG7">
        <v>54.491935483870961</v>
      </c>
      <c r="EH7">
        <v>54.166666666666657</v>
      </c>
      <c r="EI7">
        <v>30.153225806451616</v>
      </c>
      <c r="EJ7">
        <v>27.35</v>
      </c>
      <c r="EK7">
        <v>31.459677419354833</v>
      </c>
      <c r="EL7">
        <v>31.467741935483872</v>
      </c>
      <c r="EM7">
        <v>27.928571428571416</v>
      </c>
      <c r="EN7">
        <v>26.548387096774192</v>
      </c>
      <c r="EO7">
        <v>24.033333333333331</v>
      </c>
      <c r="EP7">
        <v>21.145161290322577</v>
      </c>
      <c r="EQ7">
        <v>30.666666666666664</v>
      </c>
      <c r="ER7">
        <v>48.274193548387089</v>
      </c>
      <c r="ES7">
        <v>54.741935483870961</v>
      </c>
      <c r="ET7">
        <v>54.416666666666657</v>
      </c>
      <c r="EU7">
        <v>30.403225806451616</v>
      </c>
      <c r="EV7">
        <v>27.6</v>
      </c>
      <c r="EW7">
        <v>31.709677419354833</v>
      </c>
      <c r="EX7">
        <v>31.717741935483872</v>
      </c>
      <c r="EY7">
        <v>28.178571428571416</v>
      </c>
      <c r="EZ7">
        <v>26.798387096774192</v>
      </c>
      <c r="FA7">
        <v>24.283333333333331</v>
      </c>
      <c r="FB7">
        <v>21.395161290322577</v>
      </c>
      <c r="FC7">
        <v>30.916666666666664</v>
      </c>
      <c r="FD7">
        <v>48.524193548387089</v>
      </c>
      <c r="FE7">
        <v>54.991935483870961</v>
      </c>
      <c r="FF7">
        <v>54.666666666666657</v>
      </c>
      <c r="FG7">
        <v>30.653225806451616</v>
      </c>
      <c r="FH7">
        <v>27.85</v>
      </c>
      <c r="FI7">
        <v>31.959677419354833</v>
      </c>
      <c r="FJ7">
        <v>31.967741935483872</v>
      </c>
      <c r="FK7">
        <v>28.428571428571416</v>
      </c>
      <c r="FL7">
        <v>27.048387096774192</v>
      </c>
      <c r="FM7">
        <v>24.533333333333331</v>
      </c>
      <c r="FN7">
        <v>21.645161290322577</v>
      </c>
      <c r="FO7">
        <v>31.166666666666664</v>
      </c>
      <c r="FP7">
        <v>48.774193548387089</v>
      </c>
      <c r="FQ7">
        <v>55.241935483870961</v>
      </c>
      <c r="FR7">
        <v>54.916666666666657</v>
      </c>
      <c r="FS7">
        <v>30.903225806451616</v>
      </c>
      <c r="FT7">
        <v>28.1</v>
      </c>
      <c r="FU7">
        <v>32.209677419354833</v>
      </c>
      <c r="FV7">
        <v>32.217741935483872</v>
      </c>
      <c r="FW7">
        <v>28.678571428571416</v>
      </c>
      <c r="FX7">
        <v>27.298387096774192</v>
      </c>
      <c r="FY7">
        <v>24.783333333333331</v>
      </c>
      <c r="FZ7">
        <v>21.895161290322577</v>
      </c>
      <c r="GA7">
        <v>31.416666666666664</v>
      </c>
      <c r="GB7">
        <v>49.024193548387089</v>
      </c>
      <c r="GC7">
        <v>55.491935483870961</v>
      </c>
      <c r="GD7">
        <v>55.166666666666657</v>
      </c>
      <c r="GE7">
        <v>31.153225806451616</v>
      </c>
      <c r="GF7">
        <v>28.35</v>
      </c>
      <c r="GG7">
        <v>32.459677419354833</v>
      </c>
      <c r="GH7">
        <v>32.217741935483872</v>
      </c>
      <c r="GI7">
        <v>28.678571428571416</v>
      </c>
      <c r="GJ7">
        <v>27.298387096774192</v>
      </c>
      <c r="GK7">
        <v>24.783333333333331</v>
      </c>
      <c r="GL7">
        <v>21.895161290322577</v>
      </c>
      <c r="GM7">
        <v>31.416666666666664</v>
      </c>
      <c r="GN7">
        <v>49.024193548387089</v>
      </c>
      <c r="GO7">
        <v>55.491935483870961</v>
      </c>
      <c r="GP7">
        <v>55.166666666666657</v>
      </c>
      <c r="GQ7">
        <v>31.153225806451616</v>
      </c>
      <c r="GR7">
        <v>28.35</v>
      </c>
      <c r="GS7">
        <v>32.459677419354833</v>
      </c>
      <c r="GT7">
        <v>32.217741935483872</v>
      </c>
      <c r="GU7">
        <v>28.678571428571416</v>
      </c>
      <c r="GV7">
        <v>27.298387096774192</v>
      </c>
      <c r="GW7">
        <v>24.783333333333331</v>
      </c>
      <c r="GX7">
        <v>21.895161290322577</v>
      </c>
    </row>
    <row r="8" spans="1:206" x14ac:dyDescent="0.15">
      <c r="A8" s="5" t="s">
        <v>9</v>
      </c>
      <c r="B8" s="6" t="s">
        <v>11</v>
      </c>
      <c r="C8">
        <v>88</v>
      </c>
      <c r="D8">
        <v>140</v>
      </c>
      <c r="E8">
        <v>175</v>
      </c>
      <c r="F8">
        <v>130</v>
      </c>
      <c r="G8">
        <v>99</v>
      </c>
      <c r="H8">
        <v>58</v>
      </c>
      <c r="I8">
        <v>83</v>
      </c>
      <c r="J8">
        <v>97</v>
      </c>
      <c r="K8">
        <v>68</v>
      </c>
      <c r="L8">
        <v>42</v>
      </c>
      <c r="M8">
        <v>45</v>
      </c>
      <c r="N8">
        <v>45</v>
      </c>
      <c r="O8">
        <v>54</v>
      </c>
      <c r="P8">
        <v>89</v>
      </c>
      <c r="Q8">
        <v>107</v>
      </c>
      <c r="R8">
        <v>89</v>
      </c>
      <c r="S8">
        <v>47</v>
      </c>
      <c r="T8">
        <v>38</v>
      </c>
      <c r="U8">
        <v>41</v>
      </c>
      <c r="V8">
        <v>34</v>
      </c>
      <c r="W8">
        <v>30</v>
      </c>
      <c r="X8">
        <v>30</v>
      </c>
      <c r="Y8">
        <v>31</v>
      </c>
      <c r="Z8">
        <v>34</v>
      </c>
      <c r="AA8">
        <v>37</v>
      </c>
      <c r="AB8">
        <v>59</v>
      </c>
      <c r="AC8">
        <v>73</v>
      </c>
      <c r="AD8">
        <v>59</v>
      </c>
      <c r="AE8">
        <v>34</v>
      </c>
      <c r="AF8">
        <v>30</v>
      </c>
      <c r="AG8">
        <v>32</v>
      </c>
      <c r="AH8">
        <v>31</v>
      </c>
      <c r="AI8">
        <v>28</v>
      </c>
      <c r="AJ8">
        <v>27</v>
      </c>
      <c r="AK8">
        <v>27</v>
      </c>
      <c r="AL8">
        <v>29</v>
      </c>
      <c r="AM8">
        <v>34</v>
      </c>
      <c r="AN8">
        <v>55</v>
      </c>
      <c r="AO8">
        <v>68</v>
      </c>
      <c r="AP8">
        <v>55</v>
      </c>
      <c r="AQ8">
        <v>33</v>
      </c>
      <c r="AR8">
        <v>27</v>
      </c>
      <c r="AS8">
        <v>31</v>
      </c>
      <c r="AT8">
        <v>31</v>
      </c>
      <c r="AU8">
        <v>28</v>
      </c>
      <c r="AV8">
        <v>27</v>
      </c>
      <c r="AW8">
        <v>27</v>
      </c>
      <c r="AX8">
        <v>29</v>
      </c>
      <c r="AY8">
        <v>34</v>
      </c>
      <c r="AZ8">
        <v>55</v>
      </c>
      <c r="BA8">
        <v>68</v>
      </c>
      <c r="BB8">
        <v>55</v>
      </c>
      <c r="BC8">
        <v>33</v>
      </c>
      <c r="BD8">
        <v>27</v>
      </c>
      <c r="BE8">
        <v>31</v>
      </c>
      <c r="BF8">
        <v>31.1</v>
      </c>
      <c r="BG8">
        <v>28.1</v>
      </c>
      <c r="BH8">
        <v>27.1</v>
      </c>
      <c r="BI8">
        <v>27.1</v>
      </c>
      <c r="BJ8">
        <v>29.1</v>
      </c>
      <c r="BK8">
        <v>34.1</v>
      </c>
      <c r="BL8">
        <v>55.25</v>
      </c>
      <c r="BM8">
        <v>68.25</v>
      </c>
      <c r="BN8">
        <v>55.25</v>
      </c>
      <c r="BO8">
        <v>33.1</v>
      </c>
      <c r="BP8">
        <v>27.1</v>
      </c>
      <c r="BQ8">
        <v>31.1</v>
      </c>
      <c r="BR8">
        <v>31.25</v>
      </c>
      <c r="BS8">
        <v>28.25</v>
      </c>
      <c r="BT8">
        <v>27.25</v>
      </c>
      <c r="BU8">
        <v>27.25</v>
      </c>
      <c r="BV8">
        <v>29.1</v>
      </c>
      <c r="BW8">
        <v>34.1</v>
      </c>
      <c r="BX8">
        <v>55.5</v>
      </c>
      <c r="BY8">
        <v>68.5</v>
      </c>
      <c r="BZ8">
        <v>55.5</v>
      </c>
      <c r="CA8">
        <v>33.25</v>
      </c>
      <c r="CB8">
        <v>27.1</v>
      </c>
      <c r="CC8">
        <v>31.1</v>
      </c>
      <c r="CD8">
        <v>31.5</v>
      </c>
      <c r="CE8">
        <v>28.4</v>
      </c>
      <c r="CF8">
        <v>27.4</v>
      </c>
      <c r="CG8">
        <v>27.5</v>
      </c>
      <c r="CH8">
        <v>29.25</v>
      </c>
      <c r="CI8">
        <v>34.25</v>
      </c>
      <c r="CJ8">
        <v>55.75</v>
      </c>
      <c r="CK8">
        <v>67.5</v>
      </c>
      <c r="CL8">
        <v>54.5</v>
      </c>
      <c r="CM8">
        <v>33.5</v>
      </c>
      <c r="CN8">
        <v>27.25</v>
      </c>
      <c r="CO8">
        <v>31.25</v>
      </c>
      <c r="CP8">
        <v>32.049999999999997</v>
      </c>
      <c r="CQ8">
        <v>28.95</v>
      </c>
      <c r="CR8">
        <v>27.95</v>
      </c>
      <c r="CS8">
        <v>28.05</v>
      </c>
      <c r="CT8">
        <v>29.8</v>
      </c>
      <c r="CU8">
        <v>34.799999999999997</v>
      </c>
      <c r="CV8">
        <v>56.3</v>
      </c>
      <c r="CW8">
        <v>68.05</v>
      </c>
      <c r="CX8">
        <v>55.05</v>
      </c>
      <c r="CY8">
        <v>34.049999999999997</v>
      </c>
      <c r="CZ8">
        <v>27.8</v>
      </c>
      <c r="DA8">
        <v>31.8</v>
      </c>
      <c r="DB8">
        <v>32.799999999999997</v>
      </c>
      <c r="DC8">
        <v>29.7</v>
      </c>
      <c r="DD8">
        <v>28.7</v>
      </c>
      <c r="DE8">
        <v>28.8</v>
      </c>
      <c r="DF8">
        <v>30.55</v>
      </c>
      <c r="DG8">
        <v>35.549999999999997</v>
      </c>
      <c r="DH8">
        <v>57.05</v>
      </c>
      <c r="DI8">
        <v>68.8</v>
      </c>
      <c r="DJ8">
        <v>55.8</v>
      </c>
      <c r="DK8">
        <v>34.799999999999997</v>
      </c>
      <c r="DL8">
        <v>28.55</v>
      </c>
      <c r="DM8">
        <v>32.549999999999997</v>
      </c>
      <c r="DN8">
        <v>33.549999999999997</v>
      </c>
      <c r="DO8">
        <v>30.45</v>
      </c>
      <c r="DP8">
        <v>29.45</v>
      </c>
      <c r="DQ8">
        <v>29.55</v>
      </c>
      <c r="DR8">
        <v>31.3</v>
      </c>
      <c r="DS8">
        <v>36.299999999999997</v>
      </c>
      <c r="DT8">
        <v>57.8</v>
      </c>
      <c r="DU8">
        <v>69.55</v>
      </c>
      <c r="DV8">
        <v>56.55</v>
      </c>
      <c r="DW8">
        <v>35.549999999999997</v>
      </c>
      <c r="DX8">
        <v>29.3</v>
      </c>
      <c r="DY8">
        <v>33.299999999999997</v>
      </c>
      <c r="DZ8">
        <v>34.299999999999997</v>
      </c>
      <c r="EA8">
        <v>31.2</v>
      </c>
      <c r="EB8">
        <v>30.2</v>
      </c>
      <c r="EC8">
        <v>30.3</v>
      </c>
      <c r="ED8">
        <v>32.049999999999997</v>
      </c>
      <c r="EE8">
        <v>37.049999999999997</v>
      </c>
      <c r="EF8">
        <v>58.55</v>
      </c>
      <c r="EG8">
        <v>70.3</v>
      </c>
      <c r="EH8">
        <v>57.3</v>
      </c>
      <c r="EI8">
        <v>36.299999999999997</v>
      </c>
      <c r="EJ8">
        <v>30.05</v>
      </c>
      <c r="EK8">
        <v>34.049999999999997</v>
      </c>
      <c r="EL8">
        <v>35.049999999999997</v>
      </c>
      <c r="EM8">
        <v>31.95</v>
      </c>
      <c r="EN8">
        <v>30.95</v>
      </c>
      <c r="EO8">
        <v>31.05</v>
      </c>
      <c r="EP8">
        <v>32.799999999999997</v>
      </c>
      <c r="EQ8">
        <v>37.799999999999997</v>
      </c>
      <c r="ER8">
        <v>59.3</v>
      </c>
      <c r="ES8">
        <v>71.05</v>
      </c>
      <c r="ET8">
        <v>58.05</v>
      </c>
      <c r="EU8">
        <v>37.049999999999997</v>
      </c>
      <c r="EV8">
        <v>30.8</v>
      </c>
      <c r="EW8">
        <v>34.799999999999997</v>
      </c>
      <c r="EX8">
        <v>35.799999999999997</v>
      </c>
      <c r="EY8">
        <v>32.700000000000003</v>
      </c>
      <c r="EZ8">
        <v>31.7</v>
      </c>
      <c r="FA8">
        <v>31.8</v>
      </c>
      <c r="FB8">
        <v>33.549999999999997</v>
      </c>
      <c r="FC8">
        <v>38.549999999999997</v>
      </c>
      <c r="FD8">
        <v>60.05</v>
      </c>
      <c r="FE8">
        <v>71.8</v>
      </c>
      <c r="FF8">
        <v>58.8</v>
      </c>
      <c r="FG8">
        <v>37.799999999999997</v>
      </c>
      <c r="FH8">
        <v>31.55</v>
      </c>
      <c r="FI8">
        <v>35.549999999999997</v>
      </c>
      <c r="FJ8">
        <v>36.549999999999997</v>
      </c>
      <c r="FK8">
        <v>33.450000000000003</v>
      </c>
      <c r="FL8">
        <v>32.450000000000003</v>
      </c>
      <c r="FM8">
        <v>32.549999999999997</v>
      </c>
      <c r="FN8">
        <v>34.299999999999997</v>
      </c>
      <c r="FO8">
        <v>39.299999999999997</v>
      </c>
      <c r="FP8">
        <v>60.8</v>
      </c>
      <c r="FQ8">
        <v>72.55</v>
      </c>
      <c r="FR8">
        <v>59.55</v>
      </c>
      <c r="FS8">
        <v>38.549999999999997</v>
      </c>
      <c r="FT8">
        <v>32.299999999999997</v>
      </c>
      <c r="FU8">
        <v>36.299999999999997</v>
      </c>
      <c r="FV8">
        <v>36.6</v>
      </c>
      <c r="FW8">
        <v>33.5</v>
      </c>
      <c r="FX8">
        <v>32.5</v>
      </c>
      <c r="FY8">
        <v>32.6</v>
      </c>
      <c r="FZ8">
        <v>34.35</v>
      </c>
      <c r="GA8">
        <v>39.35</v>
      </c>
      <c r="GB8">
        <v>60.85</v>
      </c>
      <c r="GC8">
        <v>72.599999999999994</v>
      </c>
      <c r="GD8">
        <v>59.6</v>
      </c>
      <c r="GE8">
        <v>38.6</v>
      </c>
      <c r="GF8">
        <v>32.35</v>
      </c>
      <c r="GG8">
        <v>36.35</v>
      </c>
      <c r="GH8">
        <v>36.65</v>
      </c>
      <c r="GI8">
        <v>33.549999999999997</v>
      </c>
      <c r="GJ8">
        <v>32.549999999999997</v>
      </c>
      <c r="GK8">
        <v>32.65</v>
      </c>
      <c r="GL8">
        <v>34.4</v>
      </c>
      <c r="GM8">
        <v>39.4</v>
      </c>
      <c r="GN8">
        <v>60.9</v>
      </c>
      <c r="GO8">
        <v>72.650000000000006</v>
      </c>
      <c r="GP8">
        <v>59.65</v>
      </c>
      <c r="GQ8">
        <v>38.65</v>
      </c>
      <c r="GR8">
        <v>32.4</v>
      </c>
      <c r="GS8">
        <v>36.4</v>
      </c>
      <c r="GT8">
        <v>36.700000000000003</v>
      </c>
      <c r="GU8">
        <v>33.6</v>
      </c>
      <c r="GV8">
        <v>32.6</v>
      </c>
      <c r="GW8">
        <v>32.700000000000003</v>
      </c>
      <c r="GX8">
        <v>34.450000000000003</v>
      </c>
    </row>
    <row r="9" spans="1:206" x14ac:dyDescent="0.15">
      <c r="A9" s="5" t="s">
        <v>9</v>
      </c>
      <c r="B9" s="6" t="s">
        <v>12</v>
      </c>
      <c r="C9">
        <v>49</v>
      </c>
      <c r="D9">
        <v>84.193548387096769</v>
      </c>
      <c r="E9">
        <v>104.51612903225805</v>
      </c>
      <c r="F9">
        <v>80</v>
      </c>
      <c r="G9">
        <v>80.225806451612911</v>
      </c>
      <c r="H9">
        <v>66.833333333333329</v>
      </c>
      <c r="I9">
        <v>73</v>
      </c>
      <c r="J9">
        <v>62.5</v>
      </c>
      <c r="K9">
        <v>39.428571428571423</v>
      </c>
      <c r="L9">
        <v>41.419354838709673</v>
      </c>
      <c r="M9">
        <v>37.866666666666667</v>
      </c>
      <c r="N9">
        <v>38.048387096774192</v>
      </c>
      <c r="O9">
        <v>39.833333333333329</v>
      </c>
      <c r="P9">
        <v>40.629032258064512</v>
      </c>
      <c r="Q9">
        <v>42.193548387096776</v>
      </c>
      <c r="R9">
        <v>39.1</v>
      </c>
      <c r="S9">
        <v>36.193548387096769</v>
      </c>
      <c r="T9">
        <v>30.5</v>
      </c>
      <c r="U9">
        <v>32.483870967741936</v>
      </c>
      <c r="V9">
        <v>35.419354838709673</v>
      </c>
      <c r="W9">
        <v>30.857142857142854</v>
      </c>
      <c r="X9">
        <v>28.451612903225808</v>
      </c>
      <c r="Y9">
        <v>28</v>
      </c>
      <c r="Z9">
        <v>28.806451612903224</v>
      </c>
      <c r="AA9">
        <v>34.75</v>
      </c>
      <c r="AB9">
        <v>41.274193548387096</v>
      </c>
      <c r="AC9">
        <v>39.209677419354833</v>
      </c>
      <c r="AD9">
        <v>41.25</v>
      </c>
      <c r="AE9">
        <v>31.161290322580644</v>
      </c>
      <c r="AF9">
        <v>28.8</v>
      </c>
      <c r="AG9">
        <v>27.967741935483872</v>
      </c>
      <c r="AH9">
        <v>30.854838709677416</v>
      </c>
      <c r="AI9">
        <v>29.068965517241381</v>
      </c>
      <c r="AJ9">
        <v>26.225806451612904</v>
      </c>
      <c r="AK9">
        <v>28.8</v>
      </c>
      <c r="AL9">
        <v>26.258064516129032</v>
      </c>
      <c r="AM9">
        <v>32.466666666666669</v>
      </c>
      <c r="AN9">
        <v>39.596774193548384</v>
      </c>
      <c r="AO9">
        <v>41.741935483870961</v>
      </c>
      <c r="AP9">
        <v>40.916666666666664</v>
      </c>
      <c r="AQ9">
        <v>30.37096774193548</v>
      </c>
      <c r="AR9">
        <v>27.916666666666664</v>
      </c>
      <c r="AS9">
        <v>26.887096774193544</v>
      </c>
      <c r="AT9">
        <v>30.854838709677416</v>
      </c>
      <c r="AU9">
        <v>29.068965517241381</v>
      </c>
      <c r="AV9">
        <v>26.225806451612904</v>
      </c>
      <c r="AW9">
        <v>28.8</v>
      </c>
      <c r="AX9">
        <v>26.258064516129032</v>
      </c>
      <c r="AY9">
        <v>32.466666666666669</v>
      </c>
      <c r="AZ9">
        <v>39.596774193548384</v>
      </c>
      <c r="BA9">
        <v>41.741935483870961</v>
      </c>
      <c r="BB9">
        <v>40.916666666666664</v>
      </c>
      <c r="BC9">
        <v>30.37096774193548</v>
      </c>
      <c r="BD9">
        <v>27.916666666666664</v>
      </c>
      <c r="BE9">
        <v>26.887096774193544</v>
      </c>
      <c r="BF9">
        <v>30.954838709677418</v>
      </c>
      <c r="BG9">
        <v>29.168965517241382</v>
      </c>
      <c r="BH9">
        <v>26.325806451612905</v>
      </c>
      <c r="BI9">
        <v>28.9</v>
      </c>
      <c r="BJ9">
        <v>26.358064516129033</v>
      </c>
      <c r="BK9">
        <v>32.56666666666667</v>
      </c>
      <c r="BL9">
        <v>39.696774193548386</v>
      </c>
      <c r="BM9">
        <v>41.841935483870962</v>
      </c>
      <c r="BN9">
        <v>41.016666666666666</v>
      </c>
      <c r="BO9">
        <v>30.470967741935482</v>
      </c>
      <c r="BP9">
        <v>28.016666666666666</v>
      </c>
      <c r="BQ9">
        <v>26.987096774193546</v>
      </c>
      <c r="BR9">
        <v>31.054838709677419</v>
      </c>
      <c r="BS9">
        <v>29.268965517241384</v>
      </c>
      <c r="BT9">
        <v>26.425806451612907</v>
      </c>
      <c r="BU9">
        <v>29</v>
      </c>
      <c r="BV9">
        <v>26.458064516129035</v>
      </c>
      <c r="BW9">
        <v>32.666666666666671</v>
      </c>
      <c r="BX9">
        <v>39.796774193548387</v>
      </c>
      <c r="BY9">
        <v>41.941935483870964</v>
      </c>
      <c r="BZ9">
        <v>41.116666666666667</v>
      </c>
      <c r="CA9">
        <v>30.570967741935483</v>
      </c>
      <c r="CB9">
        <v>28.116666666666667</v>
      </c>
      <c r="CC9">
        <v>27.087096774193547</v>
      </c>
      <c r="CD9">
        <v>31.204838709677418</v>
      </c>
      <c r="CE9">
        <v>29.418965517241382</v>
      </c>
      <c r="CF9">
        <v>26.575806451612905</v>
      </c>
      <c r="CG9">
        <v>29.15</v>
      </c>
      <c r="CH9">
        <v>26.608064516129033</v>
      </c>
      <c r="CI9">
        <v>32.81666666666667</v>
      </c>
      <c r="CJ9">
        <v>39.946774193548386</v>
      </c>
      <c r="CK9">
        <v>42.091935483870962</v>
      </c>
      <c r="CL9">
        <v>41.266666666666666</v>
      </c>
      <c r="CM9">
        <v>30.720967741935482</v>
      </c>
      <c r="CN9">
        <v>28.266666666666666</v>
      </c>
      <c r="CO9">
        <v>27.237096774193546</v>
      </c>
      <c r="CP9">
        <v>31.454838709677418</v>
      </c>
      <c r="CQ9">
        <v>29.668965517241382</v>
      </c>
      <c r="CR9">
        <v>26.825806451612905</v>
      </c>
      <c r="CS9">
        <v>29.4</v>
      </c>
      <c r="CT9">
        <v>26.858064516129033</v>
      </c>
      <c r="CU9">
        <v>33.06666666666667</v>
      </c>
      <c r="CV9">
        <v>40.196774193548386</v>
      </c>
      <c r="CW9">
        <v>42.341935483870962</v>
      </c>
      <c r="CX9">
        <v>41.516666666666666</v>
      </c>
      <c r="CY9">
        <v>30.970967741935482</v>
      </c>
      <c r="CZ9">
        <v>28.516666666666666</v>
      </c>
      <c r="DA9">
        <v>27.487096774193546</v>
      </c>
      <c r="DB9">
        <v>31.704838709677418</v>
      </c>
      <c r="DC9">
        <v>29.918965517241382</v>
      </c>
      <c r="DD9">
        <v>27.075806451612905</v>
      </c>
      <c r="DE9">
        <v>29.65</v>
      </c>
      <c r="DF9">
        <v>27.108064516129033</v>
      </c>
      <c r="DG9">
        <v>33.31666666666667</v>
      </c>
      <c r="DH9">
        <v>40.446774193548386</v>
      </c>
      <c r="DI9">
        <v>42.591935483870962</v>
      </c>
      <c r="DJ9">
        <v>41.766666666666666</v>
      </c>
      <c r="DK9">
        <v>31.220967741935482</v>
      </c>
      <c r="DL9">
        <v>28.766666666666666</v>
      </c>
      <c r="DM9">
        <v>27.737096774193546</v>
      </c>
      <c r="DN9">
        <v>31.954838709677418</v>
      </c>
      <c r="DO9">
        <v>30.168965517241382</v>
      </c>
      <c r="DP9">
        <v>27.325806451612905</v>
      </c>
      <c r="DQ9">
        <v>29.9</v>
      </c>
      <c r="DR9">
        <v>27.358064516129033</v>
      </c>
      <c r="DS9">
        <v>33.56666666666667</v>
      </c>
      <c r="DT9">
        <v>40.696774193548386</v>
      </c>
      <c r="DU9">
        <v>42.841935483870962</v>
      </c>
      <c r="DV9">
        <v>42.016666666666666</v>
      </c>
      <c r="DW9">
        <v>31.470967741935482</v>
      </c>
      <c r="DX9">
        <v>29.016666666666666</v>
      </c>
      <c r="DY9">
        <v>27.987096774193546</v>
      </c>
      <c r="DZ9">
        <v>32.204838709677418</v>
      </c>
      <c r="EA9">
        <v>30.418965517241382</v>
      </c>
      <c r="EB9">
        <v>27.575806451612905</v>
      </c>
      <c r="EC9">
        <v>30.15</v>
      </c>
      <c r="ED9">
        <v>27.608064516129033</v>
      </c>
      <c r="EE9">
        <v>33.81666666666667</v>
      </c>
      <c r="EF9">
        <v>40.946774193548386</v>
      </c>
      <c r="EG9">
        <v>43.091935483870962</v>
      </c>
      <c r="EH9">
        <v>42.266666666666666</v>
      </c>
      <c r="EI9">
        <v>31.720967741935482</v>
      </c>
      <c r="EJ9">
        <v>29.266666666666666</v>
      </c>
      <c r="EK9">
        <v>28.237096774193546</v>
      </c>
      <c r="EL9">
        <v>32.454838709677418</v>
      </c>
      <c r="EM9">
        <v>30.668965517241382</v>
      </c>
      <c r="EN9">
        <v>27.825806451612905</v>
      </c>
      <c r="EO9">
        <v>30.4</v>
      </c>
      <c r="EP9">
        <v>27.858064516129033</v>
      </c>
      <c r="EQ9">
        <v>34.06666666666667</v>
      </c>
      <c r="ER9">
        <v>41.196774193548386</v>
      </c>
      <c r="ES9">
        <v>43.341935483870962</v>
      </c>
      <c r="ET9">
        <v>42.516666666666666</v>
      </c>
      <c r="EU9">
        <v>31.970967741935482</v>
      </c>
      <c r="EV9">
        <v>29.516666666666666</v>
      </c>
      <c r="EW9">
        <v>28.487096774193546</v>
      </c>
      <c r="EX9">
        <v>32.704838709677418</v>
      </c>
      <c r="EY9">
        <v>30.918965517241382</v>
      </c>
      <c r="EZ9">
        <v>28.075806451612905</v>
      </c>
      <c r="FA9">
        <v>30.65</v>
      </c>
      <c r="FB9">
        <v>28.108064516129033</v>
      </c>
      <c r="FC9">
        <v>34.31666666666667</v>
      </c>
      <c r="FD9">
        <v>41.446774193548386</v>
      </c>
      <c r="FE9">
        <v>43.591935483870962</v>
      </c>
      <c r="FF9">
        <v>42.766666666666666</v>
      </c>
      <c r="FG9">
        <v>32.220967741935482</v>
      </c>
      <c r="FH9">
        <v>29.766666666666666</v>
      </c>
      <c r="FI9">
        <v>28.737096774193546</v>
      </c>
      <c r="FJ9">
        <v>32.954838709677418</v>
      </c>
      <c r="FK9">
        <v>31.168965517241382</v>
      </c>
      <c r="FL9">
        <v>28.325806451612905</v>
      </c>
      <c r="FM9">
        <v>30.9</v>
      </c>
      <c r="FN9">
        <v>28.358064516129033</v>
      </c>
      <c r="FO9">
        <v>34.56666666666667</v>
      </c>
      <c r="FP9">
        <v>41.696774193548386</v>
      </c>
      <c r="FQ9">
        <v>43.841935483870962</v>
      </c>
      <c r="FR9">
        <v>43.016666666666666</v>
      </c>
      <c r="FS9">
        <v>32.470967741935482</v>
      </c>
      <c r="FT9">
        <v>30.016666666666666</v>
      </c>
      <c r="FU9">
        <v>28.987096774193546</v>
      </c>
      <c r="FV9">
        <v>33.204838709677418</v>
      </c>
      <c r="FW9">
        <v>31.418965517241382</v>
      </c>
      <c r="FX9">
        <v>28.575806451612905</v>
      </c>
      <c r="FY9">
        <v>31.15</v>
      </c>
      <c r="FZ9">
        <v>28.608064516129033</v>
      </c>
      <c r="GA9">
        <v>34.81666666666667</v>
      </c>
      <c r="GB9">
        <v>41.946774193548386</v>
      </c>
      <c r="GC9">
        <v>44.091935483870962</v>
      </c>
      <c r="GD9">
        <v>43.266666666666666</v>
      </c>
      <c r="GE9">
        <v>32.720967741935482</v>
      </c>
      <c r="GF9">
        <v>30.266666666666666</v>
      </c>
      <c r="GG9">
        <v>29.237096774193546</v>
      </c>
      <c r="GH9">
        <v>33.454838709677418</v>
      </c>
      <c r="GI9">
        <v>31.668965517241382</v>
      </c>
      <c r="GJ9">
        <v>28.825806451612905</v>
      </c>
      <c r="GK9">
        <v>31.4</v>
      </c>
      <c r="GL9">
        <v>28.858064516129033</v>
      </c>
      <c r="GM9">
        <v>35.06666666666667</v>
      </c>
      <c r="GN9">
        <v>42.196774193548386</v>
      </c>
      <c r="GO9">
        <v>44.341935483870962</v>
      </c>
      <c r="GP9">
        <v>43.516666666666666</v>
      </c>
      <c r="GQ9">
        <v>32.970967741935482</v>
      </c>
      <c r="GR9">
        <v>30.516666666666666</v>
      </c>
      <c r="GS9">
        <v>29.487096774193546</v>
      </c>
      <c r="GT9">
        <v>33.704838709677418</v>
      </c>
      <c r="GU9">
        <v>31.918965517241382</v>
      </c>
      <c r="GV9">
        <v>29.075806451612905</v>
      </c>
      <c r="GW9">
        <v>31.65</v>
      </c>
      <c r="GX9">
        <v>29.108064516129033</v>
      </c>
    </row>
    <row r="10" spans="1:206" x14ac:dyDescent="0.15">
      <c r="A10" s="5" t="s">
        <v>8</v>
      </c>
      <c r="B10" s="6" t="s">
        <v>11</v>
      </c>
      <c r="C10">
        <v>88</v>
      </c>
      <c r="D10">
        <v>140</v>
      </c>
      <c r="E10">
        <v>172</v>
      </c>
      <c r="F10">
        <v>120</v>
      </c>
      <c r="G10">
        <v>95</v>
      </c>
      <c r="H10">
        <v>58</v>
      </c>
      <c r="I10">
        <v>70</v>
      </c>
      <c r="J10">
        <v>90</v>
      </c>
      <c r="K10">
        <v>72</v>
      </c>
      <c r="L10">
        <v>72</v>
      </c>
      <c r="M10">
        <v>61</v>
      </c>
      <c r="N10">
        <v>61</v>
      </c>
      <c r="O10">
        <v>70</v>
      </c>
      <c r="P10">
        <v>112</v>
      </c>
      <c r="Q10">
        <v>127</v>
      </c>
      <c r="R10">
        <v>92</v>
      </c>
      <c r="S10">
        <v>37</v>
      </c>
      <c r="T10">
        <v>37</v>
      </c>
      <c r="U10">
        <v>37</v>
      </c>
      <c r="V10">
        <v>34</v>
      </c>
      <c r="W10">
        <v>30</v>
      </c>
      <c r="X10">
        <v>30</v>
      </c>
      <c r="Y10">
        <v>31</v>
      </c>
      <c r="Z10">
        <v>34</v>
      </c>
      <c r="AA10">
        <v>37</v>
      </c>
      <c r="AB10">
        <v>59</v>
      </c>
      <c r="AC10">
        <v>73</v>
      </c>
      <c r="AD10">
        <v>59</v>
      </c>
      <c r="AE10">
        <v>34</v>
      </c>
      <c r="AF10">
        <v>30</v>
      </c>
      <c r="AG10">
        <v>32</v>
      </c>
      <c r="AH10">
        <v>31</v>
      </c>
      <c r="AI10">
        <v>28</v>
      </c>
      <c r="AJ10">
        <v>27</v>
      </c>
      <c r="AK10">
        <v>27</v>
      </c>
      <c r="AL10">
        <v>29</v>
      </c>
      <c r="AM10">
        <v>34</v>
      </c>
      <c r="AN10">
        <v>55</v>
      </c>
      <c r="AO10">
        <v>68</v>
      </c>
      <c r="AP10">
        <v>53</v>
      </c>
      <c r="AQ10">
        <v>33</v>
      </c>
      <c r="AR10">
        <v>27</v>
      </c>
      <c r="AS10">
        <v>29</v>
      </c>
      <c r="AT10">
        <v>31</v>
      </c>
      <c r="AU10">
        <v>28</v>
      </c>
      <c r="AV10">
        <v>27</v>
      </c>
      <c r="AW10">
        <v>27</v>
      </c>
      <c r="AX10">
        <v>29</v>
      </c>
      <c r="AY10">
        <v>34</v>
      </c>
      <c r="AZ10">
        <v>55</v>
      </c>
      <c r="BA10">
        <v>68</v>
      </c>
      <c r="BB10">
        <v>53</v>
      </c>
      <c r="BC10">
        <v>33</v>
      </c>
      <c r="BD10">
        <v>27</v>
      </c>
      <c r="BE10">
        <v>29</v>
      </c>
      <c r="BF10">
        <v>31.1</v>
      </c>
      <c r="BG10">
        <v>28.1</v>
      </c>
      <c r="BH10">
        <v>27.1</v>
      </c>
      <c r="BI10">
        <v>27.1</v>
      </c>
      <c r="BJ10">
        <v>29.1</v>
      </c>
      <c r="BK10">
        <v>34.1</v>
      </c>
      <c r="BL10">
        <v>55.25</v>
      </c>
      <c r="BM10">
        <v>68.25</v>
      </c>
      <c r="BN10">
        <v>53.25</v>
      </c>
      <c r="BO10">
        <v>33.1</v>
      </c>
      <c r="BP10">
        <v>27.1</v>
      </c>
      <c r="BQ10">
        <v>29.1</v>
      </c>
      <c r="BR10">
        <v>31.25</v>
      </c>
      <c r="BS10">
        <v>28.25</v>
      </c>
      <c r="BT10">
        <v>27.25</v>
      </c>
      <c r="BU10">
        <v>27.25</v>
      </c>
      <c r="BV10">
        <v>29.1</v>
      </c>
      <c r="BW10">
        <v>34.1</v>
      </c>
      <c r="BX10">
        <v>55.5</v>
      </c>
      <c r="BY10">
        <v>68.5</v>
      </c>
      <c r="BZ10">
        <v>53.5</v>
      </c>
      <c r="CA10">
        <v>33.25</v>
      </c>
      <c r="CB10">
        <v>27.1</v>
      </c>
      <c r="CC10">
        <v>29.2</v>
      </c>
      <c r="CD10">
        <v>31.5</v>
      </c>
      <c r="CE10">
        <v>28.4</v>
      </c>
      <c r="CF10">
        <v>27.4</v>
      </c>
      <c r="CG10">
        <v>27.5</v>
      </c>
      <c r="CH10">
        <v>29.25</v>
      </c>
      <c r="CI10">
        <v>34.25</v>
      </c>
      <c r="CJ10">
        <v>55.75</v>
      </c>
      <c r="CK10">
        <v>67.5</v>
      </c>
      <c r="CL10">
        <v>53.75</v>
      </c>
      <c r="CM10">
        <v>33.5</v>
      </c>
      <c r="CN10">
        <v>27.25</v>
      </c>
      <c r="CO10">
        <v>29.3</v>
      </c>
      <c r="CP10">
        <v>32.049999999999997</v>
      </c>
      <c r="CQ10">
        <v>28.95</v>
      </c>
      <c r="CR10">
        <v>27.95</v>
      </c>
      <c r="CS10">
        <v>28.05</v>
      </c>
      <c r="CT10">
        <v>29.8</v>
      </c>
      <c r="CU10">
        <v>34.799999999999997</v>
      </c>
      <c r="CV10">
        <v>56.3</v>
      </c>
      <c r="CW10">
        <v>68.05</v>
      </c>
      <c r="CX10">
        <v>52.749355043934692</v>
      </c>
      <c r="CY10">
        <v>34.049999999999997</v>
      </c>
      <c r="CZ10">
        <v>27.8</v>
      </c>
      <c r="DA10">
        <v>29.916003269846108</v>
      </c>
      <c r="DB10">
        <v>32.549999999999997</v>
      </c>
      <c r="DC10">
        <v>29.7</v>
      </c>
      <c r="DD10">
        <v>28.7</v>
      </c>
      <c r="DE10">
        <v>28.8</v>
      </c>
      <c r="DF10">
        <v>30.55</v>
      </c>
      <c r="DG10">
        <v>35.549999999999997</v>
      </c>
      <c r="DH10">
        <v>57.05</v>
      </c>
      <c r="DI10">
        <v>68.8</v>
      </c>
      <c r="DJ10">
        <v>51.840577297229167</v>
      </c>
      <c r="DK10">
        <v>34.549999999999997</v>
      </c>
      <c r="DL10">
        <v>28.55</v>
      </c>
      <c r="DM10">
        <v>30.505116503135262</v>
      </c>
      <c r="DN10">
        <v>32.799999999999997</v>
      </c>
      <c r="DO10">
        <v>30.45</v>
      </c>
      <c r="DP10">
        <v>29.45</v>
      </c>
      <c r="DQ10">
        <v>29.55</v>
      </c>
      <c r="DR10">
        <v>31.3</v>
      </c>
      <c r="DS10">
        <v>36.299999999999997</v>
      </c>
      <c r="DT10">
        <v>57.8</v>
      </c>
      <c r="DU10">
        <v>69.55</v>
      </c>
      <c r="DV10">
        <v>51.016972134104662</v>
      </c>
      <c r="DW10">
        <v>34.799999999999997</v>
      </c>
      <c r="DX10">
        <v>29.3</v>
      </c>
      <c r="DY10">
        <v>31.069299684789577</v>
      </c>
      <c r="DZ10">
        <v>33.049999999999997</v>
      </c>
      <c r="EA10">
        <v>31.2</v>
      </c>
      <c r="EB10">
        <v>30.2</v>
      </c>
      <c r="EC10">
        <v>30.3</v>
      </c>
      <c r="ED10">
        <v>32.049999999999997</v>
      </c>
      <c r="EE10">
        <v>37.049999999999997</v>
      </c>
      <c r="EF10">
        <v>58.55</v>
      </c>
      <c r="EG10">
        <v>69.310326393571103</v>
      </c>
      <c r="EH10">
        <v>50.310326393571103</v>
      </c>
      <c r="EI10">
        <v>35.049999999999997</v>
      </c>
      <c r="EJ10">
        <v>30.05</v>
      </c>
      <c r="EK10">
        <v>31.636546698721304</v>
      </c>
      <c r="EL10">
        <v>33.299999999999997</v>
      </c>
      <c r="EM10">
        <v>31.95</v>
      </c>
      <c r="EN10">
        <v>30.95</v>
      </c>
      <c r="EO10">
        <v>31.05</v>
      </c>
      <c r="EP10">
        <v>32.799999999999997</v>
      </c>
      <c r="EQ10">
        <v>37.799999999999997</v>
      </c>
      <c r="ER10">
        <v>59.3</v>
      </c>
      <c r="ES10">
        <v>69.640233392505252</v>
      </c>
      <c r="ET10">
        <v>50.640233392505252</v>
      </c>
      <c r="EU10">
        <v>35.299999999999997</v>
      </c>
      <c r="EV10">
        <v>30.8</v>
      </c>
      <c r="EW10">
        <v>31.863448642208255</v>
      </c>
      <c r="EX10">
        <v>33.549999999999997</v>
      </c>
      <c r="EY10">
        <v>32.700000000000003</v>
      </c>
      <c r="EZ10">
        <v>31.7</v>
      </c>
      <c r="FA10">
        <v>31.55</v>
      </c>
      <c r="FB10">
        <v>33.549999999999997</v>
      </c>
      <c r="FC10">
        <v>38.549999999999997</v>
      </c>
      <c r="FD10">
        <v>60.05</v>
      </c>
      <c r="FE10">
        <v>69.972072455660026</v>
      </c>
      <c r="FF10">
        <v>50.972072455660019</v>
      </c>
      <c r="FG10">
        <v>35.549999999999997</v>
      </c>
      <c r="FH10">
        <v>31.55</v>
      </c>
      <c r="FI10">
        <v>32.08636204626837</v>
      </c>
      <c r="FJ10">
        <v>33.799999999999997</v>
      </c>
      <c r="FK10">
        <v>33.450000000000003</v>
      </c>
      <c r="FL10">
        <v>32.450000000000003</v>
      </c>
      <c r="FM10">
        <v>31.8</v>
      </c>
      <c r="FN10">
        <v>34.299999999999997</v>
      </c>
      <c r="FO10">
        <v>39.299999999999997</v>
      </c>
      <c r="FP10">
        <v>60.8</v>
      </c>
      <c r="FQ10">
        <v>70.3039115188148</v>
      </c>
      <c r="FR10">
        <v>51.303911518814786</v>
      </c>
      <c r="FS10">
        <v>35.799999999999997</v>
      </c>
      <c r="FT10">
        <v>32.299999999999997</v>
      </c>
      <c r="FU10">
        <v>32.309275450328485</v>
      </c>
      <c r="FV10">
        <v>34.049999999999997</v>
      </c>
      <c r="FW10">
        <v>33.5</v>
      </c>
      <c r="FX10">
        <v>32.5</v>
      </c>
      <c r="FY10">
        <v>32.049999999999997</v>
      </c>
      <c r="FZ10">
        <v>34.35</v>
      </c>
      <c r="GA10">
        <v>39.35</v>
      </c>
      <c r="GB10">
        <v>60.85</v>
      </c>
      <c r="GC10">
        <v>70.635750581969575</v>
      </c>
      <c r="GD10">
        <v>51.635750581969553</v>
      </c>
      <c r="GE10">
        <v>36.049999999999997</v>
      </c>
      <c r="GF10">
        <v>32.35</v>
      </c>
      <c r="GG10">
        <v>32.5321888543886</v>
      </c>
      <c r="GH10">
        <v>34.299999999999997</v>
      </c>
      <c r="GI10">
        <v>33.549999999999997</v>
      </c>
      <c r="GJ10">
        <v>32.549999999999997</v>
      </c>
      <c r="GK10">
        <v>32.299999999999997</v>
      </c>
      <c r="GL10">
        <v>34.4</v>
      </c>
      <c r="GM10">
        <v>39.4</v>
      </c>
      <c r="GN10">
        <v>60.9</v>
      </c>
      <c r="GO10">
        <v>70.967589645124349</v>
      </c>
      <c r="GP10">
        <v>51.96758964512432</v>
      </c>
      <c r="GQ10">
        <v>36.299999999999997</v>
      </c>
      <c r="GR10">
        <v>32.4</v>
      </c>
      <c r="GS10">
        <v>32.755102258448716</v>
      </c>
      <c r="GT10">
        <v>34.549999999999997</v>
      </c>
      <c r="GU10">
        <v>33.6</v>
      </c>
      <c r="GV10">
        <v>32.6</v>
      </c>
      <c r="GW10">
        <v>32.549999999999997</v>
      </c>
      <c r="GX10">
        <v>34.450000000000003</v>
      </c>
    </row>
    <row r="11" spans="1:206" x14ac:dyDescent="0.15">
      <c r="A11" s="5" t="s">
        <v>8</v>
      </c>
      <c r="B11" s="6" t="s">
        <v>12</v>
      </c>
      <c r="C11">
        <v>36</v>
      </c>
      <c r="D11">
        <v>49.516129032258071</v>
      </c>
      <c r="E11">
        <v>79.935483870967744</v>
      </c>
      <c r="F11">
        <v>62</v>
      </c>
      <c r="G11">
        <v>57.096774193548384</v>
      </c>
      <c r="H11">
        <v>45</v>
      </c>
      <c r="I11">
        <v>42.096774193548384</v>
      </c>
      <c r="J11">
        <v>45</v>
      </c>
      <c r="K11">
        <v>40</v>
      </c>
      <c r="L11">
        <v>40</v>
      </c>
      <c r="M11">
        <v>38</v>
      </c>
      <c r="N11">
        <v>38</v>
      </c>
      <c r="O11">
        <v>32</v>
      </c>
      <c r="P11">
        <v>46</v>
      </c>
      <c r="Q11">
        <v>46</v>
      </c>
      <c r="R11">
        <v>46</v>
      </c>
      <c r="S11">
        <v>32</v>
      </c>
      <c r="T11">
        <v>32</v>
      </c>
      <c r="U11">
        <v>32</v>
      </c>
      <c r="V11">
        <v>34</v>
      </c>
      <c r="W11">
        <v>30</v>
      </c>
      <c r="X11">
        <v>28</v>
      </c>
      <c r="Y11">
        <v>28</v>
      </c>
      <c r="Z11">
        <v>28</v>
      </c>
      <c r="AA11">
        <v>34.75</v>
      </c>
      <c r="AB11">
        <v>41.274193548387096</v>
      </c>
      <c r="AC11">
        <v>39.209677419354833</v>
      </c>
      <c r="AD11">
        <v>41.25</v>
      </c>
      <c r="AE11">
        <v>31.161290322580644</v>
      </c>
      <c r="AF11">
        <v>28.8</v>
      </c>
      <c r="AG11">
        <v>27.967741935483872</v>
      </c>
      <c r="AH11">
        <v>30</v>
      </c>
      <c r="AI11">
        <v>29.068965517241381</v>
      </c>
      <c r="AJ11">
        <v>26.225806451612904</v>
      </c>
      <c r="AK11">
        <v>28.8</v>
      </c>
      <c r="AL11">
        <v>26.258064516129032</v>
      </c>
      <c r="AM11">
        <v>32</v>
      </c>
      <c r="AN11">
        <v>39.596774193548384</v>
      </c>
      <c r="AO11">
        <v>41.741935483870961</v>
      </c>
      <c r="AP11">
        <v>40</v>
      </c>
      <c r="AQ11">
        <v>30.37096774193548</v>
      </c>
      <c r="AR11">
        <v>27.916666666666664</v>
      </c>
      <c r="AS11">
        <v>26.887096774193544</v>
      </c>
      <c r="AT11">
        <v>30</v>
      </c>
      <c r="AU11">
        <v>29.068965517241381</v>
      </c>
      <c r="AV11">
        <v>26.225806451612904</v>
      </c>
      <c r="AW11">
        <v>28.8</v>
      </c>
      <c r="AX11">
        <v>26.258064516129032</v>
      </c>
      <c r="AY11">
        <v>32</v>
      </c>
      <c r="AZ11">
        <v>39.596774193548384</v>
      </c>
      <c r="BA11">
        <v>41.741935483870961</v>
      </c>
      <c r="BB11">
        <v>40</v>
      </c>
      <c r="BC11">
        <v>30.37096774193548</v>
      </c>
      <c r="BD11">
        <v>27.916666666666664</v>
      </c>
      <c r="BE11">
        <v>26.887096774193544</v>
      </c>
      <c r="BF11">
        <v>30.1</v>
      </c>
      <c r="BG11">
        <v>29.168965517241382</v>
      </c>
      <c r="BH11">
        <v>26.325806451612905</v>
      </c>
      <c r="BI11">
        <v>28.9</v>
      </c>
      <c r="BJ11">
        <v>26.358064516129033</v>
      </c>
      <c r="BK11">
        <v>32.1</v>
      </c>
      <c r="BL11">
        <v>39.696774193548386</v>
      </c>
      <c r="BM11">
        <v>41.841935483870962</v>
      </c>
      <c r="BN11">
        <v>40.1</v>
      </c>
      <c r="BO11">
        <v>30.470967741935482</v>
      </c>
      <c r="BP11">
        <v>28.016666666666666</v>
      </c>
      <c r="BQ11">
        <v>26.987096774193546</v>
      </c>
      <c r="BR11">
        <v>30.2</v>
      </c>
      <c r="BS11">
        <v>29.268965517241384</v>
      </c>
      <c r="BT11">
        <v>26.425806451612907</v>
      </c>
      <c r="BU11">
        <v>29</v>
      </c>
      <c r="BV11">
        <v>26.458064516129035</v>
      </c>
      <c r="BW11">
        <v>32.200000000000003</v>
      </c>
      <c r="BX11">
        <v>39.796774193548387</v>
      </c>
      <c r="BY11">
        <v>41.941935483870964</v>
      </c>
      <c r="BZ11">
        <v>40.200000000000003</v>
      </c>
      <c r="CA11">
        <v>30.570967741935483</v>
      </c>
      <c r="CB11">
        <v>28.116666666666667</v>
      </c>
      <c r="CC11">
        <v>27.087096774193547</v>
      </c>
      <c r="CD11">
        <v>30.35</v>
      </c>
      <c r="CE11">
        <v>29.418965517241382</v>
      </c>
      <c r="CF11">
        <v>26.575806451612905</v>
      </c>
      <c r="CG11">
        <v>29.15</v>
      </c>
      <c r="CH11">
        <v>26.608064516129033</v>
      </c>
      <c r="CI11">
        <v>32.35</v>
      </c>
      <c r="CJ11">
        <v>39.946774193548386</v>
      </c>
      <c r="CK11">
        <v>42.091935483870962</v>
      </c>
      <c r="CL11">
        <v>40.35</v>
      </c>
      <c r="CM11">
        <v>30.720967741935482</v>
      </c>
      <c r="CN11">
        <v>28.266666666666666</v>
      </c>
      <c r="CO11">
        <v>27.237096774193546</v>
      </c>
      <c r="CP11">
        <v>30.5</v>
      </c>
      <c r="CQ11">
        <v>29.668965517241382</v>
      </c>
      <c r="CR11">
        <v>26.825806451612905</v>
      </c>
      <c r="CS11">
        <v>29.4</v>
      </c>
      <c r="CT11">
        <v>26.858064516129033</v>
      </c>
      <c r="CU11">
        <v>32.5</v>
      </c>
      <c r="CV11">
        <v>40.196774193548386</v>
      </c>
      <c r="CW11">
        <v>42.341935483870962</v>
      </c>
      <c r="CX11">
        <v>40.5</v>
      </c>
      <c r="CY11">
        <v>30.970967741935482</v>
      </c>
      <c r="CZ11">
        <v>28.516666666666666</v>
      </c>
      <c r="DA11">
        <v>27.487096774193546</v>
      </c>
      <c r="DB11">
        <v>30.65</v>
      </c>
      <c r="DC11">
        <v>29.918965517241382</v>
      </c>
      <c r="DD11">
        <v>27.075806451612905</v>
      </c>
      <c r="DE11">
        <v>29.65</v>
      </c>
      <c r="DF11">
        <v>27.108064516129033</v>
      </c>
      <c r="DG11">
        <v>32.65</v>
      </c>
      <c r="DH11">
        <v>40.446774193548386</v>
      </c>
      <c r="DI11">
        <v>42.591935483870962</v>
      </c>
      <c r="DJ11">
        <v>40.65</v>
      </c>
      <c r="DK11">
        <v>31.220967741935482</v>
      </c>
      <c r="DL11">
        <v>28.766666666666666</v>
      </c>
      <c r="DM11">
        <v>27.737096774193546</v>
      </c>
      <c r="DN11">
        <v>30.85</v>
      </c>
      <c r="DO11">
        <v>30.168965517241382</v>
      </c>
      <c r="DP11">
        <v>27.325806451612905</v>
      </c>
      <c r="DQ11">
        <v>29.9</v>
      </c>
      <c r="DR11">
        <v>27.358064516129033</v>
      </c>
      <c r="DS11">
        <v>32.85</v>
      </c>
      <c r="DT11">
        <v>40.696774193548386</v>
      </c>
      <c r="DU11">
        <v>42.841935483870962</v>
      </c>
      <c r="DV11">
        <v>40.85</v>
      </c>
      <c r="DW11">
        <v>31.470967741935482</v>
      </c>
      <c r="DX11">
        <v>29.016666666666666</v>
      </c>
      <c r="DY11">
        <v>27.987096774193546</v>
      </c>
      <c r="DZ11">
        <v>31.05</v>
      </c>
      <c r="EA11">
        <v>30.418965517241382</v>
      </c>
      <c r="EB11">
        <v>27.575806451612905</v>
      </c>
      <c r="EC11">
        <v>30.15</v>
      </c>
      <c r="ED11">
        <v>27.608064516129033</v>
      </c>
      <c r="EE11">
        <v>33.049999999999997</v>
      </c>
      <c r="EF11">
        <v>40.946774193548386</v>
      </c>
      <c r="EG11">
        <v>43.091935483870962</v>
      </c>
      <c r="EH11">
        <v>41.05</v>
      </c>
      <c r="EI11">
        <v>31.720967741935482</v>
      </c>
      <c r="EJ11">
        <v>29.266666666666666</v>
      </c>
      <c r="EK11">
        <v>28.237096774193546</v>
      </c>
      <c r="EL11">
        <v>31.25</v>
      </c>
      <c r="EM11">
        <v>30.668965517241382</v>
      </c>
      <c r="EN11">
        <v>27.825806451612905</v>
      </c>
      <c r="EO11">
        <v>30.4</v>
      </c>
      <c r="EP11">
        <v>27.858064516129033</v>
      </c>
      <c r="EQ11">
        <v>33.25</v>
      </c>
      <c r="ER11">
        <v>41.196774193548386</v>
      </c>
      <c r="ES11">
        <v>43.341935483870962</v>
      </c>
      <c r="ET11">
        <v>41.25</v>
      </c>
      <c r="EU11">
        <v>31.970967741935482</v>
      </c>
      <c r="EV11">
        <v>29.516666666666666</v>
      </c>
      <c r="EW11">
        <v>28.487096774193546</v>
      </c>
      <c r="EX11">
        <v>31.45</v>
      </c>
      <c r="EY11">
        <v>30.918965517241382</v>
      </c>
      <c r="EZ11">
        <v>28.075806451612905</v>
      </c>
      <c r="FA11">
        <v>30.65</v>
      </c>
      <c r="FB11">
        <v>28.108064516129033</v>
      </c>
      <c r="FC11">
        <v>33.450000000000003</v>
      </c>
      <c r="FD11">
        <v>41.446774193548386</v>
      </c>
      <c r="FE11">
        <v>43.591935483870962</v>
      </c>
      <c r="FF11">
        <v>41.45</v>
      </c>
      <c r="FG11">
        <v>32.220967741935482</v>
      </c>
      <c r="FH11">
        <v>29.766666666666666</v>
      </c>
      <c r="FI11">
        <v>28.737096774193546</v>
      </c>
      <c r="FJ11">
        <v>31.7</v>
      </c>
      <c r="FK11">
        <v>31.168965517241382</v>
      </c>
      <c r="FL11">
        <v>28.325806451612905</v>
      </c>
      <c r="FM11">
        <v>30.9</v>
      </c>
      <c r="FN11">
        <v>28.358064516129033</v>
      </c>
      <c r="FO11">
        <v>33.700000000000003</v>
      </c>
      <c r="FP11">
        <v>41.696774193548386</v>
      </c>
      <c r="FQ11">
        <v>43.841935483870962</v>
      </c>
      <c r="FR11">
        <v>41.7</v>
      </c>
      <c r="FS11">
        <v>32.470967741935482</v>
      </c>
      <c r="FT11">
        <v>30.016666666666666</v>
      </c>
      <c r="FU11">
        <v>28.987096774193546</v>
      </c>
      <c r="FV11">
        <v>31.95</v>
      </c>
      <c r="FW11">
        <v>31.418965517241382</v>
      </c>
      <c r="FX11">
        <v>28.575806451612905</v>
      </c>
      <c r="FY11">
        <v>31.15</v>
      </c>
      <c r="FZ11">
        <v>28.608064516129033</v>
      </c>
      <c r="GA11">
        <v>33.950000000000003</v>
      </c>
      <c r="GB11">
        <v>41.946774193548386</v>
      </c>
      <c r="GC11">
        <v>44.091935483870962</v>
      </c>
      <c r="GD11">
        <v>41.95</v>
      </c>
      <c r="GE11">
        <v>32.720967741935482</v>
      </c>
      <c r="GF11">
        <v>30.266666666666666</v>
      </c>
      <c r="GG11">
        <v>29.237096774193546</v>
      </c>
      <c r="GH11">
        <v>32.200000000000003</v>
      </c>
      <c r="GI11">
        <v>31.668965517241382</v>
      </c>
      <c r="GJ11">
        <v>28.825806451612905</v>
      </c>
      <c r="GK11">
        <v>31.4</v>
      </c>
      <c r="GL11">
        <v>28.858064516129033</v>
      </c>
      <c r="GM11">
        <v>34.200000000000003</v>
      </c>
      <c r="GN11">
        <v>42.196774193548386</v>
      </c>
      <c r="GO11">
        <v>44.341935483870962</v>
      </c>
      <c r="GP11">
        <v>42.2</v>
      </c>
      <c r="GQ11">
        <v>32.970967741935482</v>
      </c>
      <c r="GR11">
        <v>30.516666666666666</v>
      </c>
      <c r="GS11">
        <v>29.487096774193546</v>
      </c>
      <c r="GT11">
        <v>32.450000000000003</v>
      </c>
      <c r="GU11">
        <v>31.918965517241382</v>
      </c>
      <c r="GV11">
        <v>29.075806451612905</v>
      </c>
      <c r="GW11">
        <v>31.65</v>
      </c>
      <c r="GX11">
        <v>29.108064516129033</v>
      </c>
    </row>
    <row r="12" spans="1:206" x14ac:dyDescent="0.15">
      <c r="A12" s="5" t="s">
        <v>7</v>
      </c>
      <c r="B12" s="6" t="s">
        <v>11</v>
      </c>
      <c r="C12">
        <v>88</v>
      </c>
      <c r="D12">
        <v>140</v>
      </c>
      <c r="E12">
        <v>172</v>
      </c>
      <c r="F12">
        <v>120</v>
      </c>
      <c r="G12">
        <v>95</v>
      </c>
      <c r="H12">
        <v>60</v>
      </c>
      <c r="I12">
        <v>70</v>
      </c>
      <c r="J12">
        <v>73</v>
      </c>
      <c r="K12">
        <v>44</v>
      </c>
      <c r="L12">
        <v>39</v>
      </c>
      <c r="M12">
        <v>44</v>
      </c>
      <c r="N12">
        <v>44</v>
      </c>
      <c r="O12">
        <v>62</v>
      </c>
      <c r="P12">
        <v>108</v>
      </c>
      <c r="Q12">
        <v>116</v>
      </c>
      <c r="R12">
        <v>76</v>
      </c>
      <c r="S12">
        <v>46</v>
      </c>
      <c r="T12">
        <v>38</v>
      </c>
      <c r="U12">
        <v>39</v>
      </c>
      <c r="V12">
        <v>37</v>
      </c>
      <c r="W12">
        <v>34</v>
      </c>
      <c r="X12">
        <v>34</v>
      </c>
      <c r="Y12">
        <v>34</v>
      </c>
      <c r="Z12">
        <v>35</v>
      </c>
      <c r="AA12">
        <v>43</v>
      </c>
      <c r="AB12">
        <v>70</v>
      </c>
      <c r="AC12">
        <v>84</v>
      </c>
      <c r="AD12">
        <v>61</v>
      </c>
      <c r="AE12">
        <v>38</v>
      </c>
      <c r="AF12">
        <v>31</v>
      </c>
      <c r="AG12">
        <v>32</v>
      </c>
      <c r="AH12">
        <v>32</v>
      </c>
      <c r="AI12">
        <v>31</v>
      </c>
      <c r="AJ12">
        <v>30</v>
      </c>
      <c r="AK12">
        <v>30</v>
      </c>
      <c r="AL12">
        <v>34</v>
      </c>
      <c r="AM12">
        <v>41</v>
      </c>
      <c r="AN12">
        <v>67</v>
      </c>
      <c r="AO12">
        <v>72</v>
      </c>
      <c r="AP12">
        <v>53</v>
      </c>
      <c r="AQ12">
        <v>34</v>
      </c>
      <c r="AR12">
        <v>29</v>
      </c>
      <c r="AS12">
        <v>29</v>
      </c>
      <c r="AT12">
        <v>32</v>
      </c>
      <c r="AU12">
        <v>31</v>
      </c>
      <c r="AV12">
        <v>30</v>
      </c>
      <c r="AW12">
        <v>30</v>
      </c>
      <c r="AX12">
        <v>34</v>
      </c>
      <c r="AY12">
        <v>41</v>
      </c>
      <c r="AZ12">
        <v>67</v>
      </c>
      <c r="BA12">
        <v>72</v>
      </c>
      <c r="BB12">
        <v>53</v>
      </c>
      <c r="BC12">
        <v>34</v>
      </c>
      <c r="BD12">
        <v>29</v>
      </c>
      <c r="BE12">
        <v>29</v>
      </c>
      <c r="BF12">
        <v>32.1</v>
      </c>
      <c r="BG12">
        <v>31.1</v>
      </c>
      <c r="BH12">
        <v>30.1</v>
      </c>
      <c r="BI12">
        <v>30.1</v>
      </c>
      <c r="BJ12">
        <v>34.1</v>
      </c>
      <c r="BK12">
        <v>41.1</v>
      </c>
      <c r="BL12">
        <v>67.25</v>
      </c>
      <c r="BM12">
        <v>72.25</v>
      </c>
      <c r="BN12">
        <v>53.25</v>
      </c>
      <c r="BO12">
        <v>34.1</v>
      </c>
      <c r="BP12">
        <v>29.1</v>
      </c>
      <c r="BQ12">
        <v>29.1</v>
      </c>
      <c r="BR12">
        <v>32.200000000000003</v>
      </c>
      <c r="BS12">
        <v>31.2</v>
      </c>
      <c r="BT12">
        <v>30.2</v>
      </c>
      <c r="BU12">
        <v>30.2</v>
      </c>
      <c r="BV12">
        <v>34.200000000000003</v>
      </c>
      <c r="BW12">
        <v>41.2</v>
      </c>
      <c r="BX12">
        <v>67.5</v>
      </c>
      <c r="BY12">
        <v>72.5</v>
      </c>
      <c r="BZ12">
        <v>53.5</v>
      </c>
      <c r="CA12">
        <v>34.200000000000003</v>
      </c>
      <c r="CB12">
        <v>29.2</v>
      </c>
      <c r="CC12">
        <v>29.2</v>
      </c>
      <c r="CD12">
        <v>32.299999999999997</v>
      </c>
      <c r="CE12">
        <v>31.3</v>
      </c>
      <c r="CF12">
        <v>30.3</v>
      </c>
      <c r="CG12">
        <v>30.3</v>
      </c>
      <c r="CH12">
        <v>34.299999999999997</v>
      </c>
      <c r="CI12">
        <v>41.3</v>
      </c>
      <c r="CJ12">
        <v>67.75</v>
      </c>
      <c r="CK12">
        <v>72.75</v>
      </c>
      <c r="CL12">
        <v>53.75</v>
      </c>
      <c r="CM12">
        <v>34.299999999999997</v>
      </c>
      <c r="CN12">
        <v>29.3</v>
      </c>
      <c r="CO12">
        <v>29.3</v>
      </c>
      <c r="CP12">
        <v>32.4</v>
      </c>
      <c r="CQ12">
        <v>32.043952568549798</v>
      </c>
      <c r="CR12">
        <v>31.043952568549795</v>
      </c>
      <c r="CS12">
        <v>30.4</v>
      </c>
      <c r="CT12">
        <v>34.950415102391382</v>
      </c>
      <c r="CU12">
        <v>41.950415102391382</v>
      </c>
      <c r="CV12">
        <v>68</v>
      </c>
      <c r="CW12">
        <v>71.749355043934685</v>
      </c>
      <c r="CX12">
        <v>52.749355043934692</v>
      </c>
      <c r="CY12">
        <v>34.4</v>
      </c>
      <c r="CZ12">
        <v>29.916003269846108</v>
      </c>
      <c r="DA12">
        <v>29.916003269846108</v>
      </c>
      <c r="DB12">
        <v>32.549999999999997</v>
      </c>
      <c r="DC12">
        <v>32.751632858586937</v>
      </c>
      <c r="DD12">
        <v>31.751632858586934</v>
      </c>
      <c r="DE12">
        <v>30.55</v>
      </c>
      <c r="DF12">
        <v>35.571423044406814</v>
      </c>
      <c r="DG12">
        <v>42.571423044406814</v>
      </c>
      <c r="DH12">
        <v>68.25</v>
      </c>
      <c r="DI12">
        <v>70.84057729722916</v>
      </c>
      <c r="DJ12">
        <v>51.840577297229167</v>
      </c>
      <c r="DK12">
        <v>34.549999999999997</v>
      </c>
      <c r="DL12">
        <v>30.505116503135262</v>
      </c>
      <c r="DM12">
        <v>30.505116503135262</v>
      </c>
      <c r="DN12">
        <v>32.799999999999997</v>
      </c>
      <c r="DO12">
        <v>33.425683138234731</v>
      </c>
      <c r="DP12">
        <v>32.425683138234731</v>
      </c>
      <c r="DQ12">
        <v>30.8</v>
      </c>
      <c r="DR12">
        <v>36.16516631505116</v>
      </c>
      <c r="DS12">
        <v>43.16516631505116</v>
      </c>
      <c r="DT12">
        <v>68.5</v>
      </c>
      <c r="DU12">
        <v>70.016972134104662</v>
      </c>
      <c r="DV12">
        <v>51.016972134104662</v>
      </c>
      <c r="DW12">
        <v>34.799999999999997</v>
      </c>
      <c r="DX12">
        <v>31.069299684789577</v>
      </c>
      <c r="DY12">
        <v>31.069299684789577</v>
      </c>
      <c r="DZ12">
        <v>33.049999999999997</v>
      </c>
      <c r="EA12">
        <v>34.085140574349005</v>
      </c>
      <c r="EB12">
        <v>33.085140574349005</v>
      </c>
      <c r="EC12">
        <v>31.05</v>
      </c>
      <c r="ED12">
        <v>36.759462062966385</v>
      </c>
      <c r="EE12">
        <v>43.759462062966385</v>
      </c>
      <c r="EF12">
        <v>68.75</v>
      </c>
      <c r="EG12">
        <v>69.310326393571103</v>
      </c>
      <c r="EH12">
        <v>50.310326393571103</v>
      </c>
      <c r="EI12">
        <v>35.049999999999997</v>
      </c>
      <c r="EJ12">
        <v>31.636546698721304</v>
      </c>
      <c r="EK12">
        <v>31.636546698721304</v>
      </c>
      <c r="EL12">
        <v>33.299999999999997</v>
      </c>
      <c r="EM12">
        <v>34.312236964303381</v>
      </c>
      <c r="EN12">
        <v>33.312236964303381</v>
      </c>
      <c r="EO12">
        <v>31.3</v>
      </c>
      <c r="EP12">
        <v>36.984066906697059</v>
      </c>
      <c r="EQ12">
        <v>43.984066906697059</v>
      </c>
      <c r="ER12">
        <v>69</v>
      </c>
      <c r="ES12">
        <v>69.640233392505252</v>
      </c>
      <c r="ET12">
        <v>50.640233392505252</v>
      </c>
      <c r="EU12">
        <v>35.299999999999997</v>
      </c>
      <c r="EV12">
        <v>31.863448642208255</v>
      </c>
      <c r="EW12">
        <v>31.863448642208255</v>
      </c>
      <c r="EX12">
        <v>33.549999999999997</v>
      </c>
      <c r="EY12">
        <v>34.538921352846614</v>
      </c>
      <c r="EZ12">
        <v>33.538921352846614</v>
      </c>
      <c r="FA12">
        <v>31.55</v>
      </c>
      <c r="FB12">
        <v>37.210903951232709</v>
      </c>
      <c r="FC12">
        <v>44.210903951232709</v>
      </c>
      <c r="FD12">
        <v>69.25</v>
      </c>
      <c r="FE12">
        <v>69.972072455660026</v>
      </c>
      <c r="FF12">
        <v>50.972072455660019</v>
      </c>
      <c r="FG12">
        <v>35.549999999999997</v>
      </c>
      <c r="FH12">
        <v>32.08636204626837</v>
      </c>
      <c r="FI12">
        <v>32.08636204626837</v>
      </c>
      <c r="FJ12">
        <v>33.799999999999997</v>
      </c>
      <c r="FK12">
        <v>34.765605741389848</v>
      </c>
      <c r="FL12">
        <v>33.765605741389848</v>
      </c>
      <c r="FM12">
        <v>31.8</v>
      </c>
      <c r="FN12">
        <v>37.437740995768358</v>
      </c>
      <c r="FO12">
        <v>44.437740995768358</v>
      </c>
      <c r="FP12">
        <v>69.5</v>
      </c>
      <c r="FQ12">
        <v>70.3039115188148</v>
      </c>
      <c r="FR12">
        <v>51.303911518814786</v>
      </c>
      <c r="FS12">
        <v>35.799999999999997</v>
      </c>
      <c r="FT12">
        <v>32.309275450328485</v>
      </c>
      <c r="FU12">
        <v>32.309275450328485</v>
      </c>
      <c r="FV12">
        <v>34.049999999999997</v>
      </c>
      <c r="FW12">
        <v>34.992290129933082</v>
      </c>
      <c r="FX12">
        <v>33.992290129933082</v>
      </c>
      <c r="FY12">
        <v>32.049999999999997</v>
      </c>
      <c r="FZ12">
        <v>37.664578040304008</v>
      </c>
      <c r="GA12">
        <v>44.664578040304008</v>
      </c>
      <c r="GB12">
        <v>69.75</v>
      </c>
      <c r="GC12">
        <v>70.635750581969575</v>
      </c>
      <c r="GD12">
        <v>51.635750581969553</v>
      </c>
      <c r="GE12">
        <v>36.049999999999997</v>
      </c>
      <c r="GF12">
        <v>32.5321888543886</v>
      </c>
      <c r="GG12">
        <v>32.5321888543886</v>
      </c>
      <c r="GH12">
        <v>34.299999999999997</v>
      </c>
      <c r="GI12">
        <v>35.218974518476315</v>
      </c>
      <c r="GJ12">
        <v>34.218974518476315</v>
      </c>
      <c r="GK12">
        <v>32.299999999999997</v>
      </c>
      <c r="GL12">
        <v>37.891415084839657</v>
      </c>
      <c r="GM12">
        <v>44.891415084839657</v>
      </c>
      <c r="GN12">
        <v>70</v>
      </c>
      <c r="GO12">
        <v>70.967589645124349</v>
      </c>
      <c r="GP12">
        <v>51.96758964512432</v>
      </c>
      <c r="GQ12">
        <v>36.299999999999997</v>
      </c>
      <c r="GR12">
        <v>32.755102258448716</v>
      </c>
      <c r="GS12">
        <v>32.755102258448716</v>
      </c>
      <c r="GT12">
        <v>34.549999999999997</v>
      </c>
      <c r="GU12">
        <v>35.445658907019549</v>
      </c>
      <c r="GV12">
        <v>34.445658907019549</v>
      </c>
      <c r="GW12">
        <v>32.549999999999997</v>
      </c>
      <c r="GX12">
        <v>38.118252129375307</v>
      </c>
    </row>
    <row r="13" spans="1:206" x14ac:dyDescent="0.15">
      <c r="A13" s="5" t="s">
        <v>7</v>
      </c>
      <c r="B13" s="6" t="s">
        <v>12</v>
      </c>
      <c r="C13">
        <v>36</v>
      </c>
      <c r="D13">
        <v>49.516129032258071</v>
      </c>
      <c r="E13">
        <v>79.935483870967744</v>
      </c>
      <c r="F13">
        <v>62</v>
      </c>
      <c r="G13">
        <v>57.096774193548384</v>
      </c>
      <c r="H13">
        <v>45</v>
      </c>
      <c r="I13">
        <v>42.096774193548384</v>
      </c>
      <c r="J13">
        <v>53.758064516129039</v>
      </c>
      <c r="K13">
        <v>42</v>
      </c>
      <c r="L13">
        <v>36.854838709677416</v>
      </c>
      <c r="M13">
        <v>33</v>
      </c>
      <c r="N13">
        <v>33</v>
      </c>
      <c r="O13">
        <v>40.5</v>
      </c>
      <c r="P13">
        <v>37.354838709677423</v>
      </c>
      <c r="Q13">
        <v>44.225806451612897</v>
      </c>
      <c r="R13">
        <v>37.4</v>
      </c>
      <c r="S13">
        <v>33.870967741935488</v>
      </c>
      <c r="T13">
        <v>29.166666666666664</v>
      </c>
      <c r="U13">
        <v>28.903225806451616</v>
      </c>
      <c r="V13">
        <v>34</v>
      </c>
      <c r="W13">
        <v>30</v>
      </c>
      <c r="X13">
        <v>28</v>
      </c>
      <c r="Y13">
        <v>28</v>
      </c>
      <c r="Z13">
        <v>28</v>
      </c>
      <c r="AA13">
        <v>35</v>
      </c>
      <c r="AB13">
        <v>44</v>
      </c>
      <c r="AC13">
        <v>48</v>
      </c>
      <c r="AD13">
        <v>44</v>
      </c>
      <c r="AE13">
        <v>32</v>
      </c>
      <c r="AF13">
        <v>29</v>
      </c>
      <c r="AG13">
        <v>29</v>
      </c>
      <c r="AH13">
        <v>30</v>
      </c>
      <c r="AI13">
        <v>30</v>
      </c>
      <c r="AJ13">
        <v>30</v>
      </c>
      <c r="AK13">
        <v>33</v>
      </c>
      <c r="AL13">
        <v>32</v>
      </c>
      <c r="AM13">
        <v>32</v>
      </c>
      <c r="AN13">
        <v>42</v>
      </c>
      <c r="AO13">
        <v>45</v>
      </c>
      <c r="AP13">
        <v>40</v>
      </c>
      <c r="AQ13">
        <v>32</v>
      </c>
      <c r="AR13">
        <v>29</v>
      </c>
      <c r="AS13">
        <v>29</v>
      </c>
      <c r="AT13">
        <v>30</v>
      </c>
      <c r="AU13">
        <v>30</v>
      </c>
      <c r="AV13">
        <v>30</v>
      </c>
      <c r="AW13">
        <v>33</v>
      </c>
      <c r="AX13">
        <v>32</v>
      </c>
      <c r="AY13">
        <v>32</v>
      </c>
      <c r="AZ13">
        <v>42</v>
      </c>
      <c r="BA13">
        <v>45</v>
      </c>
      <c r="BB13">
        <v>40</v>
      </c>
      <c r="BC13">
        <v>32</v>
      </c>
      <c r="BD13">
        <v>29</v>
      </c>
      <c r="BE13">
        <v>29</v>
      </c>
      <c r="BF13">
        <v>30.1</v>
      </c>
      <c r="BG13">
        <v>30.1</v>
      </c>
      <c r="BH13">
        <v>30.1</v>
      </c>
      <c r="BI13">
        <v>33.1</v>
      </c>
      <c r="BJ13">
        <v>32.1</v>
      </c>
      <c r="BK13">
        <v>32.1</v>
      </c>
      <c r="BL13">
        <v>42.1</v>
      </c>
      <c r="BM13">
        <v>45.1</v>
      </c>
      <c r="BN13">
        <v>40.1</v>
      </c>
      <c r="BO13">
        <v>32.1</v>
      </c>
      <c r="BP13">
        <v>29.1</v>
      </c>
      <c r="BQ13">
        <v>29.1</v>
      </c>
      <c r="BR13">
        <v>30.2</v>
      </c>
      <c r="BS13">
        <v>30.2</v>
      </c>
      <c r="BT13">
        <v>30.2</v>
      </c>
      <c r="BU13">
        <v>33.200000000000003</v>
      </c>
      <c r="BV13">
        <v>32.200000000000003</v>
      </c>
      <c r="BW13">
        <v>32.200000000000003</v>
      </c>
      <c r="BX13">
        <v>42.2</v>
      </c>
      <c r="BY13">
        <v>45.2</v>
      </c>
      <c r="BZ13">
        <v>40.200000000000003</v>
      </c>
      <c r="CA13">
        <v>32.200000000000003</v>
      </c>
      <c r="CB13">
        <v>29.2</v>
      </c>
      <c r="CC13">
        <v>29.2</v>
      </c>
      <c r="CD13">
        <v>30.35</v>
      </c>
      <c r="CE13">
        <v>30.35</v>
      </c>
      <c r="CF13">
        <v>30.35</v>
      </c>
      <c r="CG13">
        <v>33.35</v>
      </c>
      <c r="CH13">
        <v>32.35</v>
      </c>
      <c r="CI13">
        <v>32.35</v>
      </c>
      <c r="CJ13">
        <v>42.35</v>
      </c>
      <c r="CK13">
        <v>45.35</v>
      </c>
      <c r="CL13">
        <v>40.35</v>
      </c>
      <c r="CM13">
        <v>32.35</v>
      </c>
      <c r="CN13">
        <v>29.35</v>
      </c>
      <c r="CO13">
        <v>29.35</v>
      </c>
      <c r="CP13">
        <v>30.5</v>
      </c>
      <c r="CQ13">
        <v>30.5</v>
      </c>
      <c r="CR13">
        <v>30.5</v>
      </c>
      <c r="CS13">
        <v>33.5</v>
      </c>
      <c r="CT13">
        <v>32.5</v>
      </c>
      <c r="CU13">
        <v>32.5</v>
      </c>
      <c r="CV13">
        <v>42.5</v>
      </c>
      <c r="CW13">
        <v>45.5</v>
      </c>
      <c r="CX13">
        <v>40.5</v>
      </c>
      <c r="CY13">
        <v>32.5</v>
      </c>
      <c r="CZ13">
        <v>29.5</v>
      </c>
      <c r="DA13">
        <v>29.5</v>
      </c>
      <c r="DB13">
        <v>30.65</v>
      </c>
      <c r="DC13">
        <v>30.65</v>
      </c>
      <c r="DD13">
        <v>30.65</v>
      </c>
      <c r="DE13">
        <v>33.65</v>
      </c>
      <c r="DF13">
        <v>32.65</v>
      </c>
      <c r="DG13">
        <v>32.65</v>
      </c>
      <c r="DH13">
        <v>42.65</v>
      </c>
      <c r="DI13">
        <v>45.65</v>
      </c>
      <c r="DJ13">
        <v>40.65</v>
      </c>
      <c r="DK13">
        <v>32.65</v>
      </c>
      <c r="DL13">
        <v>29.65</v>
      </c>
      <c r="DM13">
        <v>29.65</v>
      </c>
      <c r="DN13">
        <v>30.85</v>
      </c>
      <c r="DO13">
        <v>30.85</v>
      </c>
      <c r="DP13">
        <v>30.85</v>
      </c>
      <c r="DQ13">
        <v>33.85</v>
      </c>
      <c r="DR13">
        <v>32.85</v>
      </c>
      <c r="DS13">
        <v>32.85</v>
      </c>
      <c r="DT13">
        <v>42.85</v>
      </c>
      <c r="DU13">
        <v>45.85</v>
      </c>
      <c r="DV13">
        <v>40.85</v>
      </c>
      <c r="DW13">
        <v>32.85</v>
      </c>
      <c r="DX13">
        <v>29.85</v>
      </c>
      <c r="DY13">
        <v>29.85</v>
      </c>
      <c r="DZ13">
        <v>31.05</v>
      </c>
      <c r="EA13">
        <v>31.05</v>
      </c>
      <c r="EB13">
        <v>31.05</v>
      </c>
      <c r="EC13">
        <v>34.049999999999997</v>
      </c>
      <c r="ED13">
        <v>33.049999999999997</v>
      </c>
      <c r="EE13">
        <v>33.049999999999997</v>
      </c>
      <c r="EF13">
        <v>43.05</v>
      </c>
      <c r="EG13">
        <v>46.05</v>
      </c>
      <c r="EH13">
        <v>41.05</v>
      </c>
      <c r="EI13">
        <v>33.049999999999997</v>
      </c>
      <c r="EJ13">
        <v>30.05</v>
      </c>
      <c r="EK13">
        <v>30.05</v>
      </c>
      <c r="EL13">
        <v>31.25</v>
      </c>
      <c r="EM13">
        <v>31.25</v>
      </c>
      <c r="EN13">
        <v>31.25</v>
      </c>
      <c r="EO13">
        <v>34.25</v>
      </c>
      <c r="EP13">
        <v>33.25</v>
      </c>
      <c r="EQ13">
        <v>33.25</v>
      </c>
      <c r="ER13">
        <v>43.25</v>
      </c>
      <c r="ES13">
        <v>46.25</v>
      </c>
      <c r="ET13">
        <v>41.25</v>
      </c>
      <c r="EU13">
        <v>33.25</v>
      </c>
      <c r="EV13">
        <v>30.25</v>
      </c>
      <c r="EW13">
        <v>30.25</v>
      </c>
      <c r="EX13">
        <v>31.45</v>
      </c>
      <c r="EY13">
        <v>31.45</v>
      </c>
      <c r="EZ13">
        <v>31.45</v>
      </c>
      <c r="FA13">
        <v>34.450000000000003</v>
      </c>
      <c r="FB13">
        <v>33.450000000000003</v>
      </c>
      <c r="FC13">
        <v>33.450000000000003</v>
      </c>
      <c r="FD13">
        <v>43.45</v>
      </c>
      <c r="FE13">
        <v>46.45</v>
      </c>
      <c r="FF13">
        <v>41.45</v>
      </c>
      <c r="FG13">
        <v>33.450000000000003</v>
      </c>
      <c r="FH13">
        <v>30.45</v>
      </c>
      <c r="FI13">
        <v>30.45</v>
      </c>
      <c r="FJ13">
        <v>31.7</v>
      </c>
      <c r="FK13">
        <v>31.7</v>
      </c>
      <c r="FL13">
        <v>31.7</v>
      </c>
      <c r="FM13">
        <v>34.700000000000003</v>
      </c>
      <c r="FN13">
        <v>33.700000000000003</v>
      </c>
      <c r="FO13">
        <v>33.700000000000003</v>
      </c>
      <c r="FP13">
        <v>43.7</v>
      </c>
      <c r="FQ13">
        <v>46.7</v>
      </c>
      <c r="FR13">
        <v>41.7</v>
      </c>
      <c r="FS13">
        <v>33.700000000000003</v>
      </c>
      <c r="FT13">
        <v>30.7</v>
      </c>
      <c r="FU13">
        <v>30.7</v>
      </c>
      <c r="FV13">
        <v>31.95</v>
      </c>
      <c r="FW13">
        <v>31.95</v>
      </c>
      <c r="FX13">
        <v>31.95</v>
      </c>
      <c r="FY13">
        <v>34.950000000000003</v>
      </c>
      <c r="FZ13">
        <v>33.950000000000003</v>
      </c>
      <c r="GA13">
        <v>33.950000000000003</v>
      </c>
      <c r="GB13">
        <v>43.95</v>
      </c>
      <c r="GC13">
        <v>46.95</v>
      </c>
      <c r="GD13">
        <v>41.95</v>
      </c>
      <c r="GE13">
        <v>33.950000000000003</v>
      </c>
      <c r="GF13">
        <v>30.95</v>
      </c>
      <c r="GG13">
        <v>30.95</v>
      </c>
      <c r="GH13">
        <v>32.200000000000003</v>
      </c>
      <c r="GI13">
        <v>32.200000000000003</v>
      </c>
      <c r="GJ13">
        <v>32.200000000000003</v>
      </c>
      <c r="GK13">
        <v>35.200000000000003</v>
      </c>
      <c r="GL13">
        <v>34.200000000000003</v>
      </c>
      <c r="GM13">
        <v>34.200000000000003</v>
      </c>
      <c r="GN13">
        <v>44.2</v>
      </c>
      <c r="GO13">
        <v>47.2</v>
      </c>
      <c r="GP13">
        <v>42.2</v>
      </c>
      <c r="GQ13">
        <v>34.200000000000003</v>
      </c>
      <c r="GR13">
        <v>31.2</v>
      </c>
      <c r="GS13">
        <v>31.2</v>
      </c>
      <c r="GT13">
        <v>32.450000000000003</v>
      </c>
      <c r="GU13">
        <v>32.450000000000003</v>
      </c>
      <c r="GV13">
        <v>32.450000000000003</v>
      </c>
      <c r="GW13">
        <v>35.450000000000003</v>
      </c>
      <c r="GX13">
        <v>34.450000000000003</v>
      </c>
    </row>
    <row r="14" spans="1:206" x14ac:dyDescent="0.15">
      <c r="A14" s="5" t="s">
        <v>3</v>
      </c>
      <c r="B14" s="6" t="s">
        <v>11</v>
      </c>
      <c r="C14">
        <v>110</v>
      </c>
      <c r="D14">
        <v>175</v>
      </c>
      <c r="E14">
        <v>220</v>
      </c>
      <c r="F14">
        <v>130</v>
      </c>
      <c r="G14">
        <v>105</v>
      </c>
      <c r="H14">
        <v>65</v>
      </c>
      <c r="I14">
        <v>65</v>
      </c>
      <c r="J14">
        <v>63</v>
      </c>
      <c r="K14">
        <v>53</v>
      </c>
      <c r="L14">
        <v>48</v>
      </c>
      <c r="M14">
        <v>48</v>
      </c>
      <c r="N14">
        <v>48</v>
      </c>
      <c r="O14">
        <v>65</v>
      </c>
      <c r="P14">
        <v>115</v>
      </c>
      <c r="Q14">
        <v>145</v>
      </c>
      <c r="R14">
        <v>105</v>
      </c>
      <c r="S14">
        <v>50</v>
      </c>
      <c r="T14">
        <v>35</v>
      </c>
      <c r="U14">
        <v>35</v>
      </c>
      <c r="V14">
        <v>35</v>
      </c>
      <c r="W14">
        <v>35</v>
      </c>
      <c r="X14">
        <v>33</v>
      </c>
      <c r="Y14">
        <v>33</v>
      </c>
      <c r="Z14">
        <v>32</v>
      </c>
      <c r="AA14">
        <v>35</v>
      </c>
      <c r="AB14">
        <v>65</v>
      </c>
      <c r="AC14">
        <v>80</v>
      </c>
      <c r="AD14">
        <v>55</v>
      </c>
      <c r="AE14">
        <v>36</v>
      </c>
      <c r="AF14">
        <v>33</v>
      </c>
      <c r="AG14">
        <v>33</v>
      </c>
      <c r="AH14">
        <v>33.751369470473797</v>
      </c>
      <c r="AI14">
        <v>33.781368355747219</v>
      </c>
      <c r="AJ14">
        <v>32.218221882544306</v>
      </c>
      <c r="AK14">
        <v>32.246667286287682</v>
      </c>
      <c r="AL14">
        <v>31.47691158356837</v>
      </c>
      <c r="AM14">
        <v>33.901838312037903</v>
      </c>
      <c r="AN14">
        <v>57.929105060935456</v>
      </c>
      <c r="AO14">
        <v>69.995235748964305</v>
      </c>
      <c r="AP14">
        <v>50.023922868528572</v>
      </c>
      <c r="AQ14">
        <v>34.825466847986334</v>
      </c>
      <c r="AR14">
        <v>32.447046902422471</v>
      </c>
      <c r="AS14">
        <v>32.475854162766581</v>
      </c>
      <c r="AT14">
        <v>35.145232029163644</v>
      </c>
      <c r="AU14">
        <v>35.17227619622664</v>
      </c>
      <c r="AV14">
        <v>33.824607291801961</v>
      </c>
      <c r="AW14">
        <v>33.850315053058274</v>
      </c>
      <c r="AX14">
        <v>33.187265399605323</v>
      </c>
      <c r="AY14">
        <v>35.280860987273648</v>
      </c>
      <c r="AZ14">
        <v>56.014702989382862</v>
      </c>
      <c r="BA14">
        <v>66.427404180356348</v>
      </c>
      <c r="BB14">
        <v>49.195696384294735</v>
      </c>
      <c r="BC14">
        <v>36.08246793376626</v>
      </c>
      <c r="BD14">
        <v>34.0313548555824</v>
      </c>
      <c r="BE14">
        <v>34.057373909411595</v>
      </c>
      <c r="BF14">
        <v>36.431217507160852</v>
      </c>
      <c r="BG14">
        <v>36.455705896557902</v>
      </c>
      <c r="BH14">
        <v>35.294229585925052</v>
      </c>
      <c r="BI14">
        <v>35.317568475856191</v>
      </c>
      <c r="BJ14">
        <v>34.746720060200886</v>
      </c>
      <c r="BK14">
        <v>36.554010497917794</v>
      </c>
      <c r="BL14">
        <v>54.442029175424977</v>
      </c>
      <c r="BM14">
        <v>63.426029277979048</v>
      </c>
      <c r="BN14">
        <v>48.561587080789124</v>
      </c>
      <c r="BO14">
        <v>37.250170689732492</v>
      </c>
      <c r="BP14">
        <v>35.48187436748983</v>
      </c>
      <c r="BQ14">
        <v>35.505481013400832</v>
      </c>
      <c r="BR14">
        <v>37.405130677246035</v>
      </c>
      <c r="BS14">
        <v>37.428229323690864</v>
      </c>
      <c r="BT14">
        <v>36.368247009769945</v>
      </c>
      <c r="BU14">
        <v>36.390298907618252</v>
      </c>
      <c r="BV14">
        <v>35.86971307766354</v>
      </c>
      <c r="BW14">
        <v>37.520943574321038</v>
      </c>
      <c r="BX14">
        <v>53.857696395553766</v>
      </c>
      <c r="BY14">
        <v>62.062888502389697</v>
      </c>
      <c r="BZ14">
        <v>48.488857344768313</v>
      </c>
      <c r="CA14">
        <v>38.159635938853988</v>
      </c>
      <c r="CB14">
        <v>36.545512396961179</v>
      </c>
      <c r="CC14">
        <v>36.567808116754982</v>
      </c>
      <c r="CD14">
        <v>38.267492350203518</v>
      </c>
      <c r="CE14">
        <v>38.28961747324125</v>
      </c>
      <c r="CF14">
        <v>37.300852400830756</v>
      </c>
      <c r="CG14">
        <v>37.32200329200866</v>
      </c>
      <c r="CH14">
        <v>36.836687853054585</v>
      </c>
      <c r="CI14">
        <v>38.378415484474779</v>
      </c>
      <c r="CJ14">
        <v>53.626661210567043</v>
      </c>
      <c r="CK14">
        <v>61.2853626022304</v>
      </c>
      <c r="CL14">
        <v>48.616803411480305</v>
      </c>
      <c r="CM14">
        <v>38.976788796392839</v>
      </c>
      <c r="CN14">
        <v>37.470850834126985</v>
      </c>
      <c r="CO14">
        <v>37.492228655733278</v>
      </c>
      <c r="CP14">
        <v>39.113069985820083</v>
      </c>
      <c r="CQ14">
        <v>39.134282851191941</v>
      </c>
      <c r="CR14">
        <v>38.212177481792637</v>
      </c>
      <c r="CS14">
        <v>38.232483728554506</v>
      </c>
      <c r="CT14">
        <v>37.780180500686001</v>
      </c>
      <c r="CU14">
        <v>39.219411183461588</v>
      </c>
      <c r="CV14">
        <v>53.448809064913299</v>
      </c>
      <c r="CW14">
        <v>60.595998359681268</v>
      </c>
      <c r="CX14">
        <v>48.774962753845173</v>
      </c>
      <c r="CY14">
        <v>39.780042193383458</v>
      </c>
      <c r="CZ14">
        <v>38.375363842005697</v>
      </c>
      <c r="DA14">
        <v>38.395881269861142</v>
      </c>
      <c r="DB14">
        <v>39.942869915363374</v>
      </c>
      <c r="DC14">
        <v>39.963228216841777</v>
      </c>
      <c r="DD14">
        <v>39.103498427768635</v>
      </c>
      <c r="DE14">
        <v>39.12301314085083</v>
      </c>
      <c r="DF14">
        <v>38.701599522436844</v>
      </c>
      <c r="DG14">
        <v>40.044919044843205</v>
      </c>
      <c r="DH14">
        <v>53.320949297483203</v>
      </c>
      <c r="DI14">
        <v>59.989506075285739</v>
      </c>
      <c r="DJ14">
        <v>48.961522392931535</v>
      </c>
      <c r="DK14">
        <v>40.570230265225334</v>
      </c>
      <c r="DL14">
        <v>39.260301323285411</v>
      </c>
      <c r="DM14">
        <v>39.280012535665193</v>
      </c>
      <c r="DN14">
        <v>40.757844874937149</v>
      </c>
      <c r="DO14">
        <v>40.777402913740012</v>
      </c>
      <c r="DP14">
        <v>39.976023419838327</v>
      </c>
      <c r="DQ14">
        <v>39.99479661798366</v>
      </c>
      <c r="DR14">
        <v>39.602278345503159</v>
      </c>
      <c r="DS14">
        <v>40.85587475016294</v>
      </c>
      <c r="DT14">
        <v>53.240061381493135</v>
      </c>
      <c r="DU14">
        <v>59.460878166891526</v>
      </c>
      <c r="DV14">
        <v>49.174766061472795</v>
      </c>
      <c r="DW14">
        <v>41.348142642201516</v>
      </c>
      <c r="DX14">
        <v>40.12684647897153</v>
      </c>
      <c r="DY14">
        <v>40.145802492146814</v>
      </c>
      <c r="DZ14">
        <v>41.558896140187478</v>
      </c>
      <c r="EA14">
        <v>41.57770499854675</v>
      </c>
      <c r="EB14">
        <v>40.830895356572505</v>
      </c>
      <c r="EC14">
        <v>40.848974121340468</v>
      </c>
      <c r="ED14">
        <v>40.483478319935287</v>
      </c>
      <c r="EE14">
        <v>41.653163394077865</v>
      </c>
      <c r="EF14">
        <v>53.203288123224276</v>
      </c>
      <c r="EG14">
        <v>59.00537788495857</v>
      </c>
      <c r="EH14">
        <v>49.413070333066038</v>
      </c>
      <c r="EI14">
        <v>42.114526231830752</v>
      </c>
      <c r="EJ14">
        <v>40.97611848127886</v>
      </c>
      <c r="EK14">
        <v>40.994367308696468</v>
      </c>
      <c r="EL14">
        <v>42.121241662099429</v>
      </c>
      <c r="EM14">
        <v>42.140199316452673</v>
      </c>
      <c r="EN14">
        <v>41.383182500227065</v>
      </c>
      <c r="EO14">
        <v>41.401402020802621</v>
      </c>
      <c r="EP14">
        <v>41.030860562007653</v>
      </c>
      <c r="EQ14">
        <v>42.216255351339143</v>
      </c>
      <c r="ER14">
        <v>53.922386442141509</v>
      </c>
      <c r="ES14">
        <v>59.802747856376925</v>
      </c>
      <c r="ET14">
        <v>50.080689222910422</v>
      </c>
      <c r="EU14">
        <v>42.683427899502753</v>
      </c>
      <c r="EV14">
        <v>41.52953820190389</v>
      </c>
      <c r="EW14">
        <v>41.54792965795118</v>
      </c>
      <c r="EX14">
        <v>42.68358718401138</v>
      </c>
      <c r="EY14">
        <v>42.702693634358603</v>
      </c>
      <c r="EZ14">
        <v>41.935469643881625</v>
      </c>
      <c r="FA14">
        <v>41.953829920264774</v>
      </c>
      <c r="FB14">
        <v>41.57824280408002</v>
      </c>
      <c r="FC14">
        <v>42.779347308600428</v>
      </c>
      <c r="FD14">
        <v>54.641484761058756</v>
      </c>
      <c r="FE14">
        <v>60.60011782779528</v>
      </c>
      <c r="FF14">
        <v>50.748308112754813</v>
      </c>
      <c r="FG14">
        <v>43.252329567174762</v>
      </c>
      <c r="FH14">
        <v>42.082957922528927</v>
      </c>
      <c r="FI14">
        <v>42.101492007205898</v>
      </c>
      <c r="FJ14">
        <v>43.245932705923344</v>
      </c>
      <c r="FK14">
        <v>43.265187952264547</v>
      </c>
      <c r="FL14">
        <v>42.487756787536192</v>
      </c>
      <c r="FM14">
        <v>42.50625781972694</v>
      </c>
      <c r="FN14">
        <v>42.125625046152393</v>
      </c>
      <c r="FO14">
        <v>43.342439265861721</v>
      </c>
      <c r="FP14">
        <v>55.36058307997601</v>
      </c>
      <c r="FQ14">
        <v>61.397487799213657</v>
      </c>
      <c r="FR14">
        <v>51.415927002599211</v>
      </c>
      <c r="FS14">
        <v>43.821231234846785</v>
      </c>
      <c r="FT14">
        <v>42.636377643153978</v>
      </c>
      <c r="FU14">
        <v>42.655054356460624</v>
      </c>
      <c r="FV14">
        <v>43.808278227835295</v>
      </c>
      <c r="FW14">
        <v>43.82768227017047</v>
      </c>
      <c r="FX14">
        <v>43.040043931190752</v>
      </c>
      <c r="FY14">
        <v>43.058685719189093</v>
      </c>
      <c r="FZ14">
        <v>42.673007288224753</v>
      </c>
      <c r="GA14">
        <v>43.905531223123006</v>
      </c>
      <c r="GB14">
        <v>56.079681398893243</v>
      </c>
      <c r="GC14">
        <v>62.194857770632005</v>
      </c>
      <c r="GD14">
        <v>52.083545892443595</v>
      </c>
      <c r="GE14">
        <v>44.390132902518793</v>
      </c>
      <c r="GF14">
        <v>43.189797363779007</v>
      </c>
      <c r="GG14">
        <v>43.208616705715336</v>
      </c>
      <c r="GH14">
        <v>44.370623749747246</v>
      </c>
      <c r="GI14">
        <v>44.3901765880764</v>
      </c>
      <c r="GJ14">
        <v>43.592331074845312</v>
      </c>
      <c r="GK14">
        <v>43.611113618651245</v>
      </c>
      <c r="GL14">
        <v>43.220389530297112</v>
      </c>
      <c r="GM14">
        <v>44.468623180384284</v>
      </c>
      <c r="GN14">
        <v>56.798779717810476</v>
      </c>
      <c r="GO14">
        <v>62.992227742050353</v>
      </c>
      <c r="GP14">
        <v>52.751164782287972</v>
      </c>
      <c r="GQ14">
        <v>44.959034570190802</v>
      </c>
      <c r="GR14">
        <v>43.743217084404037</v>
      </c>
      <c r="GS14">
        <v>43.762179054970048</v>
      </c>
      <c r="GT14">
        <v>44.932969271659196</v>
      </c>
      <c r="GU14">
        <v>44.952670905982323</v>
      </c>
      <c r="GV14">
        <v>44.144618218499865</v>
      </c>
      <c r="GW14">
        <v>44.163541518113398</v>
      </c>
      <c r="GX14">
        <v>43.767771772369471</v>
      </c>
    </row>
    <row r="15" spans="1:206" x14ac:dyDescent="0.15">
      <c r="A15" s="5" t="s">
        <v>3</v>
      </c>
      <c r="B15" s="6" t="s">
        <v>12</v>
      </c>
      <c r="C15">
        <v>30</v>
      </c>
      <c r="D15">
        <v>39.354838709677431</v>
      </c>
      <c r="E15">
        <v>58.064516129032256</v>
      </c>
      <c r="F15">
        <v>42.2</v>
      </c>
      <c r="G15">
        <v>42.58064516129032</v>
      </c>
      <c r="H15">
        <v>39.75</v>
      </c>
      <c r="I15">
        <v>39.387096774193552</v>
      </c>
      <c r="J15">
        <v>40.306451612903224</v>
      </c>
      <c r="K15">
        <v>33.642857142857139</v>
      </c>
      <c r="L15">
        <v>28.064516129032253</v>
      </c>
      <c r="M15">
        <v>28.4</v>
      </c>
      <c r="N15">
        <v>28.064516129032253</v>
      </c>
      <c r="O15">
        <v>43.75</v>
      </c>
      <c r="P15">
        <v>44.919354838709666</v>
      </c>
      <c r="Q15">
        <v>66.290322580645167</v>
      </c>
      <c r="R15">
        <v>38.5</v>
      </c>
      <c r="S15">
        <v>40.645161290322577</v>
      </c>
      <c r="T15">
        <v>28.583333333333329</v>
      </c>
      <c r="U15">
        <v>28.677419354838712</v>
      </c>
      <c r="V15">
        <v>28.564516129032256</v>
      </c>
      <c r="W15">
        <v>28.5</v>
      </c>
      <c r="X15">
        <v>25.08064516129032</v>
      </c>
      <c r="Y15">
        <v>25.066666666666663</v>
      </c>
      <c r="Z15">
        <v>25.322580645161288</v>
      </c>
      <c r="AA15">
        <v>37.916666666666664</v>
      </c>
      <c r="AB15">
        <v>39.822580645161288</v>
      </c>
      <c r="AC15">
        <v>56.032258064516128</v>
      </c>
      <c r="AD15">
        <v>39.583333333333329</v>
      </c>
      <c r="AE15">
        <v>38.301109677419348</v>
      </c>
      <c r="AF15">
        <v>25.1</v>
      </c>
      <c r="AG15">
        <v>26.277580645161287</v>
      </c>
      <c r="AH15">
        <v>26.070097422353776</v>
      </c>
      <c r="AI15">
        <v>26.270611789195787</v>
      </c>
      <c r="AJ15">
        <v>23.89958091405099</v>
      </c>
      <c r="AK15">
        <v>24.061091967808814</v>
      </c>
      <c r="AL15">
        <v>24.460143374170649</v>
      </c>
      <c r="AM15">
        <v>33.665897948554317</v>
      </c>
      <c r="AN15">
        <v>35.531280273383118</v>
      </c>
      <c r="AO15">
        <v>48.157757655508647</v>
      </c>
      <c r="AP15">
        <v>36.005527880232428</v>
      </c>
      <c r="AQ15">
        <v>35.85622630759336</v>
      </c>
      <c r="AR15">
        <v>25.31358490364898</v>
      </c>
      <c r="AS15">
        <v>26.440144855344553</v>
      </c>
      <c r="AT15">
        <v>26.583913477390475</v>
      </c>
      <c r="AU15">
        <v>26.733834509658912</v>
      </c>
      <c r="AV15">
        <v>24.618009214227332</v>
      </c>
      <c r="AW15">
        <v>24.763586307495963</v>
      </c>
      <c r="AX15">
        <v>25.069477924158189</v>
      </c>
      <c r="AY15">
        <v>33.498826165276256</v>
      </c>
      <c r="AZ15">
        <v>35.112726023020258</v>
      </c>
      <c r="BA15">
        <v>47.160258048485453</v>
      </c>
      <c r="BB15">
        <v>35.785267009033561</v>
      </c>
      <c r="BC15">
        <v>35.486044765680923</v>
      </c>
      <c r="BD15">
        <v>25.891696357908955</v>
      </c>
      <c r="BE15">
        <v>26.92077590592914</v>
      </c>
      <c r="BF15">
        <v>27.042990210722582</v>
      </c>
      <c r="BG15">
        <v>27.216965325480068</v>
      </c>
      <c r="BH15">
        <v>25.297201391036893</v>
      </c>
      <c r="BI15">
        <v>25.372631620366523</v>
      </c>
      <c r="BJ15">
        <v>25.671775050707097</v>
      </c>
      <c r="BK15">
        <v>33.372045960304931</v>
      </c>
      <c r="BL15">
        <v>35.067051783279375</v>
      </c>
      <c r="BM15">
        <v>46.045074688343185</v>
      </c>
      <c r="BN15">
        <v>35.58642295883417</v>
      </c>
      <c r="BO15">
        <v>35.173950071877911</v>
      </c>
      <c r="BP15">
        <v>26.44431702693878</v>
      </c>
      <c r="BQ15">
        <v>27.421555939848343</v>
      </c>
      <c r="BR15">
        <v>27.571526327096329</v>
      </c>
      <c r="BS15">
        <v>27.72654675543393</v>
      </c>
      <c r="BT15">
        <v>25.993248874682475</v>
      </c>
      <c r="BU15">
        <v>26.051024943967903</v>
      </c>
      <c r="BV15">
        <v>26.327524012103627</v>
      </c>
      <c r="BW15">
        <v>33.323881937641509</v>
      </c>
      <c r="BX15">
        <v>34.812563504387995</v>
      </c>
      <c r="BY15">
        <v>44.797832152152154</v>
      </c>
      <c r="BZ15">
        <v>35.258005138434122</v>
      </c>
      <c r="CA15">
        <v>34.648326318632748</v>
      </c>
      <c r="CB15">
        <v>27.040099199050832</v>
      </c>
      <c r="CC15">
        <v>27.920442992549638</v>
      </c>
      <c r="CD15">
        <v>27.992264447251628</v>
      </c>
      <c r="CE15">
        <v>28.149512330266681</v>
      </c>
      <c r="CF15">
        <v>26.472704531628011</v>
      </c>
      <c r="CG15">
        <v>26.657348310703686</v>
      </c>
      <c r="CH15">
        <v>26.848240076844355</v>
      </c>
      <c r="CI15">
        <v>33.587424646215283</v>
      </c>
      <c r="CJ15">
        <v>34.936416422824323</v>
      </c>
      <c r="CK15">
        <v>43.863260592877822</v>
      </c>
      <c r="CL15">
        <v>35.166550128029243</v>
      </c>
      <c r="CM15">
        <v>34.583623695639403</v>
      </c>
      <c r="CN15">
        <v>27.488231166399206</v>
      </c>
      <c r="CO15">
        <v>28.316438179817027</v>
      </c>
      <c r="CP15">
        <v>28.395625069867876</v>
      </c>
      <c r="CQ15">
        <v>28.54707335215101</v>
      </c>
      <c r="CR15">
        <v>26.991501760731666</v>
      </c>
      <c r="CS15">
        <v>27.176119626828676</v>
      </c>
      <c r="CT15">
        <v>27.295859120713303</v>
      </c>
      <c r="CU15">
        <v>33.382646681845166</v>
      </c>
      <c r="CV15">
        <v>34.825333254303104</v>
      </c>
      <c r="CW15">
        <v>43.094986889808474</v>
      </c>
      <c r="CX15">
        <v>35.046749164712182</v>
      </c>
      <c r="CY15">
        <v>34.537487720444879</v>
      </c>
      <c r="CZ15">
        <v>27.932749939695857</v>
      </c>
      <c r="DA15">
        <v>28.718050142837775</v>
      </c>
      <c r="DB15">
        <v>28.725601529836233</v>
      </c>
      <c r="DC15">
        <v>28.933598468420726</v>
      </c>
      <c r="DD15">
        <v>27.575624587385576</v>
      </c>
      <c r="DE15">
        <v>27.671274129259242</v>
      </c>
      <c r="DF15">
        <v>27.758237332366761</v>
      </c>
      <c r="DG15">
        <v>33.429272648107599</v>
      </c>
      <c r="DH15">
        <v>34.736996439753888</v>
      </c>
      <c r="DI15">
        <v>42.397641664410713</v>
      </c>
      <c r="DJ15">
        <v>34.949579631743504</v>
      </c>
      <c r="DK15">
        <v>34.717911442309884</v>
      </c>
      <c r="DL15">
        <v>28.408664113948106</v>
      </c>
      <c r="DM15">
        <v>29.103562303840157</v>
      </c>
      <c r="DN15">
        <v>29.016832009605508</v>
      </c>
      <c r="DO15">
        <v>29.243382520879003</v>
      </c>
      <c r="DP15">
        <v>27.96327584109881</v>
      </c>
      <c r="DQ15">
        <v>28.052796812805735</v>
      </c>
      <c r="DR15">
        <v>28.100531900104219</v>
      </c>
      <c r="DS15">
        <v>33.513349229704708</v>
      </c>
      <c r="DT15">
        <v>34.53441721324495</v>
      </c>
      <c r="DU15">
        <v>42.191375977686988</v>
      </c>
      <c r="DV15">
        <v>34.972069582333361</v>
      </c>
      <c r="DW15">
        <v>34.726036660245306</v>
      </c>
      <c r="DX15">
        <v>28.74233649376016</v>
      </c>
      <c r="DY15">
        <v>29.405070124930397</v>
      </c>
      <c r="DZ15">
        <v>29.302780751692278</v>
      </c>
      <c r="EA15">
        <v>29.560286216328844</v>
      </c>
      <c r="EB15">
        <v>28.341877940744862</v>
      </c>
      <c r="EC15">
        <v>28.309137783600349</v>
      </c>
      <c r="ED15">
        <v>28.524885040727305</v>
      </c>
      <c r="EE15">
        <v>33.603786788284651</v>
      </c>
      <c r="EF15">
        <v>34.591623150889127</v>
      </c>
      <c r="EG15">
        <v>41.883034546696933</v>
      </c>
      <c r="EH15">
        <v>34.898657936775578</v>
      </c>
      <c r="EI15">
        <v>34.589827750699385</v>
      </c>
      <c r="EJ15">
        <v>29.069139833001053</v>
      </c>
      <c r="EK15">
        <v>29.650503521671265</v>
      </c>
      <c r="EL15">
        <v>29.73948841430553</v>
      </c>
      <c r="EM15">
        <v>29.895117517865405</v>
      </c>
      <c r="EN15">
        <v>28.650783976595807</v>
      </c>
      <c r="EO15">
        <v>28.846882315069646</v>
      </c>
      <c r="EP15">
        <v>28.943534343763634</v>
      </c>
      <c r="EQ15">
        <v>33.854105054374912</v>
      </c>
      <c r="ER15">
        <v>34.723804407629643</v>
      </c>
      <c r="ES15">
        <v>41.368902635018266</v>
      </c>
      <c r="ET15">
        <v>34.805141922888645</v>
      </c>
      <c r="EU15">
        <v>34.679313491697414</v>
      </c>
      <c r="EV15">
        <v>29.459280282009107</v>
      </c>
      <c r="EW15">
        <v>30.00667493680524</v>
      </c>
      <c r="EX15">
        <v>30.025065147814768</v>
      </c>
      <c r="EY15">
        <v>30.181823112353932</v>
      </c>
      <c r="EZ15">
        <v>28.98190383439119</v>
      </c>
      <c r="FA15">
        <v>29.179144859021349</v>
      </c>
      <c r="FB15">
        <v>29.270913401915045</v>
      </c>
      <c r="FC15">
        <v>34.007604476379711</v>
      </c>
      <c r="FD15">
        <v>34.721368601284972</v>
      </c>
      <c r="FE15">
        <v>40.91256595082487</v>
      </c>
      <c r="FF15">
        <v>34.967015929129623</v>
      </c>
      <c r="FG15">
        <v>34.816364289664435</v>
      </c>
      <c r="FH15">
        <v>29.678971382009649</v>
      </c>
      <c r="FI15">
        <v>30.352154727746335</v>
      </c>
      <c r="FJ15">
        <v>30.204095322523408</v>
      </c>
      <c r="FK15">
        <v>30.355711249792396</v>
      </c>
      <c r="FL15">
        <v>29.308881566168996</v>
      </c>
      <c r="FM15">
        <v>29.382660172975623</v>
      </c>
      <c r="FN15">
        <v>29.49674370530786</v>
      </c>
      <c r="FO15">
        <v>34.079537240254908</v>
      </c>
      <c r="FP15">
        <v>34.723852144661251</v>
      </c>
      <c r="FQ15">
        <v>40.647700829237102</v>
      </c>
      <c r="FR15">
        <v>35.001881167151645</v>
      </c>
      <c r="FS15">
        <v>35.062656800869163</v>
      </c>
      <c r="FT15">
        <v>29.884198847011103</v>
      </c>
      <c r="FU15">
        <v>30.641004475540768</v>
      </c>
      <c r="FV15">
        <v>30.366569009796436</v>
      </c>
      <c r="FW15">
        <v>30.64973097596236</v>
      </c>
      <c r="FX15">
        <v>29.631833993924488</v>
      </c>
      <c r="FY15">
        <v>29.832093151006436</v>
      </c>
      <c r="FZ15">
        <v>29.811811478265369</v>
      </c>
      <c r="GA15">
        <v>34.248739375652242</v>
      </c>
      <c r="GB15">
        <v>34.373621181105001</v>
      </c>
      <c r="GC15">
        <v>40.700238818866389</v>
      </c>
      <c r="GD15">
        <v>35.040827225529235</v>
      </c>
      <c r="GE15">
        <v>35.28169061302917</v>
      </c>
      <c r="GF15">
        <v>30.276094797780793</v>
      </c>
      <c r="GG15">
        <v>30.926994582675732</v>
      </c>
      <c r="GH15">
        <v>30.518007377986013</v>
      </c>
      <c r="GI15">
        <v>30.798982534762779</v>
      </c>
      <c r="GJ15">
        <v>29.94186409211553</v>
      </c>
      <c r="GK15">
        <v>29.727989013749621</v>
      </c>
      <c r="GL15">
        <v>30.084954785371288</v>
      </c>
      <c r="GM15">
        <v>34.460557907379282</v>
      </c>
      <c r="GN15">
        <v>34.546538665054157</v>
      </c>
      <c r="GO15">
        <v>40.943044317099393</v>
      </c>
      <c r="GP15">
        <v>35.235616985804072</v>
      </c>
      <c r="GQ15">
        <v>35.478801413987604</v>
      </c>
      <c r="GR15">
        <v>30.43501695389897</v>
      </c>
      <c r="GS15">
        <v>31.020107057755194</v>
      </c>
      <c r="GT15">
        <v>30.804124910956414</v>
      </c>
      <c r="GU15">
        <v>30.968573202781734</v>
      </c>
      <c r="GV15">
        <v>29.969598373484175</v>
      </c>
      <c r="GW15">
        <v>30.03730216851076</v>
      </c>
      <c r="GX15">
        <v>30.256100697691021</v>
      </c>
    </row>
    <row r="16" spans="1:206" x14ac:dyDescent="0.15">
      <c r="A16" s="5" t="s">
        <v>6</v>
      </c>
      <c r="B16" s="6" t="s">
        <v>11</v>
      </c>
      <c r="C16">
        <v>110</v>
      </c>
      <c r="D16">
        <v>175</v>
      </c>
      <c r="E16">
        <v>220</v>
      </c>
      <c r="F16">
        <v>130</v>
      </c>
      <c r="G16">
        <v>105</v>
      </c>
      <c r="H16">
        <v>65</v>
      </c>
      <c r="I16">
        <v>65</v>
      </c>
      <c r="J16">
        <v>63</v>
      </c>
      <c r="K16">
        <v>53</v>
      </c>
      <c r="L16">
        <v>48</v>
      </c>
      <c r="M16">
        <v>48</v>
      </c>
      <c r="N16">
        <v>48</v>
      </c>
      <c r="O16">
        <v>65</v>
      </c>
      <c r="P16">
        <v>115</v>
      </c>
      <c r="Q16">
        <v>145</v>
      </c>
      <c r="R16">
        <v>105</v>
      </c>
      <c r="S16">
        <v>50</v>
      </c>
      <c r="T16">
        <v>35</v>
      </c>
      <c r="U16">
        <v>35</v>
      </c>
      <c r="V16">
        <v>35</v>
      </c>
      <c r="W16">
        <v>35</v>
      </c>
      <c r="X16">
        <v>33</v>
      </c>
      <c r="Y16">
        <v>33</v>
      </c>
      <c r="Z16">
        <v>32</v>
      </c>
      <c r="AA16">
        <v>35</v>
      </c>
      <c r="AB16">
        <v>65</v>
      </c>
      <c r="AC16">
        <v>80</v>
      </c>
      <c r="AD16">
        <v>55</v>
      </c>
      <c r="AE16">
        <v>36</v>
      </c>
      <c r="AF16">
        <v>33</v>
      </c>
      <c r="AG16">
        <v>33</v>
      </c>
      <c r="AH16">
        <v>33.751369470473797</v>
      </c>
      <c r="AI16">
        <v>33.781368355747219</v>
      </c>
      <c r="AJ16">
        <v>32.218221882544306</v>
      </c>
      <c r="AK16">
        <v>32.246667286287682</v>
      </c>
      <c r="AL16">
        <v>31.47691158356837</v>
      </c>
      <c r="AM16">
        <v>33.901838312037903</v>
      </c>
      <c r="AN16">
        <v>57.929105060935456</v>
      </c>
      <c r="AO16">
        <v>69.995235748964305</v>
      </c>
      <c r="AP16">
        <v>50.023922868528572</v>
      </c>
      <c r="AQ16">
        <v>34.825466847986334</v>
      </c>
      <c r="AR16">
        <v>32.447046902422471</v>
      </c>
      <c r="AS16">
        <v>32.475854162766581</v>
      </c>
      <c r="AT16">
        <v>35.145232029163644</v>
      </c>
      <c r="AU16">
        <v>35.17227619622664</v>
      </c>
      <c r="AV16">
        <v>33.824607291801961</v>
      </c>
      <c r="AW16">
        <v>33.850315053058274</v>
      </c>
      <c r="AX16">
        <v>33.187265399605323</v>
      </c>
      <c r="AY16">
        <v>35.280860987273648</v>
      </c>
      <c r="AZ16">
        <v>56.014702989382862</v>
      </c>
      <c r="BA16">
        <v>66.427404180356348</v>
      </c>
      <c r="BB16">
        <v>49.195696384294735</v>
      </c>
      <c r="BC16">
        <v>36.08246793376626</v>
      </c>
      <c r="BD16">
        <v>34.0313548555824</v>
      </c>
      <c r="BE16">
        <v>34.057373909411595</v>
      </c>
      <c r="BF16">
        <v>36.431217507160852</v>
      </c>
      <c r="BG16">
        <v>36.455705896557902</v>
      </c>
      <c r="BH16">
        <v>35.294229585925052</v>
      </c>
      <c r="BI16">
        <v>35.317568475856191</v>
      </c>
      <c r="BJ16">
        <v>34.746720060200886</v>
      </c>
      <c r="BK16">
        <v>36.554010497917794</v>
      </c>
      <c r="BL16">
        <v>54.442029175424977</v>
      </c>
      <c r="BM16">
        <v>63.426029277979048</v>
      </c>
      <c r="BN16">
        <v>48.561587080789124</v>
      </c>
      <c r="BO16">
        <v>37.250170689732492</v>
      </c>
      <c r="BP16">
        <v>35.48187436748983</v>
      </c>
      <c r="BQ16">
        <v>35.505481013400832</v>
      </c>
      <c r="BR16">
        <v>37.405130677246035</v>
      </c>
      <c r="BS16">
        <v>37.428229323690864</v>
      </c>
      <c r="BT16">
        <v>36.368247009769945</v>
      </c>
      <c r="BU16">
        <v>36.390298907618252</v>
      </c>
      <c r="BV16">
        <v>35.86971307766354</v>
      </c>
      <c r="BW16">
        <v>37.520943574321038</v>
      </c>
      <c r="BX16">
        <v>53.857696395553766</v>
      </c>
      <c r="BY16">
        <v>62.062888502389697</v>
      </c>
      <c r="BZ16">
        <v>48.488857344768313</v>
      </c>
      <c r="CA16">
        <v>38.159635938853988</v>
      </c>
      <c r="CB16">
        <v>36.545512396961179</v>
      </c>
      <c r="CC16">
        <v>36.567808116754982</v>
      </c>
      <c r="CD16">
        <v>38.267492350203518</v>
      </c>
      <c r="CE16">
        <v>38.28961747324125</v>
      </c>
      <c r="CF16">
        <v>37.300852400830756</v>
      </c>
      <c r="CG16">
        <v>37.32200329200866</v>
      </c>
      <c r="CH16">
        <v>36.836687853054585</v>
      </c>
      <c r="CI16">
        <v>38.378415484474779</v>
      </c>
      <c r="CJ16">
        <v>53.626661210567043</v>
      </c>
      <c r="CK16">
        <v>61.2853626022304</v>
      </c>
      <c r="CL16">
        <v>48.616803411480305</v>
      </c>
      <c r="CM16">
        <v>38.976788796392839</v>
      </c>
      <c r="CN16">
        <v>37.470850834126985</v>
      </c>
      <c r="CO16">
        <v>37.492228655733278</v>
      </c>
      <c r="CP16">
        <v>39.113069985820083</v>
      </c>
      <c r="CQ16">
        <v>39.134282851191941</v>
      </c>
      <c r="CR16">
        <v>38.212177481792637</v>
      </c>
      <c r="CS16">
        <v>38.232483728554506</v>
      </c>
      <c r="CT16">
        <v>37.780180500686001</v>
      </c>
      <c r="CU16">
        <v>39.219411183461588</v>
      </c>
      <c r="CV16">
        <v>53.448809064913299</v>
      </c>
      <c r="CW16">
        <v>60.595998359681268</v>
      </c>
      <c r="CX16">
        <v>48.774962753845173</v>
      </c>
      <c r="CY16">
        <v>39.780042193383458</v>
      </c>
      <c r="CZ16">
        <v>38.375363842005697</v>
      </c>
      <c r="DA16">
        <v>38.395881269861142</v>
      </c>
      <c r="DB16">
        <v>39.942869915363374</v>
      </c>
      <c r="DC16">
        <v>39.963228216841777</v>
      </c>
      <c r="DD16">
        <v>39.103498427768635</v>
      </c>
      <c r="DE16">
        <v>39.12301314085083</v>
      </c>
      <c r="DF16">
        <v>38.701599522436844</v>
      </c>
      <c r="DG16">
        <v>40.044919044843205</v>
      </c>
      <c r="DH16">
        <v>53.320949297483203</v>
      </c>
      <c r="DI16">
        <v>59.989506075285739</v>
      </c>
      <c r="DJ16">
        <v>48.961522392931535</v>
      </c>
      <c r="DK16">
        <v>40.570230265225334</v>
      </c>
      <c r="DL16">
        <v>39.260301323285411</v>
      </c>
      <c r="DM16">
        <v>39.280012535665193</v>
      </c>
      <c r="DN16">
        <v>40.757844874937149</v>
      </c>
      <c r="DO16">
        <v>40.777402913740012</v>
      </c>
      <c r="DP16">
        <v>39.976023419838327</v>
      </c>
      <c r="DQ16">
        <v>39.99479661798366</v>
      </c>
      <c r="DR16">
        <v>39.602278345503159</v>
      </c>
      <c r="DS16">
        <v>40.85587475016294</v>
      </c>
      <c r="DT16">
        <v>53.240061381493135</v>
      </c>
      <c r="DU16">
        <v>59.460878166891526</v>
      </c>
      <c r="DV16">
        <v>49.174766061472795</v>
      </c>
      <c r="DW16">
        <v>41.348142642201516</v>
      </c>
      <c r="DX16">
        <v>40.12684647897153</v>
      </c>
      <c r="DY16">
        <v>40.145802492146814</v>
      </c>
      <c r="DZ16">
        <v>41.558896140187478</v>
      </c>
      <c r="EA16">
        <v>41.57770499854675</v>
      </c>
      <c r="EB16">
        <v>40.830895356572505</v>
      </c>
      <c r="EC16">
        <v>40.848974121340468</v>
      </c>
      <c r="ED16">
        <v>40.483478319935287</v>
      </c>
      <c r="EE16">
        <v>41.653163394077865</v>
      </c>
      <c r="EF16">
        <v>53.203288123224276</v>
      </c>
      <c r="EG16">
        <v>59.00537788495857</v>
      </c>
      <c r="EH16">
        <v>49.413070333066038</v>
      </c>
      <c r="EI16">
        <v>42.114526231830752</v>
      </c>
      <c r="EJ16">
        <v>40.97611848127886</v>
      </c>
      <c r="EK16">
        <v>40.994367308696468</v>
      </c>
      <c r="EL16">
        <v>42.121241662099429</v>
      </c>
      <c r="EM16">
        <v>42.140199316452673</v>
      </c>
      <c r="EN16">
        <v>41.383182500227065</v>
      </c>
      <c r="EO16">
        <v>41.401402020802621</v>
      </c>
      <c r="EP16">
        <v>41.030860562007653</v>
      </c>
      <c r="EQ16">
        <v>42.216255351339143</v>
      </c>
      <c r="ER16">
        <v>53.922386442141509</v>
      </c>
      <c r="ES16">
        <v>59.802747856376925</v>
      </c>
      <c r="ET16">
        <v>50.080689222910422</v>
      </c>
      <c r="EU16">
        <v>42.683427899502753</v>
      </c>
      <c r="EV16">
        <v>41.52953820190389</v>
      </c>
      <c r="EW16">
        <v>41.54792965795118</v>
      </c>
      <c r="EX16">
        <v>42.68358718401138</v>
      </c>
      <c r="EY16">
        <v>42.702693634358603</v>
      </c>
      <c r="EZ16">
        <v>41.935469643881625</v>
      </c>
      <c r="FA16">
        <v>41.953829920264774</v>
      </c>
      <c r="FB16">
        <v>41.57824280408002</v>
      </c>
      <c r="FC16">
        <v>42.779347308600428</v>
      </c>
      <c r="FD16">
        <v>54.641484761058756</v>
      </c>
      <c r="FE16">
        <v>60.60011782779528</v>
      </c>
      <c r="FF16">
        <v>50.748308112754813</v>
      </c>
      <c r="FG16">
        <v>43.252329567174762</v>
      </c>
      <c r="FH16">
        <v>42.082957922528927</v>
      </c>
      <c r="FI16">
        <v>42.101492007205898</v>
      </c>
      <c r="FJ16">
        <v>43.245932705923344</v>
      </c>
      <c r="FK16">
        <v>43.265187952264547</v>
      </c>
      <c r="FL16">
        <v>42.487756787536192</v>
      </c>
      <c r="FM16">
        <v>42.50625781972694</v>
      </c>
      <c r="FN16">
        <v>42.125625046152393</v>
      </c>
      <c r="FO16">
        <v>43.342439265861721</v>
      </c>
      <c r="FP16">
        <v>55.36058307997601</v>
      </c>
      <c r="FQ16">
        <v>61.397487799213657</v>
      </c>
      <c r="FR16">
        <v>51.415927002599211</v>
      </c>
      <c r="FS16">
        <v>43.821231234846785</v>
      </c>
      <c r="FT16">
        <v>42.636377643153978</v>
      </c>
      <c r="FU16">
        <v>42.655054356460624</v>
      </c>
      <c r="FV16">
        <v>43.808278227835295</v>
      </c>
      <c r="FW16">
        <v>43.82768227017047</v>
      </c>
      <c r="FX16">
        <v>43.040043931190752</v>
      </c>
      <c r="FY16">
        <v>43.058685719189093</v>
      </c>
      <c r="FZ16">
        <v>42.673007288224753</v>
      </c>
      <c r="GA16">
        <v>43.905531223123006</v>
      </c>
      <c r="GB16">
        <v>56.079681398893243</v>
      </c>
      <c r="GC16">
        <v>62.194857770632005</v>
      </c>
      <c r="GD16">
        <v>52.083545892443595</v>
      </c>
      <c r="GE16">
        <v>44.390132902518793</v>
      </c>
      <c r="GF16">
        <v>43.189797363779007</v>
      </c>
      <c r="GG16">
        <v>43.208616705715336</v>
      </c>
      <c r="GH16">
        <v>44.370623749747246</v>
      </c>
      <c r="GI16">
        <v>44.3901765880764</v>
      </c>
      <c r="GJ16">
        <v>43.592331074845312</v>
      </c>
      <c r="GK16">
        <v>43.611113618651245</v>
      </c>
      <c r="GL16">
        <v>43.220389530297112</v>
      </c>
      <c r="GM16">
        <v>44.468623180384284</v>
      </c>
      <c r="GN16">
        <v>56.798779717810476</v>
      </c>
      <c r="GO16">
        <v>62.992227742050353</v>
      </c>
      <c r="GP16">
        <v>52.751164782287972</v>
      </c>
      <c r="GQ16">
        <v>44.959034570190802</v>
      </c>
      <c r="GR16">
        <v>43.743217084404037</v>
      </c>
      <c r="GS16">
        <v>43.762179054970048</v>
      </c>
      <c r="GT16">
        <v>44.932969271659196</v>
      </c>
      <c r="GU16">
        <v>44.952670905982323</v>
      </c>
      <c r="GV16">
        <v>44.144618218499865</v>
      </c>
      <c r="GW16">
        <v>44.163541518113398</v>
      </c>
      <c r="GX16">
        <v>43.767771772369471</v>
      </c>
    </row>
    <row r="17" spans="1:206" x14ac:dyDescent="0.15">
      <c r="A17" s="5" t="s">
        <v>6</v>
      </c>
      <c r="B17" s="6" t="s">
        <v>12</v>
      </c>
      <c r="C17">
        <v>30</v>
      </c>
      <c r="D17">
        <v>39.354838709677431</v>
      </c>
      <c r="E17">
        <v>58.064516129032256</v>
      </c>
      <c r="F17">
        <v>42.2</v>
      </c>
      <c r="G17">
        <v>42.58064516129032</v>
      </c>
      <c r="H17">
        <v>39.75</v>
      </c>
      <c r="I17">
        <v>39.387096774193552</v>
      </c>
      <c r="J17">
        <v>40.306451612903224</v>
      </c>
      <c r="K17">
        <v>33.642857142857139</v>
      </c>
      <c r="L17">
        <v>28.064516129032253</v>
      </c>
      <c r="M17">
        <v>28.4</v>
      </c>
      <c r="N17">
        <v>28.064516129032253</v>
      </c>
      <c r="O17">
        <v>43.75</v>
      </c>
      <c r="P17">
        <v>44.919354838709666</v>
      </c>
      <c r="Q17">
        <v>66.290322580645167</v>
      </c>
      <c r="R17">
        <v>38.5</v>
      </c>
      <c r="S17">
        <v>40.645161290322577</v>
      </c>
      <c r="T17">
        <v>28.583333333333329</v>
      </c>
      <c r="U17">
        <v>28.677419354838712</v>
      </c>
      <c r="V17">
        <v>28.564516129032256</v>
      </c>
      <c r="W17">
        <v>28.5</v>
      </c>
      <c r="X17">
        <v>25.08064516129032</v>
      </c>
      <c r="Y17">
        <v>25.066666666666663</v>
      </c>
      <c r="Z17">
        <v>25.322580645161288</v>
      </c>
      <c r="AA17">
        <v>37.916666666666664</v>
      </c>
      <c r="AB17">
        <v>39.822580645161288</v>
      </c>
      <c r="AC17">
        <v>56.032258064516128</v>
      </c>
      <c r="AD17">
        <v>39.583333333333329</v>
      </c>
      <c r="AE17">
        <v>38.301109677419348</v>
      </c>
      <c r="AF17">
        <v>25.1</v>
      </c>
      <c r="AG17">
        <v>26.277580645161287</v>
      </c>
      <c r="AH17">
        <v>26.070097422353776</v>
      </c>
      <c r="AI17">
        <v>26.270611789195787</v>
      </c>
      <c r="AJ17">
        <v>23.89958091405099</v>
      </c>
      <c r="AK17">
        <v>24.061091967808814</v>
      </c>
      <c r="AL17">
        <v>24.460143374170649</v>
      </c>
      <c r="AM17">
        <v>33.665897948554317</v>
      </c>
      <c r="AN17">
        <v>35.531280273383118</v>
      </c>
      <c r="AO17">
        <v>48.157757655508647</v>
      </c>
      <c r="AP17">
        <v>36.005527880232428</v>
      </c>
      <c r="AQ17">
        <v>35.85622630759336</v>
      </c>
      <c r="AR17">
        <v>25.31358490364898</v>
      </c>
      <c r="AS17">
        <v>26.440144855344553</v>
      </c>
      <c r="AT17">
        <v>26.583913477390475</v>
      </c>
      <c r="AU17">
        <v>26.733834509658912</v>
      </c>
      <c r="AV17">
        <v>24.618009214227332</v>
      </c>
      <c r="AW17">
        <v>24.763586307495963</v>
      </c>
      <c r="AX17">
        <v>25.069477924158189</v>
      </c>
      <c r="AY17">
        <v>33.498826165276256</v>
      </c>
      <c r="AZ17">
        <v>35.112726023020258</v>
      </c>
      <c r="BA17">
        <v>47.160258048485453</v>
      </c>
      <c r="BB17">
        <v>35.785267009033561</v>
      </c>
      <c r="BC17">
        <v>35.486044765680923</v>
      </c>
      <c r="BD17">
        <v>25.891696357908955</v>
      </c>
      <c r="BE17">
        <v>26.92077590592914</v>
      </c>
      <c r="BF17">
        <v>27.042990210722582</v>
      </c>
      <c r="BG17">
        <v>27.216965325480068</v>
      </c>
      <c r="BH17">
        <v>25.297201391036893</v>
      </c>
      <c r="BI17">
        <v>25.372631620366523</v>
      </c>
      <c r="BJ17">
        <v>25.671775050707097</v>
      </c>
      <c r="BK17">
        <v>33.372045960304931</v>
      </c>
      <c r="BL17">
        <v>35.067051783279375</v>
      </c>
      <c r="BM17">
        <v>46.045074688343185</v>
      </c>
      <c r="BN17">
        <v>35.58642295883417</v>
      </c>
      <c r="BO17">
        <v>35.173950071877911</v>
      </c>
      <c r="BP17">
        <v>26.44431702693878</v>
      </c>
      <c r="BQ17">
        <v>27.421555939848343</v>
      </c>
      <c r="BR17">
        <v>27.571526327096329</v>
      </c>
      <c r="BS17">
        <v>27.72654675543393</v>
      </c>
      <c r="BT17">
        <v>25.993248874682475</v>
      </c>
      <c r="BU17">
        <v>26.051024943967903</v>
      </c>
      <c r="BV17">
        <v>26.327524012103627</v>
      </c>
      <c r="BW17">
        <v>33.323881937641509</v>
      </c>
      <c r="BX17">
        <v>34.812563504387995</v>
      </c>
      <c r="BY17">
        <v>44.797832152152154</v>
      </c>
      <c r="BZ17">
        <v>35.258005138434122</v>
      </c>
      <c r="CA17">
        <v>34.648326318632748</v>
      </c>
      <c r="CB17">
        <v>27.040099199050832</v>
      </c>
      <c r="CC17">
        <v>27.920442992549638</v>
      </c>
      <c r="CD17">
        <v>27.992264447251628</v>
      </c>
      <c r="CE17">
        <v>28.149512330266681</v>
      </c>
      <c r="CF17">
        <v>26.472704531628011</v>
      </c>
      <c r="CG17">
        <v>26.657348310703686</v>
      </c>
      <c r="CH17">
        <v>26.848240076844355</v>
      </c>
      <c r="CI17">
        <v>33.587424646215283</v>
      </c>
      <c r="CJ17">
        <v>34.936416422824323</v>
      </c>
      <c r="CK17">
        <v>43.863260592877822</v>
      </c>
      <c r="CL17">
        <v>35.166550128029243</v>
      </c>
      <c r="CM17">
        <v>34.583623695639403</v>
      </c>
      <c r="CN17">
        <v>27.488231166399206</v>
      </c>
      <c r="CO17">
        <v>28.316438179817027</v>
      </c>
      <c r="CP17">
        <v>28.395625069867876</v>
      </c>
      <c r="CQ17">
        <v>28.54707335215101</v>
      </c>
      <c r="CR17">
        <v>26.991501760731666</v>
      </c>
      <c r="CS17">
        <v>27.176119626828676</v>
      </c>
      <c r="CT17">
        <v>27.295859120713303</v>
      </c>
      <c r="CU17">
        <v>33.382646681845166</v>
      </c>
      <c r="CV17">
        <v>34.825333254303104</v>
      </c>
      <c r="CW17">
        <v>43.094986889808474</v>
      </c>
      <c r="CX17">
        <v>35.046749164712182</v>
      </c>
      <c r="CY17">
        <v>34.537487720444879</v>
      </c>
      <c r="CZ17">
        <v>27.932749939695857</v>
      </c>
      <c r="DA17">
        <v>28.718050142837775</v>
      </c>
      <c r="DB17">
        <v>28.725601529836233</v>
      </c>
      <c r="DC17">
        <v>28.933598468420726</v>
      </c>
      <c r="DD17">
        <v>27.575624587385576</v>
      </c>
      <c r="DE17">
        <v>27.671274129259242</v>
      </c>
      <c r="DF17">
        <v>27.758237332366761</v>
      </c>
      <c r="DG17">
        <v>33.429272648107599</v>
      </c>
      <c r="DH17">
        <v>34.736996439753888</v>
      </c>
      <c r="DI17">
        <v>42.397641664410713</v>
      </c>
      <c r="DJ17">
        <v>34.949579631743504</v>
      </c>
      <c r="DK17">
        <v>34.717911442309884</v>
      </c>
      <c r="DL17">
        <v>28.408664113948106</v>
      </c>
      <c r="DM17">
        <v>29.103562303840157</v>
      </c>
      <c r="DN17">
        <v>29.016832009605508</v>
      </c>
      <c r="DO17">
        <v>29.243382520879003</v>
      </c>
      <c r="DP17">
        <v>27.96327584109881</v>
      </c>
      <c r="DQ17">
        <v>28.052796812805735</v>
      </c>
      <c r="DR17">
        <v>28.100531900104219</v>
      </c>
      <c r="DS17">
        <v>33.513349229704708</v>
      </c>
      <c r="DT17">
        <v>34.53441721324495</v>
      </c>
      <c r="DU17">
        <v>42.191375977686988</v>
      </c>
      <c r="DV17">
        <v>34.972069582333361</v>
      </c>
      <c r="DW17">
        <v>34.726036660245306</v>
      </c>
      <c r="DX17">
        <v>28.74233649376016</v>
      </c>
      <c r="DY17">
        <v>29.405070124930397</v>
      </c>
      <c r="DZ17">
        <v>29.302780751692278</v>
      </c>
      <c r="EA17">
        <v>29.560286216328844</v>
      </c>
      <c r="EB17">
        <v>28.341877940744862</v>
      </c>
      <c r="EC17">
        <v>28.309137783600349</v>
      </c>
      <c r="ED17">
        <v>28.524885040727305</v>
      </c>
      <c r="EE17">
        <v>33.603786788284651</v>
      </c>
      <c r="EF17">
        <v>34.591623150889127</v>
      </c>
      <c r="EG17">
        <v>41.883034546696933</v>
      </c>
      <c r="EH17">
        <v>34.898657936775578</v>
      </c>
      <c r="EI17">
        <v>34.589827750699385</v>
      </c>
      <c r="EJ17">
        <v>29.069139833001053</v>
      </c>
      <c r="EK17">
        <v>29.650503521671265</v>
      </c>
      <c r="EL17">
        <v>29.73948841430553</v>
      </c>
      <c r="EM17">
        <v>29.895117517865405</v>
      </c>
      <c r="EN17">
        <v>28.650783976595807</v>
      </c>
      <c r="EO17">
        <v>28.846882315069646</v>
      </c>
      <c r="EP17">
        <v>28.943534343763634</v>
      </c>
      <c r="EQ17">
        <v>33.854105054374912</v>
      </c>
      <c r="ER17">
        <v>34.723804407629643</v>
      </c>
      <c r="ES17">
        <v>41.368902635018266</v>
      </c>
      <c r="ET17">
        <v>34.805141922888645</v>
      </c>
      <c r="EU17">
        <v>34.679313491697414</v>
      </c>
      <c r="EV17">
        <v>29.459280282009107</v>
      </c>
      <c r="EW17">
        <v>30.00667493680524</v>
      </c>
      <c r="EX17">
        <v>30.025065147814768</v>
      </c>
      <c r="EY17">
        <v>30.181823112353932</v>
      </c>
      <c r="EZ17">
        <v>28.98190383439119</v>
      </c>
      <c r="FA17">
        <v>29.179144859021349</v>
      </c>
      <c r="FB17">
        <v>29.270913401915045</v>
      </c>
      <c r="FC17">
        <v>34.007604476379711</v>
      </c>
      <c r="FD17">
        <v>34.721368601284972</v>
      </c>
      <c r="FE17">
        <v>40.91256595082487</v>
      </c>
      <c r="FF17">
        <v>34.967015929129623</v>
      </c>
      <c r="FG17">
        <v>34.816364289664435</v>
      </c>
      <c r="FH17">
        <v>29.678971382009649</v>
      </c>
      <c r="FI17">
        <v>30.352154727746335</v>
      </c>
      <c r="FJ17">
        <v>30.204095322523408</v>
      </c>
      <c r="FK17">
        <v>30.355711249792396</v>
      </c>
      <c r="FL17">
        <v>29.308881566168996</v>
      </c>
      <c r="FM17">
        <v>29.382660172975623</v>
      </c>
      <c r="FN17">
        <v>29.49674370530786</v>
      </c>
      <c r="FO17">
        <v>34.079537240254908</v>
      </c>
      <c r="FP17">
        <v>34.723852144661251</v>
      </c>
      <c r="FQ17">
        <v>40.647700829237102</v>
      </c>
      <c r="FR17">
        <v>35.001881167151645</v>
      </c>
      <c r="FS17">
        <v>35.062656800869163</v>
      </c>
      <c r="FT17">
        <v>29.884198847011103</v>
      </c>
      <c r="FU17">
        <v>30.641004475540768</v>
      </c>
      <c r="FV17">
        <v>30.366569009796436</v>
      </c>
      <c r="FW17">
        <v>30.64973097596236</v>
      </c>
      <c r="FX17">
        <v>29.631833993924488</v>
      </c>
      <c r="FY17">
        <v>29.832093151006436</v>
      </c>
      <c r="FZ17">
        <v>29.811811478265369</v>
      </c>
      <c r="GA17">
        <v>34.248739375652242</v>
      </c>
      <c r="GB17">
        <v>34.373621181105001</v>
      </c>
      <c r="GC17">
        <v>40.700238818866389</v>
      </c>
      <c r="GD17">
        <v>35.040827225529235</v>
      </c>
      <c r="GE17">
        <v>35.28169061302917</v>
      </c>
      <c r="GF17">
        <v>30.276094797780793</v>
      </c>
      <c r="GG17">
        <v>30.926994582675732</v>
      </c>
      <c r="GH17">
        <v>30.518007377986013</v>
      </c>
      <c r="GI17">
        <v>30.798982534762779</v>
      </c>
      <c r="GJ17">
        <v>29.94186409211553</v>
      </c>
      <c r="GK17">
        <v>29.727989013749621</v>
      </c>
      <c r="GL17">
        <v>30.084954785371288</v>
      </c>
      <c r="GM17">
        <v>34.460557907379282</v>
      </c>
      <c r="GN17">
        <v>34.546538665054157</v>
      </c>
      <c r="GO17">
        <v>40.943044317099393</v>
      </c>
      <c r="GP17">
        <v>35.235616985804072</v>
      </c>
      <c r="GQ17">
        <v>35.478801413987604</v>
      </c>
      <c r="GR17">
        <v>30.43501695389897</v>
      </c>
      <c r="GS17">
        <v>31.020107057755194</v>
      </c>
      <c r="GT17">
        <v>30.804124910956414</v>
      </c>
      <c r="GU17">
        <v>30.968573202781734</v>
      </c>
      <c r="GV17">
        <v>29.969598373484175</v>
      </c>
      <c r="GW17">
        <v>30.03730216851076</v>
      </c>
      <c r="GX17">
        <v>30.256100697691021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K310"/>
  <sheetViews>
    <sheetView workbookViewId="0">
      <selection activeCell="P3" sqref="P3:HK17"/>
    </sheetView>
  </sheetViews>
  <sheetFormatPr defaultRowHeight="10.5" x14ac:dyDescent="0.15"/>
  <cols>
    <col min="1" max="1" width="10" bestFit="1" customWidth="1"/>
    <col min="2" max="2" width="8.85546875" customWidth="1"/>
    <col min="3" max="3" width="10.140625" hidden="1" customWidth="1"/>
    <col min="4" max="4" width="11" hidden="1" customWidth="1"/>
    <col min="5" max="9" width="10.140625" hidden="1" customWidth="1"/>
    <col min="10" max="10" width="10" hidden="1" customWidth="1"/>
    <col min="11" max="15" width="10.140625" hidden="1" customWidth="1"/>
    <col min="16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  <col min="211" max="211" width="12.5703125" customWidth="1"/>
    <col min="212" max="215" width="12" bestFit="1" customWidth="1"/>
  </cols>
  <sheetData>
    <row r="3" spans="1:219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37103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  <c r="HK3" s="9">
        <v>43221</v>
      </c>
    </row>
    <row r="4" spans="1:219" x14ac:dyDescent="0.15">
      <c r="A4" s="5" t="s">
        <v>5</v>
      </c>
      <c r="B4" s="6" t="s">
        <v>11</v>
      </c>
      <c r="C4" s="6"/>
      <c r="D4" s="6"/>
      <c r="E4" s="6"/>
      <c r="F4" s="6"/>
      <c r="P4">
        <v>80</v>
      </c>
      <c r="Q4">
        <v>157</v>
      </c>
      <c r="R4">
        <v>190</v>
      </c>
      <c r="S4">
        <v>133</v>
      </c>
      <c r="T4">
        <v>127</v>
      </c>
      <c r="U4">
        <v>118</v>
      </c>
      <c r="V4">
        <v>150</v>
      </c>
      <c r="W4">
        <v>138</v>
      </c>
      <c r="X4">
        <v>113</v>
      </c>
      <c r="Y4">
        <v>75</v>
      </c>
      <c r="Z4">
        <v>57</v>
      </c>
      <c r="AA4">
        <v>46</v>
      </c>
      <c r="AB4">
        <v>60</v>
      </c>
      <c r="AC4">
        <v>98</v>
      </c>
      <c r="AD4">
        <v>132</v>
      </c>
      <c r="AE4">
        <v>87</v>
      </c>
      <c r="AF4">
        <v>59</v>
      </c>
      <c r="AG4">
        <v>44</v>
      </c>
      <c r="AH4">
        <v>50</v>
      </c>
      <c r="AI4">
        <v>56</v>
      </c>
      <c r="AJ4">
        <v>51</v>
      </c>
      <c r="AK4">
        <v>45</v>
      </c>
      <c r="AL4">
        <v>38</v>
      </c>
      <c r="AM4">
        <v>34</v>
      </c>
      <c r="AN4">
        <v>40</v>
      </c>
      <c r="AO4">
        <v>60</v>
      </c>
      <c r="AP4">
        <v>84</v>
      </c>
      <c r="AQ4">
        <v>62</v>
      </c>
      <c r="AR4">
        <v>48</v>
      </c>
      <c r="AS4">
        <v>38</v>
      </c>
      <c r="AT4">
        <v>43</v>
      </c>
      <c r="AU4">
        <v>49</v>
      </c>
      <c r="AV4">
        <v>44</v>
      </c>
      <c r="AW4">
        <v>38.909999999999997</v>
      </c>
      <c r="AX4">
        <v>31.91</v>
      </c>
      <c r="AY4">
        <v>27.91</v>
      </c>
      <c r="AZ4">
        <v>33.909999999999997</v>
      </c>
      <c r="BA4">
        <v>54</v>
      </c>
      <c r="BB4">
        <v>73</v>
      </c>
      <c r="BC4">
        <v>53</v>
      </c>
      <c r="BD4">
        <v>41.91</v>
      </c>
      <c r="BE4">
        <v>31.91</v>
      </c>
      <c r="BF4">
        <v>36.909999999999997</v>
      </c>
      <c r="BG4">
        <v>46</v>
      </c>
      <c r="BH4">
        <v>41</v>
      </c>
      <c r="BI4">
        <v>36.299999999999997</v>
      </c>
      <c r="BJ4">
        <v>29.3</v>
      </c>
      <c r="BK4">
        <v>25.3</v>
      </c>
      <c r="BL4">
        <v>31.3</v>
      </c>
      <c r="BM4">
        <v>58</v>
      </c>
      <c r="BN4">
        <v>73</v>
      </c>
      <c r="BO4">
        <v>50</v>
      </c>
      <c r="BP4">
        <v>39.299999999999997</v>
      </c>
      <c r="BQ4">
        <v>29.3</v>
      </c>
      <c r="BR4">
        <v>34.299999999999997</v>
      </c>
      <c r="BS4">
        <v>44.5</v>
      </c>
      <c r="BT4">
        <v>39.5</v>
      </c>
      <c r="BU4">
        <v>34.994999999999997</v>
      </c>
      <c r="BV4">
        <v>27.995000000000001</v>
      </c>
      <c r="BW4">
        <v>23.995000000000001</v>
      </c>
      <c r="BX4">
        <v>29.995000000000001</v>
      </c>
      <c r="BY4">
        <v>56.5</v>
      </c>
      <c r="BZ4">
        <v>71.5</v>
      </c>
      <c r="CA4">
        <v>48.5</v>
      </c>
      <c r="CB4">
        <v>37.994999999999997</v>
      </c>
      <c r="CC4">
        <v>27.995000000000001</v>
      </c>
      <c r="CD4">
        <v>32.994999999999997</v>
      </c>
      <c r="CE4">
        <v>45</v>
      </c>
      <c r="CF4">
        <v>40</v>
      </c>
      <c r="CG4">
        <v>35.43</v>
      </c>
      <c r="CH4">
        <v>28.43</v>
      </c>
      <c r="CI4">
        <v>24.43</v>
      </c>
      <c r="CJ4">
        <v>30.43</v>
      </c>
      <c r="CK4">
        <v>57</v>
      </c>
      <c r="CL4">
        <v>72</v>
      </c>
      <c r="CM4">
        <v>49</v>
      </c>
      <c r="CN4">
        <v>38.43</v>
      </c>
      <c r="CO4">
        <v>28.43</v>
      </c>
      <c r="CP4">
        <v>33.43</v>
      </c>
      <c r="CQ4">
        <v>45.65</v>
      </c>
      <c r="CR4">
        <v>40.65</v>
      </c>
      <c r="CS4">
        <v>35.9955</v>
      </c>
      <c r="CT4">
        <v>28.9955</v>
      </c>
      <c r="CU4">
        <v>24.9955</v>
      </c>
      <c r="CV4">
        <v>30.995499999999996</v>
      </c>
      <c r="CW4">
        <v>57.65</v>
      </c>
      <c r="CX4">
        <v>72.650000000000006</v>
      </c>
      <c r="CY4">
        <v>49.65</v>
      </c>
      <c r="CZ4">
        <v>38.9955</v>
      </c>
      <c r="DA4">
        <v>28.9955</v>
      </c>
      <c r="DB4">
        <v>33.9955</v>
      </c>
      <c r="DC4">
        <v>46.3</v>
      </c>
      <c r="DD4">
        <v>41.3</v>
      </c>
      <c r="DE4">
        <v>36.561</v>
      </c>
      <c r="DF4">
        <v>29.561</v>
      </c>
      <c r="DG4">
        <v>25.561</v>
      </c>
      <c r="DH4">
        <v>31.560999999999996</v>
      </c>
      <c r="DI4">
        <v>58.3</v>
      </c>
      <c r="DJ4">
        <v>73.3</v>
      </c>
      <c r="DK4">
        <v>50.3</v>
      </c>
      <c r="DL4">
        <v>39.561</v>
      </c>
      <c r="DM4">
        <v>29.561</v>
      </c>
      <c r="DN4">
        <v>34.561</v>
      </c>
      <c r="DO4">
        <v>46.95</v>
      </c>
      <c r="DP4">
        <v>41.95</v>
      </c>
      <c r="DQ4">
        <v>37.1265</v>
      </c>
      <c r="DR4">
        <v>30.1265</v>
      </c>
      <c r="DS4">
        <v>26.1265</v>
      </c>
      <c r="DT4">
        <v>32.126499999999993</v>
      </c>
      <c r="DU4">
        <v>58.95</v>
      </c>
      <c r="DV4">
        <v>73.95</v>
      </c>
      <c r="DW4">
        <v>50.95</v>
      </c>
      <c r="DX4">
        <v>40.1265</v>
      </c>
      <c r="DY4">
        <v>30.1265</v>
      </c>
      <c r="DZ4">
        <v>35.1265</v>
      </c>
      <c r="EA4">
        <v>47.6</v>
      </c>
      <c r="EB4">
        <v>42.6</v>
      </c>
      <c r="EC4">
        <v>37.692</v>
      </c>
      <c r="ED4">
        <v>30.692</v>
      </c>
      <c r="EE4">
        <v>26.692</v>
      </c>
      <c r="EF4">
        <v>32.691999999999993</v>
      </c>
      <c r="EG4">
        <v>59.6</v>
      </c>
      <c r="EH4">
        <v>74.599999999999994</v>
      </c>
      <c r="EI4">
        <v>51.6</v>
      </c>
      <c r="EJ4">
        <v>40.692</v>
      </c>
      <c r="EK4">
        <v>30.692</v>
      </c>
      <c r="EL4">
        <v>35.692</v>
      </c>
      <c r="EM4">
        <v>47.6</v>
      </c>
      <c r="EN4">
        <v>42.6</v>
      </c>
      <c r="EO4">
        <v>37.692</v>
      </c>
      <c r="EP4">
        <v>30.692</v>
      </c>
      <c r="EQ4">
        <v>26.692</v>
      </c>
      <c r="ER4">
        <v>32.691999999999993</v>
      </c>
      <c r="ES4">
        <v>59.6</v>
      </c>
      <c r="ET4">
        <v>74.599999999999994</v>
      </c>
      <c r="EU4">
        <v>51.6</v>
      </c>
      <c r="EV4">
        <v>40.692</v>
      </c>
      <c r="EW4">
        <v>30.692</v>
      </c>
      <c r="EX4">
        <v>35.692</v>
      </c>
      <c r="EY4">
        <v>47.6</v>
      </c>
      <c r="EZ4">
        <v>42.6</v>
      </c>
      <c r="FA4">
        <v>37.692</v>
      </c>
      <c r="FB4">
        <v>30.692</v>
      </c>
      <c r="FC4">
        <v>26.692</v>
      </c>
      <c r="FD4">
        <v>32.691999999999993</v>
      </c>
      <c r="FE4">
        <v>59.6</v>
      </c>
      <c r="FF4">
        <v>74.599999999999994</v>
      </c>
      <c r="FG4">
        <v>51.6</v>
      </c>
      <c r="FH4">
        <v>40.692</v>
      </c>
      <c r="FI4">
        <v>30.692</v>
      </c>
      <c r="FJ4">
        <v>35.692</v>
      </c>
      <c r="FK4">
        <v>47.6</v>
      </c>
      <c r="FL4">
        <v>42.6</v>
      </c>
      <c r="FM4">
        <v>37.692</v>
      </c>
      <c r="FN4">
        <v>30.692</v>
      </c>
      <c r="FO4">
        <v>26.692</v>
      </c>
      <c r="FP4">
        <v>32.691999999999993</v>
      </c>
      <c r="FQ4">
        <v>59.6</v>
      </c>
      <c r="FR4">
        <v>74.599999999999994</v>
      </c>
      <c r="FS4">
        <v>51.6</v>
      </c>
      <c r="FT4">
        <v>40.692</v>
      </c>
      <c r="FU4">
        <v>30.692</v>
      </c>
      <c r="FV4">
        <v>35.692</v>
      </c>
      <c r="FW4">
        <v>47.6</v>
      </c>
      <c r="FX4">
        <v>42.6</v>
      </c>
      <c r="FY4">
        <v>37.692</v>
      </c>
      <c r="FZ4">
        <v>30.692</v>
      </c>
      <c r="GA4">
        <v>26.692</v>
      </c>
      <c r="GB4">
        <v>32.691999999999993</v>
      </c>
      <c r="GC4">
        <v>59.6</v>
      </c>
      <c r="GD4">
        <v>74.599999999999994</v>
      </c>
      <c r="GE4">
        <v>51.6</v>
      </c>
      <c r="GF4">
        <v>40.692</v>
      </c>
      <c r="GG4">
        <v>30.692</v>
      </c>
      <c r="GH4">
        <v>35.692</v>
      </c>
      <c r="GI4">
        <v>47.6</v>
      </c>
      <c r="GJ4">
        <v>42.6</v>
      </c>
      <c r="GK4">
        <v>37.692</v>
      </c>
      <c r="GL4">
        <v>30.692</v>
      </c>
      <c r="GM4">
        <v>26.692</v>
      </c>
      <c r="GN4">
        <v>32.691999999999993</v>
      </c>
      <c r="GO4">
        <v>59.6</v>
      </c>
      <c r="GP4">
        <v>74.599999999999994</v>
      </c>
      <c r="GQ4">
        <v>51.6</v>
      </c>
      <c r="GR4">
        <v>40.692</v>
      </c>
      <c r="GS4">
        <v>30.692</v>
      </c>
      <c r="GT4">
        <v>35.692</v>
      </c>
      <c r="GU4">
        <v>47.6</v>
      </c>
      <c r="GV4">
        <v>42.6</v>
      </c>
      <c r="GW4">
        <v>37.692</v>
      </c>
      <c r="GX4">
        <v>30.692</v>
      </c>
      <c r="GY4">
        <v>26.692</v>
      </c>
      <c r="GZ4">
        <v>32.691999999999993</v>
      </c>
      <c r="HA4">
        <v>59.6</v>
      </c>
      <c r="HB4">
        <v>74.599999999999994</v>
      </c>
      <c r="HC4">
        <v>51.6</v>
      </c>
      <c r="HD4">
        <v>40.692</v>
      </c>
      <c r="HE4">
        <v>30.692</v>
      </c>
      <c r="HF4">
        <v>35.692</v>
      </c>
      <c r="HG4">
        <v>47.6</v>
      </c>
      <c r="HH4">
        <v>42.6</v>
      </c>
      <c r="HI4">
        <v>37.692</v>
      </c>
      <c r="HJ4">
        <v>30.692</v>
      </c>
      <c r="HK4">
        <v>26.692</v>
      </c>
    </row>
    <row r="5" spans="1:219" x14ac:dyDescent="0.15">
      <c r="A5" s="5" t="s">
        <v>5</v>
      </c>
      <c r="B5" s="6" t="s">
        <v>12</v>
      </c>
      <c r="C5" s="6"/>
      <c r="D5" s="6"/>
      <c r="E5" s="6"/>
      <c r="F5" s="6"/>
      <c r="P5">
        <v>45</v>
      </c>
      <c r="Q5">
        <v>58.451612903225822</v>
      </c>
      <c r="R5">
        <v>99.096774193548384</v>
      </c>
      <c r="S5">
        <v>97.3</v>
      </c>
      <c r="T5">
        <v>107.51612903225806</v>
      </c>
      <c r="U5">
        <v>87.833333333333329</v>
      </c>
      <c r="V5">
        <v>95.161290322580655</v>
      </c>
      <c r="W5">
        <v>85.645161290322577</v>
      </c>
      <c r="X5">
        <v>69.642857142857139</v>
      </c>
      <c r="Y5">
        <v>54.596774193548384</v>
      </c>
      <c r="Z5">
        <v>46.866666666666667</v>
      </c>
      <c r="AA5">
        <v>39.129032258064512</v>
      </c>
      <c r="AB5">
        <v>50.333333333333329</v>
      </c>
      <c r="AC5">
        <v>75.483870967741922</v>
      </c>
      <c r="AD5">
        <v>87.677419354838705</v>
      </c>
      <c r="AE5">
        <v>74.7</v>
      </c>
      <c r="AF5">
        <v>47.709677419354833</v>
      </c>
      <c r="AG5">
        <v>39.666666666666664</v>
      </c>
      <c r="AH5">
        <v>39.580645161290327</v>
      </c>
      <c r="AI5">
        <v>44.645161290322577</v>
      </c>
      <c r="AJ5">
        <v>43.071428571428562</v>
      </c>
      <c r="AK5">
        <v>34.08064516129032</v>
      </c>
      <c r="AL5">
        <v>30.4</v>
      </c>
      <c r="AM5">
        <v>24.838709677419352</v>
      </c>
      <c r="AN5">
        <v>32.666666666666664</v>
      </c>
      <c r="AO5">
        <v>51.612903225806448</v>
      </c>
      <c r="AP5">
        <v>61.677419354838705</v>
      </c>
      <c r="AQ5">
        <v>57.833333333333329</v>
      </c>
      <c r="AR5">
        <v>41.032258064516128</v>
      </c>
      <c r="AS5">
        <v>32</v>
      </c>
      <c r="AT5">
        <v>37.209677419354833</v>
      </c>
      <c r="AU5">
        <v>38.645161290322577</v>
      </c>
      <c r="AV5">
        <v>37.071428571428562</v>
      </c>
      <c r="AW5">
        <v>28.08064516129032</v>
      </c>
      <c r="AX5">
        <v>24.4</v>
      </c>
      <c r="AY5">
        <v>18.838709677419352</v>
      </c>
      <c r="AZ5">
        <v>26.666666666666664</v>
      </c>
      <c r="BA5">
        <v>45.612903225806448</v>
      </c>
      <c r="BB5">
        <v>55.677419354838705</v>
      </c>
      <c r="BC5">
        <v>51.833333333333329</v>
      </c>
      <c r="BD5">
        <v>35.032258064516128</v>
      </c>
      <c r="BE5">
        <v>26</v>
      </c>
      <c r="BF5">
        <v>31.209677419354833</v>
      </c>
      <c r="BG5">
        <v>36.145161290322577</v>
      </c>
      <c r="BH5">
        <v>34.571428571428562</v>
      </c>
      <c r="BI5">
        <v>25.58064516129032</v>
      </c>
      <c r="BJ5">
        <v>21.9</v>
      </c>
      <c r="BK5">
        <v>16.338709677419352</v>
      </c>
      <c r="BL5">
        <v>24.166666666666664</v>
      </c>
      <c r="BM5">
        <v>43.112903225806448</v>
      </c>
      <c r="BN5">
        <v>53.177419354838705</v>
      </c>
      <c r="BO5">
        <v>49.333333333333329</v>
      </c>
      <c r="BP5">
        <v>32.532258064516128</v>
      </c>
      <c r="BQ5">
        <v>23.5</v>
      </c>
      <c r="BR5">
        <v>28.709677419354833</v>
      </c>
      <c r="BS5">
        <v>35.145161290322577</v>
      </c>
      <c r="BT5">
        <v>33.571428571428562</v>
      </c>
      <c r="BU5">
        <v>24.58064516129032</v>
      </c>
      <c r="BV5">
        <v>20.9</v>
      </c>
      <c r="BW5">
        <v>15.338709677419352</v>
      </c>
      <c r="BX5">
        <v>23.166666666666664</v>
      </c>
      <c r="BY5">
        <v>42.112903225806448</v>
      </c>
      <c r="BZ5">
        <v>52.177419354838705</v>
      </c>
      <c r="CA5">
        <v>48.333333333333329</v>
      </c>
      <c r="CB5">
        <v>31.532258064516128</v>
      </c>
      <c r="CC5">
        <v>22.5</v>
      </c>
      <c r="CD5">
        <v>27.709677419354833</v>
      </c>
      <c r="CE5">
        <v>35.645161290322577</v>
      </c>
      <c r="CF5">
        <v>34.071428571428562</v>
      </c>
      <c r="CG5">
        <v>25.08064516129032</v>
      </c>
      <c r="CH5">
        <v>21.4</v>
      </c>
      <c r="CI5">
        <v>15.838709677419352</v>
      </c>
      <c r="CJ5">
        <v>23.666666666666664</v>
      </c>
      <c r="CK5">
        <v>42.612903225806448</v>
      </c>
      <c r="CL5">
        <v>52.677419354838705</v>
      </c>
      <c r="CM5">
        <v>48.833333333333329</v>
      </c>
      <c r="CN5">
        <v>32.032258064516128</v>
      </c>
      <c r="CO5">
        <v>23</v>
      </c>
      <c r="CP5">
        <v>28.209677419354833</v>
      </c>
      <c r="CQ5">
        <v>36.195161290322574</v>
      </c>
      <c r="CR5">
        <v>34.621428571428559</v>
      </c>
      <c r="CS5">
        <v>25.630645161290321</v>
      </c>
      <c r="CT5">
        <v>21.95</v>
      </c>
      <c r="CU5">
        <v>16.388709677419353</v>
      </c>
      <c r="CV5">
        <v>24.216666666666665</v>
      </c>
      <c r="CW5">
        <v>43.162903225806446</v>
      </c>
      <c r="CX5">
        <v>53.227419354838702</v>
      </c>
      <c r="CY5">
        <v>49.383333333333326</v>
      </c>
      <c r="CZ5">
        <v>32.582258064516125</v>
      </c>
      <c r="DA5">
        <v>23.55</v>
      </c>
      <c r="DB5">
        <v>28.759677419354833</v>
      </c>
      <c r="DC5">
        <v>36.745161290322571</v>
      </c>
      <c r="DD5">
        <v>35.171428571428557</v>
      </c>
      <c r="DE5">
        <v>26.180645161290322</v>
      </c>
      <c r="DF5">
        <v>22.5</v>
      </c>
      <c r="DG5">
        <v>16.938709677419354</v>
      </c>
      <c r="DH5">
        <v>24.766666666666666</v>
      </c>
      <c r="DI5">
        <v>43.712903225806443</v>
      </c>
      <c r="DJ5">
        <v>53.777419354838699</v>
      </c>
      <c r="DK5">
        <v>49.933333333333323</v>
      </c>
      <c r="DL5">
        <v>33.132258064516122</v>
      </c>
      <c r="DM5">
        <v>24.1</v>
      </c>
      <c r="DN5">
        <v>29.309677419354834</v>
      </c>
      <c r="DO5">
        <v>37.295161290322568</v>
      </c>
      <c r="DP5">
        <v>35.721428571428554</v>
      </c>
      <c r="DQ5">
        <v>26.730645161290322</v>
      </c>
      <c r="DR5">
        <v>23.05</v>
      </c>
      <c r="DS5">
        <v>17.488709677419354</v>
      </c>
      <c r="DT5">
        <v>25.316666666666666</v>
      </c>
      <c r="DU5">
        <v>44.26290322580644</v>
      </c>
      <c r="DV5">
        <v>54.327419354838696</v>
      </c>
      <c r="DW5">
        <v>50.48333333333332</v>
      </c>
      <c r="DX5">
        <v>33.68225806451612</v>
      </c>
      <c r="DY5">
        <v>24.65</v>
      </c>
      <c r="DZ5">
        <v>29.859677419354835</v>
      </c>
      <c r="EA5">
        <v>37.845161290322565</v>
      </c>
      <c r="EB5">
        <v>36.271428571428551</v>
      </c>
      <c r="EC5">
        <v>27.280645161290323</v>
      </c>
      <c r="ED5">
        <v>23.6</v>
      </c>
      <c r="EE5">
        <v>18.038709677419355</v>
      </c>
      <c r="EF5">
        <v>25.866666666666667</v>
      </c>
      <c r="EG5">
        <v>44.812903225806437</v>
      </c>
      <c r="EH5">
        <v>54.877419354838693</v>
      </c>
      <c r="EI5">
        <v>51.033333333333317</v>
      </c>
      <c r="EJ5">
        <v>34.232258064516117</v>
      </c>
      <c r="EK5">
        <v>25.2</v>
      </c>
      <c r="EL5">
        <v>30.409677419354836</v>
      </c>
      <c r="EM5">
        <v>37.845161290322565</v>
      </c>
      <c r="EN5">
        <v>36.271428571428551</v>
      </c>
      <c r="EO5">
        <v>27.280645161290323</v>
      </c>
      <c r="EP5">
        <v>23.6</v>
      </c>
      <c r="EQ5">
        <v>18.038709677419355</v>
      </c>
      <c r="ER5">
        <v>25.866666666666667</v>
      </c>
      <c r="ES5">
        <v>44.812903225806437</v>
      </c>
      <c r="ET5">
        <v>54.877419354838693</v>
      </c>
      <c r="EU5">
        <v>51.033333333333317</v>
      </c>
      <c r="EV5">
        <v>34.232258064516117</v>
      </c>
      <c r="EW5">
        <v>25.2</v>
      </c>
      <c r="EX5">
        <v>30.409677419354836</v>
      </c>
      <c r="EY5">
        <v>37.845161290322565</v>
      </c>
      <c r="EZ5">
        <v>36.271428571428551</v>
      </c>
      <c r="FA5">
        <v>27.280645161290323</v>
      </c>
      <c r="FB5">
        <v>23.6</v>
      </c>
      <c r="FC5">
        <v>18.038709677419355</v>
      </c>
      <c r="FD5">
        <v>25.866666666666667</v>
      </c>
      <c r="FE5">
        <v>44.812903225806437</v>
      </c>
      <c r="FF5">
        <v>54.877419354838693</v>
      </c>
      <c r="FG5">
        <v>51.033333333333317</v>
      </c>
      <c r="FH5">
        <v>34.232258064516117</v>
      </c>
      <c r="FI5">
        <v>25.2</v>
      </c>
      <c r="FJ5">
        <v>30.409677419354836</v>
      </c>
      <c r="FK5">
        <v>37.845161290322565</v>
      </c>
      <c r="FL5">
        <v>36.271428571428551</v>
      </c>
      <c r="FM5">
        <v>27.280645161290323</v>
      </c>
      <c r="FN5">
        <v>23.6</v>
      </c>
      <c r="FO5">
        <v>18.038709677419355</v>
      </c>
      <c r="FP5">
        <v>25.866666666666667</v>
      </c>
      <c r="FQ5">
        <v>44.812903225806437</v>
      </c>
      <c r="FR5">
        <v>54.877419354838693</v>
      </c>
      <c r="FS5">
        <v>51.033333333333317</v>
      </c>
      <c r="FT5">
        <v>34.232258064516117</v>
      </c>
      <c r="FU5">
        <v>25.2</v>
      </c>
      <c r="FV5">
        <v>30.409677419354836</v>
      </c>
      <c r="FW5">
        <v>37.845161290322565</v>
      </c>
      <c r="FX5">
        <v>36.271428571428551</v>
      </c>
      <c r="FY5">
        <v>27.280645161290323</v>
      </c>
      <c r="FZ5">
        <v>23.6</v>
      </c>
      <c r="GA5">
        <v>18.038709677419355</v>
      </c>
      <c r="GB5">
        <v>25.866666666666667</v>
      </c>
      <c r="GC5">
        <v>44.812903225806437</v>
      </c>
      <c r="GD5">
        <v>54.877419354838693</v>
      </c>
      <c r="GE5">
        <v>51.033333333333317</v>
      </c>
      <c r="GF5">
        <v>34.232258064516117</v>
      </c>
      <c r="GG5">
        <v>25.2</v>
      </c>
      <c r="GH5">
        <v>30.409677419354836</v>
      </c>
      <c r="GI5">
        <v>37.845161290322565</v>
      </c>
      <c r="GJ5">
        <v>36.271428571428551</v>
      </c>
      <c r="GK5">
        <v>27.280645161290323</v>
      </c>
      <c r="GL5">
        <v>23.6</v>
      </c>
      <c r="GM5">
        <v>18.038709677419355</v>
      </c>
      <c r="GN5">
        <v>25.866666666666667</v>
      </c>
      <c r="GO5">
        <v>44.812903225806437</v>
      </c>
      <c r="GP5">
        <v>54.877419354838693</v>
      </c>
      <c r="GQ5">
        <v>51.033333333333317</v>
      </c>
      <c r="GR5">
        <v>34.232258064516117</v>
      </c>
      <c r="GS5">
        <v>25.2</v>
      </c>
      <c r="GT5">
        <v>30.409677419354836</v>
      </c>
      <c r="GU5">
        <v>37.845161290322565</v>
      </c>
      <c r="GV5">
        <v>36.271428571428551</v>
      </c>
      <c r="GW5">
        <v>27.280645161290323</v>
      </c>
      <c r="GX5">
        <v>23.6</v>
      </c>
      <c r="GY5">
        <v>18.038709677419355</v>
      </c>
      <c r="GZ5">
        <v>25.866666666666667</v>
      </c>
      <c r="HA5">
        <v>44.812903225806437</v>
      </c>
      <c r="HB5">
        <v>54.877419354838693</v>
      </c>
      <c r="HC5">
        <v>51.033333333333317</v>
      </c>
      <c r="HD5">
        <v>34.232258064516117</v>
      </c>
      <c r="HE5">
        <v>25.2</v>
      </c>
      <c r="HF5">
        <v>30.409677419354836</v>
      </c>
      <c r="HG5">
        <v>37.845161290322565</v>
      </c>
      <c r="HH5">
        <v>36.271428571428551</v>
      </c>
      <c r="HI5">
        <v>27.280645161290323</v>
      </c>
      <c r="HJ5">
        <v>23.6</v>
      </c>
      <c r="HK5">
        <v>18.038709677419355</v>
      </c>
    </row>
    <row r="6" spans="1:219" x14ac:dyDescent="0.15">
      <c r="A6" s="5" t="s">
        <v>4</v>
      </c>
      <c r="B6" s="6" t="s">
        <v>11</v>
      </c>
      <c r="C6" s="6"/>
      <c r="D6" s="6"/>
      <c r="E6" s="6"/>
      <c r="F6" s="6"/>
      <c r="P6">
        <v>87</v>
      </c>
      <c r="Q6">
        <v>190</v>
      </c>
      <c r="R6">
        <v>250</v>
      </c>
      <c r="S6">
        <v>155</v>
      </c>
      <c r="T6">
        <v>152</v>
      </c>
      <c r="U6">
        <v>125</v>
      </c>
      <c r="V6">
        <v>145</v>
      </c>
      <c r="W6">
        <v>133</v>
      </c>
      <c r="X6">
        <v>112</v>
      </c>
      <c r="Y6">
        <v>75</v>
      </c>
      <c r="Z6">
        <v>59</v>
      </c>
      <c r="AA6">
        <v>52</v>
      </c>
      <c r="AB6">
        <v>55</v>
      </c>
      <c r="AC6">
        <v>102</v>
      </c>
      <c r="AD6">
        <v>131</v>
      </c>
      <c r="AE6">
        <v>95</v>
      </c>
      <c r="AF6">
        <v>53</v>
      </c>
      <c r="AG6">
        <v>47</v>
      </c>
      <c r="AH6">
        <v>52</v>
      </c>
      <c r="AI6">
        <v>48</v>
      </c>
      <c r="AJ6">
        <v>46</v>
      </c>
      <c r="AK6">
        <v>41</v>
      </c>
      <c r="AL6">
        <v>40</v>
      </c>
      <c r="AM6">
        <v>36</v>
      </c>
      <c r="AN6">
        <v>46</v>
      </c>
      <c r="AO6">
        <v>66</v>
      </c>
      <c r="AP6">
        <v>83</v>
      </c>
      <c r="AQ6">
        <v>63</v>
      </c>
      <c r="AR6">
        <v>46</v>
      </c>
      <c r="AS6">
        <v>43</v>
      </c>
      <c r="AT6">
        <v>47</v>
      </c>
      <c r="AU6">
        <v>41</v>
      </c>
      <c r="AV6">
        <v>39</v>
      </c>
      <c r="AW6">
        <v>34.909999999999997</v>
      </c>
      <c r="AX6">
        <v>33.909999999999997</v>
      </c>
      <c r="AY6">
        <v>29.91</v>
      </c>
      <c r="AZ6">
        <v>39.909999999999997</v>
      </c>
      <c r="BA6">
        <v>59</v>
      </c>
      <c r="BB6">
        <v>76</v>
      </c>
      <c r="BC6">
        <v>56</v>
      </c>
      <c r="BD6">
        <v>39.909999999999997</v>
      </c>
      <c r="BE6">
        <v>36.909999999999997</v>
      </c>
      <c r="BF6">
        <v>40.909999999999997</v>
      </c>
      <c r="BG6">
        <v>38</v>
      </c>
      <c r="BH6">
        <v>36</v>
      </c>
      <c r="BI6">
        <v>32.299999999999997</v>
      </c>
      <c r="BJ6">
        <v>31.3</v>
      </c>
      <c r="BK6">
        <v>27.3</v>
      </c>
      <c r="BL6">
        <v>37.299999999999997</v>
      </c>
      <c r="BM6">
        <v>56</v>
      </c>
      <c r="BN6">
        <v>73</v>
      </c>
      <c r="BO6">
        <v>53</v>
      </c>
      <c r="BP6">
        <v>37.299999999999997</v>
      </c>
      <c r="BQ6">
        <v>34.299999999999997</v>
      </c>
      <c r="BR6">
        <v>38.299999999999997</v>
      </c>
      <c r="BS6">
        <v>36</v>
      </c>
      <c r="BT6">
        <v>34</v>
      </c>
      <c r="BU6">
        <v>30.56</v>
      </c>
      <c r="BV6">
        <v>29.56</v>
      </c>
      <c r="BW6">
        <v>25.56</v>
      </c>
      <c r="BX6">
        <v>35.56</v>
      </c>
      <c r="BY6">
        <v>54</v>
      </c>
      <c r="BZ6">
        <v>71</v>
      </c>
      <c r="CA6">
        <v>51</v>
      </c>
      <c r="CB6">
        <v>35.56</v>
      </c>
      <c r="CC6">
        <v>32.56</v>
      </c>
      <c r="CD6">
        <v>36.56</v>
      </c>
      <c r="CE6">
        <v>36.5</v>
      </c>
      <c r="CF6">
        <v>34.5</v>
      </c>
      <c r="CG6">
        <v>30.995000000000001</v>
      </c>
      <c r="CH6">
        <v>29.995000000000001</v>
      </c>
      <c r="CI6">
        <v>25.995000000000001</v>
      </c>
      <c r="CJ6">
        <v>35.994999999999997</v>
      </c>
      <c r="CK6">
        <v>54.5</v>
      </c>
      <c r="CL6">
        <v>71.5</v>
      </c>
      <c r="CM6">
        <v>51.5</v>
      </c>
      <c r="CN6">
        <v>35.994999999999997</v>
      </c>
      <c r="CO6">
        <v>32.994999999999997</v>
      </c>
      <c r="CP6">
        <v>36.994999999999997</v>
      </c>
      <c r="CQ6">
        <v>37</v>
      </c>
      <c r="CR6">
        <v>35</v>
      </c>
      <c r="CS6">
        <v>31.43</v>
      </c>
      <c r="CT6">
        <v>30.43</v>
      </c>
      <c r="CU6">
        <v>26.43</v>
      </c>
      <c r="CV6">
        <v>36.43</v>
      </c>
      <c r="CW6">
        <v>55</v>
      </c>
      <c r="CX6">
        <v>72</v>
      </c>
      <c r="CY6">
        <v>52</v>
      </c>
      <c r="CZ6">
        <v>36.43</v>
      </c>
      <c r="DA6">
        <v>33.43</v>
      </c>
      <c r="DB6">
        <v>37.43</v>
      </c>
      <c r="DC6">
        <v>37.5</v>
      </c>
      <c r="DD6">
        <v>35.5</v>
      </c>
      <c r="DE6">
        <v>31.864999999999998</v>
      </c>
      <c r="DF6">
        <v>30.864999999999998</v>
      </c>
      <c r="DG6">
        <v>26.864999999999998</v>
      </c>
      <c r="DH6">
        <v>36.865000000000002</v>
      </c>
      <c r="DI6">
        <v>55.5</v>
      </c>
      <c r="DJ6">
        <v>72.5</v>
      </c>
      <c r="DK6">
        <v>52.5</v>
      </c>
      <c r="DL6">
        <v>36.865000000000002</v>
      </c>
      <c r="DM6">
        <v>33.865000000000002</v>
      </c>
      <c r="DN6">
        <v>37.865000000000002</v>
      </c>
      <c r="DO6">
        <v>38</v>
      </c>
      <c r="DP6">
        <v>36</v>
      </c>
      <c r="DQ6">
        <v>32.299999999999997</v>
      </c>
      <c r="DR6">
        <v>31.3</v>
      </c>
      <c r="DS6">
        <v>27.3</v>
      </c>
      <c r="DT6">
        <v>37.299999999999997</v>
      </c>
      <c r="DU6">
        <v>56</v>
      </c>
      <c r="DV6">
        <v>73</v>
      </c>
      <c r="DW6">
        <v>53</v>
      </c>
      <c r="DX6">
        <v>37.299999999999997</v>
      </c>
      <c r="DY6">
        <v>34.299999999999997</v>
      </c>
      <c r="DZ6">
        <v>38.299999999999997</v>
      </c>
      <c r="EA6">
        <v>38.25</v>
      </c>
      <c r="EB6">
        <v>36.25</v>
      </c>
      <c r="EC6">
        <v>32.517499999999998</v>
      </c>
      <c r="ED6">
        <v>31.517499999999998</v>
      </c>
      <c r="EE6">
        <v>27.517499999999998</v>
      </c>
      <c r="EF6">
        <v>37.517499999999998</v>
      </c>
      <c r="EG6">
        <v>56.25</v>
      </c>
      <c r="EH6">
        <v>73.25</v>
      </c>
      <c r="EI6">
        <v>53.25</v>
      </c>
      <c r="EJ6">
        <v>37.517499999999998</v>
      </c>
      <c r="EK6">
        <v>34.517499999999998</v>
      </c>
      <c r="EL6">
        <v>38.517499999999998</v>
      </c>
      <c r="EM6">
        <v>38.5</v>
      </c>
      <c r="EN6">
        <v>36.5</v>
      </c>
      <c r="EO6">
        <v>32.734999999999999</v>
      </c>
      <c r="EP6">
        <v>31.734999999999999</v>
      </c>
      <c r="EQ6">
        <v>27.734999999999999</v>
      </c>
      <c r="ER6">
        <v>37.734999999999999</v>
      </c>
      <c r="ES6">
        <v>56.5</v>
      </c>
      <c r="ET6">
        <v>73.5</v>
      </c>
      <c r="EU6">
        <v>53.5</v>
      </c>
      <c r="EV6">
        <v>37.734999999999999</v>
      </c>
      <c r="EW6">
        <v>34.734999999999999</v>
      </c>
      <c r="EX6">
        <v>38.734999999999999</v>
      </c>
      <c r="EY6">
        <v>38.75</v>
      </c>
      <c r="EZ6">
        <v>36.75</v>
      </c>
      <c r="FA6">
        <v>32.952500000000001</v>
      </c>
      <c r="FB6">
        <v>31.952500000000001</v>
      </c>
      <c r="FC6">
        <v>27.952500000000001</v>
      </c>
      <c r="FD6">
        <v>37.952500000000001</v>
      </c>
      <c r="FE6">
        <v>56.75</v>
      </c>
      <c r="FF6">
        <v>73.75</v>
      </c>
      <c r="FG6">
        <v>53.75</v>
      </c>
      <c r="FH6">
        <v>37.952500000000001</v>
      </c>
      <c r="FI6">
        <v>34.952500000000001</v>
      </c>
      <c r="FJ6">
        <v>38.952500000000001</v>
      </c>
      <c r="FK6">
        <v>39</v>
      </c>
      <c r="FL6">
        <v>37</v>
      </c>
      <c r="FM6">
        <v>33.17</v>
      </c>
      <c r="FN6">
        <v>32.17</v>
      </c>
      <c r="FO6">
        <v>28.17</v>
      </c>
      <c r="FP6">
        <v>38.17</v>
      </c>
      <c r="FQ6">
        <v>57</v>
      </c>
      <c r="FR6">
        <v>74</v>
      </c>
      <c r="FS6">
        <v>54</v>
      </c>
      <c r="FT6">
        <v>38.17</v>
      </c>
      <c r="FU6">
        <v>35.17</v>
      </c>
      <c r="FV6">
        <v>39.17</v>
      </c>
      <c r="FW6">
        <v>39.25</v>
      </c>
      <c r="FX6">
        <v>37.25</v>
      </c>
      <c r="FY6">
        <v>33.387500000000003</v>
      </c>
      <c r="FZ6">
        <v>32.387500000000003</v>
      </c>
      <c r="GA6">
        <v>28.387499999999999</v>
      </c>
      <c r="GB6">
        <v>38.387500000000003</v>
      </c>
      <c r="GC6">
        <v>57.25</v>
      </c>
      <c r="GD6">
        <v>74.25</v>
      </c>
      <c r="GE6">
        <v>54.25</v>
      </c>
      <c r="GF6">
        <v>38.387500000000003</v>
      </c>
      <c r="GG6">
        <v>35.387500000000003</v>
      </c>
      <c r="GH6">
        <v>39.387500000000003</v>
      </c>
      <c r="GI6">
        <v>39.5</v>
      </c>
      <c r="GJ6">
        <v>37.5</v>
      </c>
      <c r="GK6">
        <v>33.604999999999997</v>
      </c>
      <c r="GL6">
        <v>32.604999999999997</v>
      </c>
      <c r="GM6">
        <v>28.605</v>
      </c>
      <c r="GN6">
        <v>38.604999999999997</v>
      </c>
      <c r="GO6">
        <v>57.5</v>
      </c>
      <c r="GP6">
        <v>74.5</v>
      </c>
      <c r="GQ6">
        <v>54.5</v>
      </c>
      <c r="GR6">
        <v>38.604999999999997</v>
      </c>
      <c r="GS6">
        <v>35.604999999999997</v>
      </c>
      <c r="GT6">
        <v>39.604999999999997</v>
      </c>
      <c r="GU6">
        <v>39.5</v>
      </c>
      <c r="GV6">
        <v>37.5</v>
      </c>
      <c r="GW6">
        <v>33.604999999999997</v>
      </c>
      <c r="GX6">
        <v>32.604999999999997</v>
      </c>
      <c r="GY6">
        <v>28.605</v>
      </c>
      <c r="GZ6">
        <v>38.604999999999997</v>
      </c>
      <c r="HA6">
        <v>57.5</v>
      </c>
      <c r="HB6">
        <v>74.5</v>
      </c>
      <c r="HC6">
        <v>54.5</v>
      </c>
      <c r="HD6">
        <v>38.604999999999997</v>
      </c>
      <c r="HE6">
        <v>35.604999999999997</v>
      </c>
      <c r="HF6">
        <v>39.604999999999997</v>
      </c>
      <c r="HG6">
        <v>39.5</v>
      </c>
      <c r="HH6">
        <v>37.5</v>
      </c>
      <c r="HI6">
        <v>33.604999999999997</v>
      </c>
      <c r="HJ6">
        <v>32.604999999999997</v>
      </c>
      <c r="HK6">
        <v>28.605</v>
      </c>
    </row>
    <row r="7" spans="1:219" x14ac:dyDescent="0.15">
      <c r="A7" s="5" t="s">
        <v>4</v>
      </c>
      <c r="B7" s="6" t="s">
        <v>12</v>
      </c>
      <c r="C7" s="6"/>
      <c r="D7" s="6"/>
      <c r="E7" s="6"/>
      <c r="F7" s="6"/>
      <c r="P7">
        <v>47.5</v>
      </c>
      <c r="Q7">
        <v>76.612903225806463</v>
      </c>
      <c r="R7" s="53">
        <v>108.87096774193547</v>
      </c>
      <c r="S7">
        <v>114.5</v>
      </c>
      <c r="T7">
        <v>102.6774193548387</v>
      </c>
      <c r="U7">
        <v>95.416666666666657</v>
      </c>
      <c r="V7">
        <v>145.16129032258067</v>
      </c>
      <c r="W7">
        <v>113.3064516129032</v>
      </c>
      <c r="X7">
        <v>111</v>
      </c>
      <c r="Y7">
        <v>61.209677419354833</v>
      </c>
      <c r="Z7">
        <v>51.533333333333331</v>
      </c>
      <c r="AA7">
        <v>41.645161290322584</v>
      </c>
      <c r="AB7">
        <v>52.916666666666657</v>
      </c>
      <c r="AC7">
        <v>91.709677419354833</v>
      </c>
      <c r="AD7">
        <v>106.74193548387096</v>
      </c>
      <c r="AE7">
        <v>97.5</v>
      </c>
      <c r="AF7">
        <v>57.677419354838712</v>
      </c>
      <c r="AG7">
        <v>44.25</v>
      </c>
      <c r="AH7">
        <v>43.161290322580655</v>
      </c>
      <c r="AI7">
        <v>39.967741935483872</v>
      </c>
      <c r="AJ7">
        <v>36.428571428571416</v>
      </c>
      <c r="AK7">
        <v>35.048387096774192</v>
      </c>
      <c r="AL7">
        <v>32.533333333333331</v>
      </c>
      <c r="AM7">
        <v>29.645161290322577</v>
      </c>
      <c r="AN7">
        <v>39.166666666666664</v>
      </c>
      <c r="AO7">
        <v>56.774193548387089</v>
      </c>
      <c r="AP7">
        <v>63.241935483870961</v>
      </c>
      <c r="AQ7">
        <v>62.916666666666657</v>
      </c>
      <c r="AR7">
        <v>38.903225806451616</v>
      </c>
      <c r="AS7">
        <v>36.1</v>
      </c>
      <c r="AT7">
        <v>40.209677419354833</v>
      </c>
      <c r="AU7">
        <v>33.967741935483872</v>
      </c>
      <c r="AV7">
        <v>30.428571428571416</v>
      </c>
      <c r="AW7">
        <v>29.048387096774192</v>
      </c>
      <c r="AX7">
        <v>26.533333333333331</v>
      </c>
      <c r="AY7">
        <v>23.645161290322577</v>
      </c>
      <c r="AZ7">
        <v>33.166666666666664</v>
      </c>
      <c r="BA7">
        <v>50.774193548387089</v>
      </c>
      <c r="BB7">
        <v>57.241935483870961</v>
      </c>
      <c r="BC7">
        <v>56.916666666666657</v>
      </c>
      <c r="BD7">
        <v>32.903225806451616</v>
      </c>
      <c r="BE7">
        <v>30.1</v>
      </c>
      <c r="BF7">
        <v>34.209677419354833</v>
      </c>
      <c r="BG7">
        <v>30.967741935483872</v>
      </c>
      <c r="BH7">
        <v>27.428571428571416</v>
      </c>
      <c r="BI7">
        <v>26.048387096774192</v>
      </c>
      <c r="BJ7">
        <v>23.533333333333331</v>
      </c>
      <c r="BK7">
        <v>20.645161290322577</v>
      </c>
      <c r="BL7">
        <v>30.166666666666664</v>
      </c>
      <c r="BM7">
        <v>47.774193548387089</v>
      </c>
      <c r="BN7">
        <v>54.241935483870961</v>
      </c>
      <c r="BO7">
        <v>53.916666666666657</v>
      </c>
      <c r="BP7">
        <v>29.903225806451616</v>
      </c>
      <c r="BQ7">
        <v>27.1</v>
      </c>
      <c r="BR7">
        <v>31.209677419354833</v>
      </c>
      <c r="BS7">
        <v>28.967741935483872</v>
      </c>
      <c r="BT7">
        <v>25.428571428571416</v>
      </c>
      <c r="BU7">
        <v>24.048387096774192</v>
      </c>
      <c r="BV7">
        <v>21.533333333333331</v>
      </c>
      <c r="BW7">
        <v>18.645161290322577</v>
      </c>
      <c r="BX7">
        <v>28.166666666666664</v>
      </c>
      <c r="BY7">
        <v>45.774193548387089</v>
      </c>
      <c r="BZ7">
        <v>52.241935483870961</v>
      </c>
      <c r="CA7">
        <v>51.916666666666657</v>
      </c>
      <c r="CB7">
        <v>27.903225806451616</v>
      </c>
      <c r="CC7">
        <v>25.1</v>
      </c>
      <c r="CD7">
        <v>29.209677419354833</v>
      </c>
      <c r="CE7">
        <v>29.217741935483872</v>
      </c>
      <c r="CF7">
        <v>25.678571428571416</v>
      </c>
      <c r="CG7">
        <v>24.298387096774192</v>
      </c>
      <c r="CH7">
        <v>21.783333333333331</v>
      </c>
      <c r="CI7">
        <v>18.895161290322577</v>
      </c>
      <c r="CJ7">
        <v>28.416666666666664</v>
      </c>
      <c r="CK7">
        <v>46.024193548387089</v>
      </c>
      <c r="CL7">
        <v>52.491935483870961</v>
      </c>
      <c r="CM7">
        <v>52.166666666666657</v>
      </c>
      <c r="CN7">
        <v>28.153225806451616</v>
      </c>
      <c r="CO7">
        <v>25.35</v>
      </c>
      <c r="CP7">
        <v>29.459677419354833</v>
      </c>
      <c r="CQ7">
        <v>29.717741935483872</v>
      </c>
      <c r="CR7">
        <v>26.178571428571416</v>
      </c>
      <c r="CS7">
        <v>24.798387096774192</v>
      </c>
      <c r="CT7">
        <v>22.283333333333331</v>
      </c>
      <c r="CU7">
        <v>19.395161290322577</v>
      </c>
      <c r="CV7">
        <v>28.916666666666664</v>
      </c>
      <c r="CW7">
        <v>46.524193548387089</v>
      </c>
      <c r="CX7">
        <v>52.991935483870961</v>
      </c>
      <c r="CY7">
        <v>52.666666666666657</v>
      </c>
      <c r="CZ7">
        <v>28.653225806451616</v>
      </c>
      <c r="DA7">
        <v>25.85</v>
      </c>
      <c r="DB7">
        <v>29.959677419354833</v>
      </c>
      <c r="DC7">
        <v>30.217741935483872</v>
      </c>
      <c r="DD7">
        <v>26.678571428571416</v>
      </c>
      <c r="DE7">
        <v>25.298387096774192</v>
      </c>
      <c r="DF7">
        <v>22.783333333333331</v>
      </c>
      <c r="DG7">
        <v>19.895161290322577</v>
      </c>
      <c r="DH7">
        <v>29.416666666666664</v>
      </c>
      <c r="DI7">
        <v>47.024193548387089</v>
      </c>
      <c r="DJ7">
        <v>53.491935483870961</v>
      </c>
      <c r="DK7">
        <v>53.166666666666657</v>
      </c>
      <c r="DL7">
        <v>29.153225806451616</v>
      </c>
      <c r="DM7">
        <v>26.35</v>
      </c>
      <c r="DN7">
        <v>30.459677419354833</v>
      </c>
      <c r="DO7">
        <v>30.717741935483872</v>
      </c>
      <c r="DP7">
        <v>27.178571428571416</v>
      </c>
      <c r="DQ7">
        <v>25.798387096774192</v>
      </c>
      <c r="DR7">
        <v>23.283333333333331</v>
      </c>
      <c r="DS7">
        <v>20.395161290322577</v>
      </c>
      <c r="DT7">
        <v>29.916666666666664</v>
      </c>
      <c r="DU7">
        <v>47.524193548387089</v>
      </c>
      <c r="DV7">
        <v>53.991935483870961</v>
      </c>
      <c r="DW7">
        <v>53.666666666666657</v>
      </c>
      <c r="DX7">
        <v>29.653225806451616</v>
      </c>
      <c r="DY7">
        <v>26.85</v>
      </c>
      <c r="DZ7">
        <v>30.959677419354833</v>
      </c>
      <c r="EA7">
        <v>30.967741935483872</v>
      </c>
      <c r="EB7">
        <v>27.428571428571416</v>
      </c>
      <c r="EC7">
        <v>26.048387096774192</v>
      </c>
      <c r="ED7">
        <v>23.533333333333331</v>
      </c>
      <c r="EE7">
        <v>20.645161290322577</v>
      </c>
      <c r="EF7">
        <v>30.166666666666664</v>
      </c>
      <c r="EG7">
        <v>47.774193548387089</v>
      </c>
      <c r="EH7">
        <v>54.241935483870961</v>
      </c>
      <c r="EI7">
        <v>53.916666666666657</v>
      </c>
      <c r="EJ7">
        <v>29.903225806451616</v>
      </c>
      <c r="EK7">
        <v>27.1</v>
      </c>
      <c r="EL7">
        <v>31.209677419354833</v>
      </c>
      <c r="EM7">
        <v>31.217741935483872</v>
      </c>
      <c r="EN7">
        <v>27.678571428571416</v>
      </c>
      <c r="EO7">
        <v>26.298387096774192</v>
      </c>
      <c r="EP7">
        <v>23.783333333333331</v>
      </c>
      <c r="EQ7">
        <v>20.895161290322577</v>
      </c>
      <c r="ER7">
        <v>30.416666666666664</v>
      </c>
      <c r="ES7">
        <v>48.024193548387089</v>
      </c>
      <c r="ET7">
        <v>54.491935483870961</v>
      </c>
      <c r="EU7">
        <v>54.166666666666657</v>
      </c>
      <c r="EV7">
        <v>30.153225806451616</v>
      </c>
      <c r="EW7">
        <v>27.35</v>
      </c>
      <c r="EX7">
        <v>31.459677419354833</v>
      </c>
      <c r="EY7">
        <v>31.467741935483872</v>
      </c>
      <c r="EZ7">
        <v>27.928571428571416</v>
      </c>
      <c r="FA7">
        <v>26.548387096774192</v>
      </c>
      <c r="FB7">
        <v>24.033333333333331</v>
      </c>
      <c r="FC7">
        <v>21.145161290322577</v>
      </c>
      <c r="FD7">
        <v>30.666666666666664</v>
      </c>
      <c r="FE7">
        <v>48.274193548387089</v>
      </c>
      <c r="FF7">
        <v>54.741935483870961</v>
      </c>
      <c r="FG7">
        <v>54.416666666666657</v>
      </c>
      <c r="FH7">
        <v>30.403225806451616</v>
      </c>
      <c r="FI7">
        <v>27.6</v>
      </c>
      <c r="FJ7">
        <v>31.709677419354833</v>
      </c>
      <c r="FK7">
        <v>31.717741935483872</v>
      </c>
      <c r="FL7">
        <v>28.178571428571416</v>
      </c>
      <c r="FM7">
        <v>26.798387096774192</v>
      </c>
      <c r="FN7">
        <v>24.283333333333331</v>
      </c>
      <c r="FO7">
        <v>21.395161290322577</v>
      </c>
      <c r="FP7">
        <v>30.916666666666664</v>
      </c>
      <c r="FQ7">
        <v>48.524193548387089</v>
      </c>
      <c r="FR7">
        <v>54.991935483870961</v>
      </c>
      <c r="FS7">
        <v>54.666666666666657</v>
      </c>
      <c r="FT7">
        <v>30.653225806451616</v>
      </c>
      <c r="FU7">
        <v>27.85</v>
      </c>
      <c r="FV7">
        <v>31.959677419354833</v>
      </c>
      <c r="FW7">
        <v>31.967741935483872</v>
      </c>
      <c r="FX7">
        <v>28.428571428571416</v>
      </c>
      <c r="FY7">
        <v>27.048387096774192</v>
      </c>
      <c r="FZ7">
        <v>24.533333333333331</v>
      </c>
      <c r="GA7">
        <v>21.645161290322577</v>
      </c>
      <c r="GB7">
        <v>31.166666666666664</v>
      </c>
      <c r="GC7">
        <v>48.774193548387089</v>
      </c>
      <c r="GD7">
        <v>55.241935483870961</v>
      </c>
      <c r="GE7">
        <v>54.916666666666657</v>
      </c>
      <c r="GF7">
        <v>30.903225806451616</v>
      </c>
      <c r="GG7">
        <v>28.1</v>
      </c>
      <c r="GH7">
        <v>32.209677419354833</v>
      </c>
      <c r="GI7">
        <v>32.217741935483872</v>
      </c>
      <c r="GJ7">
        <v>28.678571428571416</v>
      </c>
      <c r="GK7">
        <v>27.298387096774192</v>
      </c>
      <c r="GL7">
        <v>24.783333333333331</v>
      </c>
      <c r="GM7">
        <v>21.895161290322577</v>
      </c>
      <c r="GN7">
        <v>31.416666666666664</v>
      </c>
      <c r="GO7">
        <v>49.024193548387089</v>
      </c>
      <c r="GP7">
        <v>55.491935483870961</v>
      </c>
      <c r="GQ7">
        <v>55.166666666666657</v>
      </c>
      <c r="GR7">
        <v>31.153225806451616</v>
      </c>
      <c r="GS7">
        <v>28.35</v>
      </c>
      <c r="GT7">
        <v>32.459677419354833</v>
      </c>
      <c r="GU7">
        <v>32.217741935483872</v>
      </c>
      <c r="GV7">
        <v>28.678571428571416</v>
      </c>
      <c r="GW7">
        <v>27.298387096774192</v>
      </c>
      <c r="GX7">
        <v>24.783333333333331</v>
      </c>
      <c r="GY7">
        <v>21.895161290322577</v>
      </c>
      <c r="GZ7">
        <v>31.416666666666664</v>
      </c>
      <c r="HA7">
        <v>49.024193548387089</v>
      </c>
      <c r="HB7">
        <v>55.491935483870961</v>
      </c>
      <c r="HC7">
        <v>55.166666666666657</v>
      </c>
      <c r="HD7">
        <v>31.153225806451616</v>
      </c>
      <c r="HE7">
        <v>28.35</v>
      </c>
      <c r="HF7">
        <v>32.459677419354833</v>
      </c>
      <c r="HG7">
        <v>32.217741935483872</v>
      </c>
      <c r="HH7">
        <v>28.678571428571416</v>
      </c>
      <c r="HI7">
        <v>27.298387096774192</v>
      </c>
      <c r="HJ7">
        <v>24.783333333333331</v>
      </c>
      <c r="HK7">
        <v>21.895161290322577</v>
      </c>
    </row>
    <row r="8" spans="1:219" x14ac:dyDescent="0.15">
      <c r="A8" s="5" t="s">
        <v>9</v>
      </c>
      <c r="B8" s="6" t="s">
        <v>11</v>
      </c>
      <c r="C8" s="6"/>
      <c r="D8" s="6"/>
      <c r="E8" s="6"/>
      <c r="F8" s="6"/>
      <c r="P8">
        <v>88</v>
      </c>
      <c r="Q8">
        <v>140</v>
      </c>
      <c r="R8">
        <v>175</v>
      </c>
      <c r="S8">
        <v>130</v>
      </c>
      <c r="T8">
        <v>99</v>
      </c>
      <c r="U8">
        <v>58</v>
      </c>
      <c r="V8">
        <v>83</v>
      </c>
      <c r="W8">
        <v>97</v>
      </c>
      <c r="X8">
        <v>68</v>
      </c>
      <c r="Y8">
        <v>42</v>
      </c>
      <c r="Z8">
        <v>45</v>
      </c>
      <c r="AA8">
        <v>45</v>
      </c>
      <c r="AB8">
        <v>54</v>
      </c>
      <c r="AC8">
        <v>89</v>
      </c>
      <c r="AD8">
        <v>107</v>
      </c>
      <c r="AE8">
        <v>89</v>
      </c>
      <c r="AF8">
        <v>47</v>
      </c>
      <c r="AG8">
        <v>38</v>
      </c>
      <c r="AH8">
        <v>41</v>
      </c>
      <c r="AI8">
        <v>34</v>
      </c>
      <c r="AJ8">
        <v>30</v>
      </c>
      <c r="AK8">
        <v>30</v>
      </c>
      <c r="AL8">
        <v>31</v>
      </c>
      <c r="AM8">
        <v>34</v>
      </c>
      <c r="AN8">
        <v>37</v>
      </c>
      <c r="AO8">
        <v>59</v>
      </c>
      <c r="AP8">
        <v>73</v>
      </c>
      <c r="AQ8">
        <v>59</v>
      </c>
      <c r="AR8">
        <v>34</v>
      </c>
      <c r="AS8">
        <v>30</v>
      </c>
      <c r="AT8">
        <v>32</v>
      </c>
      <c r="AU8">
        <v>31</v>
      </c>
      <c r="AV8">
        <v>28</v>
      </c>
      <c r="AW8">
        <v>27</v>
      </c>
      <c r="AX8">
        <v>27</v>
      </c>
      <c r="AY8">
        <v>29</v>
      </c>
      <c r="AZ8">
        <v>34</v>
      </c>
      <c r="BA8">
        <v>55</v>
      </c>
      <c r="BB8">
        <v>68</v>
      </c>
      <c r="BC8">
        <v>55</v>
      </c>
      <c r="BD8">
        <v>33</v>
      </c>
      <c r="BE8">
        <v>27</v>
      </c>
      <c r="BF8">
        <v>31</v>
      </c>
      <c r="BG8">
        <v>31</v>
      </c>
      <c r="BH8">
        <v>28</v>
      </c>
      <c r="BI8">
        <v>27</v>
      </c>
      <c r="BJ8">
        <v>27</v>
      </c>
      <c r="BK8">
        <v>29</v>
      </c>
      <c r="BL8">
        <v>34</v>
      </c>
      <c r="BM8">
        <v>55</v>
      </c>
      <c r="BN8">
        <v>68</v>
      </c>
      <c r="BO8">
        <v>55</v>
      </c>
      <c r="BP8">
        <v>33</v>
      </c>
      <c r="BQ8">
        <v>27</v>
      </c>
      <c r="BR8">
        <v>31</v>
      </c>
      <c r="BS8">
        <v>31.1</v>
      </c>
      <c r="BT8">
        <v>28.1</v>
      </c>
      <c r="BU8">
        <v>27.1</v>
      </c>
      <c r="BV8">
        <v>27.1</v>
      </c>
      <c r="BW8">
        <v>29.1</v>
      </c>
      <c r="BX8">
        <v>34.1</v>
      </c>
      <c r="BY8">
        <v>55.25</v>
      </c>
      <c r="BZ8">
        <v>68.25</v>
      </c>
      <c r="CA8">
        <v>55.25</v>
      </c>
      <c r="CB8">
        <v>33.1</v>
      </c>
      <c r="CC8">
        <v>27.1</v>
      </c>
      <c r="CD8">
        <v>31.1</v>
      </c>
      <c r="CE8">
        <v>31.25</v>
      </c>
      <c r="CF8">
        <v>28.25</v>
      </c>
      <c r="CG8">
        <v>27.25</v>
      </c>
      <c r="CH8">
        <v>27.25</v>
      </c>
      <c r="CI8">
        <v>29.1</v>
      </c>
      <c r="CJ8">
        <v>34.1</v>
      </c>
      <c r="CK8">
        <v>55.5</v>
      </c>
      <c r="CL8">
        <v>68.5</v>
      </c>
      <c r="CM8">
        <v>55.5</v>
      </c>
      <c r="CN8">
        <v>33.25</v>
      </c>
      <c r="CO8">
        <v>27.1</v>
      </c>
      <c r="CP8">
        <v>31.1</v>
      </c>
      <c r="CQ8">
        <v>31.5</v>
      </c>
      <c r="CR8">
        <v>28.4</v>
      </c>
      <c r="CS8">
        <v>27.4</v>
      </c>
      <c r="CT8">
        <v>27.5</v>
      </c>
      <c r="CU8">
        <v>29.25</v>
      </c>
      <c r="CV8">
        <v>34.25</v>
      </c>
      <c r="CW8">
        <v>55.75</v>
      </c>
      <c r="CX8">
        <v>67.5</v>
      </c>
      <c r="CY8">
        <v>54.5</v>
      </c>
      <c r="CZ8">
        <v>33.5</v>
      </c>
      <c r="DA8">
        <v>27.25</v>
      </c>
      <c r="DB8">
        <v>31.25</v>
      </c>
      <c r="DC8">
        <v>32.049999999999997</v>
      </c>
      <c r="DD8">
        <v>28.95</v>
      </c>
      <c r="DE8">
        <v>27.95</v>
      </c>
      <c r="DF8">
        <v>28.05</v>
      </c>
      <c r="DG8">
        <v>29.8</v>
      </c>
      <c r="DH8">
        <v>34.799999999999997</v>
      </c>
      <c r="DI8">
        <v>56.3</v>
      </c>
      <c r="DJ8">
        <v>68.05</v>
      </c>
      <c r="DK8">
        <v>55.05</v>
      </c>
      <c r="DL8">
        <v>34.049999999999997</v>
      </c>
      <c r="DM8">
        <v>27.8</v>
      </c>
      <c r="DN8">
        <v>31.8</v>
      </c>
      <c r="DO8">
        <v>32.799999999999997</v>
      </c>
      <c r="DP8">
        <v>29.7</v>
      </c>
      <c r="DQ8">
        <v>28.7</v>
      </c>
      <c r="DR8">
        <v>28.8</v>
      </c>
      <c r="DS8">
        <v>30.55</v>
      </c>
      <c r="DT8">
        <v>35.549999999999997</v>
      </c>
      <c r="DU8">
        <v>57.05</v>
      </c>
      <c r="DV8">
        <v>68.8</v>
      </c>
      <c r="DW8">
        <v>55.8</v>
      </c>
      <c r="DX8">
        <v>34.799999999999997</v>
      </c>
      <c r="DY8">
        <v>28.55</v>
      </c>
      <c r="DZ8">
        <v>32.549999999999997</v>
      </c>
      <c r="EA8">
        <v>33.549999999999997</v>
      </c>
      <c r="EB8">
        <v>30.45</v>
      </c>
      <c r="EC8">
        <v>29.45</v>
      </c>
      <c r="ED8">
        <v>29.55</v>
      </c>
      <c r="EE8">
        <v>31.3</v>
      </c>
      <c r="EF8">
        <v>36.299999999999997</v>
      </c>
      <c r="EG8">
        <v>57.8</v>
      </c>
      <c r="EH8">
        <v>69.55</v>
      </c>
      <c r="EI8">
        <v>56.55</v>
      </c>
      <c r="EJ8">
        <v>35.549999999999997</v>
      </c>
      <c r="EK8">
        <v>29.3</v>
      </c>
      <c r="EL8">
        <v>33.299999999999997</v>
      </c>
      <c r="EM8">
        <v>34.299999999999997</v>
      </c>
      <c r="EN8">
        <v>31.2</v>
      </c>
      <c r="EO8">
        <v>30.2</v>
      </c>
      <c r="EP8">
        <v>30.3</v>
      </c>
      <c r="EQ8">
        <v>32.049999999999997</v>
      </c>
      <c r="ER8">
        <v>37.049999999999997</v>
      </c>
      <c r="ES8">
        <v>58.55</v>
      </c>
      <c r="ET8">
        <v>70.3</v>
      </c>
      <c r="EU8">
        <v>57.3</v>
      </c>
      <c r="EV8">
        <v>36.299999999999997</v>
      </c>
      <c r="EW8">
        <v>30.05</v>
      </c>
      <c r="EX8">
        <v>34.049999999999997</v>
      </c>
      <c r="EY8">
        <v>35.049999999999997</v>
      </c>
      <c r="EZ8">
        <v>31.95</v>
      </c>
      <c r="FA8">
        <v>30.95</v>
      </c>
      <c r="FB8">
        <v>31.05</v>
      </c>
      <c r="FC8">
        <v>32.799999999999997</v>
      </c>
      <c r="FD8">
        <v>37.799999999999997</v>
      </c>
      <c r="FE8">
        <v>59.3</v>
      </c>
      <c r="FF8">
        <v>71.05</v>
      </c>
      <c r="FG8">
        <v>58.05</v>
      </c>
      <c r="FH8">
        <v>37.049999999999997</v>
      </c>
      <c r="FI8">
        <v>30.8</v>
      </c>
      <c r="FJ8">
        <v>34.799999999999997</v>
      </c>
      <c r="FK8">
        <v>35.799999999999997</v>
      </c>
      <c r="FL8">
        <v>32.700000000000003</v>
      </c>
      <c r="FM8">
        <v>31.7</v>
      </c>
      <c r="FN8">
        <v>31.8</v>
      </c>
      <c r="FO8">
        <v>33.549999999999997</v>
      </c>
      <c r="FP8">
        <v>38.549999999999997</v>
      </c>
      <c r="FQ8">
        <v>60.05</v>
      </c>
      <c r="FR8">
        <v>71.8</v>
      </c>
      <c r="FS8">
        <v>58.8</v>
      </c>
      <c r="FT8">
        <v>37.799999999999997</v>
      </c>
      <c r="FU8">
        <v>31.55</v>
      </c>
      <c r="FV8">
        <v>35.549999999999997</v>
      </c>
      <c r="FW8">
        <v>36.549999999999997</v>
      </c>
      <c r="FX8">
        <v>33.450000000000003</v>
      </c>
      <c r="FY8">
        <v>32.450000000000003</v>
      </c>
      <c r="FZ8">
        <v>32.549999999999997</v>
      </c>
      <c r="GA8">
        <v>34.299999999999997</v>
      </c>
      <c r="GB8">
        <v>39.299999999999997</v>
      </c>
      <c r="GC8">
        <v>60.8</v>
      </c>
      <c r="GD8">
        <v>72.55</v>
      </c>
      <c r="GE8">
        <v>59.55</v>
      </c>
      <c r="GF8">
        <v>38.549999999999997</v>
      </c>
      <c r="GG8">
        <v>32.299999999999997</v>
      </c>
      <c r="GH8">
        <v>36.299999999999997</v>
      </c>
      <c r="GI8">
        <v>36.6</v>
      </c>
      <c r="GJ8">
        <v>33.5</v>
      </c>
      <c r="GK8">
        <v>32.5</v>
      </c>
      <c r="GL8">
        <v>32.6</v>
      </c>
      <c r="GM8">
        <v>34.35</v>
      </c>
      <c r="GN8">
        <v>39.35</v>
      </c>
      <c r="GO8">
        <v>60.85</v>
      </c>
      <c r="GP8">
        <v>72.599999999999994</v>
      </c>
      <c r="GQ8">
        <v>59.6</v>
      </c>
      <c r="GR8">
        <v>38.6</v>
      </c>
      <c r="GS8">
        <v>32.35</v>
      </c>
      <c r="GT8">
        <v>36.35</v>
      </c>
      <c r="GU8">
        <v>36.65</v>
      </c>
      <c r="GV8">
        <v>33.549999999999997</v>
      </c>
      <c r="GW8">
        <v>32.549999999999997</v>
      </c>
      <c r="GX8">
        <v>32.65</v>
      </c>
      <c r="GY8">
        <v>34.4</v>
      </c>
      <c r="GZ8">
        <v>39.4</v>
      </c>
      <c r="HA8">
        <v>60.9</v>
      </c>
      <c r="HB8">
        <v>72.650000000000006</v>
      </c>
      <c r="HC8">
        <v>59.65</v>
      </c>
      <c r="HD8">
        <v>38.65</v>
      </c>
      <c r="HE8">
        <v>32.4</v>
      </c>
      <c r="HF8">
        <v>36.4</v>
      </c>
      <c r="HG8">
        <v>36.700000000000003</v>
      </c>
      <c r="HH8">
        <v>33.6</v>
      </c>
      <c r="HI8">
        <v>32.6</v>
      </c>
      <c r="HJ8">
        <v>32.700000000000003</v>
      </c>
      <c r="HK8">
        <v>34.450000000000003</v>
      </c>
    </row>
    <row r="9" spans="1:219" x14ac:dyDescent="0.15">
      <c r="A9" s="5" t="s">
        <v>9</v>
      </c>
      <c r="B9" s="6" t="s">
        <v>12</v>
      </c>
      <c r="C9" s="6"/>
      <c r="D9" s="6"/>
      <c r="E9" s="6"/>
      <c r="F9" s="6"/>
      <c r="P9">
        <v>49</v>
      </c>
      <c r="Q9">
        <v>84.193548387096769</v>
      </c>
      <c r="R9">
        <v>104.51612903225805</v>
      </c>
      <c r="S9">
        <v>80</v>
      </c>
      <c r="T9">
        <v>80.225806451612911</v>
      </c>
      <c r="U9">
        <v>66.833333333333329</v>
      </c>
      <c r="V9">
        <v>73</v>
      </c>
      <c r="W9">
        <v>62.5</v>
      </c>
      <c r="X9">
        <v>39.428571428571423</v>
      </c>
      <c r="Y9">
        <v>41.419354838709673</v>
      </c>
      <c r="Z9">
        <v>37.866666666666667</v>
      </c>
      <c r="AA9">
        <v>38.048387096774192</v>
      </c>
      <c r="AB9">
        <v>39.833333333333329</v>
      </c>
      <c r="AC9">
        <v>40.629032258064512</v>
      </c>
      <c r="AD9">
        <v>42.193548387096776</v>
      </c>
      <c r="AE9">
        <v>39.1</v>
      </c>
      <c r="AF9">
        <v>36.193548387096769</v>
      </c>
      <c r="AG9">
        <v>30.5</v>
      </c>
      <c r="AH9">
        <v>32.483870967741936</v>
      </c>
      <c r="AI9">
        <v>35.419354838709673</v>
      </c>
      <c r="AJ9">
        <v>30.857142857142854</v>
      </c>
      <c r="AK9">
        <v>28.451612903225808</v>
      </c>
      <c r="AL9">
        <v>28</v>
      </c>
      <c r="AM9">
        <v>28.806451612903224</v>
      </c>
      <c r="AN9">
        <v>34.75</v>
      </c>
      <c r="AO9">
        <v>41.274193548387096</v>
      </c>
      <c r="AP9">
        <v>39.209677419354833</v>
      </c>
      <c r="AQ9">
        <v>41.25</v>
      </c>
      <c r="AR9">
        <v>31.161290322580644</v>
      </c>
      <c r="AS9">
        <v>28.8</v>
      </c>
      <c r="AT9">
        <v>27.967741935483872</v>
      </c>
      <c r="AU9">
        <v>30.854838709677416</v>
      </c>
      <c r="AV9">
        <v>29.068965517241381</v>
      </c>
      <c r="AW9">
        <v>26.225806451612904</v>
      </c>
      <c r="AX9">
        <v>28.8</v>
      </c>
      <c r="AY9">
        <v>26.258064516129032</v>
      </c>
      <c r="AZ9">
        <v>32.466666666666669</v>
      </c>
      <c r="BA9">
        <v>39.596774193548384</v>
      </c>
      <c r="BB9">
        <v>41.741935483870961</v>
      </c>
      <c r="BC9">
        <v>40.916666666666664</v>
      </c>
      <c r="BD9">
        <v>30.37096774193548</v>
      </c>
      <c r="BE9">
        <v>27.916666666666664</v>
      </c>
      <c r="BF9">
        <v>26.887096774193544</v>
      </c>
      <c r="BG9">
        <v>30.854838709677416</v>
      </c>
      <c r="BH9">
        <v>29.068965517241381</v>
      </c>
      <c r="BI9">
        <v>26.225806451612904</v>
      </c>
      <c r="BJ9">
        <v>28.8</v>
      </c>
      <c r="BK9">
        <v>26.258064516129032</v>
      </c>
      <c r="BL9">
        <v>32.466666666666669</v>
      </c>
      <c r="BM9">
        <v>39.596774193548384</v>
      </c>
      <c r="BN9">
        <v>41.741935483870961</v>
      </c>
      <c r="BO9">
        <v>40.916666666666664</v>
      </c>
      <c r="BP9">
        <v>30.37096774193548</v>
      </c>
      <c r="BQ9">
        <v>27.916666666666664</v>
      </c>
      <c r="BR9">
        <v>26.887096774193544</v>
      </c>
      <c r="BS9">
        <v>30.954838709677418</v>
      </c>
      <c r="BT9">
        <v>29.168965517241382</v>
      </c>
      <c r="BU9">
        <v>26.325806451612905</v>
      </c>
      <c r="BV9">
        <v>28.9</v>
      </c>
      <c r="BW9">
        <v>26.358064516129033</v>
      </c>
      <c r="BX9">
        <v>32.56666666666667</v>
      </c>
      <c r="BY9">
        <v>39.696774193548386</v>
      </c>
      <c r="BZ9">
        <v>41.841935483870962</v>
      </c>
      <c r="CA9">
        <v>41.016666666666666</v>
      </c>
      <c r="CB9">
        <v>30.470967741935482</v>
      </c>
      <c r="CC9">
        <v>28.016666666666666</v>
      </c>
      <c r="CD9">
        <v>26.987096774193546</v>
      </c>
      <c r="CE9">
        <v>31.054838709677419</v>
      </c>
      <c r="CF9">
        <v>29.268965517241384</v>
      </c>
      <c r="CG9">
        <v>26.425806451612907</v>
      </c>
      <c r="CH9">
        <v>29</v>
      </c>
      <c r="CI9">
        <v>26.458064516129035</v>
      </c>
      <c r="CJ9">
        <v>32.666666666666671</v>
      </c>
      <c r="CK9">
        <v>39.796774193548387</v>
      </c>
      <c r="CL9">
        <v>41.941935483870964</v>
      </c>
      <c r="CM9">
        <v>41.116666666666667</v>
      </c>
      <c r="CN9">
        <v>30.570967741935483</v>
      </c>
      <c r="CO9">
        <v>28.116666666666667</v>
      </c>
      <c r="CP9">
        <v>27.087096774193547</v>
      </c>
      <c r="CQ9">
        <v>31.204838709677418</v>
      </c>
      <c r="CR9">
        <v>29.418965517241382</v>
      </c>
      <c r="CS9">
        <v>26.575806451612905</v>
      </c>
      <c r="CT9">
        <v>29.15</v>
      </c>
      <c r="CU9">
        <v>26.608064516129033</v>
      </c>
      <c r="CV9">
        <v>32.81666666666667</v>
      </c>
      <c r="CW9">
        <v>39.946774193548386</v>
      </c>
      <c r="CX9">
        <v>42.091935483870962</v>
      </c>
      <c r="CY9">
        <v>41.266666666666666</v>
      </c>
      <c r="CZ9">
        <v>30.720967741935482</v>
      </c>
      <c r="DA9">
        <v>28.266666666666666</v>
      </c>
      <c r="DB9">
        <v>27.237096774193546</v>
      </c>
      <c r="DC9">
        <v>31.454838709677418</v>
      </c>
      <c r="DD9">
        <v>29.668965517241382</v>
      </c>
      <c r="DE9">
        <v>26.825806451612905</v>
      </c>
      <c r="DF9">
        <v>29.4</v>
      </c>
      <c r="DG9">
        <v>26.858064516129033</v>
      </c>
      <c r="DH9">
        <v>33.06666666666667</v>
      </c>
      <c r="DI9">
        <v>40.196774193548386</v>
      </c>
      <c r="DJ9">
        <v>42.341935483870962</v>
      </c>
      <c r="DK9">
        <v>41.516666666666666</v>
      </c>
      <c r="DL9">
        <v>30.970967741935482</v>
      </c>
      <c r="DM9">
        <v>28.516666666666666</v>
      </c>
      <c r="DN9">
        <v>27.487096774193546</v>
      </c>
      <c r="DO9">
        <v>31.704838709677418</v>
      </c>
      <c r="DP9">
        <v>29.918965517241382</v>
      </c>
      <c r="DQ9">
        <v>27.075806451612905</v>
      </c>
      <c r="DR9">
        <v>29.65</v>
      </c>
      <c r="DS9">
        <v>27.108064516129033</v>
      </c>
      <c r="DT9">
        <v>33.31666666666667</v>
      </c>
      <c r="DU9">
        <v>40.446774193548386</v>
      </c>
      <c r="DV9">
        <v>42.591935483870962</v>
      </c>
      <c r="DW9">
        <v>41.766666666666666</v>
      </c>
      <c r="DX9">
        <v>31.220967741935482</v>
      </c>
      <c r="DY9">
        <v>28.766666666666666</v>
      </c>
      <c r="DZ9">
        <v>27.737096774193546</v>
      </c>
      <c r="EA9">
        <v>31.954838709677418</v>
      </c>
      <c r="EB9">
        <v>30.168965517241382</v>
      </c>
      <c r="EC9">
        <v>27.325806451612905</v>
      </c>
      <c r="ED9">
        <v>29.9</v>
      </c>
      <c r="EE9">
        <v>27.358064516129033</v>
      </c>
      <c r="EF9">
        <v>33.56666666666667</v>
      </c>
      <c r="EG9">
        <v>40.696774193548386</v>
      </c>
      <c r="EH9">
        <v>42.841935483870962</v>
      </c>
      <c r="EI9">
        <v>42.016666666666666</v>
      </c>
      <c r="EJ9">
        <v>31.470967741935482</v>
      </c>
      <c r="EK9">
        <v>29.016666666666666</v>
      </c>
      <c r="EL9">
        <v>27.987096774193546</v>
      </c>
      <c r="EM9">
        <v>32.204838709677418</v>
      </c>
      <c r="EN9">
        <v>30.418965517241382</v>
      </c>
      <c r="EO9">
        <v>27.575806451612905</v>
      </c>
      <c r="EP9">
        <v>30.15</v>
      </c>
      <c r="EQ9">
        <v>27.608064516129033</v>
      </c>
      <c r="ER9">
        <v>33.81666666666667</v>
      </c>
      <c r="ES9">
        <v>40.946774193548386</v>
      </c>
      <c r="ET9">
        <v>43.091935483870962</v>
      </c>
      <c r="EU9">
        <v>42.266666666666666</v>
      </c>
      <c r="EV9">
        <v>31.720967741935482</v>
      </c>
      <c r="EW9">
        <v>29.266666666666666</v>
      </c>
      <c r="EX9">
        <v>28.237096774193546</v>
      </c>
      <c r="EY9">
        <v>32.454838709677418</v>
      </c>
      <c r="EZ9">
        <v>30.668965517241382</v>
      </c>
      <c r="FA9">
        <v>27.825806451612905</v>
      </c>
      <c r="FB9">
        <v>30.4</v>
      </c>
      <c r="FC9">
        <v>27.858064516129033</v>
      </c>
      <c r="FD9">
        <v>34.06666666666667</v>
      </c>
      <c r="FE9">
        <v>41.196774193548386</v>
      </c>
      <c r="FF9">
        <v>43.341935483870962</v>
      </c>
      <c r="FG9">
        <v>42.516666666666666</v>
      </c>
      <c r="FH9">
        <v>31.970967741935482</v>
      </c>
      <c r="FI9">
        <v>29.516666666666666</v>
      </c>
      <c r="FJ9">
        <v>28.487096774193546</v>
      </c>
      <c r="FK9">
        <v>32.704838709677418</v>
      </c>
      <c r="FL9">
        <v>30.918965517241382</v>
      </c>
      <c r="FM9">
        <v>28.075806451612905</v>
      </c>
      <c r="FN9">
        <v>30.65</v>
      </c>
      <c r="FO9">
        <v>28.108064516129033</v>
      </c>
      <c r="FP9">
        <v>34.31666666666667</v>
      </c>
      <c r="FQ9">
        <v>41.446774193548386</v>
      </c>
      <c r="FR9">
        <v>43.591935483870962</v>
      </c>
      <c r="FS9">
        <v>42.766666666666666</v>
      </c>
      <c r="FT9">
        <v>32.220967741935482</v>
      </c>
      <c r="FU9">
        <v>29.766666666666666</v>
      </c>
      <c r="FV9">
        <v>28.737096774193546</v>
      </c>
      <c r="FW9">
        <v>32.954838709677418</v>
      </c>
      <c r="FX9">
        <v>31.168965517241382</v>
      </c>
      <c r="FY9">
        <v>28.325806451612905</v>
      </c>
      <c r="FZ9">
        <v>30.9</v>
      </c>
      <c r="GA9">
        <v>28.358064516129033</v>
      </c>
      <c r="GB9">
        <v>34.56666666666667</v>
      </c>
      <c r="GC9">
        <v>41.696774193548386</v>
      </c>
      <c r="GD9">
        <v>43.841935483870962</v>
      </c>
      <c r="GE9">
        <v>43.016666666666666</v>
      </c>
      <c r="GF9">
        <v>32.470967741935482</v>
      </c>
      <c r="GG9">
        <v>30.016666666666666</v>
      </c>
      <c r="GH9">
        <v>28.987096774193546</v>
      </c>
      <c r="GI9">
        <v>33.204838709677418</v>
      </c>
      <c r="GJ9">
        <v>31.418965517241382</v>
      </c>
      <c r="GK9">
        <v>28.575806451612905</v>
      </c>
      <c r="GL9">
        <v>31.15</v>
      </c>
      <c r="GM9">
        <v>28.608064516129033</v>
      </c>
      <c r="GN9">
        <v>34.81666666666667</v>
      </c>
      <c r="GO9">
        <v>41.946774193548386</v>
      </c>
      <c r="GP9">
        <v>44.091935483870962</v>
      </c>
      <c r="GQ9">
        <v>43.266666666666666</v>
      </c>
      <c r="GR9">
        <v>32.720967741935482</v>
      </c>
      <c r="GS9">
        <v>30.266666666666666</v>
      </c>
      <c r="GT9">
        <v>29.237096774193546</v>
      </c>
      <c r="GU9">
        <v>33.454838709677418</v>
      </c>
      <c r="GV9">
        <v>31.668965517241382</v>
      </c>
      <c r="GW9">
        <v>28.825806451612905</v>
      </c>
      <c r="GX9">
        <v>31.4</v>
      </c>
      <c r="GY9">
        <v>28.858064516129033</v>
      </c>
      <c r="GZ9">
        <v>35.06666666666667</v>
      </c>
      <c r="HA9">
        <v>42.196774193548386</v>
      </c>
      <c r="HB9">
        <v>44.341935483870962</v>
      </c>
      <c r="HC9">
        <v>43.516666666666666</v>
      </c>
      <c r="HD9">
        <v>32.970967741935482</v>
      </c>
      <c r="HE9">
        <v>30.516666666666666</v>
      </c>
      <c r="HF9">
        <v>29.487096774193546</v>
      </c>
      <c r="HG9">
        <v>33.704838709677418</v>
      </c>
      <c r="HH9">
        <v>31.918965517241382</v>
      </c>
      <c r="HI9">
        <v>29.075806451612905</v>
      </c>
      <c r="HJ9">
        <v>31.65</v>
      </c>
      <c r="HK9">
        <v>29.108064516129033</v>
      </c>
    </row>
    <row r="10" spans="1:219" x14ac:dyDescent="0.15">
      <c r="A10" s="5" t="s">
        <v>8</v>
      </c>
      <c r="B10" s="6" t="s">
        <v>11</v>
      </c>
      <c r="C10" s="6"/>
      <c r="D10" s="6"/>
      <c r="E10" s="6"/>
      <c r="F10" s="6"/>
      <c r="P10">
        <v>88</v>
      </c>
      <c r="Q10">
        <v>140</v>
      </c>
      <c r="R10">
        <v>172</v>
      </c>
      <c r="S10">
        <v>120</v>
      </c>
      <c r="T10">
        <v>95</v>
      </c>
      <c r="U10">
        <v>58</v>
      </c>
      <c r="V10">
        <v>70</v>
      </c>
      <c r="W10">
        <v>90</v>
      </c>
      <c r="X10">
        <v>72</v>
      </c>
      <c r="Y10">
        <v>72</v>
      </c>
      <c r="Z10">
        <v>61</v>
      </c>
      <c r="AA10">
        <v>61</v>
      </c>
      <c r="AB10">
        <v>70</v>
      </c>
      <c r="AC10">
        <v>112</v>
      </c>
      <c r="AD10">
        <v>127</v>
      </c>
      <c r="AE10">
        <v>92</v>
      </c>
      <c r="AF10">
        <v>37</v>
      </c>
      <c r="AG10">
        <v>37</v>
      </c>
      <c r="AH10">
        <v>37</v>
      </c>
      <c r="AI10">
        <v>34</v>
      </c>
      <c r="AJ10">
        <v>30</v>
      </c>
      <c r="AK10">
        <v>30</v>
      </c>
      <c r="AL10">
        <v>31</v>
      </c>
      <c r="AM10">
        <v>34</v>
      </c>
      <c r="AN10">
        <v>37</v>
      </c>
      <c r="AO10">
        <v>59</v>
      </c>
      <c r="AP10">
        <v>73</v>
      </c>
      <c r="AQ10">
        <v>59</v>
      </c>
      <c r="AR10">
        <v>34</v>
      </c>
      <c r="AS10">
        <v>30</v>
      </c>
      <c r="AT10">
        <v>32</v>
      </c>
      <c r="AU10">
        <v>31</v>
      </c>
      <c r="AV10">
        <v>28</v>
      </c>
      <c r="AW10">
        <v>27</v>
      </c>
      <c r="AX10">
        <v>27</v>
      </c>
      <c r="AY10">
        <v>29</v>
      </c>
      <c r="AZ10">
        <v>34</v>
      </c>
      <c r="BA10">
        <v>55</v>
      </c>
      <c r="BB10">
        <v>68</v>
      </c>
      <c r="BC10">
        <v>53</v>
      </c>
      <c r="BD10">
        <v>33</v>
      </c>
      <c r="BE10">
        <v>27</v>
      </c>
      <c r="BF10">
        <v>29</v>
      </c>
      <c r="BG10">
        <v>31</v>
      </c>
      <c r="BH10">
        <v>28</v>
      </c>
      <c r="BI10">
        <v>27</v>
      </c>
      <c r="BJ10">
        <v>27</v>
      </c>
      <c r="BK10">
        <v>29</v>
      </c>
      <c r="BL10">
        <v>34</v>
      </c>
      <c r="BM10">
        <v>55</v>
      </c>
      <c r="BN10">
        <v>68</v>
      </c>
      <c r="BO10">
        <v>53</v>
      </c>
      <c r="BP10">
        <v>33</v>
      </c>
      <c r="BQ10">
        <v>27</v>
      </c>
      <c r="BR10">
        <v>29</v>
      </c>
      <c r="BS10">
        <v>31.1</v>
      </c>
      <c r="BT10">
        <v>28.1</v>
      </c>
      <c r="BU10">
        <v>27.1</v>
      </c>
      <c r="BV10">
        <v>27.1</v>
      </c>
      <c r="BW10">
        <v>29.1</v>
      </c>
      <c r="BX10">
        <v>34.1</v>
      </c>
      <c r="BY10">
        <v>55.25</v>
      </c>
      <c r="BZ10">
        <v>68.25</v>
      </c>
      <c r="CA10">
        <v>53.25</v>
      </c>
      <c r="CB10">
        <v>33.1</v>
      </c>
      <c r="CC10">
        <v>27.1</v>
      </c>
      <c r="CD10">
        <v>29.1</v>
      </c>
      <c r="CE10">
        <v>31.25</v>
      </c>
      <c r="CF10">
        <v>28.25</v>
      </c>
      <c r="CG10">
        <v>27.25</v>
      </c>
      <c r="CH10">
        <v>27.25</v>
      </c>
      <c r="CI10">
        <v>29.1</v>
      </c>
      <c r="CJ10">
        <v>34.1</v>
      </c>
      <c r="CK10">
        <v>55.5</v>
      </c>
      <c r="CL10">
        <v>68.5</v>
      </c>
      <c r="CM10">
        <v>53.5</v>
      </c>
      <c r="CN10">
        <v>33.25</v>
      </c>
      <c r="CO10">
        <v>27.1</v>
      </c>
      <c r="CP10">
        <v>29.2</v>
      </c>
      <c r="CQ10">
        <v>31.5</v>
      </c>
      <c r="CR10">
        <v>28.4</v>
      </c>
      <c r="CS10">
        <v>27.4</v>
      </c>
      <c r="CT10">
        <v>27.5</v>
      </c>
      <c r="CU10">
        <v>29.25</v>
      </c>
      <c r="CV10">
        <v>34.25</v>
      </c>
      <c r="CW10">
        <v>55.75</v>
      </c>
      <c r="CX10">
        <v>67.5</v>
      </c>
      <c r="CY10">
        <v>53.75</v>
      </c>
      <c r="CZ10">
        <v>33.5</v>
      </c>
      <c r="DA10">
        <v>27.25</v>
      </c>
      <c r="DB10">
        <v>29.3</v>
      </c>
      <c r="DC10">
        <v>32.049999999999997</v>
      </c>
      <c r="DD10">
        <v>28.95</v>
      </c>
      <c r="DE10">
        <v>27.95</v>
      </c>
      <c r="DF10">
        <v>28.05</v>
      </c>
      <c r="DG10">
        <v>29.8</v>
      </c>
      <c r="DH10">
        <v>34.799999999999997</v>
      </c>
      <c r="DI10">
        <v>56.3</v>
      </c>
      <c r="DJ10">
        <v>68.05</v>
      </c>
      <c r="DK10">
        <v>52.749355043934692</v>
      </c>
      <c r="DL10">
        <v>34.049999999999997</v>
      </c>
      <c r="DM10">
        <v>27.8</v>
      </c>
      <c r="DN10">
        <v>29.916003269846108</v>
      </c>
      <c r="DO10">
        <v>32.549999999999997</v>
      </c>
      <c r="DP10">
        <v>29.7</v>
      </c>
      <c r="DQ10">
        <v>28.7</v>
      </c>
      <c r="DR10">
        <v>28.8</v>
      </c>
      <c r="DS10">
        <v>30.55</v>
      </c>
      <c r="DT10">
        <v>35.549999999999997</v>
      </c>
      <c r="DU10">
        <v>57.05</v>
      </c>
      <c r="DV10">
        <v>68.8</v>
      </c>
      <c r="DW10">
        <v>51.840577297229167</v>
      </c>
      <c r="DX10">
        <v>34.549999999999997</v>
      </c>
      <c r="DY10">
        <v>28.55</v>
      </c>
      <c r="DZ10">
        <v>30.505116503135262</v>
      </c>
      <c r="EA10">
        <v>32.799999999999997</v>
      </c>
      <c r="EB10">
        <v>30.45</v>
      </c>
      <c r="EC10">
        <v>29.45</v>
      </c>
      <c r="ED10">
        <v>29.55</v>
      </c>
      <c r="EE10">
        <v>31.3</v>
      </c>
      <c r="EF10">
        <v>36.299999999999997</v>
      </c>
      <c r="EG10">
        <v>57.8</v>
      </c>
      <c r="EH10">
        <v>69.55</v>
      </c>
      <c r="EI10">
        <v>51.016972134104662</v>
      </c>
      <c r="EJ10">
        <v>34.799999999999997</v>
      </c>
      <c r="EK10">
        <v>29.3</v>
      </c>
      <c r="EL10">
        <v>31.069299684789577</v>
      </c>
      <c r="EM10">
        <v>33.049999999999997</v>
      </c>
      <c r="EN10">
        <v>31.2</v>
      </c>
      <c r="EO10">
        <v>30.2</v>
      </c>
      <c r="EP10">
        <v>30.3</v>
      </c>
      <c r="EQ10">
        <v>32.049999999999997</v>
      </c>
      <c r="ER10">
        <v>37.049999999999997</v>
      </c>
      <c r="ES10">
        <v>58.55</v>
      </c>
      <c r="ET10">
        <v>69.310326393571103</v>
      </c>
      <c r="EU10">
        <v>50.310326393571103</v>
      </c>
      <c r="EV10">
        <v>35.049999999999997</v>
      </c>
      <c r="EW10">
        <v>30.05</v>
      </c>
      <c r="EX10">
        <v>31.636546698721304</v>
      </c>
      <c r="EY10">
        <v>33.299999999999997</v>
      </c>
      <c r="EZ10">
        <v>31.95</v>
      </c>
      <c r="FA10">
        <v>30.95</v>
      </c>
      <c r="FB10">
        <v>31.05</v>
      </c>
      <c r="FC10">
        <v>32.799999999999997</v>
      </c>
      <c r="FD10">
        <v>37.799999999999997</v>
      </c>
      <c r="FE10">
        <v>59.3</v>
      </c>
      <c r="FF10">
        <v>69.640233392505252</v>
      </c>
      <c r="FG10">
        <v>50.640233392505252</v>
      </c>
      <c r="FH10">
        <v>35.299999999999997</v>
      </c>
      <c r="FI10">
        <v>30.8</v>
      </c>
      <c r="FJ10">
        <v>31.863448642208255</v>
      </c>
      <c r="FK10">
        <v>33.549999999999997</v>
      </c>
      <c r="FL10">
        <v>32.700000000000003</v>
      </c>
      <c r="FM10">
        <v>31.7</v>
      </c>
      <c r="FN10">
        <v>31.55</v>
      </c>
      <c r="FO10">
        <v>33.549999999999997</v>
      </c>
      <c r="FP10">
        <v>38.549999999999997</v>
      </c>
      <c r="FQ10">
        <v>60.05</v>
      </c>
      <c r="FR10">
        <v>69.972072455660026</v>
      </c>
      <c r="FS10">
        <v>50.972072455660019</v>
      </c>
      <c r="FT10">
        <v>35.549999999999997</v>
      </c>
      <c r="FU10">
        <v>31.55</v>
      </c>
      <c r="FV10">
        <v>32.08636204626837</v>
      </c>
      <c r="FW10">
        <v>33.799999999999997</v>
      </c>
      <c r="FX10">
        <v>33.450000000000003</v>
      </c>
      <c r="FY10">
        <v>32.450000000000003</v>
      </c>
      <c r="FZ10">
        <v>31.8</v>
      </c>
      <c r="GA10">
        <v>34.299999999999997</v>
      </c>
      <c r="GB10">
        <v>39.299999999999997</v>
      </c>
      <c r="GC10">
        <v>60.8</v>
      </c>
      <c r="GD10">
        <v>70.3039115188148</v>
      </c>
      <c r="GE10">
        <v>51.303911518814786</v>
      </c>
      <c r="GF10">
        <v>35.799999999999997</v>
      </c>
      <c r="GG10">
        <v>32.299999999999997</v>
      </c>
      <c r="GH10">
        <v>32.309275450328485</v>
      </c>
      <c r="GI10">
        <v>34.049999999999997</v>
      </c>
      <c r="GJ10">
        <v>33.5</v>
      </c>
      <c r="GK10">
        <v>32.5</v>
      </c>
      <c r="GL10">
        <v>32.049999999999997</v>
      </c>
      <c r="GM10">
        <v>34.35</v>
      </c>
      <c r="GN10">
        <v>39.35</v>
      </c>
      <c r="GO10">
        <v>60.85</v>
      </c>
      <c r="GP10">
        <v>70.635750581969575</v>
      </c>
      <c r="GQ10">
        <v>51.635750581969553</v>
      </c>
      <c r="GR10">
        <v>36.049999999999997</v>
      </c>
      <c r="GS10">
        <v>32.35</v>
      </c>
      <c r="GT10">
        <v>32.5321888543886</v>
      </c>
      <c r="GU10">
        <v>34.299999999999997</v>
      </c>
      <c r="GV10">
        <v>33.549999999999997</v>
      </c>
      <c r="GW10">
        <v>32.549999999999997</v>
      </c>
      <c r="GX10">
        <v>32.299999999999997</v>
      </c>
      <c r="GY10">
        <v>34.4</v>
      </c>
      <c r="GZ10">
        <v>39.4</v>
      </c>
      <c r="HA10">
        <v>60.9</v>
      </c>
      <c r="HB10">
        <v>70.967589645124349</v>
      </c>
      <c r="HC10">
        <v>51.96758964512432</v>
      </c>
      <c r="HD10">
        <v>36.299999999999997</v>
      </c>
      <c r="HE10">
        <v>32.4</v>
      </c>
      <c r="HF10">
        <v>32.755102258448716</v>
      </c>
      <c r="HG10">
        <v>34.549999999999997</v>
      </c>
      <c r="HH10">
        <v>33.6</v>
      </c>
      <c r="HI10">
        <v>32.6</v>
      </c>
      <c r="HJ10">
        <v>32.549999999999997</v>
      </c>
      <c r="HK10">
        <v>34.450000000000003</v>
      </c>
    </row>
    <row r="11" spans="1:219" x14ac:dyDescent="0.15">
      <c r="A11" s="5" t="s">
        <v>8</v>
      </c>
      <c r="B11" s="6" t="s">
        <v>12</v>
      </c>
      <c r="C11" s="6"/>
      <c r="D11" s="6"/>
      <c r="E11" s="6"/>
      <c r="F11" s="6"/>
      <c r="P11">
        <v>36</v>
      </c>
      <c r="Q11">
        <v>49.516129032258071</v>
      </c>
      <c r="R11">
        <v>79.935483870967744</v>
      </c>
      <c r="S11">
        <v>62</v>
      </c>
      <c r="T11">
        <v>57.096774193548384</v>
      </c>
      <c r="U11">
        <v>45</v>
      </c>
      <c r="V11">
        <v>42.096774193548384</v>
      </c>
      <c r="W11">
        <v>45</v>
      </c>
      <c r="X11">
        <v>40</v>
      </c>
      <c r="Y11">
        <v>40</v>
      </c>
      <c r="Z11">
        <v>38</v>
      </c>
      <c r="AA11">
        <v>38</v>
      </c>
      <c r="AB11">
        <v>32</v>
      </c>
      <c r="AC11">
        <v>46</v>
      </c>
      <c r="AD11">
        <v>46</v>
      </c>
      <c r="AE11">
        <v>46</v>
      </c>
      <c r="AF11">
        <v>32</v>
      </c>
      <c r="AG11">
        <v>32</v>
      </c>
      <c r="AH11">
        <v>32</v>
      </c>
      <c r="AI11">
        <v>34</v>
      </c>
      <c r="AJ11">
        <v>30</v>
      </c>
      <c r="AK11">
        <v>28</v>
      </c>
      <c r="AL11">
        <v>28</v>
      </c>
      <c r="AM11">
        <v>28</v>
      </c>
      <c r="AN11">
        <v>34.75</v>
      </c>
      <c r="AO11">
        <v>41.274193548387096</v>
      </c>
      <c r="AP11">
        <v>39.209677419354833</v>
      </c>
      <c r="AQ11">
        <v>41.25</v>
      </c>
      <c r="AR11">
        <v>31.161290322580644</v>
      </c>
      <c r="AS11">
        <v>28.8</v>
      </c>
      <c r="AT11">
        <v>27.967741935483872</v>
      </c>
      <c r="AU11">
        <v>30</v>
      </c>
      <c r="AV11">
        <v>29.068965517241381</v>
      </c>
      <c r="AW11">
        <v>26.225806451612904</v>
      </c>
      <c r="AX11">
        <v>28.8</v>
      </c>
      <c r="AY11">
        <v>26.258064516129032</v>
      </c>
      <c r="AZ11">
        <v>32</v>
      </c>
      <c r="BA11">
        <v>39.596774193548384</v>
      </c>
      <c r="BB11">
        <v>41.741935483870961</v>
      </c>
      <c r="BC11">
        <v>40</v>
      </c>
      <c r="BD11">
        <v>30.37096774193548</v>
      </c>
      <c r="BE11">
        <v>27.916666666666664</v>
      </c>
      <c r="BF11">
        <v>26.887096774193544</v>
      </c>
      <c r="BG11">
        <v>30</v>
      </c>
      <c r="BH11">
        <v>29.068965517241381</v>
      </c>
      <c r="BI11">
        <v>26.225806451612904</v>
      </c>
      <c r="BJ11">
        <v>28.8</v>
      </c>
      <c r="BK11">
        <v>26.258064516129032</v>
      </c>
      <c r="BL11">
        <v>32</v>
      </c>
      <c r="BM11">
        <v>39.596774193548384</v>
      </c>
      <c r="BN11">
        <v>41.741935483870961</v>
      </c>
      <c r="BO11">
        <v>40</v>
      </c>
      <c r="BP11">
        <v>30.37096774193548</v>
      </c>
      <c r="BQ11">
        <v>27.916666666666664</v>
      </c>
      <c r="BR11">
        <v>26.887096774193544</v>
      </c>
      <c r="BS11">
        <v>30.1</v>
      </c>
      <c r="BT11">
        <v>29.168965517241382</v>
      </c>
      <c r="BU11">
        <v>26.325806451612905</v>
      </c>
      <c r="BV11">
        <v>28.9</v>
      </c>
      <c r="BW11">
        <v>26.358064516129033</v>
      </c>
      <c r="BX11">
        <v>32.1</v>
      </c>
      <c r="BY11">
        <v>39.696774193548386</v>
      </c>
      <c r="BZ11">
        <v>41.841935483870962</v>
      </c>
      <c r="CA11">
        <v>40.1</v>
      </c>
      <c r="CB11">
        <v>30.470967741935482</v>
      </c>
      <c r="CC11">
        <v>28.016666666666666</v>
      </c>
      <c r="CD11">
        <v>26.987096774193546</v>
      </c>
      <c r="CE11">
        <v>30.2</v>
      </c>
      <c r="CF11">
        <v>29.268965517241384</v>
      </c>
      <c r="CG11">
        <v>26.425806451612907</v>
      </c>
      <c r="CH11">
        <v>29</v>
      </c>
      <c r="CI11">
        <v>26.458064516129035</v>
      </c>
      <c r="CJ11">
        <v>32.200000000000003</v>
      </c>
      <c r="CK11">
        <v>39.796774193548387</v>
      </c>
      <c r="CL11">
        <v>41.941935483870964</v>
      </c>
      <c r="CM11">
        <v>40.200000000000003</v>
      </c>
      <c r="CN11">
        <v>30.570967741935483</v>
      </c>
      <c r="CO11">
        <v>28.116666666666667</v>
      </c>
      <c r="CP11">
        <v>27.087096774193547</v>
      </c>
      <c r="CQ11">
        <v>30.35</v>
      </c>
      <c r="CR11">
        <v>29.418965517241382</v>
      </c>
      <c r="CS11">
        <v>26.575806451612905</v>
      </c>
      <c r="CT11">
        <v>29.15</v>
      </c>
      <c r="CU11">
        <v>26.608064516129033</v>
      </c>
      <c r="CV11">
        <v>32.35</v>
      </c>
      <c r="CW11">
        <v>39.946774193548386</v>
      </c>
      <c r="CX11">
        <v>42.091935483870962</v>
      </c>
      <c r="CY11">
        <v>40.35</v>
      </c>
      <c r="CZ11">
        <v>30.720967741935482</v>
      </c>
      <c r="DA11">
        <v>28.266666666666666</v>
      </c>
      <c r="DB11">
        <v>27.237096774193546</v>
      </c>
      <c r="DC11">
        <v>30.5</v>
      </c>
      <c r="DD11">
        <v>29.668965517241382</v>
      </c>
      <c r="DE11">
        <v>26.825806451612905</v>
      </c>
      <c r="DF11">
        <v>29.4</v>
      </c>
      <c r="DG11">
        <v>26.858064516129033</v>
      </c>
      <c r="DH11">
        <v>32.5</v>
      </c>
      <c r="DI11">
        <v>40.196774193548386</v>
      </c>
      <c r="DJ11">
        <v>42.341935483870962</v>
      </c>
      <c r="DK11">
        <v>40.5</v>
      </c>
      <c r="DL11">
        <v>30.970967741935482</v>
      </c>
      <c r="DM11">
        <v>28.516666666666666</v>
      </c>
      <c r="DN11">
        <v>27.487096774193546</v>
      </c>
      <c r="DO11">
        <v>30.65</v>
      </c>
      <c r="DP11">
        <v>29.918965517241382</v>
      </c>
      <c r="DQ11">
        <v>27.075806451612905</v>
      </c>
      <c r="DR11">
        <v>29.65</v>
      </c>
      <c r="DS11">
        <v>27.108064516129033</v>
      </c>
      <c r="DT11">
        <v>32.65</v>
      </c>
      <c r="DU11">
        <v>40.446774193548386</v>
      </c>
      <c r="DV11">
        <v>42.591935483870962</v>
      </c>
      <c r="DW11">
        <v>40.65</v>
      </c>
      <c r="DX11">
        <v>31.220967741935482</v>
      </c>
      <c r="DY11">
        <v>28.766666666666666</v>
      </c>
      <c r="DZ11">
        <v>27.737096774193546</v>
      </c>
      <c r="EA11">
        <v>30.85</v>
      </c>
      <c r="EB11">
        <v>30.168965517241382</v>
      </c>
      <c r="EC11">
        <v>27.325806451612905</v>
      </c>
      <c r="ED11">
        <v>29.9</v>
      </c>
      <c r="EE11">
        <v>27.358064516129033</v>
      </c>
      <c r="EF11">
        <v>32.85</v>
      </c>
      <c r="EG11">
        <v>40.696774193548386</v>
      </c>
      <c r="EH11">
        <v>42.841935483870962</v>
      </c>
      <c r="EI11">
        <v>40.85</v>
      </c>
      <c r="EJ11">
        <v>31.470967741935482</v>
      </c>
      <c r="EK11">
        <v>29.016666666666666</v>
      </c>
      <c r="EL11">
        <v>27.987096774193546</v>
      </c>
      <c r="EM11">
        <v>31.05</v>
      </c>
      <c r="EN11">
        <v>30.418965517241382</v>
      </c>
      <c r="EO11">
        <v>27.575806451612905</v>
      </c>
      <c r="EP11">
        <v>30.15</v>
      </c>
      <c r="EQ11">
        <v>27.608064516129033</v>
      </c>
      <c r="ER11">
        <v>33.049999999999997</v>
      </c>
      <c r="ES11">
        <v>40.946774193548386</v>
      </c>
      <c r="ET11">
        <v>43.091935483870962</v>
      </c>
      <c r="EU11">
        <v>41.05</v>
      </c>
      <c r="EV11">
        <v>31.720967741935482</v>
      </c>
      <c r="EW11">
        <v>29.266666666666666</v>
      </c>
      <c r="EX11">
        <v>28.237096774193546</v>
      </c>
      <c r="EY11">
        <v>31.25</v>
      </c>
      <c r="EZ11">
        <v>30.668965517241382</v>
      </c>
      <c r="FA11">
        <v>27.825806451612905</v>
      </c>
      <c r="FB11">
        <v>30.4</v>
      </c>
      <c r="FC11">
        <v>27.858064516129033</v>
      </c>
      <c r="FD11">
        <v>33.25</v>
      </c>
      <c r="FE11">
        <v>41.196774193548386</v>
      </c>
      <c r="FF11">
        <v>43.341935483870962</v>
      </c>
      <c r="FG11">
        <v>41.25</v>
      </c>
      <c r="FH11">
        <v>31.970967741935482</v>
      </c>
      <c r="FI11">
        <v>29.516666666666666</v>
      </c>
      <c r="FJ11">
        <v>28.487096774193546</v>
      </c>
      <c r="FK11">
        <v>31.45</v>
      </c>
      <c r="FL11">
        <v>30.918965517241382</v>
      </c>
      <c r="FM11">
        <v>28.075806451612905</v>
      </c>
      <c r="FN11">
        <v>30.65</v>
      </c>
      <c r="FO11">
        <v>28.108064516129033</v>
      </c>
      <c r="FP11">
        <v>33.450000000000003</v>
      </c>
      <c r="FQ11">
        <v>41.446774193548386</v>
      </c>
      <c r="FR11">
        <v>43.591935483870962</v>
      </c>
      <c r="FS11">
        <v>41.45</v>
      </c>
      <c r="FT11">
        <v>32.220967741935482</v>
      </c>
      <c r="FU11">
        <v>29.766666666666666</v>
      </c>
      <c r="FV11">
        <v>28.737096774193546</v>
      </c>
      <c r="FW11">
        <v>31.7</v>
      </c>
      <c r="FX11">
        <v>31.168965517241382</v>
      </c>
      <c r="FY11">
        <v>28.325806451612905</v>
      </c>
      <c r="FZ11">
        <v>30.9</v>
      </c>
      <c r="GA11">
        <v>28.358064516129033</v>
      </c>
      <c r="GB11">
        <v>33.700000000000003</v>
      </c>
      <c r="GC11">
        <v>41.696774193548386</v>
      </c>
      <c r="GD11">
        <v>43.841935483870962</v>
      </c>
      <c r="GE11">
        <v>41.7</v>
      </c>
      <c r="GF11">
        <v>32.470967741935482</v>
      </c>
      <c r="GG11">
        <v>30.016666666666666</v>
      </c>
      <c r="GH11">
        <v>28.987096774193546</v>
      </c>
      <c r="GI11">
        <v>31.95</v>
      </c>
      <c r="GJ11">
        <v>31.418965517241382</v>
      </c>
      <c r="GK11">
        <v>28.575806451612905</v>
      </c>
      <c r="GL11">
        <v>31.15</v>
      </c>
      <c r="GM11">
        <v>28.608064516129033</v>
      </c>
      <c r="GN11">
        <v>33.950000000000003</v>
      </c>
      <c r="GO11">
        <v>41.946774193548386</v>
      </c>
      <c r="GP11">
        <v>44.091935483870962</v>
      </c>
      <c r="GQ11">
        <v>41.95</v>
      </c>
      <c r="GR11">
        <v>32.720967741935482</v>
      </c>
      <c r="GS11">
        <v>30.266666666666666</v>
      </c>
      <c r="GT11">
        <v>29.237096774193546</v>
      </c>
      <c r="GU11">
        <v>32.200000000000003</v>
      </c>
      <c r="GV11">
        <v>31.668965517241382</v>
      </c>
      <c r="GW11">
        <v>28.825806451612905</v>
      </c>
      <c r="GX11">
        <v>31.4</v>
      </c>
      <c r="GY11">
        <v>28.858064516129033</v>
      </c>
      <c r="GZ11">
        <v>34.200000000000003</v>
      </c>
      <c r="HA11">
        <v>42.196774193548386</v>
      </c>
      <c r="HB11">
        <v>44.341935483870962</v>
      </c>
      <c r="HC11">
        <v>42.2</v>
      </c>
      <c r="HD11">
        <v>32.970967741935482</v>
      </c>
      <c r="HE11">
        <v>30.516666666666666</v>
      </c>
      <c r="HF11">
        <v>29.487096774193546</v>
      </c>
      <c r="HG11">
        <v>32.450000000000003</v>
      </c>
      <c r="HH11">
        <v>31.918965517241382</v>
      </c>
      <c r="HI11">
        <v>29.075806451612905</v>
      </c>
      <c r="HJ11">
        <v>31.65</v>
      </c>
      <c r="HK11">
        <v>29.108064516129033</v>
      </c>
    </row>
    <row r="12" spans="1:219" x14ac:dyDescent="0.15">
      <c r="A12" s="5" t="s">
        <v>7</v>
      </c>
      <c r="B12" s="6" t="s">
        <v>11</v>
      </c>
      <c r="C12" s="6"/>
      <c r="D12" s="6"/>
      <c r="E12" s="6"/>
      <c r="F12" s="6"/>
      <c r="P12">
        <v>88</v>
      </c>
      <c r="Q12">
        <v>140</v>
      </c>
      <c r="R12">
        <v>172</v>
      </c>
      <c r="S12">
        <v>120</v>
      </c>
      <c r="T12">
        <v>95</v>
      </c>
      <c r="U12">
        <v>60</v>
      </c>
      <c r="V12">
        <v>70</v>
      </c>
      <c r="W12">
        <v>73</v>
      </c>
      <c r="X12">
        <v>44</v>
      </c>
      <c r="Y12">
        <v>39</v>
      </c>
      <c r="Z12">
        <v>44</v>
      </c>
      <c r="AA12">
        <v>44</v>
      </c>
      <c r="AB12">
        <v>62</v>
      </c>
      <c r="AC12">
        <v>108</v>
      </c>
      <c r="AD12">
        <v>116</v>
      </c>
      <c r="AE12">
        <v>76</v>
      </c>
      <c r="AF12">
        <v>46</v>
      </c>
      <c r="AG12">
        <v>38</v>
      </c>
      <c r="AH12">
        <v>39</v>
      </c>
      <c r="AI12">
        <v>37</v>
      </c>
      <c r="AJ12">
        <v>34</v>
      </c>
      <c r="AK12">
        <v>34</v>
      </c>
      <c r="AL12">
        <v>34</v>
      </c>
      <c r="AM12">
        <v>35</v>
      </c>
      <c r="AN12">
        <v>43</v>
      </c>
      <c r="AO12">
        <v>70</v>
      </c>
      <c r="AP12">
        <v>84</v>
      </c>
      <c r="AQ12">
        <v>61</v>
      </c>
      <c r="AR12">
        <v>38</v>
      </c>
      <c r="AS12">
        <v>31</v>
      </c>
      <c r="AT12">
        <v>32</v>
      </c>
      <c r="AU12">
        <v>32</v>
      </c>
      <c r="AV12">
        <v>31</v>
      </c>
      <c r="AW12">
        <v>30</v>
      </c>
      <c r="AX12">
        <v>30</v>
      </c>
      <c r="AY12">
        <v>34</v>
      </c>
      <c r="AZ12">
        <v>41</v>
      </c>
      <c r="BA12">
        <v>67</v>
      </c>
      <c r="BB12">
        <v>72</v>
      </c>
      <c r="BC12">
        <v>53</v>
      </c>
      <c r="BD12">
        <v>34</v>
      </c>
      <c r="BE12">
        <v>29</v>
      </c>
      <c r="BF12">
        <v>29</v>
      </c>
      <c r="BG12">
        <v>32</v>
      </c>
      <c r="BH12">
        <v>31</v>
      </c>
      <c r="BI12">
        <v>30</v>
      </c>
      <c r="BJ12">
        <v>30</v>
      </c>
      <c r="BK12">
        <v>34</v>
      </c>
      <c r="BL12">
        <v>41</v>
      </c>
      <c r="BM12">
        <v>67</v>
      </c>
      <c r="BN12">
        <v>72</v>
      </c>
      <c r="BO12">
        <v>53</v>
      </c>
      <c r="BP12">
        <v>34</v>
      </c>
      <c r="BQ12">
        <v>29</v>
      </c>
      <c r="BR12">
        <v>29</v>
      </c>
      <c r="BS12">
        <v>32.1</v>
      </c>
      <c r="BT12">
        <v>31.1</v>
      </c>
      <c r="BU12">
        <v>30.1</v>
      </c>
      <c r="BV12">
        <v>30.1</v>
      </c>
      <c r="BW12">
        <v>34.1</v>
      </c>
      <c r="BX12">
        <v>41.1</v>
      </c>
      <c r="BY12">
        <v>67.25</v>
      </c>
      <c r="BZ12">
        <v>72.25</v>
      </c>
      <c r="CA12">
        <v>53.25</v>
      </c>
      <c r="CB12">
        <v>34.1</v>
      </c>
      <c r="CC12">
        <v>29.1</v>
      </c>
      <c r="CD12">
        <v>29.1</v>
      </c>
      <c r="CE12">
        <v>32.200000000000003</v>
      </c>
      <c r="CF12">
        <v>31.2</v>
      </c>
      <c r="CG12">
        <v>30.2</v>
      </c>
      <c r="CH12">
        <v>30.2</v>
      </c>
      <c r="CI12">
        <v>34.200000000000003</v>
      </c>
      <c r="CJ12">
        <v>41.2</v>
      </c>
      <c r="CK12">
        <v>67.5</v>
      </c>
      <c r="CL12">
        <v>72.5</v>
      </c>
      <c r="CM12">
        <v>53.5</v>
      </c>
      <c r="CN12">
        <v>34.200000000000003</v>
      </c>
      <c r="CO12">
        <v>29.2</v>
      </c>
      <c r="CP12">
        <v>29.2</v>
      </c>
      <c r="CQ12">
        <v>32.299999999999997</v>
      </c>
      <c r="CR12">
        <v>31.3</v>
      </c>
      <c r="CS12">
        <v>30.3</v>
      </c>
      <c r="CT12">
        <v>30.3</v>
      </c>
      <c r="CU12">
        <v>34.299999999999997</v>
      </c>
      <c r="CV12">
        <v>41.3</v>
      </c>
      <c r="CW12">
        <v>67.75</v>
      </c>
      <c r="CX12">
        <v>72.75</v>
      </c>
      <c r="CY12">
        <v>53.75</v>
      </c>
      <c r="CZ12">
        <v>34.299999999999997</v>
      </c>
      <c r="DA12">
        <v>29.3</v>
      </c>
      <c r="DB12">
        <v>29.3</v>
      </c>
      <c r="DC12">
        <v>32.4</v>
      </c>
      <c r="DD12">
        <v>32.043952568549798</v>
      </c>
      <c r="DE12">
        <v>31.043952568549795</v>
      </c>
      <c r="DF12">
        <v>30.4</v>
      </c>
      <c r="DG12">
        <v>34.950415102391382</v>
      </c>
      <c r="DH12">
        <v>41.950415102391382</v>
      </c>
      <c r="DI12">
        <v>68</v>
      </c>
      <c r="DJ12">
        <v>71.749355043934685</v>
      </c>
      <c r="DK12">
        <v>52.749355043934692</v>
      </c>
      <c r="DL12">
        <v>34.4</v>
      </c>
      <c r="DM12">
        <v>29.916003269846108</v>
      </c>
      <c r="DN12">
        <v>29.916003269846108</v>
      </c>
      <c r="DO12">
        <v>32.549999999999997</v>
      </c>
      <c r="DP12">
        <v>32.751632858586937</v>
      </c>
      <c r="DQ12">
        <v>31.751632858586934</v>
      </c>
      <c r="DR12">
        <v>30.55</v>
      </c>
      <c r="DS12">
        <v>35.571423044406814</v>
      </c>
      <c r="DT12">
        <v>42.571423044406814</v>
      </c>
      <c r="DU12">
        <v>68.25</v>
      </c>
      <c r="DV12">
        <v>70.84057729722916</v>
      </c>
      <c r="DW12">
        <v>51.840577297229167</v>
      </c>
      <c r="DX12">
        <v>34.549999999999997</v>
      </c>
      <c r="DY12">
        <v>30.505116503135262</v>
      </c>
      <c r="DZ12">
        <v>30.505116503135262</v>
      </c>
      <c r="EA12">
        <v>32.799999999999997</v>
      </c>
      <c r="EB12">
        <v>33.425683138234731</v>
      </c>
      <c r="EC12">
        <v>32.425683138234731</v>
      </c>
      <c r="ED12">
        <v>30.8</v>
      </c>
      <c r="EE12">
        <v>36.16516631505116</v>
      </c>
      <c r="EF12">
        <v>43.16516631505116</v>
      </c>
      <c r="EG12">
        <v>68.5</v>
      </c>
      <c r="EH12">
        <v>70.016972134104662</v>
      </c>
      <c r="EI12">
        <v>51.016972134104662</v>
      </c>
      <c r="EJ12">
        <v>34.799999999999997</v>
      </c>
      <c r="EK12">
        <v>31.069299684789577</v>
      </c>
      <c r="EL12">
        <v>31.069299684789577</v>
      </c>
      <c r="EM12">
        <v>33.049999999999997</v>
      </c>
      <c r="EN12">
        <v>34.085140574349005</v>
      </c>
      <c r="EO12">
        <v>33.085140574349005</v>
      </c>
      <c r="EP12">
        <v>31.05</v>
      </c>
      <c r="EQ12">
        <v>36.759462062966385</v>
      </c>
      <c r="ER12">
        <v>43.759462062966385</v>
      </c>
      <c r="ES12">
        <v>68.75</v>
      </c>
      <c r="ET12">
        <v>69.310326393571103</v>
      </c>
      <c r="EU12">
        <v>50.310326393571103</v>
      </c>
      <c r="EV12">
        <v>35.049999999999997</v>
      </c>
      <c r="EW12">
        <v>31.636546698721304</v>
      </c>
      <c r="EX12">
        <v>31.636546698721304</v>
      </c>
      <c r="EY12">
        <v>33.299999999999997</v>
      </c>
      <c r="EZ12">
        <v>34.312236964303381</v>
      </c>
      <c r="FA12">
        <v>33.312236964303381</v>
      </c>
      <c r="FB12">
        <v>31.3</v>
      </c>
      <c r="FC12">
        <v>36.984066906697059</v>
      </c>
      <c r="FD12">
        <v>43.984066906697059</v>
      </c>
      <c r="FE12">
        <v>69</v>
      </c>
      <c r="FF12">
        <v>69.640233392505252</v>
      </c>
      <c r="FG12">
        <v>50.640233392505252</v>
      </c>
      <c r="FH12">
        <v>35.299999999999997</v>
      </c>
      <c r="FI12">
        <v>31.863448642208255</v>
      </c>
      <c r="FJ12">
        <v>31.863448642208255</v>
      </c>
      <c r="FK12">
        <v>33.549999999999997</v>
      </c>
      <c r="FL12">
        <v>34.538921352846614</v>
      </c>
      <c r="FM12">
        <v>33.538921352846614</v>
      </c>
      <c r="FN12">
        <v>31.55</v>
      </c>
      <c r="FO12">
        <v>37.210903951232709</v>
      </c>
      <c r="FP12">
        <v>44.210903951232709</v>
      </c>
      <c r="FQ12">
        <v>69.25</v>
      </c>
      <c r="FR12">
        <v>69.972072455660026</v>
      </c>
      <c r="FS12">
        <v>50.972072455660019</v>
      </c>
      <c r="FT12">
        <v>35.549999999999997</v>
      </c>
      <c r="FU12">
        <v>32.08636204626837</v>
      </c>
      <c r="FV12">
        <v>32.08636204626837</v>
      </c>
      <c r="FW12">
        <v>33.799999999999997</v>
      </c>
      <c r="FX12">
        <v>34.765605741389848</v>
      </c>
      <c r="FY12">
        <v>33.765605741389848</v>
      </c>
      <c r="FZ12">
        <v>31.8</v>
      </c>
      <c r="GA12">
        <v>37.437740995768358</v>
      </c>
      <c r="GB12">
        <v>44.437740995768358</v>
      </c>
      <c r="GC12">
        <v>69.5</v>
      </c>
      <c r="GD12">
        <v>70.3039115188148</v>
      </c>
      <c r="GE12">
        <v>51.303911518814786</v>
      </c>
      <c r="GF12">
        <v>35.799999999999997</v>
      </c>
      <c r="GG12">
        <v>32.309275450328485</v>
      </c>
      <c r="GH12">
        <v>32.309275450328485</v>
      </c>
      <c r="GI12">
        <v>34.049999999999997</v>
      </c>
      <c r="GJ12">
        <v>34.992290129933082</v>
      </c>
      <c r="GK12">
        <v>33.992290129933082</v>
      </c>
      <c r="GL12">
        <v>32.049999999999997</v>
      </c>
      <c r="GM12">
        <v>37.664578040304008</v>
      </c>
      <c r="GN12">
        <v>44.664578040304008</v>
      </c>
      <c r="GO12">
        <v>69.75</v>
      </c>
      <c r="GP12">
        <v>70.635750581969575</v>
      </c>
      <c r="GQ12">
        <v>51.635750581969553</v>
      </c>
      <c r="GR12">
        <v>36.049999999999997</v>
      </c>
      <c r="GS12">
        <v>32.5321888543886</v>
      </c>
      <c r="GT12">
        <v>32.5321888543886</v>
      </c>
      <c r="GU12">
        <v>34.299999999999997</v>
      </c>
      <c r="GV12">
        <v>35.218974518476315</v>
      </c>
      <c r="GW12">
        <v>34.218974518476315</v>
      </c>
      <c r="GX12">
        <v>32.299999999999997</v>
      </c>
      <c r="GY12">
        <v>37.891415084839657</v>
      </c>
      <c r="GZ12">
        <v>44.891415084839657</v>
      </c>
      <c r="HA12">
        <v>70</v>
      </c>
      <c r="HB12">
        <v>70.967589645124349</v>
      </c>
      <c r="HC12">
        <v>51.96758964512432</v>
      </c>
      <c r="HD12">
        <v>36.299999999999997</v>
      </c>
      <c r="HE12">
        <v>32.755102258448716</v>
      </c>
      <c r="HF12">
        <v>32.755102258448716</v>
      </c>
      <c r="HG12">
        <v>34.549999999999997</v>
      </c>
      <c r="HH12">
        <v>35.445658907019549</v>
      </c>
      <c r="HI12">
        <v>34.445658907019549</v>
      </c>
      <c r="HJ12">
        <v>32.549999999999997</v>
      </c>
      <c r="HK12">
        <v>38.118252129375307</v>
      </c>
    </row>
    <row r="13" spans="1:219" x14ac:dyDescent="0.15">
      <c r="A13" s="5" t="s">
        <v>7</v>
      </c>
      <c r="B13" s="6" t="s">
        <v>12</v>
      </c>
      <c r="C13" s="6"/>
      <c r="D13" s="6"/>
      <c r="E13" s="6"/>
      <c r="F13" s="6"/>
      <c r="P13">
        <v>36</v>
      </c>
      <c r="Q13">
        <v>49.516129032258071</v>
      </c>
      <c r="R13">
        <v>79.935483870967744</v>
      </c>
      <c r="S13">
        <v>62</v>
      </c>
      <c r="T13">
        <v>57.096774193548384</v>
      </c>
      <c r="U13">
        <v>45</v>
      </c>
      <c r="V13">
        <v>42.096774193548384</v>
      </c>
      <c r="W13">
        <v>53.758064516129039</v>
      </c>
      <c r="X13">
        <v>42</v>
      </c>
      <c r="Y13">
        <v>36.854838709677416</v>
      </c>
      <c r="Z13">
        <v>33</v>
      </c>
      <c r="AA13">
        <v>33</v>
      </c>
      <c r="AB13">
        <v>40.5</v>
      </c>
      <c r="AC13">
        <v>37.354838709677423</v>
      </c>
      <c r="AD13">
        <v>44.225806451612897</v>
      </c>
      <c r="AE13">
        <v>37.4</v>
      </c>
      <c r="AF13">
        <v>33.870967741935488</v>
      </c>
      <c r="AG13">
        <v>29.166666666666664</v>
      </c>
      <c r="AH13">
        <v>28.903225806451616</v>
      </c>
      <c r="AI13">
        <v>34</v>
      </c>
      <c r="AJ13">
        <v>30</v>
      </c>
      <c r="AK13">
        <v>28</v>
      </c>
      <c r="AL13">
        <v>28</v>
      </c>
      <c r="AM13">
        <v>28</v>
      </c>
      <c r="AN13">
        <v>35</v>
      </c>
      <c r="AO13">
        <v>44</v>
      </c>
      <c r="AP13">
        <v>48</v>
      </c>
      <c r="AQ13">
        <v>44</v>
      </c>
      <c r="AR13">
        <v>32</v>
      </c>
      <c r="AS13">
        <v>29</v>
      </c>
      <c r="AT13">
        <v>29</v>
      </c>
      <c r="AU13">
        <v>30</v>
      </c>
      <c r="AV13">
        <v>30</v>
      </c>
      <c r="AW13">
        <v>30</v>
      </c>
      <c r="AX13">
        <v>33</v>
      </c>
      <c r="AY13">
        <v>32</v>
      </c>
      <c r="AZ13">
        <v>32</v>
      </c>
      <c r="BA13">
        <v>42</v>
      </c>
      <c r="BB13">
        <v>45</v>
      </c>
      <c r="BC13">
        <v>40</v>
      </c>
      <c r="BD13">
        <v>32</v>
      </c>
      <c r="BE13">
        <v>29</v>
      </c>
      <c r="BF13">
        <v>29</v>
      </c>
      <c r="BG13">
        <v>30</v>
      </c>
      <c r="BH13">
        <v>30</v>
      </c>
      <c r="BI13">
        <v>30</v>
      </c>
      <c r="BJ13">
        <v>33</v>
      </c>
      <c r="BK13">
        <v>32</v>
      </c>
      <c r="BL13">
        <v>32</v>
      </c>
      <c r="BM13">
        <v>42</v>
      </c>
      <c r="BN13">
        <v>45</v>
      </c>
      <c r="BO13">
        <v>40</v>
      </c>
      <c r="BP13">
        <v>32</v>
      </c>
      <c r="BQ13">
        <v>29</v>
      </c>
      <c r="BR13">
        <v>29</v>
      </c>
      <c r="BS13">
        <v>30.1</v>
      </c>
      <c r="BT13">
        <v>30.1</v>
      </c>
      <c r="BU13">
        <v>30.1</v>
      </c>
      <c r="BV13">
        <v>33.1</v>
      </c>
      <c r="BW13">
        <v>32.1</v>
      </c>
      <c r="BX13">
        <v>32.1</v>
      </c>
      <c r="BY13">
        <v>42.1</v>
      </c>
      <c r="BZ13">
        <v>45.1</v>
      </c>
      <c r="CA13">
        <v>40.1</v>
      </c>
      <c r="CB13">
        <v>32.1</v>
      </c>
      <c r="CC13">
        <v>29.1</v>
      </c>
      <c r="CD13">
        <v>29.1</v>
      </c>
      <c r="CE13">
        <v>30.2</v>
      </c>
      <c r="CF13">
        <v>30.2</v>
      </c>
      <c r="CG13">
        <v>30.2</v>
      </c>
      <c r="CH13">
        <v>33.200000000000003</v>
      </c>
      <c r="CI13">
        <v>32.200000000000003</v>
      </c>
      <c r="CJ13">
        <v>32.200000000000003</v>
      </c>
      <c r="CK13">
        <v>42.2</v>
      </c>
      <c r="CL13">
        <v>45.2</v>
      </c>
      <c r="CM13">
        <v>40.200000000000003</v>
      </c>
      <c r="CN13">
        <v>32.200000000000003</v>
      </c>
      <c r="CO13">
        <v>29.2</v>
      </c>
      <c r="CP13">
        <v>29.2</v>
      </c>
      <c r="CQ13">
        <v>30.35</v>
      </c>
      <c r="CR13">
        <v>30.35</v>
      </c>
      <c r="CS13">
        <v>30.35</v>
      </c>
      <c r="CT13">
        <v>33.35</v>
      </c>
      <c r="CU13">
        <v>32.35</v>
      </c>
      <c r="CV13">
        <v>32.35</v>
      </c>
      <c r="CW13">
        <v>42.35</v>
      </c>
      <c r="CX13">
        <v>45.35</v>
      </c>
      <c r="CY13">
        <v>40.35</v>
      </c>
      <c r="CZ13">
        <v>32.35</v>
      </c>
      <c r="DA13">
        <v>29.35</v>
      </c>
      <c r="DB13">
        <v>29.35</v>
      </c>
      <c r="DC13">
        <v>30.5</v>
      </c>
      <c r="DD13">
        <v>30.5</v>
      </c>
      <c r="DE13">
        <v>30.5</v>
      </c>
      <c r="DF13">
        <v>33.5</v>
      </c>
      <c r="DG13">
        <v>32.5</v>
      </c>
      <c r="DH13">
        <v>32.5</v>
      </c>
      <c r="DI13">
        <v>42.5</v>
      </c>
      <c r="DJ13">
        <v>45.5</v>
      </c>
      <c r="DK13">
        <v>40.5</v>
      </c>
      <c r="DL13">
        <v>32.5</v>
      </c>
      <c r="DM13">
        <v>29.5</v>
      </c>
      <c r="DN13">
        <v>29.5</v>
      </c>
      <c r="DO13">
        <v>30.65</v>
      </c>
      <c r="DP13">
        <v>30.65</v>
      </c>
      <c r="DQ13">
        <v>30.65</v>
      </c>
      <c r="DR13">
        <v>33.65</v>
      </c>
      <c r="DS13">
        <v>32.65</v>
      </c>
      <c r="DT13">
        <v>32.65</v>
      </c>
      <c r="DU13">
        <v>42.65</v>
      </c>
      <c r="DV13">
        <v>45.65</v>
      </c>
      <c r="DW13">
        <v>40.65</v>
      </c>
      <c r="DX13">
        <v>32.65</v>
      </c>
      <c r="DY13">
        <v>29.65</v>
      </c>
      <c r="DZ13">
        <v>29.65</v>
      </c>
      <c r="EA13">
        <v>30.85</v>
      </c>
      <c r="EB13">
        <v>30.85</v>
      </c>
      <c r="EC13">
        <v>30.85</v>
      </c>
      <c r="ED13">
        <v>33.85</v>
      </c>
      <c r="EE13">
        <v>32.85</v>
      </c>
      <c r="EF13">
        <v>32.85</v>
      </c>
      <c r="EG13">
        <v>42.85</v>
      </c>
      <c r="EH13">
        <v>45.85</v>
      </c>
      <c r="EI13">
        <v>40.85</v>
      </c>
      <c r="EJ13">
        <v>32.85</v>
      </c>
      <c r="EK13">
        <v>29.85</v>
      </c>
      <c r="EL13">
        <v>29.85</v>
      </c>
      <c r="EM13">
        <v>31.05</v>
      </c>
      <c r="EN13">
        <v>31.05</v>
      </c>
      <c r="EO13">
        <v>31.05</v>
      </c>
      <c r="EP13">
        <v>34.049999999999997</v>
      </c>
      <c r="EQ13">
        <v>33.049999999999997</v>
      </c>
      <c r="ER13">
        <v>33.049999999999997</v>
      </c>
      <c r="ES13">
        <v>43.05</v>
      </c>
      <c r="ET13">
        <v>46.05</v>
      </c>
      <c r="EU13">
        <v>41.05</v>
      </c>
      <c r="EV13">
        <v>33.049999999999997</v>
      </c>
      <c r="EW13">
        <v>30.05</v>
      </c>
      <c r="EX13">
        <v>30.05</v>
      </c>
      <c r="EY13">
        <v>31.25</v>
      </c>
      <c r="EZ13">
        <v>31.25</v>
      </c>
      <c r="FA13">
        <v>31.25</v>
      </c>
      <c r="FB13">
        <v>34.25</v>
      </c>
      <c r="FC13">
        <v>33.25</v>
      </c>
      <c r="FD13">
        <v>33.25</v>
      </c>
      <c r="FE13">
        <v>43.25</v>
      </c>
      <c r="FF13">
        <v>46.25</v>
      </c>
      <c r="FG13">
        <v>41.25</v>
      </c>
      <c r="FH13">
        <v>33.25</v>
      </c>
      <c r="FI13">
        <v>30.25</v>
      </c>
      <c r="FJ13">
        <v>30.25</v>
      </c>
      <c r="FK13">
        <v>31.45</v>
      </c>
      <c r="FL13">
        <v>31.45</v>
      </c>
      <c r="FM13">
        <v>31.45</v>
      </c>
      <c r="FN13">
        <v>34.450000000000003</v>
      </c>
      <c r="FO13">
        <v>33.450000000000003</v>
      </c>
      <c r="FP13">
        <v>33.450000000000003</v>
      </c>
      <c r="FQ13">
        <v>43.45</v>
      </c>
      <c r="FR13">
        <v>46.45</v>
      </c>
      <c r="FS13">
        <v>41.45</v>
      </c>
      <c r="FT13">
        <v>33.450000000000003</v>
      </c>
      <c r="FU13">
        <v>30.45</v>
      </c>
      <c r="FV13">
        <v>30.45</v>
      </c>
      <c r="FW13">
        <v>31.7</v>
      </c>
      <c r="FX13">
        <v>31.7</v>
      </c>
      <c r="FY13">
        <v>31.7</v>
      </c>
      <c r="FZ13">
        <v>34.700000000000003</v>
      </c>
      <c r="GA13">
        <v>33.700000000000003</v>
      </c>
      <c r="GB13">
        <v>33.700000000000003</v>
      </c>
      <c r="GC13">
        <v>43.7</v>
      </c>
      <c r="GD13">
        <v>46.7</v>
      </c>
      <c r="GE13">
        <v>41.7</v>
      </c>
      <c r="GF13">
        <v>33.700000000000003</v>
      </c>
      <c r="GG13">
        <v>30.7</v>
      </c>
      <c r="GH13">
        <v>30.7</v>
      </c>
      <c r="GI13">
        <v>31.95</v>
      </c>
      <c r="GJ13">
        <v>31.95</v>
      </c>
      <c r="GK13">
        <v>31.95</v>
      </c>
      <c r="GL13">
        <v>34.950000000000003</v>
      </c>
      <c r="GM13">
        <v>33.950000000000003</v>
      </c>
      <c r="GN13">
        <v>33.950000000000003</v>
      </c>
      <c r="GO13">
        <v>43.95</v>
      </c>
      <c r="GP13">
        <v>46.95</v>
      </c>
      <c r="GQ13">
        <v>41.95</v>
      </c>
      <c r="GR13">
        <v>33.950000000000003</v>
      </c>
      <c r="GS13">
        <v>30.95</v>
      </c>
      <c r="GT13">
        <v>30.95</v>
      </c>
      <c r="GU13">
        <v>32.200000000000003</v>
      </c>
      <c r="GV13">
        <v>32.200000000000003</v>
      </c>
      <c r="GW13">
        <v>32.200000000000003</v>
      </c>
      <c r="GX13">
        <v>35.200000000000003</v>
      </c>
      <c r="GY13">
        <v>34.200000000000003</v>
      </c>
      <c r="GZ13">
        <v>34.200000000000003</v>
      </c>
      <c r="HA13">
        <v>44.2</v>
      </c>
      <c r="HB13">
        <v>47.2</v>
      </c>
      <c r="HC13">
        <v>42.2</v>
      </c>
      <c r="HD13">
        <v>34.200000000000003</v>
      </c>
      <c r="HE13">
        <v>31.2</v>
      </c>
      <c r="HF13">
        <v>31.2</v>
      </c>
      <c r="HG13">
        <v>32.450000000000003</v>
      </c>
      <c r="HH13">
        <v>32.450000000000003</v>
      </c>
      <c r="HI13">
        <v>32.450000000000003</v>
      </c>
      <c r="HJ13">
        <v>35.450000000000003</v>
      </c>
      <c r="HK13">
        <v>34.450000000000003</v>
      </c>
    </row>
    <row r="14" spans="1:219" x14ac:dyDescent="0.15">
      <c r="A14" s="5" t="s">
        <v>3</v>
      </c>
      <c r="B14" s="6" t="s">
        <v>11</v>
      </c>
      <c r="C14" s="6"/>
      <c r="D14" s="6"/>
      <c r="E14" s="6"/>
      <c r="F14" s="6"/>
      <c r="P14">
        <v>110</v>
      </c>
      <c r="Q14">
        <v>175</v>
      </c>
      <c r="R14">
        <v>220</v>
      </c>
      <c r="S14">
        <v>130</v>
      </c>
      <c r="T14">
        <v>105</v>
      </c>
      <c r="U14">
        <v>65</v>
      </c>
      <c r="V14">
        <v>65</v>
      </c>
      <c r="W14">
        <v>63</v>
      </c>
      <c r="X14">
        <v>53</v>
      </c>
      <c r="Y14">
        <v>48</v>
      </c>
      <c r="Z14">
        <v>48</v>
      </c>
      <c r="AA14">
        <v>48</v>
      </c>
      <c r="AB14">
        <v>65</v>
      </c>
      <c r="AC14">
        <v>115</v>
      </c>
      <c r="AD14">
        <v>145</v>
      </c>
      <c r="AE14">
        <v>105</v>
      </c>
      <c r="AF14">
        <v>50</v>
      </c>
      <c r="AG14">
        <v>35</v>
      </c>
      <c r="AH14">
        <v>35</v>
      </c>
      <c r="AI14">
        <v>35</v>
      </c>
      <c r="AJ14">
        <v>35</v>
      </c>
      <c r="AK14">
        <v>33</v>
      </c>
      <c r="AL14">
        <v>33</v>
      </c>
      <c r="AM14">
        <v>32</v>
      </c>
      <c r="AN14">
        <v>35</v>
      </c>
      <c r="AO14">
        <v>65</v>
      </c>
      <c r="AP14">
        <v>80</v>
      </c>
      <c r="AQ14">
        <v>55</v>
      </c>
      <c r="AR14">
        <v>36</v>
      </c>
      <c r="AS14">
        <v>33</v>
      </c>
      <c r="AT14">
        <v>33</v>
      </c>
      <c r="AU14">
        <v>33.751369470473797</v>
      </c>
      <c r="AV14">
        <v>33.781368355747219</v>
      </c>
      <c r="AW14">
        <v>32.218221882544306</v>
      </c>
      <c r="AX14">
        <v>32.246667286287682</v>
      </c>
      <c r="AY14">
        <v>31.47691158356837</v>
      </c>
      <c r="AZ14">
        <v>33.901838312037903</v>
      </c>
      <c r="BA14">
        <v>57.929105060935456</v>
      </c>
      <c r="BB14">
        <v>69.995235748964305</v>
      </c>
      <c r="BC14">
        <v>50.023922868528572</v>
      </c>
      <c r="BD14">
        <v>34.825466847986334</v>
      </c>
      <c r="BE14">
        <v>32.447046902422471</v>
      </c>
      <c r="BF14">
        <v>32.475854162766581</v>
      </c>
      <c r="BG14">
        <v>35.145232029163644</v>
      </c>
      <c r="BH14">
        <v>35.17227619622664</v>
      </c>
      <c r="BI14">
        <v>33.824607291801961</v>
      </c>
      <c r="BJ14">
        <v>33.850315053058274</v>
      </c>
      <c r="BK14">
        <v>33.187265399605323</v>
      </c>
      <c r="BL14">
        <v>35.280860987273648</v>
      </c>
      <c r="BM14">
        <v>56.014702989382862</v>
      </c>
      <c r="BN14">
        <v>66.427404180356348</v>
      </c>
      <c r="BO14">
        <v>49.195696384294735</v>
      </c>
      <c r="BP14">
        <v>36.08246793376626</v>
      </c>
      <c r="BQ14">
        <v>34.0313548555824</v>
      </c>
      <c r="BR14">
        <v>34.057373909411595</v>
      </c>
      <c r="BS14">
        <v>36.431217507160852</v>
      </c>
      <c r="BT14">
        <v>36.455705896557902</v>
      </c>
      <c r="BU14">
        <v>35.294229585925052</v>
      </c>
      <c r="BV14">
        <v>35.317568475856191</v>
      </c>
      <c r="BW14">
        <v>34.746720060200886</v>
      </c>
      <c r="BX14">
        <v>36.554010497917794</v>
      </c>
      <c r="BY14">
        <v>54.442029175424977</v>
      </c>
      <c r="BZ14">
        <v>63.426029277979048</v>
      </c>
      <c r="CA14">
        <v>48.561587080789124</v>
      </c>
      <c r="CB14">
        <v>37.250170689732492</v>
      </c>
      <c r="CC14">
        <v>35.48187436748983</v>
      </c>
      <c r="CD14">
        <v>35.505481013400832</v>
      </c>
      <c r="CE14">
        <v>37.405130677246035</v>
      </c>
      <c r="CF14">
        <v>37.428229323690864</v>
      </c>
      <c r="CG14">
        <v>36.368247009769945</v>
      </c>
      <c r="CH14">
        <v>36.390298907618252</v>
      </c>
      <c r="CI14">
        <v>35.86971307766354</v>
      </c>
      <c r="CJ14">
        <v>37.520943574321038</v>
      </c>
      <c r="CK14">
        <v>53.857696395553766</v>
      </c>
      <c r="CL14">
        <v>62.062888502389697</v>
      </c>
      <c r="CM14">
        <v>48.488857344768313</v>
      </c>
      <c r="CN14">
        <v>38.159635938853988</v>
      </c>
      <c r="CO14">
        <v>36.545512396961179</v>
      </c>
      <c r="CP14">
        <v>36.567808116754982</v>
      </c>
      <c r="CQ14">
        <v>38.267492350203518</v>
      </c>
      <c r="CR14">
        <v>38.28961747324125</v>
      </c>
      <c r="CS14">
        <v>37.300852400830756</v>
      </c>
      <c r="CT14">
        <v>37.32200329200866</v>
      </c>
      <c r="CU14">
        <v>36.836687853054585</v>
      </c>
      <c r="CV14">
        <v>38.378415484474779</v>
      </c>
      <c r="CW14">
        <v>53.626661210567043</v>
      </c>
      <c r="CX14">
        <v>61.2853626022304</v>
      </c>
      <c r="CY14">
        <v>48.616803411480305</v>
      </c>
      <c r="CZ14">
        <v>38.976788796392839</v>
      </c>
      <c r="DA14">
        <v>37.470850834126985</v>
      </c>
      <c r="DB14">
        <v>37.492228655733278</v>
      </c>
      <c r="DC14">
        <v>39.113069985820083</v>
      </c>
      <c r="DD14">
        <v>39.134282851191941</v>
      </c>
      <c r="DE14">
        <v>38.212177481792637</v>
      </c>
      <c r="DF14">
        <v>38.232483728554506</v>
      </c>
      <c r="DG14">
        <v>37.780180500686001</v>
      </c>
      <c r="DH14">
        <v>39.219411183461588</v>
      </c>
      <c r="DI14">
        <v>53.448809064913299</v>
      </c>
      <c r="DJ14">
        <v>60.595998359681268</v>
      </c>
      <c r="DK14">
        <v>48.774962753845173</v>
      </c>
      <c r="DL14">
        <v>39.780042193383458</v>
      </c>
      <c r="DM14">
        <v>38.375363842005697</v>
      </c>
      <c r="DN14">
        <v>38.395881269861142</v>
      </c>
      <c r="DO14">
        <v>39.942869915363374</v>
      </c>
      <c r="DP14">
        <v>39.963228216841777</v>
      </c>
      <c r="DQ14">
        <v>39.103498427768635</v>
      </c>
      <c r="DR14">
        <v>39.12301314085083</v>
      </c>
      <c r="DS14">
        <v>38.701599522436844</v>
      </c>
      <c r="DT14">
        <v>40.044919044843205</v>
      </c>
      <c r="DU14">
        <v>53.320949297483203</v>
      </c>
      <c r="DV14">
        <v>59.989506075285739</v>
      </c>
      <c r="DW14">
        <v>48.961522392931535</v>
      </c>
      <c r="DX14">
        <v>40.570230265225334</v>
      </c>
      <c r="DY14">
        <v>39.260301323285411</v>
      </c>
      <c r="DZ14">
        <v>39.280012535665193</v>
      </c>
      <c r="EA14">
        <v>40.757844874937149</v>
      </c>
      <c r="EB14">
        <v>40.777402913740012</v>
      </c>
      <c r="EC14">
        <v>39.976023419838327</v>
      </c>
      <c r="ED14">
        <v>39.99479661798366</v>
      </c>
      <c r="EE14">
        <v>39.602278345503159</v>
      </c>
      <c r="EF14">
        <v>40.85587475016294</v>
      </c>
      <c r="EG14">
        <v>53.240061381493135</v>
      </c>
      <c r="EH14">
        <v>59.460878166891526</v>
      </c>
      <c r="EI14">
        <v>49.174766061472795</v>
      </c>
      <c r="EJ14">
        <v>41.348142642201516</v>
      </c>
      <c r="EK14">
        <v>40.12684647897153</v>
      </c>
      <c r="EL14">
        <v>40.145802492146814</v>
      </c>
      <c r="EM14">
        <v>41.558896140187478</v>
      </c>
      <c r="EN14">
        <v>41.57770499854675</v>
      </c>
      <c r="EO14">
        <v>40.830895356572505</v>
      </c>
      <c r="EP14">
        <v>40.848974121340468</v>
      </c>
      <c r="EQ14">
        <v>40.483478319935287</v>
      </c>
      <c r="ER14">
        <v>41.653163394077865</v>
      </c>
      <c r="ES14">
        <v>53.203288123224276</v>
      </c>
      <c r="ET14">
        <v>59.00537788495857</v>
      </c>
      <c r="EU14">
        <v>49.413070333066038</v>
      </c>
      <c r="EV14">
        <v>42.114526231830752</v>
      </c>
      <c r="EW14">
        <v>40.97611848127886</v>
      </c>
      <c r="EX14">
        <v>40.994367308696468</v>
      </c>
      <c r="EY14">
        <v>42.121241662099429</v>
      </c>
      <c r="EZ14">
        <v>42.140199316452673</v>
      </c>
      <c r="FA14">
        <v>41.383182500227065</v>
      </c>
      <c r="FB14">
        <v>41.401402020802621</v>
      </c>
      <c r="FC14">
        <v>41.030860562007653</v>
      </c>
      <c r="FD14">
        <v>42.216255351339143</v>
      </c>
      <c r="FE14">
        <v>53.922386442141509</v>
      </c>
      <c r="FF14">
        <v>59.802747856376925</v>
      </c>
      <c r="FG14">
        <v>50.080689222910422</v>
      </c>
      <c r="FH14">
        <v>42.683427899502753</v>
      </c>
      <c r="FI14">
        <v>41.52953820190389</v>
      </c>
      <c r="FJ14">
        <v>41.54792965795118</v>
      </c>
      <c r="FK14">
        <v>42.68358718401138</v>
      </c>
      <c r="FL14">
        <v>42.702693634358603</v>
      </c>
      <c r="FM14">
        <v>41.935469643881625</v>
      </c>
      <c r="FN14">
        <v>41.953829920264774</v>
      </c>
      <c r="FO14">
        <v>41.57824280408002</v>
      </c>
      <c r="FP14">
        <v>42.779347308600428</v>
      </c>
      <c r="FQ14">
        <v>54.641484761058756</v>
      </c>
      <c r="FR14">
        <v>60.60011782779528</v>
      </c>
      <c r="FS14">
        <v>50.748308112754813</v>
      </c>
      <c r="FT14">
        <v>43.252329567174762</v>
      </c>
      <c r="FU14">
        <v>42.082957922528927</v>
      </c>
      <c r="FV14">
        <v>42.101492007205898</v>
      </c>
      <c r="FW14">
        <v>43.245932705923344</v>
      </c>
      <c r="FX14">
        <v>43.265187952264547</v>
      </c>
      <c r="FY14">
        <v>42.487756787536192</v>
      </c>
      <c r="FZ14">
        <v>42.50625781972694</v>
      </c>
      <c r="GA14">
        <v>42.125625046152393</v>
      </c>
      <c r="GB14">
        <v>43.342439265861721</v>
      </c>
      <c r="GC14">
        <v>55.36058307997601</v>
      </c>
      <c r="GD14">
        <v>61.397487799213657</v>
      </c>
      <c r="GE14">
        <v>51.415927002599211</v>
      </c>
      <c r="GF14">
        <v>43.821231234846785</v>
      </c>
      <c r="GG14">
        <v>42.636377643153978</v>
      </c>
      <c r="GH14">
        <v>42.655054356460624</v>
      </c>
      <c r="GI14">
        <v>43.808278227835295</v>
      </c>
      <c r="GJ14">
        <v>43.82768227017047</v>
      </c>
      <c r="GK14">
        <v>43.040043931190752</v>
      </c>
      <c r="GL14">
        <v>43.058685719189093</v>
      </c>
      <c r="GM14">
        <v>42.673007288224753</v>
      </c>
      <c r="GN14">
        <v>43.905531223123006</v>
      </c>
      <c r="GO14">
        <v>56.079681398893243</v>
      </c>
      <c r="GP14">
        <v>62.194857770632005</v>
      </c>
      <c r="GQ14">
        <v>52.083545892443595</v>
      </c>
      <c r="GR14">
        <v>44.390132902518793</v>
      </c>
      <c r="GS14">
        <v>43.189797363779007</v>
      </c>
      <c r="GT14">
        <v>43.208616705715336</v>
      </c>
      <c r="GU14">
        <v>44.370623749747246</v>
      </c>
      <c r="GV14">
        <v>44.3901765880764</v>
      </c>
      <c r="GW14">
        <v>43.592331074845312</v>
      </c>
      <c r="GX14">
        <v>43.611113618651245</v>
      </c>
      <c r="GY14">
        <v>43.220389530297112</v>
      </c>
      <c r="GZ14">
        <v>44.468623180384284</v>
      </c>
      <c r="HA14">
        <v>56.798779717810476</v>
      </c>
      <c r="HB14">
        <v>62.992227742050353</v>
      </c>
      <c r="HC14">
        <v>52.751164782287972</v>
      </c>
      <c r="HD14">
        <v>44.959034570190802</v>
      </c>
      <c r="HE14">
        <v>43.743217084404037</v>
      </c>
      <c r="HF14">
        <v>43.762179054970048</v>
      </c>
      <c r="HG14">
        <v>44.932969271659196</v>
      </c>
      <c r="HH14">
        <v>44.952670905982323</v>
      </c>
      <c r="HI14">
        <v>44.144618218499865</v>
      </c>
      <c r="HJ14">
        <v>44.163541518113398</v>
      </c>
      <c r="HK14">
        <v>43.767771772369471</v>
      </c>
    </row>
    <row r="15" spans="1:219" x14ac:dyDescent="0.15">
      <c r="A15" s="5" t="s">
        <v>3</v>
      </c>
      <c r="B15" s="6" t="s">
        <v>12</v>
      </c>
      <c r="C15" s="6"/>
      <c r="D15" s="6"/>
      <c r="E15" s="6"/>
      <c r="F15" s="6"/>
      <c r="P15">
        <v>30</v>
      </c>
      <c r="Q15">
        <v>39.354838709677431</v>
      </c>
      <c r="R15">
        <v>58.064516129032256</v>
      </c>
      <c r="S15">
        <v>42.2</v>
      </c>
      <c r="T15">
        <v>42.58064516129032</v>
      </c>
      <c r="U15">
        <v>39.75</v>
      </c>
      <c r="V15">
        <v>39.387096774193552</v>
      </c>
      <c r="W15">
        <v>40.306451612903224</v>
      </c>
      <c r="X15">
        <v>33.642857142857139</v>
      </c>
      <c r="Y15">
        <v>28.064516129032253</v>
      </c>
      <c r="Z15">
        <v>28.4</v>
      </c>
      <c r="AA15">
        <v>28.064516129032253</v>
      </c>
      <c r="AB15">
        <v>43.75</v>
      </c>
      <c r="AC15">
        <v>44.919354838709666</v>
      </c>
      <c r="AD15">
        <v>66.290322580645167</v>
      </c>
      <c r="AE15">
        <v>38.5</v>
      </c>
      <c r="AF15">
        <v>40.645161290322577</v>
      </c>
      <c r="AG15">
        <v>28.583333333333329</v>
      </c>
      <c r="AH15">
        <v>28.677419354838712</v>
      </c>
      <c r="AI15">
        <v>28.564516129032256</v>
      </c>
      <c r="AJ15">
        <v>28.5</v>
      </c>
      <c r="AK15">
        <v>25.08064516129032</v>
      </c>
      <c r="AL15">
        <v>25.066666666666663</v>
      </c>
      <c r="AM15">
        <v>25.322580645161288</v>
      </c>
      <c r="AN15">
        <v>37.916666666666664</v>
      </c>
      <c r="AO15">
        <v>39.822580645161288</v>
      </c>
      <c r="AP15">
        <v>56.032258064516128</v>
      </c>
      <c r="AQ15">
        <v>39.583333333333329</v>
      </c>
      <c r="AR15">
        <v>38.301109677419348</v>
      </c>
      <c r="AS15">
        <v>25.1</v>
      </c>
      <c r="AT15">
        <v>26.277580645161287</v>
      </c>
      <c r="AU15">
        <v>26.070097422353776</v>
      </c>
      <c r="AV15">
        <v>26.270611789195787</v>
      </c>
      <c r="AW15">
        <v>23.89958091405099</v>
      </c>
      <c r="AX15">
        <v>24.061091967808814</v>
      </c>
      <c r="AY15">
        <v>24.460143374170649</v>
      </c>
      <c r="AZ15">
        <v>33.665897948554317</v>
      </c>
      <c r="BA15">
        <v>35.531280273383118</v>
      </c>
      <c r="BB15">
        <v>48.157757655508647</v>
      </c>
      <c r="BC15">
        <v>36.005527880232428</v>
      </c>
      <c r="BD15">
        <v>35.85622630759336</v>
      </c>
      <c r="BE15">
        <v>25.31358490364898</v>
      </c>
      <c r="BF15">
        <v>26.440144855344553</v>
      </c>
      <c r="BG15">
        <v>26.583913477390475</v>
      </c>
      <c r="BH15">
        <v>26.733834509658912</v>
      </c>
      <c r="BI15">
        <v>24.618009214227332</v>
      </c>
      <c r="BJ15">
        <v>24.763586307495963</v>
      </c>
      <c r="BK15">
        <v>25.069477924158189</v>
      </c>
      <c r="BL15">
        <v>33.498826165276256</v>
      </c>
      <c r="BM15">
        <v>35.112726023020258</v>
      </c>
      <c r="BN15">
        <v>47.160258048485453</v>
      </c>
      <c r="BO15">
        <v>35.785267009033561</v>
      </c>
      <c r="BP15">
        <v>35.486044765680923</v>
      </c>
      <c r="BQ15">
        <v>25.891696357908955</v>
      </c>
      <c r="BR15">
        <v>26.92077590592914</v>
      </c>
      <c r="BS15">
        <v>27.042990210722582</v>
      </c>
      <c r="BT15">
        <v>27.216965325480068</v>
      </c>
      <c r="BU15">
        <v>25.297201391036893</v>
      </c>
      <c r="BV15">
        <v>25.372631620366523</v>
      </c>
      <c r="BW15">
        <v>25.671775050707097</v>
      </c>
      <c r="BX15">
        <v>33.372045960304931</v>
      </c>
      <c r="BY15">
        <v>35.067051783279375</v>
      </c>
      <c r="BZ15">
        <v>46.045074688343185</v>
      </c>
      <c r="CA15">
        <v>35.58642295883417</v>
      </c>
      <c r="CB15">
        <v>35.173950071877911</v>
      </c>
      <c r="CC15">
        <v>26.44431702693878</v>
      </c>
      <c r="CD15">
        <v>27.421555939848343</v>
      </c>
      <c r="CE15">
        <v>27.571526327096329</v>
      </c>
      <c r="CF15">
        <v>27.72654675543393</v>
      </c>
      <c r="CG15">
        <v>25.993248874682475</v>
      </c>
      <c r="CH15">
        <v>26.051024943967903</v>
      </c>
      <c r="CI15">
        <v>26.327524012103627</v>
      </c>
      <c r="CJ15">
        <v>33.323881937641509</v>
      </c>
      <c r="CK15">
        <v>34.812563504387995</v>
      </c>
      <c r="CL15">
        <v>44.797832152152154</v>
      </c>
      <c r="CM15">
        <v>35.258005138434122</v>
      </c>
      <c r="CN15">
        <v>34.648326318632748</v>
      </c>
      <c r="CO15">
        <v>27.040099199050832</v>
      </c>
      <c r="CP15">
        <v>27.920442992549638</v>
      </c>
      <c r="CQ15">
        <v>27.992264447251628</v>
      </c>
      <c r="CR15">
        <v>28.149512330266681</v>
      </c>
      <c r="CS15">
        <v>26.472704531628011</v>
      </c>
      <c r="CT15">
        <v>26.657348310703686</v>
      </c>
      <c r="CU15">
        <v>26.848240076844355</v>
      </c>
      <c r="CV15">
        <v>33.587424646215283</v>
      </c>
      <c r="CW15">
        <v>34.936416422824323</v>
      </c>
      <c r="CX15">
        <v>43.863260592877822</v>
      </c>
      <c r="CY15">
        <v>35.166550128029243</v>
      </c>
      <c r="CZ15">
        <v>34.583623695639403</v>
      </c>
      <c r="DA15">
        <v>27.488231166399206</v>
      </c>
      <c r="DB15">
        <v>28.316438179817027</v>
      </c>
      <c r="DC15">
        <v>28.395625069867876</v>
      </c>
      <c r="DD15">
        <v>28.54707335215101</v>
      </c>
      <c r="DE15">
        <v>26.991501760731666</v>
      </c>
      <c r="DF15">
        <v>27.176119626828676</v>
      </c>
      <c r="DG15">
        <v>27.295859120713303</v>
      </c>
      <c r="DH15">
        <v>33.382646681845166</v>
      </c>
      <c r="DI15">
        <v>34.825333254303104</v>
      </c>
      <c r="DJ15">
        <v>43.094986889808474</v>
      </c>
      <c r="DK15">
        <v>35.046749164712182</v>
      </c>
      <c r="DL15">
        <v>34.537487720444879</v>
      </c>
      <c r="DM15">
        <v>27.932749939695857</v>
      </c>
      <c r="DN15">
        <v>28.718050142837775</v>
      </c>
      <c r="DO15">
        <v>28.725601529836233</v>
      </c>
      <c r="DP15">
        <v>28.933598468420726</v>
      </c>
      <c r="DQ15">
        <v>27.575624587385576</v>
      </c>
      <c r="DR15">
        <v>27.671274129259242</v>
      </c>
      <c r="DS15">
        <v>27.758237332366761</v>
      </c>
      <c r="DT15">
        <v>33.429272648107599</v>
      </c>
      <c r="DU15">
        <v>34.736996439753888</v>
      </c>
      <c r="DV15">
        <v>42.397641664410713</v>
      </c>
      <c r="DW15">
        <v>34.949579631743504</v>
      </c>
      <c r="DX15">
        <v>34.717911442309884</v>
      </c>
      <c r="DY15">
        <v>28.408664113948106</v>
      </c>
      <c r="DZ15">
        <v>29.103562303840157</v>
      </c>
      <c r="EA15">
        <v>29.016832009605508</v>
      </c>
      <c r="EB15">
        <v>29.243382520879003</v>
      </c>
      <c r="EC15">
        <v>27.96327584109881</v>
      </c>
      <c r="ED15">
        <v>28.052796812805735</v>
      </c>
      <c r="EE15">
        <v>28.100531900104219</v>
      </c>
      <c r="EF15">
        <v>33.513349229704708</v>
      </c>
      <c r="EG15">
        <v>34.53441721324495</v>
      </c>
      <c r="EH15">
        <v>42.191375977686988</v>
      </c>
      <c r="EI15">
        <v>34.972069582333361</v>
      </c>
      <c r="EJ15">
        <v>34.726036660245306</v>
      </c>
      <c r="EK15">
        <v>28.74233649376016</v>
      </c>
      <c r="EL15">
        <v>29.405070124930397</v>
      </c>
      <c r="EM15">
        <v>29.302780751692278</v>
      </c>
      <c r="EN15">
        <v>29.560286216328844</v>
      </c>
      <c r="EO15">
        <v>28.341877940744862</v>
      </c>
      <c r="EP15">
        <v>28.309137783600349</v>
      </c>
      <c r="EQ15">
        <v>28.524885040727305</v>
      </c>
      <c r="ER15">
        <v>33.603786788284651</v>
      </c>
      <c r="ES15">
        <v>34.591623150889127</v>
      </c>
      <c r="ET15">
        <v>41.883034546696933</v>
      </c>
      <c r="EU15">
        <v>34.898657936775578</v>
      </c>
      <c r="EV15">
        <v>34.589827750699385</v>
      </c>
      <c r="EW15">
        <v>29.069139833001053</v>
      </c>
      <c r="EX15">
        <v>29.650503521671265</v>
      </c>
      <c r="EY15">
        <v>29.73948841430553</v>
      </c>
      <c r="EZ15">
        <v>29.895117517865405</v>
      </c>
      <c r="FA15">
        <v>28.650783976595807</v>
      </c>
      <c r="FB15">
        <v>28.846882315069646</v>
      </c>
      <c r="FC15">
        <v>28.943534343763634</v>
      </c>
      <c r="FD15">
        <v>33.854105054374912</v>
      </c>
      <c r="FE15">
        <v>34.723804407629643</v>
      </c>
      <c r="FF15">
        <v>41.368902635018266</v>
      </c>
      <c r="FG15">
        <v>34.805141922888645</v>
      </c>
      <c r="FH15">
        <v>34.679313491697414</v>
      </c>
      <c r="FI15">
        <v>29.459280282009107</v>
      </c>
      <c r="FJ15">
        <v>30.00667493680524</v>
      </c>
      <c r="FK15">
        <v>30.025065147814768</v>
      </c>
      <c r="FL15">
        <v>30.181823112353932</v>
      </c>
      <c r="FM15">
        <v>28.98190383439119</v>
      </c>
      <c r="FN15">
        <v>29.179144859021349</v>
      </c>
      <c r="FO15">
        <v>29.270913401915045</v>
      </c>
      <c r="FP15">
        <v>34.007604476379711</v>
      </c>
      <c r="FQ15">
        <v>34.721368601284972</v>
      </c>
      <c r="FR15">
        <v>40.91256595082487</v>
      </c>
      <c r="FS15">
        <v>34.967015929129623</v>
      </c>
      <c r="FT15">
        <v>34.816364289664435</v>
      </c>
      <c r="FU15">
        <v>29.678971382009649</v>
      </c>
      <c r="FV15">
        <v>30.352154727746335</v>
      </c>
      <c r="FW15">
        <v>30.204095322523408</v>
      </c>
      <c r="FX15">
        <v>30.355711249792396</v>
      </c>
      <c r="FY15">
        <v>29.308881566168996</v>
      </c>
      <c r="FZ15">
        <v>29.382660172975623</v>
      </c>
      <c r="GA15">
        <v>29.49674370530786</v>
      </c>
      <c r="GB15">
        <v>34.079537240254908</v>
      </c>
      <c r="GC15">
        <v>34.723852144661251</v>
      </c>
      <c r="GD15">
        <v>40.647700829237102</v>
      </c>
      <c r="GE15">
        <v>35.001881167151645</v>
      </c>
      <c r="GF15">
        <v>35.062656800869163</v>
      </c>
      <c r="GG15">
        <v>29.884198847011103</v>
      </c>
      <c r="GH15">
        <v>30.641004475540768</v>
      </c>
      <c r="GI15">
        <v>30.366569009796436</v>
      </c>
      <c r="GJ15">
        <v>30.64973097596236</v>
      </c>
      <c r="GK15">
        <v>29.631833993924488</v>
      </c>
      <c r="GL15">
        <v>29.832093151006436</v>
      </c>
      <c r="GM15">
        <v>29.811811478265369</v>
      </c>
      <c r="GN15">
        <v>34.248739375652242</v>
      </c>
      <c r="GO15">
        <v>34.373621181105001</v>
      </c>
      <c r="GP15">
        <v>40.700238818866389</v>
      </c>
      <c r="GQ15">
        <v>35.040827225529235</v>
      </c>
      <c r="GR15">
        <v>35.28169061302917</v>
      </c>
      <c r="GS15">
        <v>30.276094797780793</v>
      </c>
      <c r="GT15">
        <v>30.926994582675732</v>
      </c>
      <c r="GU15">
        <v>30.518007377986013</v>
      </c>
      <c r="GV15">
        <v>30.798982534762779</v>
      </c>
      <c r="GW15">
        <v>29.94186409211553</v>
      </c>
      <c r="GX15">
        <v>29.727989013749621</v>
      </c>
      <c r="GY15">
        <v>30.084954785371288</v>
      </c>
      <c r="GZ15">
        <v>34.460557907379282</v>
      </c>
      <c r="HA15">
        <v>34.546538665054157</v>
      </c>
      <c r="HB15">
        <v>40.943044317099393</v>
      </c>
      <c r="HC15">
        <v>35.235616985804072</v>
      </c>
      <c r="HD15">
        <v>35.478801413987604</v>
      </c>
      <c r="HE15">
        <v>30.43501695389897</v>
      </c>
      <c r="HF15">
        <v>31.020107057755194</v>
      </c>
      <c r="HG15">
        <v>30.804124910956414</v>
      </c>
      <c r="HH15">
        <v>30.968573202781734</v>
      </c>
      <c r="HI15">
        <v>29.969598373484175</v>
      </c>
      <c r="HJ15">
        <v>30.03730216851076</v>
      </c>
      <c r="HK15">
        <v>30.256100697691021</v>
      </c>
    </row>
    <row r="16" spans="1:219" x14ac:dyDescent="0.15">
      <c r="A16" s="5" t="s">
        <v>6</v>
      </c>
      <c r="B16" s="6" t="s">
        <v>11</v>
      </c>
      <c r="C16" s="6"/>
      <c r="D16" s="6"/>
      <c r="E16" s="6"/>
      <c r="F16" s="6"/>
      <c r="P16">
        <v>110</v>
      </c>
      <c r="Q16">
        <v>175</v>
      </c>
      <c r="R16">
        <v>220</v>
      </c>
      <c r="S16">
        <v>130</v>
      </c>
      <c r="T16">
        <v>105</v>
      </c>
      <c r="U16">
        <v>65</v>
      </c>
      <c r="V16">
        <v>65</v>
      </c>
      <c r="W16">
        <v>63</v>
      </c>
      <c r="X16">
        <v>53</v>
      </c>
      <c r="Y16">
        <v>48</v>
      </c>
      <c r="Z16">
        <v>48</v>
      </c>
      <c r="AA16">
        <v>48</v>
      </c>
      <c r="AB16">
        <v>65</v>
      </c>
      <c r="AC16">
        <v>115</v>
      </c>
      <c r="AD16">
        <v>145</v>
      </c>
      <c r="AE16">
        <v>105</v>
      </c>
      <c r="AF16">
        <v>50</v>
      </c>
      <c r="AG16">
        <v>35</v>
      </c>
      <c r="AH16">
        <v>35</v>
      </c>
      <c r="AI16">
        <v>35</v>
      </c>
      <c r="AJ16">
        <v>35</v>
      </c>
      <c r="AK16">
        <v>33</v>
      </c>
      <c r="AL16">
        <v>33</v>
      </c>
      <c r="AM16">
        <v>32</v>
      </c>
      <c r="AN16">
        <v>35</v>
      </c>
      <c r="AO16">
        <v>65</v>
      </c>
      <c r="AP16">
        <v>80</v>
      </c>
      <c r="AQ16">
        <v>55</v>
      </c>
      <c r="AR16">
        <v>36</v>
      </c>
      <c r="AS16">
        <v>33</v>
      </c>
      <c r="AT16">
        <v>33</v>
      </c>
      <c r="AU16">
        <v>33.751369470473797</v>
      </c>
      <c r="AV16">
        <v>33.781368355747219</v>
      </c>
      <c r="AW16">
        <v>32.218221882544306</v>
      </c>
      <c r="AX16">
        <v>32.246667286287682</v>
      </c>
      <c r="AY16">
        <v>31.47691158356837</v>
      </c>
      <c r="AZ16">
        <v>33.901838312037903</v>
      </c>
      <c r="BA16">
        <v>57.929105060935456</v>
      </c>
      <c r="BB16">
        <v>69.995235748964305</v>
      </c>
      <c r="BC16">
        <v>50.023922868528572</v>
      </c>
      <c r="BD16">
        <v>34.825466847986334</v>
      </c>
      <c r="BE16">
        <v>32.447046902422471</v>
      </c>
      <c r="BF16">
        <v>32.475854162766581</v>
      </c>
      <c r="BG16">
        <v>35.145232029163644</v>
      </c>
      <c r="BH16">
        <v>35.17227619622664</v>
      </c>
      <c r="BI16">
        <v>33.824607291801961</v>
      </c>
      <c r="BJ16">
        <v>33.850315053058274</v>
      </c>
      <c r="BK16">
        <v>33.187265399605323</v>
      </c>
      <c r="BL16">
        <v>35.280860987273648</v>
      </c>
      <c r="BM16">
        <v>56.014702989382862</v>
      </c>
      <c r="BN16">
        <v>66.427404180356348</v>
      </c>
      <c r="BO16">
        <v>49.195696384294735</v>
      </c>
      <c r="BP16">
        <v>36.08246793376626</v>
      </c>
      <c r="BQ16">
        <v>34.0313548555824</v>
      </c>
      <c r="BR16">
        <v>34.057373909411595</v>
      </c>
      <c r="BS16">
        <v>36.431217507160852</v>
      </c>
      <c r="BT16">
        <v>36.455705896557902</v>
      </c>
      <c r="BU16">
        <v>35.294229585925052</v>
      </c>
      <c r="BV16">
        <v>35.317568475856191</v>
      </c>
      <c r="BW16">
        <v>34.746720060200886</v>
      </c>
      <c r="BX16">
        <v>36.554010497917794</v>
      </c>
      <c r="BY16">
        <v>54.442029175424977</v>
      </c>
      <c r="BZ16">
        <v>63.426029277979048</v>
      </c>
      <c r="CA16">
        <v>48.561587080789124</v>
      </c>
      <c r="CB16">
        <v>37.250170689732492</v>
      </c>
      <c r="CC16">
        <v>35.48187436748983</v>
      </c>
      <c r="CD16">
        <v>35.505481013400832</v>
      </c>
      <c r="CE16">
        <v>37.405130677246035</v>
      </c>
      <c r="CF16">
        <v>37.428229323690864</v>
      </c>
      <c r="CG16">
        <v>36.368247009769945</v>
      </c>
      <c r="CH16">
        <v>36.390298907618252</v>
      </c>
      <c r="CI16">
        <v>35.86971307766354</v>
      </c>
      <c r="CJ16">
        <v>37.520943574321038</v>
      </c>
      <c r="CK16">
        <v>53.857696395553766</v>
      </c>
      <c r="CL16">
        <v>62.062888502389697</v>
      </c>
      <c r="CM16">
        <v>48.488857344768313</v>
      </c>
      <c r="CN16">
        <v>38.159635938853988</v>
      </c>
      <c r="CO16">
        <v>36.545512396961179</v>
      </c>
      <c r="CP16">
        <v>36.567808116754982</v>
      </c>
      <c r="CQ16">
        <v>38.267492350203518</v>
      </c>
      <c r="CR16">
        <v>38.28961747324125</v>
      </c>
      <c r="CS16">
        <v>37.300852400830756</v>
      </c>
      <c r="CT16">
        <v>37.32200329200866</v>
      </c>
      <c r="CU16">
        <v>36.836687853054585</v>
      </c>
      <c r="CV16">
        <v>38.378415484474779</v>
      </c>
      <c r="CW16">
        <v>53.626661210567043</v>
      </c>
      <c r="CX16">
        <v>61.2853626022304</v>
      </c>
      <c r="CY16">
        <v>48.616803411480305</v>
      </c>
      <c r="CZ16">
        <v>38.976788796392839</v>
      </c>
      <c r="DA16">
        <v>37.470850834126985</v>
      </c>
      <c r="DB16">
        <v>37.492228655733278</v>
      </c>
      <c r="DC16">
        <v>39.113069985820083</v>
      </c>
      <c r="DD16">
        <v>39.134282851191941</v>
      </c>
      <c r="DE16">
        <v>38.212177481792637</v>
      </c>
      <c r="DF16">
        <v>38.232483728554506</v>
      </c>
      <c r="DG16">
        <v>37.780180500686001</v>
      </c>
      <c r="DH16">
        <v>39.219411183461588</v>
      </c>
      <c r="DI16">
        <v>53.448809064913299</v>
      </c>
      <c r="DJ16">
        <v>60.595998359681268</v>
      </c>
      <c r="DK16">
        <v>48.774962753845173</v>
      </c>
      <c r="DL16">
        <v>39.780042193383458</v>
      </c>
      <c r="DM16">
        <v>38.375363842005697</v>
      </c>
      <c r="DN16">
        <v>38.395881269861142</v>
      </c>
      <c r="DO16">
        <v>39.942869915363374</v>
      </c>
      <c r="DP16">
        <v>39.963228216841777</v>
      </c>
      <c r="DQ16">
        <v>39.103498427768635</v>
      </c>
      <c r="DR16">
        <v>39.12301314085083</v>
      </c>
      <c r="DS16">
        <v>38.701599522436844</v>
      </c>
      <c r="DT16">
        <v>40.044919044843205</v>
      </c>
      <c r="DU16">
        <v>53.320949297483203</v>
      </c>
      <c r="DV16">
        <v>59.989506075285739</v>
      </c>
      <c r="DW16">
        <v>48.961522392931535</v>
      </c>
      <c r="DX16">
        <v>40.570230265225334</v>
      </c>
      <c r="DY16">
        <v>39.260301323285411</v>
      </c>
      <c r="DZ16">
        <v>39.280012535665193</v>
      </c>
      <c r="EA16">
        <v>40.757844874937149</v>
      </c>
      <c r="EB16">
        <v>40.777402913740012</v>
      </c>
      <c r="EC16">
        <v>39.976023419838327</v>
      </c>
      <c r="ED16">
        <v>39.99479661798366</v>
      </c>
      <c r="EE16">
        <v>39.602278345503159</v>
      </c>
      <c r="EF16">
        <v>40.85587475016294</v>
      </c>
      <c r="EG16">
        <v>53.240061381493135</v>
      </c>
      <c r="EH16">
        <v>59.460878166891526</v>
      </c>
      <c r="EI16">
        <v>49.174766061472795</v>
      </c>
      <c r="EJ16">
        <v>41.348142642201516</v>
      </c>
      <c r="EK16">
        <v>40.12684647897153</v>
      </c>
      <c r="EL16">
        <v>40.145802492146814</v>
      </c>
      <c r="EM16">
        <v>41.558896140187478</v>
      </c>
      <c r="EN16">
        <v>41.57770499854675</v>
      </c>
      <c r="EO16">
        <v>40.830895356572505</v>
      </c>
      <c r="EP16">
        <v>40.848974121340468</v>
      </c>
      <c r="EQ16">
        <v>40.483478319935287</v>
      </c>
      <c r="ER16">
        <v>41.653163394077865</v>
      </c>
      <c r="ES16">
        <v>53.203288123224276</v>
      </c>
      <c r="ET16">
        <v>59.00537788495857</v>
      </c>
      <c r="EU16">
        <v>49.413070333066038</v>
      </c>
      <c r="EV16">
        <v>42.114526231830752</v>
      </c>
      <c r="EW16">
        <v>40.97611848127886</v>
      </c>
      <c r="EX16">
        <v>40.994367308696468</v>
      </c>
      <c r="EY16">
        <v>42.121241662099429</v>
      </c>
      <c r="EZ16">
        <v>42.140199316452673</v>
      </c>
      <c r="FA16">
        <v>41.383182500227065</v>
      </c>
      <c r="FB16">
        <v>41.401402020802621</v>
      </c>
      <c r="FC16">
        <v>41.030860562007653</v>
      </c>
      <c r="FD16">
        <v>42.216255351339143</v>
      </c>
      <c r="FE16">
        <v>53.922386442141509</v>
      </c>
      <c r="FF16">
        <v>59.802747856376925</v>
      </c>
      <c r="FG16">
        <v>50.080689222910422</v>
      </c>
      <c r="FH16">
        <v>42.683427899502753</v>
      </c>
      <c r="FI16">
        <v>41.52953820190389</v>
      </c>
      <c r="FJ16">
        <v>41.54792965795118</v>
      </c>
      <c r="FK16">
        <v>42.68358718401138</v>
      </c>
      <c r="FL16">
        <v>42.702693634358603</v>
      </c>
      <c r="FM16">
        <v>41.935469643881625</v>
      </c>
      <c r="FN16">
        <v>41.953829920264774</v>
      </c>
      <c r="FO16">
        <v>41.57824280408002</v>
      </c>
      <c r="FP16">
        <v>42.779347308600428</v>
      </c>
      <c r="FQ16">
        <v>54.641484761058756</v>
      </c>
      <c r="FR16">
        <v>60.60011782779528</v>
      </c>
      <c r="FS16">
        <v>50.748308112754813</v>
      </c>
      <c r="FT16">
        <v>43.252329567174762</v>
      </c>
      <c r="FU16">
        <v>42.082957922528927</v>
      </c>
      <c r="FV16">
        <v>42.101492007205898</v>
      </c>
      <c r="FW16">
        <v>43.245932705923344</v>
      </c>
      <c r="FX16">
        <v>43.265187952264547</v>
      </c>
      <c r="FY16">
        <v>42.487756787536192</v>
      </c>
      <c r="FZ16">
        <v>42.50625781972694</v>
      </c>
      <c r="GA16">
        <v>42.125625046152393</v>
      </c>
      <c r="GB16">
        <v>43.342439265861721</v>
      </c>
      <c r="GC16">
        <v>55.36058307997601</v>
      </c>
      <c r="GD16">
        <v>61.397487799213657</v>
      </c>
      <c r="GE16">
        <v>51.415927002599211</v>
      </c>
      <c r="GF16">
        <v>43.821231234846785</v>
      </c>
      <c r="GG16">
        <v>42.636377643153978</v>
      </c>
      <c r="GH16">
        <v>42.655054356460624</v>
      </c>
      <c r="GI16">
        <v>43.808278227835295</v>
      </c>
      <c r="GJ16">
        <v>43.82768227017047</v>
      </c>
      <c r="GK16">
        <v>43.040043931190752</v>
      </c>
      <c r="GL16">
        <v>43.058685719189093</v>
      </c>
      <c r="GM16">
        <v>42.673007288224753</v>
      </c>
      <c r="GN16">
        <v>43.905531223123006</v>
      </c>
      <c r="GO16">
        <v>56.079681398893243</v>
      </c>
      <c r="GP16">
        <v>62.194857770632005</v>
      </c>
      <c r="GQ16">
        <v>52.083545892443595</v>
      </c>
      <c r="GR16">
        <v>44.390132902518793</v>
      </c>
      <c r="GS16">
        <v>43.189797363779007</v>
      </c>
      <c r="GT16">
        <v>43.208616705715336</v>
      </c>
      <c r="GU16">
        <v>44.370623749747246</v>
      </c>
      <c r="GV16">
        <v>44.3901765880764</v>
      </c>
      <c r="GW16">
        <v>43.592331074845312</v>
      </c>
      <c r="GX16">
        <v>43.611113618651245</v>
      </c>
      <c r="GY16">
        <v>43.220389530297112</v>
      </c>
      <c r="GZ16">
        <v>44.468623180384284</v>
      </c>
      <c r="HA16">
        <v>56.798779717810476</v>
      </c>
      <c r="HB16">
        <v>62.992227742050353</v>
      </c>
      <c r="HC16">
        <v>52.751164782287972</v>
      </c>
      <c r="HD16">
        <v>44.959034570190802</v>
      </c>
      <c r="HE16">
        <v>43.743217084404037</v>
      </c>
      <c r="HF16">
        <v>43.762179054970048</v>
      </c>
      <c r="HG16">
        <v>44.932969271659196</v>
      </c>
      <c r="HH16">
        <v>44.952670905982323</v>
      </c>
      <c r="HI16">
        <v>44.144618218499865</v>
      </c>
      <c r="HJ16">
        <v>44.163541518113398</v>
      </c>
      <c r="HK16">
        <v>43.767771772369471</v>
      </c>
    </row>
    <row r="17" spans="1:219" x14ac:dyDescent="0.15">
      <c r="A17" s="5" t="s">
        <v>6</v>
      </c>
      <c r="B17" s="6" t="s">
        <v>12</v>
      </c>
      <c r="C17" s="6"/>
      <c r="D17" s="6"/>
      <c r="E17" s="6"/>
      <c r="F17" s="6"/>
      <c r="P17">
        <v>30</v>
      </c>
      <c r="Q17">
        <v>39.354838709677431</v>
      </c>
      <c r="R17">
        <v>58.064516129032256</v>
      </c>
      <c r="S17">
        <v>42.2</v>
      </c>
      <c r="T17">
        <v>42.58064516129032</v>
      </c>
      <c r="U17">
        <v>39.75</v>
      </c>
      <c r="V17">
        <v>39.387096774193552</v>
      </c>
      <c r="W17">
        <v>40.306451612903224</v>
      </c>
      <c r="X17">
        <v>33.642857142857139</v>
      </c>
      <c r="Y17">
        <v>28.064516129032253</v>
      </c>
      <c r="Z17">
        <v>28.4</v>
      </c>
      <c r="AA17">
        <v>28.064516129032253</v>
      </c>
      <c r="AB17">
        <v>43.75</v>
      </c>
      <c r="AC17">
        <v>44.919354838709666</v>
      </c>
      <c r="AD17">
        <v>66.290322580645167</v>
      </c>
      <c r="AE17">
        <v>38.5</v>
      </c>
      <c r="AF17">
        <v>40.645161290322577</v>
      </c>
      <c r="AG17">
        <v>28.583333333333329</v>
      </c>
      <c r="AH17">
        <v>28.677419354838712</v>
      </c>
      <c r="AI17">
        <v>28.564516129032256</v>
      </c>
      <c r="AJ17">
        <v>28.5</v>
      </c>
      <c r="AK17">
        <v>25.08064516129032</v>
      </c>
      <c r="AL17">
        <v>25.066666666666663</v>
      </c>
      <c r="AM17">
        <v>25.322580645161288</v>
      </c>
      <c r="AN17">
        <v>37.916666666666664</v>
      </c>
      <c r="AO17">
        <v>39.822580645161288</v>
      </c>
      <c r="AP17">
        <v>56.032258064516128</v>
      </c>
      <c r="AQ17">
        <v>39.583333333333329</v>
      </c>
      <c r="AR17">
        <v>38.301109677419348</v>
      </c>
      <c r="AS17">
        <v>25.1</v>
      </c>
      <c r="AT17">
        <v>26.277580645161287</v>
      </c>
      <c r="AU17">
        <v>26.070097422353776</v>
      </c>
      <c r="AV17">
        <v>26.270611789195787</v>
      </c>
      <c r="AW17">
        <v>23.89958091405099</v>
      </c>
      <c r="AX17">
        <v>24.061091967808814</v>
      </c>
      <c r="AY17">
        <v>24.460143374170649</v>
      </c>
      <c r="AZ17">
        <v>33.665897948554317</v>
      </c>
      <c r="BA17">
        <v>35.531280273383118</v>
      </c>
      <c r="BB17">
        <v>48.157757655508647</v>
      </c>
      <c r="BC17">
        <v>36.005527880232428</v>
      </c>
      <c r="BD17">
        <v>35.85622630759336</v>
      </c>
      <c r="BE17">
        <v>25.31358490364898</v>
      </c>
      <c r="BF17">
        <v>26.440144855344553</v>
      </c>
      <c r="BG17">
        <v>26.583913477390475</v>
      </c>
      <c r="BH17">
        <v>26.733834509658912</v>
      </c>
      <c r="BI17">
        <v>24.618009214227332</v>
      </c>
      <c r="BJ17">
        <v>24.763586307495963</v>
      </c>
      <c r="BK17">
        <v>25.069477924158189</v>
      </c>
      <c r="BL17">
        <v>33.498826165276256</v>
      </c>
      <c r="BM17">
        <v>35.112726023020258</v>
      </c>
      <c r="BN17">
        <v>47.160258048485453</v>
      </c>
      <c r="BO17">
        <v>35.785267009033561</v>
      </c>
      <c r="BP17">
        <v>35.486044765680923</v>
      </c>
      <c r="BQ17">
        <v>25.891696357908955</v>
      </c>
      <c r="BR17">
        <v>26.92077590592914</v>
      </c>
      <c r="BS17">
        <v>27.042990210722582</v>
      </c>
      <c r="BT17">
        <v>27.216965325480068</v>
      </c>
      <c r="BU17">
        <v>25.297201391036893</v>
      </c>
      <c r="BV17">
        <v>25.372631620366523</v>
      </c>
      <c r="BW17">
        <v>25.671775050707097</v>
      </c>
      <c r="BX17">
        <v>33.372045960304931</v>
      </c>
      <c r="BY17">
        <v>35.067051783279375</v>
      </c>
      <c r="BZ17">
        <v>46.045074688343185</v>
      </c>
      <c r="CA17">
        <v>35.58642295883417</v>
      </c>
      <c r="CB17">
        <v>35.173950071877911</v>
      </c>
      <c r="CC17">
        <v>26.44431702693878</v>
      </c>
      <c r="CD17">
        <v>27.421555939848343</v>
      </c>
      <c r="CE17">
        <v>27.571526327096329</v>
      </c>
      <c r="CF17">
        <v>27.72654675543393</v>
      </c>
      <c r="CG17">
        <v>25.993248874682475</v>
      </c>
      <c r="CH17">
        <v>26.051024943967903</v>
      </c>
      <c r="CI17">
        <v>26.327524012103627</v>
      </c>
      <c r="CJ17">
        <v>33.323881937641509</v>
      </c>
      <c r="CK17">
        <v>34.812563504387995</v>
      </c>
      <c r="CL17">
        <v>44.797832152152154</v>
      </c>
      <c r="CM17">
        <v>35.258005138434122</v>
      </c>
      <c r="CN17">
        <v>34.648326318632748</v>
      </c>
      <c r="CO17">
        <v>27.040099199050832</v>
      </c>
      <c r="CP17">
        <v>27.920442992549638</v>
      </c>
      <c r="CQ17">
        <v>27.992264447251628</v>
      </c>
      <c r="CR17">
        <v>28.149512330266681</v>
      </c>
      <c r="CS17">
        <v>26.472704531628011</v>
      </c>
      <c r="CT17">
        <v>26.657348310703686</v>
      </c>
      <c r="CU17">
        <v>26.848240076844355</v>
      </c>
      <c r="CV17">
        <v>33.587424646215283</v>
      </c>
      <c r="CW17">
        <v>34.936416422824323</v>
      </c>
      <c r="CX17">
        <v>43.863260592877822</v>
      </c>
      <c r="CY17">
        <v>35.166550128029243</v>
      </c>
      <c r="CZ17">
        <v>34.583623695639403</v>
      </c>
      <c r="DA17">
        <v>27.488231166399206</v>
      </c>
      <c r="DB17">
        <v>28.316438179817027</v>
      </c>
      <c r="DC17">
        <v>28.395625069867876</v>
      </c>
      <c r="DD17">
        <v>28.54707335215101</v>
      </c>
      <c r="DE17">
        <v>26.991501760731666</v>
      </c>
      <c r="DF17">
        <v>27.176119626828676</v>
      </c>
      <c r="DG17">
        <v>27.295859120713303</v>
      </c>
      <c r="DH17">
        <v>33.382646681845166</v>
      </c>
      <c r="DI17">
        <v>34.825333254303104</v>
      </c>
      <c r="DJ17">
        <v>43.094986889808474</v>
      </c>
      <c r="DK17">
        <v>35.046749164712182</v>
      </c>
      <c r="DL17">
        <v>34.537487720444879</v>
      </c>
      <c r="DM17">
        <v>27.932749939695857</v>
      </c>
      <c r="DN17">
        <v>28.718050142837775</v>
      </c>
      <c r="DO17">
        <v>28.725601529836233</v>
      </c>
      <c r="DP17">
        <v>28.933598468420726</v>
      </c>
      <c r="DQ17">
        <v>27.575624587385576</v>
      </c>
      <c r="DR17">
        <v>27.671274129259242</v>
      </c>
      <c r="DS17">
        <v>27.758237332366761</v>
      </c>
      <c r="DT17">
        <v>33.429272648107599</v>
      </c>
      <c r="DU17">
        <v>34.736996439753888</v>
      </c>
      <c r="DV17">
        <v>42.397641664410713</v>
      </c>
      <c r="DW17">
        <v>34.949579631743504</v>
      </c>
      <c r="DX17">
        <v>34.717911442309884</v>
      </c>
      <c r="DY17">
        <v>28.408664113948106</v>
      </c>
      <c r="DZ17">
        <v>29.103562303840157</v>
      </c>
      <c r="EA17">
        <v>29.016832009605508</v>
      </c>
      <c r="EB17">
        <v>29.243382520879003</v>
      </c>
      <c r="EC17">
        <v>27.96327584109881</v>
      </c>
      <c r="ED17">
        <v>28.052796812805735</v>
      </c>
      <c r="EE17">
        <v>28.100531900104219</v>
      </c>
      <c r="EF17">
        <v>33.513349229704708</v>
      </c>
      <c r="EG17">
        <v>34.53441721324495</v>
      </c>
      <c r="EH17">
        <v>42.191375977686988</v>
      </c>
      <c r="EI17">
        <v>34.972069582333361</v>
      </c>
      <c r="EJ17">
        <v>34.726036660245306</v>
      </c>
      <c r="EK17">
        <v>28.74233649376016</v>
      </c>
      <c r="EL17">
        <v>29.405070124930397</v>
      </c>
      <c r="EM17">
        <v>29.302780751692278</v>
      </c>
      <c r="EN17">
        <v>29.560286216328844</v>
      </c>
      <c r="EO17">
        <v>28.341877940744862</v>
      </c>
      <c r="EP17">
        <v>28.309137783600349</v>
      </c>
      <c r="EQ17">
        <v>28.524885040727305</v>
      </c>
      <c r="ER17">
        <v>33.603786788284651</v>
      </c>
      <c r="ES17">
        <v>34.591623150889127</v>
      </c>
      <c r="ET17">
        <v>41.883034546696933</v>
      </c>
      <c r="EU17">
        <v>34.898657936775578</v>
      </c>
      <c r="EV17">
        <v>34.589827750699385</v>
      </c>
      <c r="EW17">
        <v>29.069139833001053</v>
      </c>
      <c r="EX17">
        <v>29.650503521671265</v>
      </c>
      <c r="EY17">
        <v>29.73948841430553</v>
      </c>
      <c r="EZ17">
        <v>29.895117517865405</v>
      </c>
      <c r="FA17">
        <v>28.650783976595807</v>
      </c>
      <c r="FB17">
        <v>28.846882315069646</v>
      </c>
      <c r="FC17">
        <v>28.943534343763634</v>
      </c>
      <c r="FD17">
        <v>33.854105054374912</v>
      </c>
      <c r="FE17">
        <v>34.723804407629643</v>
      </c>
      <c r="FF17">
        <v>41.368902635018266</v>
      </c>
      <c r="FG17">
        <v>34.805141922888645</v>
      </c>
      <c r="FH17">
        <v>34.679313491697414</v>
      </c>
      <c r="FI17">
        <v>29.459280282009107</v>
      </c>
      <c r="FJ17">
        <v>30.00667493680524</v>
      </c>
      <c r="FK17">
        <v>30.025065147814768</v>
      </c>
      <c r="FL17">
        <v>30.181823112353932</v>
      </c>
      <c r="FM17">
        <v>28.98190383439119</v>
      </c>
      <c r="FN17">
        <v>29.179144859021349</v>
      </c>
      <c r="FO17">
        <v>29.270913401915045</v>
      </c>
      <c r="FP17">
        <v>34.007604476379711</v>
      </c>
      <c r="FQ17">
        <v>34.721368601284972</v>
      </c>
      <c r="FR17">
        <v>40.91256595082487</v>
      </c>
      <c r="FS17">
        <v>34.967015929129623</v>
      </c>
      <c r="FT17">
        <v>34.816364289664435</v>
      </c>
      <c r="FU17">
        <v>29.678971382009649</v>
      </c>
      <c r="FV17">
        <v>30.352154727746335</v>
      </c>
      <c r="FW17">
        <v>30.204095322523408</v>
      </c>
      <c r="FX17">
        <v>30.355711249792396</v>
      </c>
      <c r="FY17">
        <v>29.308881566168996</v>
      </c>
      <c r="FZ17">
        <v>29.382660172975623</v>
      </c>
      <c r="GA17">
        <v>29.49674370530786</v>
      </c>
      <c r="GB17">
        <v>34.079537240254908</v>
      </c>
      <c r="GC17">
        <v>34.723852144661251</v>
      </c>
      <c r="GD17">
        <v>40.647700829237102</v>
      </c>
      <c r="GE17">
        <v>35.001881167151645</v>
      </c>
      <c r="GF17">
        <v>35.062656800869163</v>
      </c>
      <c r="GG17">
        <v>29.884198847011103</v>
      </c>
      <c r="GH17">
        <v>30.641004475540768</v>
      </c>
      <c r="GI17">
        <v>30.366569009796436</v>
      </c>
      <c r="GJ17">
        <v>30.64973097596236</v>
      </c>
      <c r="GK17">
        <v>29.631833993924488</v>
      </c>
      <c r="GL17">
        <v>29.832093151006436</v>
      </c>
      <c r="GM17">
        <v>29.811811478265369</v>
      </c>
      <c r="GN17">
        <v>34.248739375652242</v>
      </c>
      <c r="GO17">
        <v>34.373621181105001</v>
      </c>
      <c r="GP17">
        <v>40.700238818866389</v>
      </c>
      <c r="GQ17">
        <v>35.040827225529235</v>
      </c>
      <c r="GR17">
        <v>35.28169061302917</v>
      </c>
      <c r="GS17">
        <v>30.276094797780793</v>
      </c>
      <c r="GT17">
        <v>30.926994582675732</v>
      </c>
      <c r="GU17">
        <v>30.518007377986013</v>
      </c>
      <c r="GV17">
        <v>30.798982534762779</v>
      </c>
      <c r="GW17">
        <v>29.94186409211553</v>
      </c>
      <c r="GX17">
        <v>29.727989013749621</v>
      </c>
      <c r="GY17">
        <v>30.084954785371288</v>
      </c>
      <c r="GZ17">
        <v>34.460557907379282</v>
      </c>
      <c r="HA17">
        <v>34.546538665054157</v>
      </c>
      <c r="HB17">
        <v>40.943044317099393</v>
      </c>
      <c r="HC17">
        <v>35.235616985804072</v>
      </c>
      <c r="HD17">
        <v>35.478801413987604</v>
      </c>
      <c r="HE17">
        <v>30.43501695389897</v>
      </c>
      <c r="HF17">
        <v>31.020107057755194</v>
      </c>
      <c r="HG17">
        <v>30.804124910956414</v>
      </c>
      <c r="HH17">
        <v>30.968573202781734</v>
      </c>
      <c r="HI17">
        <v>29.969598373484175</v>
      </c>
      <c r="HJ17">
        <v>30.03730216851076</v>
      </c>
      <c r="HK17">
        <v>30.256100697691021</v>
      </c>
    </row>
    <row r="18" spans="1:219" ht="12.75" x14ac:dyDescent="0.2">
      <c r="B18" s="4"/>
    </row>
    <row r="19" spans="1:219" ht="12.75" x14ac:dyDescent="0.2">
      <c r="B19" s="4"/>
    </row>
    <row r="20" spans="1:219" ht="12.75" x14ac:dyDescent="0.2">
      <c r="B20" s="4"/>
    </row>
    <row r="21" spans="1:219" ht="12.75" x14ac:dyDescent="0.2">
      <c r="B21" s="4"/>
    </row>
    <row r="22" spans="1:219" ht="12.75" x14ac:dyDescent="0.2">
      <c r="B22" s="4"/>
    </row>
    <row r="23" spans="1:219" ht="12.75" x14ac:dyDescent="0.2">
      <c r="B23" s="4"/>
    </row>
    <row r="24" spans="1:219" ht="12.75" x14ac:dyDescent="0.2">
      <c r="B24" s="4"/>
    </row>
    <row r="25" spans="1:219" ht="12.75" x14ac:dyDescent="0.2">
      <c r="B25" s="4"/>
    </row>
    <row r="26" spans="1:219" ht="12.75" x14ac:dyDescent="0.2">
      <c r="B26" s="4"/>
    </row>
    <row r="27" spans="1:219" ht="12.75" x14ac:dyDescent="0.2">
      <c r="B27" s="4"/>
    </row>
    <row r="28" spans="1:219" ht="12.75" x14ac:dyDescent="0.2">
      <c r="B28" s="4"/>
    </row>
    <row r="29" spans="1:219" ht="12.75" x14ac:dyDescent="0.2">
      <c r="B29" s="4"/>
    </row>
    <row r="30" spans="1:219" ht="12.75" x14ac:dyDescent="0.2">
      <c r="B30" s="4"/>
    </row>
    <row r="31" spans="1:219" ht="12.75" x14ac:dyDescent="0.2">
      <c r="B31" s="4"/>
    </row>
    <row r="32" spans="1:219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1.25" x14ac:dyDescent="0.2"/>
  <cols>
    <col min="1" max="1" width="19.5703125" style="25" customWidth="1"/>
    <col min="2" max="3" width="9.140625" style="25" hidden="1" customWidth="1"/>
    <col min="4" max="4" width="0.140625" style="25" customWidth="1"/>
    <col min="5" max="5" width="9.140625" style="25" hidden="1" customWidth="1"/>
    <col min="6" max="16384" width="9.140625" style="25"/>
  </cols>
  <sheetData>
    <row r="1" spans="1:23" ht="45.75" customHeight="1" x14ac:dyDescent="0.2"/>
    <row r="2" spans="1:23" ht="13.5" thickBot="1" x14ac:dyDescent="0.25">
      <c r="A2" s="28">
        <f ca="1">crvDate</f>
        <v>37048</v>
      </c>
      <c r="B2" s="51"/>
      <c r="D2" s="52">
        <v>2001</v>
      </c>
      <c r="F2" s="27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64</v>
      </c>
      <c r="V2" s="27"/>
      <c r="W2" s="27"/>
    </row>
    <row r="3" spans="1:23" ht="13.5" thickBot="1" x14ac:dyDescent="0.25">
      <c r="A3" s="27" t="s">
        <v>11</v>
      </c>
      <c r="B3" s="29">
        <v>36739</v>
      </c>
      <c r="C3" s="40">
        <v>36892</v>
      </c>
      <c r="D3" s="40">
        <v>36923</v>
      </c>
      <c r="E3" s="30">
        <v>37012</v>
      </c>
      <c r="F3" s="30">
        <v>37043</v>
      </c>
      <c r="G3" s="96">
        <v>37073</v>
      </c>
      <c r="H3" s="96">
        <v>37104</v>
      </c>
      <c r="I3" s="96">
        <v>37135</v>
      </c>
      <c r="J3" s="31" t="s">
        <v>13</v>
      </c>
      <c r="K3" s="57" t="s">
        <v>27</v>
      </c>
      <c r="L3" s="33" t="s">
        <v>59</v>
      </c>
      <c r="M3" s="33" t="s">
        <v>60</v>
      </c>
      <c r="N3" s="33" t="s">
        <v>61</v>
      </c>
      <c r="O3" s="33" t="s">
        <v>62</v>
      </c>
      <c r="P3" s="60" t="s">
        <v>28</v>
      </c>
      <c r="Q3" s="70" t="s">
        <v>29</v>
      </c>
      <c r="R3" s="77" t="s">
        <v>63</v>
      </c>
      <c r="S3" s="33" t="s">
        <v>14</v>
      </c>
      <c r="T3" s="33" t="s">
        <v>15</v>
      </c>
      <c r="U3" s="33" t="s">
        <v>16</v>
      </c>
      <c r="V3" s="33" t="s">
        <v>17</v>
      </c>
      <c r="W3" s="89" t="s">
        <v>65</v>
      </c>
    </row>
    <row r="4" spans="1:23" ht="12.75" x14ac:dyDescent="0.2">
      <c r="A4" s="27" t="s">
        <v>18</v>
      </c>
      <c r="B4" s="34">
        <v>0</v>
      </c>
      <c r="C4" s="35">
        <f>'P2'!K4</f>
        <v>0</v>
      </c>
      <c r="D4" s="35">
        <f>'P2'!L4</f>
        <v>0</v>
      </c>
      <c r="E4" s="34">
        <f>'P2'!M4</f>
        <v>0</v>
      </c>
      <c r="F4" s="37">
        <f>'P2'!P4</f>
        <v>80</v>
      </c>
      <c r="G4" s="37">
        <f>'P2'!Q4</f>
        <v>157</v>
      </c>
      <c r="H4" s="37">
        <f>'P2'!R4</f>
        <v>190</v>
      </c>
      <c r="I4" s="37">
        <f>'P2'!S4</f>
        <v>133</v>
      </c>
      <c r="J4" s="37">
        <f>AVERAGE('P2'!T4:V4)</f>
        <v>131.66666666666666</v>
      </c>
      <c r="K4" s="54">
        <f>AVERAGE('P2'!P4:V4)</f>
        <v>136.42857142857142</v>
      </c>
      <c r="L4" s="35">
        <f>AVERAGE('P2'!W4:Y4)</f>
        <v>108.66666666666667</v>
      </c>
      <c r="M4" s="36">
        <f>AVERAGE('P2'!Z4:AB4)</f>
        <v>54.333333333333336</v>
      </c>
      <c r="N4" s="36">
        <f>AVERAGE('P2'!AC4:AE4)</f>
        <v>105.66666666666667</v>
      </c>
      <c r="O4" s="36">
        <f>AVERAGE('P2'!AF4:AH4)</f>
        <v>51</v>
      </c>
      <c r="P4" s="61">
        <f>AVERAGE('P2'!W4:AH4)</f>
        <v>79.916666666666671</v>
      </c>
      <c r="Q4" s="71">
        <f>AVERAGE('P2'!AI4:AT4)</f>
        <v>49.916666666666664</v>
      </c>
      <c r="R4" s="78">
        <f>AVERAGE('P2'!AU4:BF4)</f>
        <v>43.030833333333334</v>
      </c>
      <c r="S4" s="35">
        <f>AVERAGE('P2'!BG4:BI4,'P2'!BS4:BU4,'P2'!CE4:CG4,'P2'!CQ4:CS4,'P2'!DC4:DE4,'P2'!DO4:DQ4,'P2'!EA4:EC4,'P2'!EM4:EO4,'P2'!EY4:FA4,'P2'!FK4:FM4)</f>
        <v>41.559199999999997</v>
      </c>
      <c r="T4" s="36">
        <f>AVERAGE('P2'!BJ4:BL4,'P2'!BV4:BX4,'P2'!CH4:CJ4,'P2'!CT4:CV4,'P2'!DF4:DH4,'P2'!DR4:DT4,'P2'!ED4:EF4,'P2'!EP4:ER4,'P2'!FB4:FD4,'P2'!FN4:FP4)</f>
        <v>29.050933333333337</v>
      </c>
      <c r="U4" s="36">
        <f>AVERAGE('P2'!BM4:BO4,'P2'!BY4:CA4,'P2'!CK4:CM4,'P2'!CW4:CY4,'P2'!DI4:DK4,'P2'!DU4:DW4,'P2'!EG4:EI4,'P2'!ES4:EU4,'P2'!FE4:FG4,'P2'!FQ4:FS4)</f>
        <v>60.81333333333329</v>
      </c>
      <c r="V4" s="36">
        <f>AVERAGE('P2'!BP4:BR4,'P2'!CB4:CD4,'P2'!CN4:CP4,'P2'!CZ4:DB4,'P2'!DL4:DN4,'P2'!DX4:DZ4,'P2'!EJ4:EL4,'P2'!EV4:EX4,'P2'!FH4:FJ4,'P2'!FT4:FV4)</f>
        <v>34.71759999999999</v>
      </c>
      <c r="W4" s="90">
        <f>AVERAGE('P2'!BG4:FV4)</f>
        <v>41.535266666666679</v>
      </c>
    </row>
    <row r="5" spans="1:23" ht="12.75" x14ac:dyDescent="0.2">
      <c r="A5" s="27" t="s">
        <v>19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7">
        <f>'P2'!P6</f>
        <v>87</v>
      </c>
      <c r="G5" s="37">
        <f>'P2'!Q6</f>
        <v>190</v>
      </c>
      <c r="H5" s="37">
        <f>'P2'!R6</f>
        <v>250</v>
      </c>
      <c r="I5" s="37">
        <f>'P2'!S6</f>
        <v>155</v>
      </c>
      <c r="J5" s="37">
        <f>AVERAGE('P2'!T6:V6)</f>
        <v>140.66666666666666</v>
      </c>
      <c r="K5" s="54">
        <f>AVERAGE('P2'!P6:V6)</f>
        <v>157.71428571428572</v>
      </c>
      <c r="L5" s="34">
        <f>AVERAGE('P2'!W6:Y6)</f>
        <v>106.66666666666667</v>
      </c>
      <c r="M5" s="37">
        <f>AVERAGE('P2'!Z6:AB6)</f>
        <v>55.333333333333336</v>
      </c>
      <c r="N5" s="37">
        <f>AVERAGE('P2'!AC6:AE6)</f>
        <v>109.33333333333333</v>
      </c>
      <c r="O5" s="37">
        <f>AVERAGE('P2'!AF6:AH6)</f>
        <v>50.666666666666664</v>
      </c>
      <c r="P5" s="62">
        <f>AVERAGE('P2'!W6:AH6)</f>
        <v>80.5</v>
      </c>
      <c r="Q5" s="72">
        <f>AVERAGE('P2'!AI6:AT6)</f>
        <v>50.416666666666664</v>
      </c>
      <c r="R5" s="79">
        <f>AVERAGE('P2'!AU6:BF6)</f>
        <v>43.947499999999991</v>
      </c>
      <c r="S5" s="34">
        <f>AVERAGE('P2'!BG6:BI6,'P2'!BS6:BU6,'P2'!CE6:CG6,'P2'!CQ6:CS6,'P2'!DC6:DE6,'P2'!DO6:DQ6,'P2'!EA6:EC6,'P2'!EM6:EO6,'P2'!EY6:FA6,'P2'!FK6:FM6)</f>
        <v>35.194166666666668</v>
      </c>
      <c r="T5" s="37">
        <f>AVERAGE('P2'!BJ6:BL6,'P2'!BV6:BX6,'P2'!CH6:CJ6,'P2'!CT6:CV6,'P2'!DF6:DH6,'P2'!DR6:DT6,'P2'!ED6:EF6,'P2'!EP6:ER6,'P2'!FB6:FD6,'P2'!FN6:FP6)</f>
        <v>31.749166666666667</v>
      </c>
      <c r="U5" s="37">
        <f>AVERAGE('P2'!BM6:BO6,'P2'!BY6:CA6,'P2'!CK6:CM6,'P2'!CW6:CY6,'P2'!DI6:DK6,'P2'!DU6:DW6,'P2'!EG6:EI6,'P2'!ES6:EU6,'P2'!FE6:FG6,'P2'!FQ6:FS6)</f>
        <v>60.416666666666664</v>
      </c>
      <c r="V5" s="37">
        <f>AVERAGE('P2'!BP6:BR6,'P2'!CB6:CD6,'P2'!CN6:CP6,'P2'!CZ6:DB6,'P2'!DL6:DN6,'P2'!DX6:DZ6,'P2'!EJ6:EL6,'P2'!EV6:EX6,'P2'!FH6:FJ6,'P2'!FT6:FV6)</f>
        <v>36.415833333333339</v>
      </c>
      <c r="W5" s="91">
        <f>AVERAGE('P2'!BG6:FV6)</f>
        <v>40.943958333333349</v>
      </c>
    </row>
    <row r="6" spans="1:23" ht="12.75" x14ac:dyDescent="0.2">
      <c r="A6" s="27" t="s">
        <v>20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7">
        <f>'P2'!P8</f>
        <v>88</v>
      </c>
      <c r="G6" s="37">
        <f>'P2'!Q8</f>
        <v>140</v>
      </c>
      <c r="H6" s="37">
        <f>'P2'!R8</f>
        <v>175</v>
      </c>
      <c r="I6" s="37">
        <f>'P2'!S8</f>
        <v>130</v>
      </c>
      <c r="J6" s="37">
        <f>AVERAGE('P2'!T8:V8)</f>
        <v>80</v>
      </c>
      <c r="K6" s="54">
        <f>AVERAGE('P2'!P8:V8)</f>
        <v>110.42857142857143</v>
      </c>
      <c r="L6" s="34">
        <f>AVERAGE('P2'!W8:Y8)</f>
        <v>69</v>
      </c>
      <c r="M6" s="37">
        <f>AVERAGE('P2'!Z8:AB8)</f>
        <v>48</v>
      </c>
      <c r="N6" s="37">
        <f>AVERAGE('P2'!AC8:AE8)</f>
        <v>95</v>
      </c>
      <c r="O6" s="37">
        <f>AVERAGE('P2'!AF8:AH8)</f>
        <v>42</v>
      </c>
      <c r="P6" s="62">
        <f>AVERAGE('P2'!W8:AH8)</f>
        <v>63.5</v>
      </c>
      <c r="Q6" s="72">
        <f>AVERAGE('P2'!AI8:AT8)</f>
        <v>40.25</v>
      </c>
      <c r="R6" s="79">
        <f>AVERAGE('P2'!AU8:BF8)</f>
        <v>37.083333333333336</v>
      </c>
      <c r="S6" s="34">
        <f>AVERAGE('P2'!BG8:BI8,'P2'!BS8:BU8,'P2'!CE8:CG8,'P2'!CQ8:CS8,'P2'!DC8:DE8,'P2'!DO8:DQ8,'P2'!EA8:EC8,'P2'!EM8:EO8,'P2'!EY8:FA8,'P2'!FK8:FM8)</f>
        <v>30.46</v>
      </c>
      <c r="T6" s="37">
        <f>AVERAGE('P2'!BJ8:BL8,'P2'!BV8:BX8,'P2'!CH8:CJ8,'P2'!CT8:CV8,'P2'!DF8:DH8,'P2'!DR8:DT8,'P2'!ED8:EF8,'P2'!EP8:ER8,'P2'!FB8:FD8,'P2'!FN8:FP8)</f>
        <v>31.713333333333313</v>
      </c>
      <c r="U6" s="37">
        <f>AVERAGE('P2'!BM8:BO8,'P2'!BY8:CA8,'P2'!CK8:CM8,'P2'!CW8:CY8,'P2'!DI8:DK8,'P2'!DU8:DW8,'P2'!EG8:EI8,'P2'!ES8:EU8,'P2'!FE8:FG8,'P2'!FQ8:FS8)</f>
        <v>60.804999999999971</v>
      </c>
      <c r="V6" s="37">
        <f>AVERAGE('P2'!BP8:BR8,'P2'!CB8:CD8,'P2'!CN8:CP8,'P2'!CZ8:DB8,'P2'!DL8:DN8,'P2'!DX8:DZ8,'P2'!EJ8:EL8,'P2'!EV8:EX8,'P2'!FH8:FJ8,'P2'!FT8:FV8)</f>
        <v>32.046666666666646</v>
      </c>
      <c r="W6" s="91">
        <f>AVERAGE('P2'!BG8:FV8)</f>
        <v>38.756250000000065</v>
      </c>
    </row>
    <row r="7" spans="1:23" ht="12.75" x14ac:dyDescent="0.2">
      <c r="A7" s="27" t="s">
        <v>21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7">
        <f>'P2'!P10</f>
        <v>88</v>
      </c>
      <c r="G7" s="37">
        <f>'P2'!Q10</f>
        <v>140</v>
      </c>
      <c r="H7" s="37">
        <f>'P2'!R10</f>
        <v>172</v>
      </c>
      <c r="I7" s="37">
        <f>'P2'!S10</f>
        <v>120</v>
      </c>
      <c r="J7" s="37">
        <f>AVERAGE('P2'!T10:V10)</f>
        <v>74.333333333333329</v>
      </c>
      <c r="K7" s="54">
        <f>AVERAGE('P2'!P10:V10)</f>
        <v>106.14285714285714</v>
      </c>
      <c r="L7" s="34">
        <f>AVERAGE('P2'!W10:Y10)</f>
        <v>78</v>
      </c>
      <c r="M7" s="37">
        <f>AVERAGE('P2'!Z10:AB10)</f>
        <v>64</v>
      </c>
      <c r="N7" s="37">
        <f>AVERAGE('P2'!AC10:AE10)</f>
        <v>110.33333333333333</v>
      </c>
      <c r="O7" s="37">
        <f>AVERAGE('P2'!AF10:AH10)</f>
        <v>37</v>
      </c>
      <c r="P7" s="62">
        <f>AVERAGE('P2'!W10:AH10)</f>
        <v>72.333333333333329</v>
      </c>
      <c r="Q7" s="72">
        <f>AVERAGE('P2'!AI10:AT10)</f>
        <v>40.25</v>
      </c>
      <c r="R7" s="79">
        <f>AVERAGE('P2'!AU10:BF10)</f>
        <v>36.75</v>
      </c>
      <c r="S7" s="34">
        <f>AVERAGE('P2'!BG10:BI10,'P2'!BS10:BU10,'P2'!CE10:CG10,'P2'!CQ10:CS10,'P2'!DC10:DE10,'P2'!DO10:DQ10,'P2'!EA10:EC10,'P2'!EM10:EO10,'P2'!EY10:FA10,'P2'!FK10:FM10)</f>
        <v>30.251666666666669</v>
      </c>
      <c r="T7" s="37">
        <f>AVERAGE('P2'!BJ10:BL10,'P2'!BV10:BX10,'P2'!CH10:CJ10,'P2'!CT10:CV10,'P2'!DF10:DH10,'P2'!DR10:DT10,'P2'!ED10:EF10,'P2'!EP10:ER10,'P2'!FB10:FD10,'P2'!FN10:FP10)</f>
        <v>31.704999999999981</v>
      </c>
      <c r="U7" s="37">
        <f>AVERAGE('P2'!BM10:BO10,'P2'!BY10:CA10,'P2'!CK10:CM10,'P2'!CW10:CY10,'P2'!DI10:DK10,'P2'!DU10:DW10,'P2'!EG10:EI10,'P2'!ES10:EU10,'P2'!FE10:FG10,'P2'!FQ10:FS10)</f>
        <v>59.305072298624701</v>
      </c>
      <c r="V7" s="37">
        <f>AVERAGE('P2'!BP10:BR10,'P2'!CB10:CD10,'P2'!CN10:CP10,'P2'!CZ10:DB10,'P2'!DL10:DN10,'P2'!DX10:DZ10,'P2'!EJ10:EL10,'P2'!EV10:EX10,'P2'!FH10:FJ10,'P2'!FT10:FV10)</f>
        <v>31.077559228165619</v>
      </c>
      <c r="W7" s="91">
        <f>AVERAGE('P2'!BG10:FV10)</f>
        <v>38.084824548364296</v>
      </c>
    </row>
    <row r="8" spans="1:23" ht="12.75" x14ac:dyDescent="0.2">
      <c r="A8" s="27" t="s">
        <v>22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7">
        <f>'P2'!P12</f>
        <v>88</v>
      </c>
      <c r="G8" s="37">
        <f>'P2'!Q12</f>
        <v>140</v>
      </c>
      <c r="H8" s="37">
        <f>'P2'!R12</f>
        <v>172</v>
      </c>
      <c r="I8" s="37">
        <f>'P2'!S12</f>
        <v>120</v>
      </c>
      <c r="J8" s="37">
        <f>AVERAGE('P2'!T12:V12)</f>
        <v>75</v>
      </c>
      <c r="K8" s="54">
        <f>AVERAGE('P2'!P12:V12)</f>
        <v>106.42857142857143</v>
      </c>
      <c r="L8" s="34">
        <f>AVERAGE('P2'!W12:Y12)</f>
        <v>52</v>
      </c>
      <c r="M8" s="37">
        <f>AVERAGE('P2'!Z12:AB12)</f>
        <v>50</v>
      </c>
      <c r="N8" s="37">
        <f>AVERAGE('P2'!AC12:AE12)</f>
        <v>100</v>
      </c>
      <c r="O8" s="37">
        <f>AVERAGE('P2'!AF12:AH12)</f>
        <v>41</v>
      </c>
      <c r="P8" s="62">
        <f>AVERAGE('P2'!W12:AH12)</f>
        <v>60.75</v>
      </c>
      <c r="Q8" s="72">
        <f>AVERAGE('P2'!AI12:AT12)</f>
        <v>44.416666666666664</v>
      </c>
      <c r="R8" s="79">
        <f>AVERAGE('P2'!AU12:BF12)</f>
        <v>40.166666666666664</v>
      </c>
      <c r="S8" s="34">
        <f>AVERAGE('P2'!BG12:BI12,'P2'!BS12:BU12,'P2'!CE12:CG12,'P2'!CQ12:CS12,'P2'!DC12:DE12,'P2'!DO12:DQ12,'P2'!EA12:EC12,'P2'!EM12:EO12,'P2'!EY12:FA12,'P2'!FK12:FM12)</f>
        <v>32.25883783045802</v>
      </c>
      <c r="T8" s="37">
        <f>AVERAGE('P2'!BJ12:BL12,'P2'!BV12:BX12,'P2'!CH12:CJ12,'P2'!CT12:CV12,'P2'!DF12:DH12,'P2'!DR12:DT12,'P2'!ED12:EF12,'P2'!EP12:ER12,'P2'!FB12:FD12,'P2'!FN12:FP12)</f>
        <v>36.157762492183025</v>
      </c>
      <c r="U8" s="37">
        <f>AVERAGE('P2'!BM12:BO12,'P2'!BY12:CA12,'P2'!CK12:CM12,'P2'!CW12:CY12,'P2'!DI12:DK12,'P2'!DU12:DW12,'P2'!EG12:EI12,'P2'!ES12:EU12,'P2'!FE12:FG12,'P2'!FQ12:FS12)</f>
        <v>63.776969114466993</v>
      </c>
      <c r="V8" s="37">
        <f>AVERAGE('P2'!BP12:BR12,'P2'!CB12:CD12,'P2'!CN12:CP12,'P2'!CZ12:DB12,'P2'!DL12:DN12,'P2'!DX12:DZ12,'P2'!EJ12:EL12,'P2'!EV12:EX12,'P2'!FH12:FJ12,'P2'!FT12:FV12)</f>
        <v>31.786785122997919</v>
      </c>
      <c r="W8" s="91">
        <f>AVERAGE('P2'!BG12:FV12)</f>
        <v>40.99508864002653</v>
      </c>
    </row>
    <row r="9" spans="1:23" ht="12.75" x14ac:dyDescent="0.2">
      <c r="A9" s="27" t="s">
        <v>23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7">
        <f>'P2'!P14</f>
        <v>110</v>
      </c>
      <c r="G9" s="37">
        <f>'P2'!Q14</f>
        <v>175</v>
      </c>
      <c r="H9" s="37">
        <f>'P2'!R14</f>
        <v>220</v>
      </c>
      <c r="I9" s="37">
        <f>'P2'!S14</f>
        <v>130</v>
      </c>
      <c r="J9" s="37">
        <f>AVERAGE('P2'!T14:V14)</f>
        <v>78.333333333333329</v>
      </c>
      <c r="K9" s="54">
        <f>AVERAGE('P2'!P14:V14)</f>
        <v>124.28571428571429</v>
      </c>
      <c r="L9" s="34">
        <f>AVERAGE('P2'!W14:Y14)</f>
        <v>54.666666666666664</v>
      </c>
      <c r="M9" s="37">
        <f>AVERAGE('P2'!Z14:AB14)</f>
        <v>53.666666666666664</v>
      </c>
      <c r="N9" s="37">
        <f>AVERAGE('P2'!AC14:AE14)</f>
        <v>121.66666666666667</v>
      </c>
      <c r="O9" s="37">
        <f>AVERAGE('P2'!AF14:AH14)</f>
        <v>40</v>
      </c>
      <c r="P9" s="62">
        <f>AVERAGE('P2'!W14:AH14)</f>
        <v>67.5</v>
      </c>
      <c r="Q9" s="72">
        <f>AVERAGE('P2'!AI14:AT14)</f>
        <v>42.083333333333336</v>
      </c>
      <c r="R9" s="79">
        <f>AVERAGE('P2'!AU14:BF14)</f>
        <v>39.589417373521918</v>
      </c>
      <c r="S9" s="34">
        <f>AVERAGE('P2'!BG14:BI14,'P2'!BS14:BU14,'P2'!CE14:CG14,'P2'!CQ14:CS14,'P2'!DC14:DE14,'P2'!DO14:DQ14,'P2'!EA14:EC14,'P2'!EM14:EO14,'P2'!EY14:FA14,'P2'!FK14:FM14)</f>
        <v>39.043236875515007</v>
      </c>
      <c r="T9" s="37">
        <f>AVERAGE('P2'!BJ14:BL14,'P2'!BV14:BX14,'P2'!CH14:CJ14,'P2'!CT14:CV14,'P2'!DF14:DH14,'P2'!DR14:DT14,'P2'!ED14:EF14,'P2'!EP14:ER14,'P2'!FB14:FD14,'P2'!FN14:FP14)</f>
        <v>38.625163776666128</v>
      </c>
      <c r="U9" s="37">
        <f>AVERAGE('P2'!BM14:BO14,'P2'!BY14:CA14,'P2'!CK14:CM14,'P2'!CW14:CY14,'P2'!DI14:DK14,'P2'!DU14:DW14,'P2'!EG14:EI14,'P2'!ES14:EU14,'P2'!FE14:FG14,'P2'!FQ14:FS14)</f>
        <v>54.813021422450028</v>
      </c>
      <c r="V9" s="37">
        <f>AVERAGE('P2'!BP14:BR14,'P2'!CB14:CD14,'P2'!CN14:CP14,'P2'!CZ14:DB14,'P2'!DL14:DN14,'P2'!DX14:DZ14,'P2'!EJ14:EL14,'P2'!EV14:EX14,'P2'!FH14:FJ14,'P2'!FT14:FV14)</f>
        <v>39.072895260967535</v>
      </c>
      <c r="W9" s="91">
        <f>AVERAGE('P2'!BG14:FV14)</f>
        <v>42.888579333899678</v>
      </c>
    </row>
    <row r="10" spans="1:23" ht="13.5" thickBot="1" x14ac:dyDescent="0.25">
      <c r="A10" s="27" t="s">
        <v>24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9">
        <f>'P2'!P16</f>
        <v>110</v>
      </c>
      <c r="G10" s="39">
        <f>'P2'!Q16</f>
        <v>175</v>
      </c>
      <c r="H10" s="39">
        <f>'P2'!R16</f>
        <v>220</v>
      </c>
      <c r="I10" s="39">
        <f>'P2'!S16</f>
        <v>130</v>
      </c>
      <c r="J10" s="39">
        <f>AVERAGE('P2'!T16:V16)</f>
        <v>78.333333333333329</v>
      </c>
      <c r="K10" s="59">
        <f>AVERAGE('P2'!P16:V16)</f>
        <v>124.28571428571429</v>
      </c>
      <c r="L10" s="38">
        <f>AVERAGE('P2'!W16:Y16)</f>
        <v>54.666666666666664</v>
      </c>
      <c r="M10" s="39">
        <f>AVERAGE('P2'!Z16:AB16)</f>
        <v>53.666666666666664</v>
      </c>
      <c r="N10" s="39">
        <f>AVERAGE('P2'!AC16:AE16)</f>
        <v>121.66666666666667</v>
      </c>
      <c r="O10" s="39">
        <f>AVERAGE('P2'!AF16:AH16)</f>
        <v>40</v>
      </c>
      <c r="P10" s="63">
        <f>AVERAGE('P2'!W16:AH16)</f>
        <v>67.5</v>
      </c>
      <c r="Q10" s="73">
        <f>AVERAGE('P2'!AI16:AT16)</f>
        <v>42.083333333333336</v>
      </c>
      <c r="R10" s="80">
        <f>AVERAGE('P2'!AU16:BF16)</f>
        <v>39.589417373521918</v>
      </c>
      <c r="S10" s="38">
        <f>AVERAGE('P2'!BG16:BI16,'P2'!BS16:BU16,'P2'!CE16:CG16,'P2'!CQ16:CS16,'P2'!DC16:DE16,'P2'!DO16:DQ16,'P2'!EA16:EC16,'P2'!EM16:EO16,'P2'!EY16:FA16,'P2'!FK16:FM16)</f>
        <v>39.043236875515007</v>
      </c>
      <c r="T10" s="39">
        <f>AVERAGE('P2'!BJ16:BL16,'P2'!BV16:BX16,'P2'!CH16:CJ16,'P2'!CT16:CV16,'P2'!DF16:DH16,'P2'!DR16:DT16,'P2'!ED16:EF16,'P2'!EP16:ER16,'P2'!FB16:FD16,'P2'!FN16:FP16)</f>
        <v>38.625163776666128</v>
      </c>
      <c r="U10" s="39">
        <f>AVERAGE('P2'!BM16:BO16,'P2'!BY16:CA16,'P2'!CK16:CM16,'P2'!CW16:CY16,'P2'!DI16:DK16,'P2'!DU16:DW16,'P2'!EG16:EI16,'P2'!ES16:EU16,'P2'!FE16:FG16,'P2'!FQ16:FS16)</f>
        <v>54.813021422450028</v>
      </c>
      <c r="V10" s="39">
        <f>AVERAGE('P2'!BP16:BR16,'P2'!CB16:CD16,'P2'!CN16:CP16,'P2'!CZ16:DB16,'P2'!DL16:DN16,'P2'!DX16:DZ16,'P2'!EJ16:EL16,'P2'!EV16:EX16,'P2'!FH16:FJ16,'P2'!FT16:FV16)</f>
        <v>39.072895260967535</v>
      </c>
      <c r="W10" s="92">
        <f>AVERAGE('P2'!BG16:FV16)</f>
        <v>42.888579333899678</v>
      </c>
    </row>
    <row r="13" spans="1:23" ht="12.75" customHeight="1" thickBot="1" x14ac:dyDescent="0.25">
      <c r="A13" s="28" t="s">
        <v>26</v>
      </c>
      <c r="B13" s="28"/>
      <c r="D13" s="27">
        <v>2001</v>
      </c>
      <c r="F13" s="27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64</v>
      </c>
      <c r="V13" s="27"/>
      <c r="W13" s="27"/>
    </row>
    <row r="14" spans="1:23" ht="12.75" customHeight="1" thickBot="1" x14ac:dyDescent="0.25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30">
        <v>37043</v>
      </c>
      <c r="G14" s="96">
        <v>37073</v>
      </c>
      <c r="H14" s="96">
        <v>37104</v>
      </c>
      <c r="I14" s="96">
        <v>37135</v>
      </c>
      <c r="J14" s="31" t="s">
        <v>13</v>
      </c>
      <c r="K14" s="57" t="s">
        <v>27</v>
      </c>
      <c r="L14" s="41" t="s">
        <v>59</v>
      </c>
      <c r="M14" s="31" t="s">
        <v>60</v>
      </c>
      <c r="N14" s="31" t="s">
        <v>61</v>
      </c>
      <c r="O14" s="31" t="s">
        <v>62</v>
      </c>
      <c r="P14" s="60" t="s">
        <v>28</v>
      </c>
      <c r="Q14" s="70" t="s">
        <v>29</v>
      </c>
      <c r="R14" s="77" t="s">
        <v>63</v>
      </c>
      <c r="S14" s="32" t="s">
        <v>14</v>
      </c>
      <c r="T14" s="33" t="s">
        <v>15</v>
      </c>
      <c r="U14" s="33" t="s">
        <v>16</v>
      </c>
      <c r="V14" s="33" t="s">
        <v>17</v>
      </c>
      <c r="W14" s="89" t="s">
        <v>65</v>
      </c>
    </row>
    <row r="15" spans="1:23" ht="12.75" customHeight="1" x14ac:dyDescent="0.2">
      <c r="A15" s="27" t="s">
        <v>18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7">
        <f t="shared" ref="F15:G21" si="1">F4-F26</f>
        <v>-25</v>
      </c>
      <c r="G15" s="47">
        <f t="shared" si="1"/>
        <v>-28</v>
      </c>
      <c r="H15" s="47">
        <f t="shared" si="0"/>
        <v>-45</v>
      </c>
      <c r="I15" s="47">
        <f t="shared" si="0"/>
        <v>-17</v>
      </c>
      <c r="J15" s="47">
        <f t="shared" si="0"/>
        <v>-0.66666666666668561</v>
      </c>
      <c r="K15" s="55">
        <f t="shared" si="0"/>
        <v>-16.714285714285722</v>
      </c>
      <c r="L15" s="44">
        <f t="shared" si="0"/>
        <v>0</v>
      </c>
      <c r="M15" s="44">
        <f t="shared" si="0"/>
        <v>2.3333333333333357</v>
      </c>
      <c r="N15" s="44">
        <f t="shared" si="0"/>
        <v>1.6666666666666714</v>
      </c>
      <c r="O15" s="44">
        <f t="shared" si="0"/>
        <v>1</v>
      </c>
      <c r="P15" s="64">
        <f t="shared" si="0"/>
        <v>1.25</v>
      </c>
      <c r="Q15" s="74">
        <f t="shared" si="0"/>
        <v>0.8333333333333286</v>
      </c>
      <c r="R15" s="81">
        <f t="shared" si="0"/>
        <v>0.8333333333333357</v>
      </c>
      <c r="S15" s="44">
        <f t="shared" si="0"/>
        <v>2.6666666666666643</v>
      </c>
      <c r="T15" s="44">
        <f t="shared" si="0"/>
        <v>0.6666666666666643</v>
      </c>
      <c r="U15" s="44">
        <f t="shared" si="0"/>
        <v>0</v>
      </c>
      <c r="V15" s="44">
        <f t="shared" si="0"/>
        <v>0</v>
      </c>
      <c r="W15" s="93">
        <f t="shared" si="0"/>
        <v>0.8333333333333286</v>
      </c>
    </row>
    <row r="16" spans="1:23" ht="12.75" customHeight="1" x14ac:dyDescent="0.2">
      <c r="A16" s="27" t="s">
        <v>19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7">
        <f t="shared" si="1"/>
        <v>-23</v>
      </c>
      <c r="G16" s="47">
        <f t="shared" si="1"/>
        <v>0</v>
      </c>
      <c r="H16" s="47">
        <f t="shared" si="2"/>
        <v>0</v>
      </c>
      <c r="I16" s="47">
        <f t="shared" si="2"/>
        <v>0</v>
      </c>
      <c r="J16" s="47">
        <f t="shared" si="2"/>
        <v>0</v>
      </c>
      <c r="K16" s="55">
        <f t="shared" si="2"/>
        <v>-3.2857142857142776</v>
      </c>
      <c r="L16" s="47">
        <f t="shared" si="2"/>
        <v>2.3333333333333428</v>
      </c>
      <c r="M16" s="47">
        <f t="shared" si="2"/>
        <v>1.3333333333333357</v>
      </c>
      <c r="N16" s="47">
        <f t="shared" si="2"/>
        <v>0</v>
      </c>
      <c r="O16" s="47">
        <f t="shared" si="2"/>
        <v>1</v>
      </c>
      <c r="P16" s="65">
        <f t="shared" si="2"/>
        <v>1.1666666666666714</v>
      </c>
      <c r="Q16" s="75">
        <f t="shared" si="2"/>
        <v>0.6666666666666643</v>
      </c>
      <c r="R16" s="82">
        <f t="shared" si="2"/>
        <v>0.6666666666666643</v>
      </c>
      <c r="S16" s="47">
        <f t="shared" si="2"/>
        <v>2</v>
      </c>
      <c r="T16" s="47">
        <f t="shared" si="2"/>
        <v>0.33333333333333215</v>
      </c>
      <c r="U16" s="47">
        <f t="shared" si="2"/>
        <v>0.3333333333333286</v>
      </c>
      <c r="V16" s="47">
        <f t="shared" si="2"/>
        <v>0</v>
      </c>
      <c r="W16" s="94">
        <f t="shared" si="2"/>
        <v>0.66666666666667851</v>
      </c>
    </row>
    <row r="17" spans="1:23" ht="12.75" customHeight="1" x14ac:dyDescent="0.2">
      <c r="A17" s="27" t="s">
        <v>20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7">
        <f t="shared" si="1"/>
        <v>-31</v>
      </c>
      <c r="G17" s="47">
        <f t="shared" si="1"/>
        <v>-30</v>
      </c>
      <c r="H17" s="47">
        <f t="shared" si="3"/>
        <v>-25</v>
      </c>
      <c r="I17" s="47">
        <f t="shared" si="3"/>
        <v>-13</v>
      </c>
      <c r="J17" s="47">
        <f t="shared" si="3"/>
        <v>-8</v>
      </c>
      <c r="K17" s="55">
        <f t="shared" si="3"/>
        <v>-17.571428571428569</v>
      </c>
      <c r="L17" s="47">
        <f t="shared" si="3"/>
        <v>-2</v>
      </c>
      <c r="M17" s="47">
        <f t="shared" si="3"/>
        <v>-1</v>
      </c>
      <c r="N17" s="47">
        <f t="shared" si="3"/>
        <v>0</v>
      </c>
      <c r="O17" s="47">
        <f t="shared" si="3"/>
        <v>1</v>
      </c>
      <c r="P17" s="65">
        <f t="shared" si="3"/>
        <v>-0.5</v>
      </c>
      <c r="Q17" s="75">
        <f t="shared" si="3"/>
        <v>0.8333333333333357</v>
      </c>
      <c r="R17" s="82">
        <f t="shared" si="3"/>
        <v>0</v>
      </c>
      <c r="S17" s="47">
        <f t="shared" si="3"/>
        <v>0</v>
      </c>
      <c r="T17" s="47">
        <f t="shared" si="3"/>
        <v>0</v>
      </c>
      <c r="U17" s="47">
        <f t="shared" si="3"/>
        <v>0</v>
      </c>
      <c r="V17" s="47">
        <f t="shared" si="3"/>
        <v>0</v>
      </c>
      <c r="W17" s="94">
        <f t="shared" si="3"/>
        <v>0</v>
      </c>
    </row>
    <row r="18" spans="1:23" ht="12.75" customHeight="1" x14ac:dyDescent="0.2">
      <c r="A18" s="27" t="s">
        <v>21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7">
        <f t="shared" si="1"/>
        <v>-27</v>
      </c>
      <c r="G18" s="47">
        <f t="shared" si="1"/>
        <v>-30</v>
      </c>
      <c r="H18" s="47">
        <f t="shared" si="4"/>
        <v>-23</v>
      </c>
      <c r="I18" s="47">
        <f t="shared" si="4"/>
        <v>-15</v>
      </c>
      <c r="J18" s="47">
        <f t="shared" si="4"/>
        <v>-7.3333333333333428</v>
      </c>
      <c r="K18" s="55">
        <f t="shared" si="4"/>
        <v>-16.714285714285722</v>
      </c>
      <c r="L18" s="47">
        <f t="shared" si="4"/>
        <v>0</v>
      </c>
      <c r="M18" s="47">
        <f t="shared" si="4"/>
        <v>0</v>
      </c>
      <c r="N18" s="47">
        <f t="shared" si="4"/>
        <v>0</v>
      </c>
      <c r="O18" s="47">
        <f t="shared" si="4"/>
        <v>0</v>
      </c>
      <c r="P18" s="65">
        <f t="shared" si="4"/>
        <v>0</v>
      </c>
      <c r="Q18" s="75">
        <f t="shared" si="4"/>
        <v>1</v>
      </c>
      <c r="R18" s="82">
        <f t="shared" si="4"/>
        <v>0</v>
      </c>
      <c r="S18" s="47">
        <f t="shared" si="4"/>
        <v>0</v>
      </c>
      <c r="T18" s="47">
        <f t="shared" si="4"/>
        <v>6.666666666666643E-2</v>
      </c>
      <c r="U18" s="47">
        <f t="shared" si="4"/>
        <v>0</v>
      </c>
      <c r="V18" s="47">
        <f t="shared" si="4"/>
        <v>0</v>
      </c>
      <c r="W18" s="94">
        <f t="shared" si="4"/>
        <v>1.6666666666665719E-2</v>
      </c>
    </row>
    <row r="19" spans="1:23" ht="12.75" customHeight="1" x14ac:dyDescent="0.2">
      <c r="A19" s="27" t="s">
        <v>22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7">
        <f t="shared" si="1"/>
        <v>-27</v>
      </c>
      <c r="G19" s="47">
        <f t="shared" si="1"/>
        <v>-30</v>
      </c>
      <c r="H19" s="47">
        <f t="shared" si="5"/>
        <v>-23</v>
      </c>
      <c r="I19" s="47">
        <f t="shared" si="5"/>
        <v>-15</v>
      </c>
      <c r="J19" s="47">
        <f t="shared" si="5"/>
        <v>-7</v>
      </c>
      <c r="K19" s="55">
        <f t="shared" si="5"/>
        <v>-16.571428571428569</v>
      </c>
      <c r="L19" s="47">
        <f t="shared" si="5"/>
        <v>-2</v>
      </c>
      <c r="M19" s="47">
        <f t="shared" si="5"/>
        <v>-4</v>
      </c>
      <c r="N19" s="47">
        <f t="shared" si="5"/>
        <v>0</v>
      </c>
      <c r="O19" s="47">
        <f t="shared" si="5"/>
        <v>1</v>
      </c>
      <c r="P19" s="65">
        <f t="shared" si="5"/>
        <v>-1.25</v>
      </c>
      <c r="Q19" s="75">
        <f t="shared" si="5"/>
        <v>1.3333333333333286</v>
      </c>
      <c r="R19" s="82">
        <f t="shared" si="5"/>
        <v>0.25</v>
      </c>
      <c r="S19" s="47">
        <f t="shared" si="5"/>
        <v>0.33333333333333215</v>
      </c>
      <c r="T19" s="47">
        <f t="shared" si="5"/>
        <v>0.6666666666666643</v>
      </c>
      <c r="U19" s="47">
        <f t="shared" si="5"/>
        <v>0</v>
      </c>
      <c r="V19" s="47">
        <f t="shared" si="5"/>
        <v>0</v>
      </c>
      <c r="W19" s="94">
        <f t="shared" si="5"/>
        <v>0.25</v>
      </c>
    </row>
    <row r="20" spans="1:23" ht="12.75" customHeight="1" x14ac:dyDescent="0.2">
      <c r="A20" s="27" t="s">
        <v>23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7">
        <f t="shared" si="1"/>
        <v>-30</v>
      </c>
      <c r="G20" s="47">
        <f t="shared" si="1"/>
        <v>-45</v>
      </c>
      <c r="H20" s="47">
        <f t="shared" si="6"/>
        <v>-40</v>
      </c>
      <c r="I20" s="47">
        <f t="shared" si="6"/>
        <v>-45</v>
      </c>
      <c r="J20" s="47">
        <f t="shared" si="6"/>
        <v>-6.6666666666666714</v>
      </c>
      <c r="K20" s="55">
        <f t="shared" si="6"/>
        <v>-25.714285714285708</v>
      </c>
      <c r="L20" s="47">
        <f t="shared" si="6"/>
        <v>0</v>
      </c>
      <c r="M20" s="47">
        <f t="shared" si="6"/>
        <v>0</v>
      </c>
      <c r="N20" s="47">
        <f t="shared" si="6"/>
        <v>0</v>
      </c>
      <c r="O20" s="47">
        <f t="shared" si="6"/>
        <v>0</v>
      </c>
      <c r="P20" s="65">
        <f t="shared" si="6"/>
        <v>0</v>
      </c>
      <c r="Q20" s="75">
        <f t="shared" si="6"/>
        <v>2.5</v>
      </c>
      <c r="R20" s="82">
        <f t="shared" si="6"/>
        <v>2.9991206438562514</v>
      </c>
      <c r="S20" s="47">
        <f t="shared" si="6"/>
        <v>2.8894524368480461</v>
      </c>
      <c r="T20" s="47">
        <f t="shared" si="6"/>
        <v>4.9397713565449735</v>
      </c>
      <c r="U20" s="47">
        <f t="shared" si="6"/>
        <v>1.9425444448632376</v>
      </c>
      <c r="V20" s="47">
        <f t="shared" si="6"/>
        <v>2.2262517221010469</v>
      </c>
      <c r="W20" s="94">
        <f t="shared" si="6"/>
        <v>2.9995049900893278</v>
      </c>
    </row>
    <row r="21" spans="1:23" ht="12.75" customHeight="1" thickBot="1" x14ac:dyDescent="0.25">
      <c r="A21" s="27" t="s">
        <v>24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50">
        <f t="shared" si="1"/>
        <v>-30</v>
      </c>
      <c r="G21" s="50">
        <f t="shared" si="1"/>
        <v>-45</v>
      </c>
      <c r="H21" s="50">
        <f t="shared" si="7"/>
        <v>-40</v>
      </c>
      <c r="I21" s="50">
        <f t="shared" si="7"/>
        <v>-45</v>
      </c>
      <c r="J21" s="50">
        <f t="shared" si="7"/>
        <v>-6.6666666666666714</v>
      </c>
      <c r="K21" s="56">
        <f t="shared" si="7"/>
        <v>-25.714285714285708</v>
      </c>
      <c r="L21" s="50">
        <f t="shared" si="7"/>
        <v>0</v>
      </c>
      <c r="M21" s="50">
        <f t="shared" si="7"/>
        <v>0</v>
      </c>
      <c r="N21" s="50">
        <f t="shared" si="7"/>
        <v>0</v>
      </c>
      <c r="O21" s="50">
        <f t="shared" si="7"/>
        <v>0</v>
      </c>
      <c r="P21" s="66">
        <f t="shared" si="7"/>
        <v>0</v>
      </c>
      <c r="Q21" s="76">
        <f t="shared" si="7"/>
        <v>2.5</v>
      </c>
      <c r="R21" s="83">
        <f t="shared" si="7"/>
        <v>2.9991206438562514</v>
      </c>
      <c r="S21" s="50">
        <f t="shared" si="7"/>
        <v>2.8894524368480461</v>
      </c>
      <c r="T21" s="50">
        <f t="shared" si="7"/>
        <v>4.9397713565449735</v>
      </c>
      <c r="U21" s="50">
        <f t="shared" si="7"/>
        <v>1.9425444448632376</v>
      </c>
      <c r="V21" s="50">
        <f t="shared" si="7"/>
        <v>2.2262517221010469</v>
      </c>
      <c r="W21" s="95">
        <f t="shared" si="7"/>
        <v>2.9995049900893278</v>
      </c>
    </row>
    <row r="22" spans="1:23" ht="12.75" customHeight="1" x14ac:dyDescent="0.2"/>
    <row r="24" spans="1:23" ht="13.5" thickBot="1" x14ac:dyDescent="0.25">
      <c r="A24" s="28">
        <f ca="1">crvDate-1</f>
        <v>37047</v>
      </c>
      <c r="B24" s="28"/>
      <c r="D24" s="27">
        <v>2001</v>
      </c>
      <c r="F24" s="27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64</v>
      </c>
      <c r="V24" s="27"/>
      <c r="W24" s="27"/>
    </row>
    <row r="25" spans="1:23" ht="13.5" thickBot="1" x14ac:dyDescent="0.25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37043</v>
      </c>
      <c r="G25" s="96">
        <v>37073</v>
      </c>
      <c r="H25" s="96">
        <v>37104</v>
      </c>
      <c r="I25" s="96">
        <v>37135</v>
      </c>
      <c r="J25" s="31" t="s">
        <v>13</v>
      </c>
      <c r="K25" s="57" t="s">
        <v>27</v>
      </c>
      <c r="L25" s="41" t="s">
        <v>59</v>
      </c>
      <c r="M25" s="31" t="s">
        <v>60</v>
      </c>
      <c r="N25" s="31" t="s">
        <v>61</v>
      </c>
      <c r="O25" s="31" t="s">
        <v>62</v>
      </c>
      <c r="P25" s="67" t="s">
        <v>28</v>
      </c>
      <c r="Q25" s="70" t="s">
        <v>29</v>
      </c>
      <c r="R25" s="77" t="s">
        <v>63</v>
      </c>
      <c r="S25" s="32" t="s">
        <v>14</v>
      </c>
      <c r="T25" s="33" t="s">
        <v>15</v>
      </c>
      <c r="U25" s="33" t="s">
        <v>16</v>
      </c>
      <c r="V25" s="33" t="s">
        <v>17</v>
      </c>
      <c r="W25" s="89" t="s">
        <v>65</v>
      </c>
    </row>
    <row r="26" spans="1:23" ht="12.75" x14ac:dyDescent="0.2">
      <c r="A26" s="27" t="s">
        <v>18</v>
      </c>
      <c r="B26" s="34">
        <v>0</v>
      </c>
      <c r="C26" s="34">
        <v>0</v>
      </c>
      <c r="D26" s="34">
        <v>0</v>
      </c>
      <c r="E26" s="34">
        <v>0</v>
      </c>
      <c r="F26" s="37">
        <v>105</v>
      </c>
      <c r="G26" s="37">
        <v>185</v>
      </c>
      <c r="H26" s="37">
        <v>235</v>
      </c>
      <c r="I26" s="37">
        <v>150</v>
      </c>
      <c r="J26" s="37">
        <v>132.33333333333334</v>
      </c>
      <c r="K26" s="58">
        <v>153.14285714285714</v>
      </c>
      <c r="L26" s="34">
        <v>108.66666666666667</v>
      </c>
      <c r="M26" s="37">
        <v>52</v>
      </c>
      <c r="N26" s="37">
        <v>104</v>
      </c>
      <c r="O26" s="37">
        <v>50</v>
      </c>
      <c r="P26" s="68">
        <v>78.666666666666671</v>
      </c>
      <c r="Q26" s="72">
        <v>49.083333333333336</v>
      </c>
      <c r="R26" s="84">
        <v>42.197499999999998</v>
      </c>
      <c r="S26" s="35">
        <v>38.892533333333333</v>
      </c>
      <c r="T26" s="36">
        <v>28.384266666666672</v>
      </c>
      <c r="U26" s="36">
        <v>60.81333333333329</v>
      </c>
      <c r="V26" s="36">
        <v>34.71759999999999</v>
      </c>
      <c r="W26" s="90">
        <v>40.701933333333351</v>
      </c>
    </row>
    <row r="27" spans="1:23" ht="12.75" x14ac:dyDescent="0.2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7">
        <v>110</v>
      </c>
      <c r="G27" s="37">
        <v>190</v>
      </c>
      <c r="H27" s="37">
        <v>250</v>
      </c>
      <c r="I27" s="37">
        <v>155</v>
      </c>
      <c r="J27" s="37">
        <v>140.66666666666666</v>
      </c>
      <c r="K27" s="58">
        <v>161</v>
      </c>
      <c r="L27" s="34">
        <v>104.33333333333333</v>
      </c>
      <c r="M27" s="37">
        <v>54</v>
      </c>
      <c r="N27" s="37">
        <v>109.33333333333333</v>
      </c>
      <c r="O27" s="37">
        <v>49.666666666666664</v>
      </c>
      <c r="P27" s="68">
        <v>79.333333333333329</v>
      </c>
      <c r="Q27" s="72">
        <v>49.75</v>
      </c>
      <c r="R27" s="84">
        <v>43.280833333333327</v>
      </c>
      <c r="S27" s="34">
        <v>33.194166666666668</v>
      </c>
      <c r="T27" s="37">
        <v>31.415833333333335</v>
      </c>
      <c r="U27" s="37">
        <v>60.083333333333336</v>
      </c>
      <c r="V27" s="37">
        <v>36.415833333333339</v>
      </c>
      <c r="W27" s="91">
        <v>40.27729166666667</v>
      </c>
    </row>
    <row r="28" spans="1:23" ht="12.75" x14ac:dyDescent="0.2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7">
        <v>119</v>
      </c>
      <c r="G28" s="37">
        <v>170</v>
      </c>
      <c r="H28" s="37">
        <v>200</v>
      </c>
      <c r="I28" s="37">
        <v>143</v>
      </c>
      <c r="J28" s="37">
        <v>88</v>
      </c>
      <c r="K28" s="58">
        <v>128</v>
      </c>
      <c r="L28" s="34">
        <v>71</v>
      </c>
      <c r="M28" s="37">
        <v>49</v>
      </c>
      <c r="N28" s="37">
        <v>95</v>
      </c>
      <c r="O28" s="37">
        <v>41</v>
      </c>
      <c r="P28" s="68">
        <v>64</v>
      </c>
      <c r="Q28" s="72">
        <v>39.416666666666664</v>
      </c>
      <c r="R28" s="84">
        <v>37.083333333333336</v>
      </c>
      <c r="S28" s="34">
        <v>30.46</v>
      </c>
      <c r="T28" s="37">
        <v>31.713333333333313</v>
      </c>
      <c r="U28" s="37">
        <v>60.805</v>
      </c>
      <c r="V28" s="37">
        <v>32.046666666666646</v>
      </c>
      <c r="W28" s="91">
        <v>38.756250000000065</v>
      </c>
    </row>
    <row r="29" spans="1:23" ht="12.75" x14ac:dyDescent="0.2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7">
        <v>115</v>
      </c>
      <c r="G29" s="37">
        <v>170</v>
      </c>
      <c r="H29" s="37">
        <v>195</v>
      </c>
      <c r="I29" s="37">
        <v>135</v>
      </c>
      <c r="J29" s="37">
        <v>81.666666666666671</v>
      </c>
      <c r="K29" s="58">
        <v>122.85714285714286</v>
      </c>
      <c r="L29" s="34">
        <v>78</v>
      </c>
      <c r="M29" s="37">
        <v>64</v>
      </c>
      <c r="N29" s="37">
        <v>110.33333333333333</v>
      </c>
      <c r="O29" s="37">
        <v>37</v>
      </c>
      <c r="P29" s="68">
        <v>72.333333333333329</v>
      </c>
      <c r="Q29" s="72">
        <v>39.25</v>
      </c>
      <c r="R29" s="84">
        <v>36.75</v>
      </c>
      <c r="S29" s="34">
        <v>30.251666666666669</v>
      </c>
      <c r="T29" s="37">
        <v>31.638333333333314</v>
      </c>
      <c r="U29" s="37">
        <v>59.305072298624701</v>
      </c>
      <c r="V29" s="37">
        <v>31.077559228165619</v>
      </c>
      <c r="W29" s="91">
        <v>38.06815788169763</v>
      </c>
    </row>
    <row r="30" spans="1:23" ht="12.75" x14ac:dyDescent="0.2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7">
        <v>115</v>
      </c>
      <c r="G30" s="37">
        <v>170</v>
      </c>
      <c r="H30" s="37">
        <v>195</v>
      </c>
      <c r="I30" s="37">
        <v>135</v>
      </c>
      <c r="J30" s="37">
        <v>82</v>
      </c>
      <c r="K30" s="58">
        <v>123</v>
      </c>
      <c r="L30" s="34">
        <v>54</v>
      </c>
      <c r="M30" s="37">
        <v>54</v>
      </c>
      <c r="N30" s="37">
        <v>100</v>
      </c>
      <c r="O30" s="37">
        <v>40</v>
      </c>
      <c r="P30" s="68">
        <v>62</v>
      </c>
      <c r="Q30" s="72">
        <v>43.083333333333336</v>
      </c>
      <c r="R30" s="84">
        <v>39.916666666666664</v>
      </c>
      <c r="S30" s="34">
        <v>31.925504497124688</v>
      </c>
      <c r="T30" s="37">
        <v>35.491095825516361</v>
      </c>
      <c r="U30" s="37">
        <v>63.776969114466993</v>
      </c>
      <c r="V30" s="37">
        <v>31.786785122997919</v>
      </c>
      <c r="W30" s="91">
        <v>40.74508864002653</v>
      </c>
    </row>
    <row r="31" spans="1:23" ht="12.75" x14ac:dyDescent="0.2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7">
        <v>140</v>
      </c>
      <c r="G31" s="37">
        <v>220</v>
      </c>
      <c r="H31" s="37">
        <v>260</v>
      </c>
      <c r="I31" s="37">
        <v>175</v>
      </c>
      <c r="J31" s="37">
        <v>85</v>
      </c>
      <c r="K31" s="58">
        <v>150</v>
      </c>
      <c r="L31" s="34">
        <v>54.666666666666664</v>
      </c>
      <c r="M31" s="37">
        <v>53.666666666666664</v>
      </c>
      <c r="N31" s="37">
        <v>121.66666666666667</v>
      </c>
      <c r="O31" s="37">
        <v>40</v>
      </c>
      <c r="P31" s="68">
        <v>67.5</v>
      </c>
      <c r="Q31" s="72">
        <v>39.583333333333336</v>
      </c>
      <c r="R31" s="84">
        <v>36.590296729665667</v>
      </c>
      <c r="S31" s="34">
        <v>36.15378443866696</v>
      </c>
      <c r="T31" s="37">
        <v>33.685392420121154</v>
      </c>
      <c r="U31" s="37">
        <v>52.87047697758679</v>
      </c>
      <c r="V31" s="37">
        <v>36.846643538866488</v>
      </c>
      <c r="W31" s="91">
        <v>39.88907434381035</v>
      </c>
    </row>
    <row r="32" spans="1:23" ht="13.5" thickBot="1" x14ac:dyDescent="0.25">
      <c r="A32" s="27" t="s">
        <v>24</v>
      </c>
      <c r="B32" s="38">
        <v>0</v>
      </c>
      <c r="C32" s="38">
        <v>0</v>
      </c>
      <c r="D32" s="38">
        <v>0</v>
      </c>
      <c r="E32" s="38">
        <v>0</v>
      </c>
      <c r="F32" s="39">
        <v>140</v>
      </c>
      <c r="G32" s="39">
        <v>220</v>
      </c>
      <c r="H32" s="39">
        <v>260</v>
      </c>
      <c r="I32" s="39">
        <v>175</v>
      </c>
      <c r="J32" s="39">
        <v>85</v>
      </c>
      <c r="K32" s="59">
        <v>150</v>
      </c>
      <c r="L32" s="38">
        <v>54.666666666666664</v>
      </c>
      <c r="M32" s="39">
        <v>53.666666666666664</v>
      </c>
      <c r="N32" s="39">
        <v>121.66666666666667</v>
      </c>
      <c r="O32" s="39">
        <v>40</v>
      </c>
      <c r="P32" s="69">
        <v>67.5</v>
      </c>
      <c r="Q32" s="73">
        <v>39.583333333333336</v>
      </c>
      <c r="R32" s="85">
        <v>36.590296729665667</v>
      </c>
      <c r="S32" s="38">
        <v>36.15378443866696</v>
      </c>
      <c r="T32" s="39">
        <v>33.685392420121154</v>
      </c>
      <c r="U32" s="39">
        <v>52.87047697758679</v>
      </c>
      <c r="V32" s="39">
        <v>36.846643538866488</v>
      </c>
      <c r="W32" s="92">
        <v>39.88907434381035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161925</xdr:colOff>
                    <xdr:row>0</xdr:row>
                    <xdr:rowOff>57150</xdr:rowOff>
                  </from>
                  <to>
                    <xdr:col>10</xdr:col>
                    <xdr:colOff>342900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X42"/>
  <sheetViews>
    <sheetView workbookViewId="0"/>
  </sheetViews>
  <sheetFormatPr defaultRowHeight="11.25" x14ac:dyDescent="0.2"/>
  <cols>
    <col min="1" max="1" width="19.5703125" style="25" customWidth="1"/>
    <col min="2" max="6" width="0" style="25" hidden="1" customWidth="1"/>
    <col min="7" max="16384" width="9.140625" style="25"/>
  </cols>
  <sheetData>
    <row r="1" spans="1:24" ht="45.75" customHeight="1" x14ac:dyDescent="0.2"/>
    <row r="2" spans="1:24" ht="13.5" thickBot="1" x14ac:dyDescent="0.25">
      <c r="A2" s="28">
        <f ca="1">'Power West Price Peak'!A2</f>
        <v>37048</v>
      </c>
      <c r="B2" s="28"/>
      <c r="D2" s="27">
        <v>2001</v>
      </c>
      <c r="F2" s="27"/>
      <c r="G2" s="27">
        <v>2001</v>
      </c>
      <c r="I2" s="27"/>
      <c r="J2" s="27"/>
      <c r="K2" s="27"/>
      <c r="L2" s="27"/>
      <c r="M2" s="27">
        <v>2002</v>
      </c>
      <c r="N2" s="27"/>
      <c r="O2" s="27"/>
      <c r="P2" s="27"/>
      <c r="Q2" s="27"/>
      <c r="R2" s="27">
        <v>2003</v>
      </c>
      <c r="S2" s="27">
        <v>2004</v>
      </c>
      <c r="T2" s="27"/>
      <c r="U2" s="27"/>
      <c r="V2" s="27" t="s">
        <v>64</v>
      </c>
      <c r="W2" s="27"/>
      <c r="X2" s="27"/>
    </row>
    <row r="3" spans="1:24" ht="13.5" thickBot="1" x14ac:dyDescent="0.25">
      <c r="A3" s="27" t="s">
        <v>25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30">
        <v>37043</v>
      </c>
      <c r="H3" s="96">
        <v>37073</v>
      </c>
      <c r="I3" s="96">
        <v>37104</v>
      </c>
      <c r="J3" s="96">
        <v>37135</v>
      </c>
      <c r="K3" s="31" t="s">
        <v>13</v>
      </c>
      <c r="L3" s="57" t="s">
        <v>27</v>
      </c>
      <c r="M3" s="31" t="s">
        <v>59</v>
      </c>
      <c r="N3" s="31" t="s">
        <v>60</v>
      </c>
      <c r="O3" s="31" t="s">
        <v>61</v>
      </c>
      <c r="P3" s="31" t="s">
        <v>62</v>
      </c>
      <c r="Q3" s="67" t="s">
        <v>28</v>
      </c>
      <c r="R3" s="70" t="s">
        <v>29</v>
      </c>
      <c r="S3" s="77" t="s">
        <v>63</v>
      </c>
      <c r="T3" s="32" t="s">
        <v>14</v>
      </c>
      <c r="U3" s="33" t="s">
        <v>15</v>
      </c>
      <c r="V3" s="33" t="s">
        <v>16</v>
      </c>
      <c r="W3" s="33" t="s">
        <v>17</v>
      </c>
      <c r="X3" s="89" t="s">
        <v>65</v>
      </c>
    </row>
    <row r="4" spans="1:24" ht="12.75" x14ac:dyDescent="0.2">
      <c r="A4" s="27" t="s">
        <v>18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4">
        <f>'P2'!P5</f>
        <v>45</v>
      </c>
      <c r="H4" s="37">
        <f>'P2'!Q5</f>
        <v>58.451612903225822</v>
      </c>
      <c r="I4" s="37">
        <f>'P2'!R5</f>
        <v>99.096774193548384</v>
      </c>
      <c r="J4" s="37">
        <f>'P2'!S5</f>
        <v>97.3</v>
      </c>
      <c r="K4" s="37">
        <f>AVERAGE('P2'!T5:V5)</f>
        <v>96.836917562724011</v>
      </c>
      <c r="L4" s="58">
        <f>AVERAGE('P2'!P5:V5)</f>
        <v>84.337019969278032</v>
      </c>
      <c r="M4" s="36">
        <f>AVERAGE('P2'!W5:Y5)</f>
        <v>69.9615975422427</v>
      </c>
      <c r="N4" s="36">
        <f>AVERAGE('P2'!Z5:AB5)</f>
        <v>45.443010752688167</v>
      </c>
      <c r="O4" s="36">
        <f>AVERAGE('P2'!AC5:AE5)</f>
        <v>79.287096774193529</v>
      </c>
      <c r="P4" s="36">
        <f>AVERAGE('P2'!AF5:AH5)</f>
        <v>42.318996415770613</v>
      </c>
      <c r="Q4" s="61">
        <f>AVERAGE('P2'!W5:AH5)</f>
        <v>59.252675371223752</v>
      </c>
      <c r="R4" s="71">
        <f>AVERAGE('P2'!AI5:AT5)</f>
        <v>40.922350230414743</v>
      </c>
      <c r="S4" s="78">
        <f>AVERAGE('P2'!AU5:BF5)</f>
        <v>34.922350230414743</v>
      </c>
      <c r="T4" s="35">
        <f>AVERAGE('P2'!BG5:BI5,'P2'!BS5:BU5,'P2'!CE5:CG5,'P2'!CQ5:CS5,'P2'!DC5:DE5,'P2'!DO5:DQ5,'P2'!EA5:EC5,'P2'!EM5:EO5,'P2'!EY5:FA5,'P2'!FK5:FM5)</f>
        <v>32.809078341013823</v>
      </c>
      <c r="U4" s="36">
        <f>AVERAGE('P2'!BJ5:BL5,'P2'!BV5:BX5,'P2'!CH5:CJ5,'P2'!CT5:CV5,'P2'!DF5:DH5,'P2'!DR5:DT5,'P2'!ED5:EF5,'P2'!EP5:ER5,'P2'!FB5:FD5,'P2'!FN5:FP5)</f>
        <v>21.511792114695343</v>
      </c>
      <c r="V4" s="36">
        <f>AVERAGE('P2'!BM5:BO5,'P2'!BY5:CA5,'P2'!CK5:CM5,'P2'!CW5:CY5,'P2'!DI5:DK5,'P2'!DU5:DW5,'P2'!EG5:EI5,'P2'!ES5:EU5,'P2'!FE5:FG5,'P2'!FQ5:FS5)</f>
        <v>49.251218637992807</v>
      </c>
      <c r="W4" s="36">
        <f>AVERAGE('P2'!BP5:BR5,'P2'!CB5:CD5,'P2'!CN5:CP5,'P2'!CZ5:DB5,'P2'!DL5:DN5,'P2'!DX5:DZ5,'P2'!EJ5:EL5,'P2'!EV5:EX5,'P2'!FH5:FJ5,'P2'!FT5:FV5)</f>
        <v>28.957311827956989</v>
      </c>
      <c r="X4" s="90">
        <f>AVERAGE('P2'!BG5:FV5)</f>
        <v>33.132350230414758</v>
      </c>
    </row>
    <row r="5" spans="1:24" ht="12.75" x14ac:dyDescent="0.2">
      <c r="A5" s="27" t="s">
        <v>19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'P2'!P7</f>
        <v>47.5</v>
      </c>
      <c r="H5" s="37">
        <f>'P2'!Q7</f>
        <v>76.612903225806463</v>
      </c>
      <c r="I5" s="37">
        <f>'P2'!R7</f>
        <v>108.87096774193547</v>
      </c>
      <c r="J5" s="37">
        <f>'P2'!S7</f>
        <v>114.5</v>
      </c>
      <c r="K5" s="37">
        <f>AVERAGE('P2'!T7:V7)</f>
        <v>114.41845878136201</v>
      </c>
      <c r="L5" s="58">
        <f>AVERAGE('P2'!P7:V7)</f>
        <v>98.677035330261134</v>
      </c>
      <c r="M5" s="37">
        <f>AVERAGE('P2'!W7:Y7)</f>
        <v>95.172043010752688</v>
      </c>
      <c r="N5" s="37">
        <f>AVERAGE('P2'!Z7:AB7)</f>
        <v>48.698387096774191</v>
      </c>
      <c r="O5" s="37">
        <f>AVERAGE('P2'!AC7:AE7)</f>
        <v>98.650537634408593</v>
      </c>
      <c r="P5" s="37">
        <f>AVERAGE('P2'!AF7:AH7)</f>
        <v>48.362903225806463</v>
      </c>
      <c r="Q5" s="62">
        <f>AVERAGE('P2'!W7:AH7)</f>
        <v>72.720967741935468</v>
      </c>
      <c r="R5" s="72">
        <f>AVERAGE('P2'!AI7:AT7)</f>
        <v>42.577963389656936</v>
      </c>
      <c r="S5" s="79">
        <f>AVERAGE('P2'!AU7:BF7)</f>
        <v>36.577963389656936</v>
      </c>
      <c r="T5" s="34">
        <f>AVERAGE('P2'!BG7:BI7,'P2'!BS7:BU7,'P2'!CE7:CG7,'P2'!CQ7:CS7,'P2'!DC7:DE7,'P2'!DO7:DQ7,'P2'!EA7:EC7,'P2'!EM7:EO7,'P2'!EY7:FA7,'P2'!FK7:FM7)</f>
        <v>27.698233486943163</v>
      </c>
      <c r="U5" s="37">
        <f>AVERAGE('P2'!BJ7:BL7,'P2'!BV7:BX7,'P2'!CH7:CJ7,'P2'!CT7:CV7,'P2'!DF7:DH7,'P2'!DR7:DT7,'P2'!ED7:EF7,'P2'!EP7:ER7,'P2'!FB7:FD7,'P2'!FN7:FP7)</f>
        <v>24.33172043010752</v>
      </c>
      <c r="V5" s="37">
        <f>AVERAGE('P2'!BM7:BO7,'P2'!BY7:CA7,'P2'!CK7:CM7,'P2'!CW7:CY7,'P2'!DI7:DK7,'P2'!DU7:DW7,'P2'!EG7:EI7,'P2'!ES7:EU7,'P2'!FE7:FG7,'P2'!FQ7:FS7)</f>
        <v>51.527598566308242</v>
      </c>
      <c r="W5" s="37">
        <f>AVERAGE('P2'!BP7:BR7,'P2'!CB7:CD7,'P2'!CN7:CP7,'P2'!CZ7:DB7,'P2'!DL7:DN7,'P2'!DX7:DZ7,'P2'!EJ7:EL7,'P2'!EV7:EX7,'P2'!FH7:FJ7,'P2'!FT7:FV7)</f>
        <v>28.954301075268823</v>
      </c>
      <c r="X5" s="91">
        <f>AVERAGE('P2'!BG7:FV7)</f>
        <v>33.127963389656912</v>
      </c>
    </row>
    <row r="6" spans="1:24" ht="12.75" x14ac:dyDescent="0.2">
      <c r="A6" s="27" t="s">
        <v>20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'P2'!P9</f>
        <v>49</v>
      </c>
      <c r="H6" s="37">
        <f>'P2'!Q9</f>
        <v>84.193548387096769</v>
      </c>
      <c r="I6" s="37">
        <f>'P2'!R9</f>
        <v>104.51612903225805</v>
      </c>
      <c r="J6" s="37">
        <f>'P2'!S9</f>
        <v>80</v>
      </c>
      <c r="K6" s="37">
        <f>AVERAGE('P2'!T9:V9)</f>
        <v>73.353046594982075</v>
      </c>
      <c r="L6" s="58">
        <f>AVERAGE('P2'!P9:V9)</f>
        <v>76.824116743471578</v>
      </c>
      <c r="M6" s="37">
        <f>AVERAGE('P2'!W9:Y9)</f>
        <v>47.782642089093692</v>
      </c>
      <c r="N6" s="37">
        <f>AVERAGE('P2'!Z9:AB9)</f>
        <v>38.582795698924727</v>
      </c>
      <c r="O6" s="37">
        <f>AVERAGE('P2'!AC9:AE9)</f>
        <v>40.640860215053756</v>
      </c>
      <c r="P6" s="37">
        <f>AVERAGE('P2'!AF9:AH9)</f>
        <v>33.059139784946233</v>
      </c>
      <c r="Q6" s="62">
        <f>AVERAGE('P2'!W9:AH9)</f>
        <v>40.016359447004611</v>
      </c>
      <c r="R6" s="72">
        <f>AVERAGE('P2'!AI9:AT9)</f>
        <v>32.995622119815671</v>
      </c>
      <c r="S6" s="79">
        <f>AVERAGE('P2'!AU9:BF9)</f>
        <v>31.758704115684097</v>
      </c>
      <c r="T6" s="34">
        <f>AVERAGE('P2'!BG9:BI9,'P2'!BS9:BU9,'P2'!CE9:CG9,'P2'!CQ9:CS9,'P2'!DC9:DE9,'P2'!DO9:DQ9,'P2'!EA9:EC9,'P2'!EM9:EO9,'P2'!EY9:FA9,'P2'!FK9:FM9)</f>
        <v>29.516536892843916</v>
      </c>
      <c r="U6" s="37">
        <f>AVERAGE('P2'!BJ9:BL9,'P2'!BV9:BX9,'P2'!CH9:CJ9,'P2'!CT9:CV9,'P2'!DF9:DH9,'P2'!DR9:DT9,'P2'!ED9:EF9,'P2'!EP9:ER9,'P2'!FB9:FD9,'P2'!FN9:FP9)</f>
        <v>29.97491039426524</v>
      </c>
      <c r="V6" s="37">
        <f>AVERAGE('P2'!BM9:BO9,'P2'!BY9:CA9,'P2'!CK9:CM9,'P2'!CW9:CY9,'P2'!DI9:DK9,'P2'!DU9:DW9,'P2'!EG9:EI9,'P2'!ES9:EU9,'P2'!FE9:FG9,'P2'!FQ9:FS9)</f>
        <v>41.551792114695338</v>
      </c>
      <c r="W6" s="37">
        <f>AVERAGE('P2'!BP9:BR9,'P2'!CB9:CD9,'P2'!CN9:CP9,'P2'!CZ9:DB9,'P2'!DL9:DN9,'P2'!DX9:DZ9,'P2'!EJ9:EL9,'P2'!EV9:EX9,'P2'!FH9:FJ9,'P2'!FT9:FV9)</f>
        <v>29.191577060931902</v>
      </c>
      <c r="X6" s="91">
        <f>AVERAGE('P2'!BG9:FV9)</f>
        <v>32.558704115684115</v>
      </c>
    </row>
    <row r="7" spans="1:24" ht="12.75" x14ac:dyDescent="0.2">
      <c r="A7" s="27" t="s">
        <v>21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'P2'!P11</f>
        <v>36</v>
      </c>
      <c r="H7" s="37">
        <f>'P2'!Q11</f>
        <v>49.516129032258071</v>
      </c>
      <c r="I7" s="37">
        <f>'P2'!R11</f>
        <v>79.935483870967744</v>
      </c>
      <c r="J7" s="37">
        <f>'P2'!S11</f>
        <v>62</v>
      </c>
      <c r="K7" s="37">
        <f>AVERAGE('P2'!T11:V11)</f>
        <v>48.064516129032256</v>
      </c>
      <c r="L7" s="58">
        <f>AVERAGE('P2'!P11:V11)</f>
        <v>53.092165898617509</v>
      </c>
      <c r="M7" s="37">
        <f>AVERAGE('P2'!W11:Y11)</f>
        <v>41.666666666666664</v>
      </c>
      <c r="N7" s="37">
        <f>AVERAGE('P2'!Z11:AB11)</f>
        <v>36</v>
      </c>
      <c r="O7" s="37">
        <f>AVERAGE('P2'!AC11:AE11)</f>
        <v>46</v>
      </c>
      <c r="P7" s="37">
        <f>AVERAGE('P2'!AF11:AH11)</f>
        <v>32</v>
      </c>
      <c r="Q7" s="62">
        <f>AVERAGE('P2'!W11:AH11)</f>
        <v>38.916666666666664</v>
      </c>
      <c r="R7" s="72">
        <f>AVERAGE('P2'!AI11:AT11)</f>
        <v>32.701075268817213</v>
      </c>
      <c r="S7" s="79">
        <f>AVERAGE('P2'!AU11:BF11)</f>
        <v>31.572189778766532</v>
      </c>
      <c r="T7" s="34">
        <f>AVERAGE('P2'!BG11:BI11,'P2'!BS11:BU11,'P2'!CE11:CG11,'P2'!CQ11:CS11,'P2'!DC11:DE11,'P2'!DO11:DQ11,'P2'!EA11:EC11,'P2'!EM11:EO11,'P2'!EY11:FA11,'P2'!FK11:FM11)</f>
        <v>29.178257322951438</v>
      </c>
      <c r="U7" s="37">
        <f>AVERAGE('P2'!BJ11:BL11,'P2'!BV11:BX11,'P2'!CH11:CJ11,'P2'!CT11:CV11,'P2'!DF11:DH11,'P2'!DR11:DT11,'P2'!ED11:EF11,'P2'!EP11:ER11,'P2'!FB11:FD11,'P2'!FN11:FP11)</f>
        <v>29.766021505376344</v>
      </c>
      <c r="V7" s="37">
        <f>AVERAGE('P2'!BM11:BO11,'P2'!BY11:CA11,'P2'!CK11:CM11,'P2'!CW11:CY11,'P2'!DI11:DK11,'P2'!DU11:DW11,'P2'!EG11:EI11,'P2'!ES11:EU11,'P2'!FE11:FG11,'P2'!FQ11:FS11)</f>
        <v>41.192903225806461</v>
      </c>
      <c r="W7" s="37">
        <f>AVERAGE('P2'!BP11:BR11,'P2'!CB11:CD11,'P2'!CN11:CP11,'P2'!CZ11:DB11,'P2'!DL11:DN11,'P2'!DX11:DZ11,'P2'!EJ11:EL11,'P2'!EV11:EX11,'P2'!FH11:FJ11,'P2'!FT11:FV11)</f>
        <v>29.191577060931902</v>
      </c>
      <c r="X7" s="91">
        <f>AVERAGE('P2'!BG11:FV11)</f>
        <v>32.332189778766541</v>
      </c>
    </row>
    <row r="8" spans="1:24" ht="12.75" x14ac:dyDescent="0.2">
      <c r="A8" s="27" t="s">
        <v>22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'P2'!P13</f>
        <v>36</v>
      </c>
      <c r="H8" s="37">
        <f>'P2'!Q13</f>
        <v>49.516129032258071</v>
      </c>
      <c r="I8" s="37">
        <f>'P2'!R13</f>
        <v>79.935483870967744</v>
      </c>
      <c r="J8" s="37">
        <f>'P2'!S13</f>
        <v>62</v>
      </c>
      <c r="K8" s="37">
        <f>AVERAGE('P2'!T13:V13)</f>
        <v>48.064516129032256</v>
      </c>
      <c r="L8" s="58">
        <f>AVERAGE('P2'!P13:V13)</f>
        <v>53.092165898617509</v>
      </c>
      <c r="M8" s="37">
        <f>AVERAGE('P2'!W13:Y13)</f>
        <v>44.204301075268823</v>
      </c>
      <c r="N8" s="37">
        <f>AVERAGE('P2'!Z13:AB13)</f>
        <v>35.5</v>
      </c>
      <c r="O8" s="37">
        <f>AVERAGE('P2'!AC13:AE13)</f>
        <v>39.660215053763437</v>
      </c>
      <c r="P8" s="37">
        <f>AVERAGE('P2'!AF13:AH13)</f>
        <v>30.646953405017921</v>
      </c>
      <c r="Q8" s="62">
        <f>AVERAGE('P2'!W13:AH13)</f>
        <v>37.502867383512552</v>
      </c>
      <c r="R8" s="72">
        <f>AVERAGE('P2'!AI13:AT13)</f>
        <v>34.083333333333336</v>
      </c>
      <c r="S8" s="79">
        <f>AVERAGE('P2'!AU13:BF13)</f>
        <v>33.666666666666664</v>
      </c>
      <c r="T8" s="34">
        <f>AVERAGE('P2'!BG13:BI13,'P2'!BS13:BU13,'P2'!CE13:CG13,'P2'!CQ13:CS13,'P2'!DC13:DE13,'P2'!DO13:DQ13,'P2'!EA13:EC13,'P2'!EM13:EO13,'P2'!EY13:FA13,'P2'!FK13:FM13)</f>
        <v>30.64</v>
      </c>
      <c r="U8" s="37">
        <f>AVERAGE('P2'!BJ13:BL13,'P2'!BV13:BX13,'P2'!CH13:CJ13,'P2'!CT13:CV13,'P2'!DF13:DH13,'P2'!DR13:DT13,'P2'!ED13:EF13,'P2'!EP13:ER13,'P2'!FB13:FD13,'P2'!FN13:FP13)</f>
        <v>32.973333333333336</v>
      </c>
      <c r="V8" s="37">
        <f>AVERAGE('P2'!BM13:BO13,'P2'!BY13:CA13,'P2'!CK13:CM13,'P2'!CW13:CY13,'P2'!DI13:DK13,'P2'!DU13:DW13,'P2'!EG13:EI13,'P2'!ES13:EU13,'P2'!FE13:FG13,'P2'!FQ13:FS13)</f>
        <v>42.973333333333336</v>
      </c>
      <c r="W8" s="37">
        <f>AVERAGE('P2'!BP13:BR13,'P2'!CB13:CD13,'P2'!CN13:CP13,'P2'!CZ13:DB13,'P2'!DL13:DN13,'P2'!DX13:DZ13,'P2'!EJ13:EL13,'P2'!EV13:EX13,'P2'!FH13:FJ13,'P2'!FT13:FV13)</f>
        <v>30.64</v>
      </c>
      <c r="X8" s="91">
        <f>AVERAGE('P2'!BG13:FV13)</f>
        <v>34.306666666666665</v>
      </c>
    </row>
    <row r="9" spans="1:24" ht="12.75" x14ac:dyDescent="0.2">
      <c r="A9" s="27" t="s">
        <v>23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'P2'!P15</f>
        <v>30</v>
      </c>
      <c r="H9" s="37">
        <f>'P2'!Q15</f>
        <v>39.354838709677431</v>
      </c>
      <c r="I9" s="37">
        <f>'P2'!R15</f>
        <v>58.064516129032256</v>
      </c>
      <c r="J9" s="37">
        <f>'P2'!S15</f>
        <v>42.2</v>
      </c>
      <c r="K9" s="37">
        <f>AVERAGE('P2'!T15:V15)</f>
        <v>40.572580645161288</v>
      </c>
      <c r="L9" s="58">
        <f>AVERAGE('P2'!P15:V15)</f>
        <v>41.619585253456215</v>
      </c>
      <c r="M9" s="37">
        <f>AVERAGE('P2'!W15:Y15)</f>
        <v>34.004608294930875</v>
      </c>
      <c r="N9" s="37">
        <f>AVERAGE('P2'!Z15:AB15)</f>
        <v>33.404838709677414</v>
      </c>
      <c r="O9" s="37">
        <f>AVERAGE('P2'!AC15:AE15)</f>
        <v>49.903225806451609</v>
      </c>
      <c r="P9" s="37">
        <f>AVERAGE('P2'!AF15:AH15)</f>
        <v>32.63530465949821</v>
      </c>
      <c r="Q9" s="62">
        <f>AVERAGE('P2'!W15:AH15)</f>
        <v>37.486994367639525</v>
      </c>
      <c r="R9" s="72">
        <f>AVERAGE('P2'!AI15:AT15)</f>
        <v>32.963994802867376</v>
      </c>
      <c r="S9" s="79">
        <f>AVERAGE('P2'!AU15:BF15)</f>
        <v>30.477662107653785</v>
      </c>
      <c r="T9" s="34">
        <f>AVERAGE('P2'!BG15:BI15,'P2'!BS15:BU15,'P2'!CE15:CG15,'P2'!CQ15:CS15,'P2'!DC15:DE15,'P2'!DO15:DQ15,'P2'!EA15:EC15,'P2'!EM15:EO15,'P2'!EY15:FA15,'P2'!FK15:FM15)</f>
        <v>28.049011981564817</v>
      </c>
      <c r="U9" s="37">
        <f>AVERAGE('P2'!BJ15:BL15,'P2'!BV15:BX15,'P2'!CH15:CJ15,'P2'!CT15:CV15,'P2'!DF15:DH15,'P2'!DR15:DT15,'P2'!ED15:EF15,'P2'!EP15:ER15,'P2'!FB15:FD15,'P2'!FN15:FP15)</f>
        <v>29.382128950021912</v>
      </c>
      <c r="V9" s="37">
        <f>AVERAGE('P2'!BM15:BO15,'P2'!BY15:CA15,'P2'!CK15:CM15,'P2'!CW15:CY15,'P2'!DI15:DK15,'P2'!DU15:DW15,'P2'!EG15:EI15,'P2'!ES15:EU15,'P2'!FE15:FG15,'P2'!FQ15:FS15)</f>
        <v>37.773756444961222</v>
      </c>
      <c r="W9" s="37">
        <f>AVERAGE('P2'!BP15:BR15,'P2'!CB15:CD15,'P2'!CN15:CP15,'P2'!CZ15:DB15,'P2'!DL15:DN15,'P2'!DX15:DZ15,'P2'!EJ15:EL15,'P2'!EV15:EX15,'P2'!FH15:FJ15,'P2'!FT15:FV15)</f>
        <v>30.5309866925863</v>
      </c>
      <c r="X9" s="91">
        <f>AVERAGE('P2'!BG15:FV15)</f>
        <v>31.433971017283568</v>
      </c>
    </row>
    <row r="10" spans="1:24" ht="13.5" thickBot="1" x14ac:dyDescent="0.25">
      <c r="A10" s="27" t="s">
        <v>24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'P2'!P17</f>
        <v>30</v>
      </c>
      <c r="H10" s="39">
        <f>'P2'!Q17</f>
        <v>39.354838709677431</v>
      </c>
      <c r="I10" s="39">
        <f>'P2'!R17</f>
        <v>58.064516129032256</v>
      </c>
      <c r="J10" s="39">
        <f>'P2'!S17</f>
        <v>42.2</v>
      </c>
      <c r="K10" s="39">
        <f>AVERAGE('P2'!T17:V17)</f>
        <v>40.572580645161288</v>
      </c>
      <c r="L10" s="59">
        <f>AVERAGE('P2'!P17:V17)</f>
        <v>41.619585253456215</v>
      </c>
      <c r="M10" s="39">
        <f>AVERAGE('P2'!W17:Y17)</f>
        <v>34.004608294930875</v>
      </c>
      <c r="N10" s="39">
        <f>AVERAGE('P2'!Z17:AB17)</f>
        <v>33.404838709677414</v>
      </c>
      <c r="O10" s="39">
        <f>AVERAGE('P2'!AC17:AE17)</f>
        <v>49.903225806451609</v>
      </c>
      <c r="P10" s="39">
        <f>AVERAGE('P2'!AF17:AH17)</f>
        <v>32.63530465949821</v>
      </c>
      <c r="Q10" s="63">
        <f>AVERAGE('P2'!W17:AH17)</f>
        <v>37.486994367639525</v>
      </c>
      <c r="R10" s="73">
        <f>AVERAGE('P2'!AI17:AT17)</f>
        <v>32.963994802867376</v>
      </c>
      <c r="S10" s="80">
        <f>AVERAGE('P2'!AU17:BF17)</f>
        <v>30.477662107653785</v>
      </c>
      <c r="T10" s="38">
        <f>AVERAGE('P2'!BG17:BI17,'P2'!BS17:BU17,'P2'!CE17:CG17,'P2'!CQ17:CS17,'P2'!DC17:DE17,'P2'!DO17:DQ17,'P2'!EA17:EC17,'P2'!EM17:EO17,'P2'!EY17:FA17,'P2'!FK17:FM17)</f>
        <v>28.049011981564817</v>
      </c>
      <c r="U10" s="39">
        <f>AVERAGE('P2'!BJ17:BL17,'P2'!BV17:BX17,'P2'!CH17:CJ17,'P2'!CT17:CV17,'P2'!DF17:DH17,'P2'!DR17:DT17,'P2'!ED17:EF17,'P2'!EP17:ER17,'P2'!FB17:FD17,'P2'!FN17:FP17)</f>
        <v>29.382128950021912</v>
      </c>
      <c r="V10" s="39">
        <f>AVERAGE('P2'!BM17:BO17,'P2'!BY17:CA17,'P2'!CK17:CM17,'P2'!CW17:CY17,'P2'!DI17:DK17,'P2'!DU17:DW17,'P2'!EG17:EI17,'P2'!ES17:EU17,'P2'!FE17:FG17,'P2'!FQ17:FS17)</f>
        <v>37.773756444961222</v>
      </c>
      <c r="W10" s="39">
        <f>AVERAGE('P2'!BP17:BR17,'P2'!CB17:CD17,'P2'!CN17:CP17,'P2'!CZ17:DB17,'P2'!DL17:DN17,'P2'!DX17:DZ17,'P2'!EJ17:EL17,'P2'!EV17:EX17,'P2'!FH17:FJ17,'P2'!FT17:FV17)</f>
        <v>30.5309866925863</v>
      </c>
      <c r="X10" s="92">
        <f>AVERAGE('P2'!BG17:FV17)</f>
        <v>31.433971017283568</v>
      </c>
    </row>
    <row r="14" spans="1:24" ht="13.5" thickBot="1" x14ac:dyDescent="0.25">
      <c r="A14" s="28" t="s">
        <v>26</v>
      </c>
      <c r="D14" s="27">
        <v>2001</v>
      </c>
      <c r="F14" s="27"/>
      <c r="G14" s="27">
        <v>2001</v>
      </c>
      <c r="I14" s="27"/>
      <c r="J14" s="27"/>
      <c r="K14" s="27"/>
      <c r="L14" s="27"/>
      <c r="M14" s="27">
        <v>2002</v>
      </c>
      <c r="N14" s="27"/>
      <c r="O14" s="27"/>
      <c r="P14" s="52"/>
      <c r="Q14" s="27"/>
      <c r="R14" s="27">
        <v>2003</v>
      </c>
      <c r="S14" s="27">
        <v>2004</v>
      </c>
      <c r="T14" s="27"/>
      <c r="U14" s="27"/>
      <c r="V14" s="27" t="s">
        <v>64</v>
      </c>
      <c r="W14" s="27"/>
      <c r="X14" s="27"/>
    </row>
    <row r="15" spans="1:24" ht="13.5" thickBot="1" x14ac:dyDescent="0.25">
      <c r="A15" s="27" t="s">
        <v>25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30">
        <v>37043</v>
      </c>
      <c r="H15" s="96">
        <v>37073</v>
      </c>
      <c r="I15" s="96">
        <v>37104</v>
      </c>
      <c r="J15" s="96">
        <v>37135</v>
      </c>
      <c r="K15" s="31" t="s">
        <v>13</v>
      </c>
      <c r="L15" s="57" t="s">
        <v>27</v>
      </c>
      <c r="M15" s="31" t="s">
        <v>59</v>
      </c>
      <c r="N15" s="31" t="s">
        <v>60</v>
      </c>
      <c r="O15" s="31" t="s">
        <v>61</v>
      </c>
      <c r="P15" s="52" t="s">
        <v>62</v>
      </c>
      <c r="Q15" s="67" t="s">
        <v>28</v>
      </c>
      <c r="R15" s="70" t="s">
        <v>29</v>
      </c>
      <c r="S15" s="86" t="s">
        <v>63</v>
      </c>
      <c r="T15" s="32" t="s">
        <v>14</v>
      </c>
      <c r="U15" s="33" t="s">
        <v>15</v>
      </c>
      <c r="V15" s="33" t="s">
        <v>16</v>
      </c>
      <c r="W15" s="33" t="s">
        <v>17</v>
      </c>
      <c r="X15" s="89" t="s">
        <v>65</v>
      </c>
    </row>
    <row r="16" spans="1:24" ht="12.75" x14ac:dyDescent="0.2">
      <c r="A16" s="27" t="s">
        <v>18</v>
      </c>
      <c r="B16" s="42">
        <v>0</v>
      </c>
      <c r="C16" s="43">
        <f t="shared" ref="C16:X16" si="0">C4-C27</f>
        <v>0</v>
      </c>
      <c r="D16" s="43">
        <f t="shared" si="0"/>
        <v>0</v>
      </c>
      <c r="E16" s="43">
        <f t="shared" si="0"/>
        <v>0</v>
      </c>
      <c r="F16" s="43">
        <f t="shared" ref="F16:I22" si="1">F4-F27</f>
        <v>0</v>
      </c>
      <c r="G16" s="46">
        <f t="shared" ref="G16:G22" si="2">G4-G27</f>
        <v>-5</v>
      </c>
      <c r="H16" s="47">
        <f t="shared" si="1"/>
        <v>-12.67741935483869</v>
      </c>
      <c r="I16" s="47">
        <f t="shared" si="1"/>
        <v>-9.6774193548398557E-2</v>
      </c>
      <c r="J16" s="47">
        <f t="shared" si="0"/>
        <v>2.2999999999999972</v>
      </c>
      <c r="K16" s="47">
        <f t="shared" si="0"/>
        <v>-7.4722222222222285</v>
      </c>
      <c r="L16" s="55">
        <f t="shared" si="0"/>
        <v>-5.4129800307219682</v>
      </c>
      <c r="M16" s="44">
        <f t="shared" si="0"/>
        <v>-3.9431643625191981</v>
      </c>
      <c r="N16" s="44">
        <f t="shared" si="0"/>
        <v>-0.96684587813620482</v>
      </c>
      <c r="O16" s="44">
        <f t="shared" si="0"/>
        <v>-0.4096774193548498</v>
      </c>
      <c r="P16" s="47">
        <f t="shared" si="0"/>
        <v>-0.24462365591397628</v>
      </c>
      <c r="Q16" s="64">
        <f t="shared" si="0"/>
        <v>-1.3910778289810537</v>
      </c>
      <c r="R16" s="74">
        <f t="shared" si="0"/>
        <v>-0.19120583717356965</v>
      </c>
      <c r="S16" s="81">
        <f t="shared" si="0"/>
        <v>-0.19120583717356965</v>
      </c>
      <c r="T16" s="43">
        <f t="shared" si="0"/>
        <v>-0.61751152073731674</v>
      </c>
      <c r="U16" s="44">
        <f t="shared" si="0"/>
        <v>-0.14731182795698672</v>
      </c>
      <c r="V16" s="44">
        <f t="shared" si="0"/>
        <v>0</v>
      </c>
      <c r="W16" s="44">
        <f t="shared" si="0"/>
        <v>0</v>
      </c>
      <c r="X16" s="93">
        <f t="shared" si="0"/>
        <v>1.41785074244752</v>
      </c>
    </row>
    <row r="17" spans="1:24" ht="12.75" x14ac:dyDescent="0.2">
      <c r="A17" s="27" t="s">
        <v>19</v>
      </c>
      <c r="B17" s="45">
        <v>0</v>
      </c>
      <c r="C17" s="46">
        <f t="shared" ref="C17:X17" si="3">C5-C28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2"/>
        <v>-5.5</v>
      </c>
      <c r="H17" s="47">
        <f t="shared" si="1"/>
        <v>0</v>
      </c>
      <c r="I17" s="47">
        <f t="shared" si="1"/>
        <v>0</v>
      </c>
      <c r="J17" s="47">
        <f t="shared" si="3"/>
        <v>0</v>
      </c>
      <c r="K17" s="47">
        <f t="shared" si="3"/>
        <v>0</v>
      </c>
      <c r="L17" s="55">
        <f t="shared" si="3"/>
        <v>-0.7857142857142918</v>
      </c>
      <c r="M17" s="47">
        <f t="shared" si="3"/>
        <v>-0.54608294930875445</v>
      </c>
      <c r="N17" s="47">
        <f t="shared" si="3"/>
        <v>-0.31129032258063916</v>
      </c>
      <c r="O17" s="47">
        <f t="shared" si="3"/>
        <v>0</v>
      </c>
      <c r="P17" s="47">
        <f t="shared" si="3"/>
        <v>-0.29032258064515304</v>
      </c>
      <c r="Q17" s="65">
        <f t="shared" si="3"/>
        <v>-0.28692396313365975</v>
      </c>
      <c r="R17" s="75">
        <f t="shared" si="3"/>
        <v>-0.15088325652842371</v>
      </c>
      <c r="S17" s="82">
        <f t="shared" si="3"/>
        <v>-0.1508832565284095</v>
      </c>
      <c r="T17" s="46">
        <f t="shared" si="3"/>
        <v>-0.45622119815667972</v>
      </c>
      <c r="U17" s="47">
        <f t="shared" si="3"/>
        <v>-6.666666666666643E-2</v>
      </c>
      <c r="V17" s="47">
        <f t="shared" si="3"/>
        <v>-8.0645161290327394E-2</v>
      </c>
      <c r="W17" s="47">
        <f t="shared" si="3"/>
        <v>0</v>
      </c>
      <c r="X17" s="94">
        <f t="shared" si="3"/>
        <v>-0.66298643113162115</v>
      </c>
    </row>
    <row r="18" spans="1:24" ht="12.75" x14ac:dyDescent="0.2">
      <c r="A18" s="27" t="s">
        <v>20</v>
      </c>
      <c r="B18" s="45">
        <v>0</v>
      </c>
      <c r="C18" s="46">
        <f t="shared" ref="C18:X18" si="4">C6-C29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2"/>
        <v>-21</v>
      </c>
      <c r="H18" s="47">
        <f t="shared" si="1"/>
        <v>8.7096774193548185</v>
      </c>
      <c r="I18" s="47">
        <f t="shared" si="1"/>
        <v>4.8387096774193594</v>
      </c>
      <c r="J18" s="47">
        <f t="shared" si="4"/>
        <v>3.9000000000000057</v>
      </c>
      <c r="K18" s="47">
        <f t="shared" si="4"/>
        <v>1.9569892473118244</v>
      </c>
      <c r="L18" s="55">
        <f t="shared" si="4"/>
        <v>0.33133640552993882</v>
      </c>
      <c r="M18" s="47">
        <f t="shared" si="4"/>
        <v>0.48387096774192884</v>
      </c>
      <c r="N18" s="47">
        <f t="shared" si="4"/>
        <v>0.19999999999999574</v>
      </c>
      <c r="O18" s="47">
        <f t="shared" si="4"/>
        <v>0</v>
      </c>
      <c r="P18" s="47">
        <f t="shared" si="4"/>
        <v>-0.26344086021505575</v>
      </c>
      <c r="Q18" s="65">
        <f t="shared" si="4"/>
        <v>0.10510752688172431</v>
      </c>
      <c r="R18" s="75">
        <f t="shared" si="4"/>
        <v>-0.85112007168458348</v>
      </c>
      <c r="S18" s="82">
        <f t="shared" si="4"/>
        <v>-0.66129032258064768</v>
      </c>
      <c r="T18" s="46">
        <f t="shared" si="4"/>
        <v>0</v>
      </c>
      <c r="U18" s="47">
        <f t="shared" si="4"/>
        <v>0</v>
      </c>
      <c r="V18" s="47">
        <f t="shared" si="4"/>
        <v>-2.6451612903225694</v>
      </c>
      <c r="W18" s="47">
        <f t="shared" si="4"/>
        <v>0</v>
      </c>
      <c r="X18" s="94">
        <f t="shared" si="4"/>
        <v>-2.0666428747991148</v>
      </c>
    </row>
    <row r="19" spans="1:24" ht="12.75" x14ac:dyDescent="0.2">
      <c r="A19" s="27" t="s">
        <v>21</v>
      </c>
      <c r="B19" s="45">
        <v>0</v>
      </c>
      <c r="C19" s="46">
        <f t="shared" ref="C19:X19" si="5">C7-C30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2"/>
        <v>-9</v>
      </c>
      <c r="H19" s="47">
        <f t="shared" si="1"/>
        <v>8.7096774193548328</v>
      </c>
      <c r="I19" s="47">
        <f t="shared" si="1"/>
        <v>4.451612903225822</v>
      </c>
      <c r="J19" s="47">
        <f t="shared" si="5"/>
        <v>4.5</v>
      </c>
      <c r="K19" s="47">
        <f t="shared" si="5"/>
        <v>1.7123655913978482</v>
      </c>
      <c r="L19" s="55">
        <f t="shared" si="5"/>
        <v>1.9711981566820285</v>
      </c>
      <c r="M19" s="47">
        <f t="shared" si="5"/>
        <v>0</v>
      </c>
      <c r="N19" s="47">
        <f t="shared" si="5"/>
        <v>0</v>
      </c>
      <c r="O19" s="47">
        <f t="shared" si="5"/>
        <v>0</v>
      </c>
      <c r="P19" s="47">
        <f t="shared" si="5"/>
        <v>0</v>
      </c>
      <c r="Q19" s="65">
        <f t="shared" si="5"/>
        <v>0</v>
      </c>
      <c r="R19" s="75">
        <f t="shared" si="5"/>
        <v>-0.76913082437275193</v>
      </c>
      <c r="S19" s="82">
        <f t="shared" si="5"/>
        <v>-0.4717741935483879</v>
      </c>
      <c r="T19" s="46">
        <f t="shared" si="5"/>
        <v>0</v>
      </c>
      <c r="U19" s="47">
        <f t="shared" si="5"/>
        <v>0</v>
      </c>
      <c r="V19" s="47">
        <f t="shared" si="5"/>
        <v>-1.7804301075268754</v>
      </c>
      <c r="W19" s="47">
        <f t="shared" si="5"/>
        <v>0</v>
      </c>
      <c r="X19" s="94">
        <f t="shared" si="5"/>
        <v>1.1430489315265646</v>
      </c>
    </row>
    <row r="20" spans="1:24" ht="12.75" x14ac:dyDescent="0.2">
      <c r="A20" s="27" t="s">
        <v>22</v>
      </c>
      <c r="B20" s="45">
        <v>0</v>
      </c>
      <c r="C20" s="46">
        <f t="shared" ref="C20:X20" si="6">C8-C31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2"/>
        <v>-9</v>
      </c>
      <c r="H20" s="47">
        <f t="shared" si="1"/>
        <v>8.7096774193548328</v>
      </c>
      <c r="I20" s="47">
        <f t="shared" si="1"/>
        <v>4.451612903225822</v>
      </c>
      <c r="J20" s="47">
        <f t="shared" si="6"/>
        <v>4.5</v>
      </c>
      <c r="K20" s="47">
        <f t="shared" si="6"/>
        <v>1.7123655913978482</v>
      </c>
      <c r="L20" s="55">
        <f t="shared" si="6"/>
        <v>1.9711981566820285</v>
      </c>
      <c r="M20" s="47">
        <f t="shared" si="6"/>
        <v>0.48387096774194305</v>
      </c>
      <c r="N20" s="47">
        <f t="shared" si="6"/>
        <v>0.92258064516128968</v>
      </c>
      <c r="O20" s="47">
        <f t="shared" si="6"/>
        <v>0</v>
      </c>
      <c r="P20" s="47">
        <f t="shared" si="6"/>
        <v>-0.2768817204301115</v>
      </c>
      <c r="Q20" s="65">
        <f t="shared" si="6"/>
        <v>0.28239247311828564</v>
      </c>
      <c r="R20" s="75">
        <f t="shared" si="6"/>
        <v>0</v>
      </c>
      <c r="S20" s="82">
        <f t="shared" si="6"/>
        <v>0</v>
      </c>
      <c r="T20" s="46">
        <f t="shared" si="6"/>
        <v>0</v>
      </c>
      <c r="U20" s="47">
        <f t="shared" si="6"/>
        <v>0</v>
      </c>
      <c r="V20" s="47">
        <f t="shared" si="6"/>
        <v>0</v>
      </c>
      <c r="W20" s="47">
        <f t="shared" si="6"/>
        <v>0</v>
      </c>
      <c r="X20" s="94">
        <f t="shared" si="6"/>
        <v>2.8606911492919238</v>
      </c>
    </row>
    <row r="21" spans="1:24" ht="12.75" x14ac:dyDescent="0.2">
      <c r="A21" s="27" t="s">
        <v>23</v>
      </c>
      <c r="B21" s="45">
        <v>0</v>
      </c>
      <c r="C21" s="46">
        <f t="shared" ref="C21:X21" si="7">C9-C32</f>
        <v>0</v>
      </c>
      <c r="D21" s="46">
        <f t="shared" si="7"/>
        <v>0</v>
      </c>
      <c r="E21" s="46">
        <f t="shared" si="7"/>
        <v>0</v>
      </c>
      <c r="F21" s="46">
        <f t="shared" si="1"/>
        <v>0</v>
      </c>
      <c r="G21" s="46">
        <f t="shared" si="2"/>
        <v>-10</v>
      </c>
      <c r="H21" s="47">
        <f t="shared" si="1"/>
        <v>6.1290322580645125</v>
      </c>
      <c r="I21" s="47">
        <f t="shared" si="1"/>
        <v>1.4516129032258007</v>
      </c>
      <c r="J21" s="47">
        <f t="shared" si="7"/>
        <v>10.700000000000003</v>
      </c>
      <c r="K21" s="47">
        <f t="shared" si="7"/>
        <v>-5.3682795698924721</v>
      </c>
      <c r="L21" s="55">
        <f t="shared" si="7"/>
        <v>-1.1177419354838918</v>
      </c>
      <c r="M21" s="47">
        <f t="shared" si="7"/>
        <v>-1.3225806451612883</v>
      </c>
      <c r="N21" s="47">
        <f t="shared" si="7"/>
        <v>0</v>
      </c>
      <c r="O21" s="47">
        <f t="shared" si="7"/>
        <v>0</v>
      </c>
      <c r="P21" s="47">
        <f t="shared" si="7"/>
        <v>0</v>
      </c>
      <c r="Q21" s="65">
        <f t="shared" si="7"/>
        <v>-0.33064516129032739</v>
      </c>
      <c r="R21" s="75">
        <f t="shared" si="7"/>
        <v>-0.57644009216589609</v>
      </c>
      <c r="S21" s="82">
        <f t="shared" si="7"/>
        <v>0.56719086131597862</v>
      </c>
      <c r="T21" s="46">
        <f t="shared" si="7"/>
        <v>1.6381737870041633</v>
      </c>
      <c r="U21" s="47">
        <f t="shared" si="7"/>
        <v>1.138798473921895</v>
      </c>
      <c r="V21" s="47">
        <f t="shared" si="7"/>
        <v>2.3850844476560908</v>
      </c>
      <c r="W21" s="47">
        <f t="shared" si="7"/>
        <v>1.6235480187119649</v>
      </c>
      <c r="X21" s="94">
        <f t="shared" si="7"/>
        <v>-0.55618435179726333</v>
      </c>
    </row>
    <row r="22" spans="1:24" ht="13.5" thickBot="1" x14ac:dyDescent="0.25">
      <c r="A22" s="27" t="s">
        <v>24</v>
      </c>
      <c r="B22" s="48">
        <v>0</v>
      </c>
      <c r="C22" s="49">
        <f t="shared" ref="C22:X22" si="8">C10-C33</f>
        <v>0</v>
      </c>
      <c r="D22" s="49">
        <f t="shared" si="8"/>
        <v>0</v>
      </c>
      <c r="E22" s="49">
        <f t="shared" si="8"/>
        <v>0</v>
      </c>
      <c r="F22" s="49">
        <f t="shared" si="1"/>
        <v>0</v>
      </c>
      <c r="G22" s="49">
        <f t="shared" si="2"/>
        <v>-10</v>
      </c>
      <c r="H22" s="50">
        <f t="shared" si="1"/>
        <v>6.1290322580645125</v>
      </c>
      <c r="I22" s="50">
        <f t="shared" si="1"/>
        <v>1.4516129032258007</v>
      </c>
      <c r="J22" s="50">
        <f t="shared" si="8"/>
        <v>10.700000000000003</v>
      </c>
      <c r="K22" s="50">
        <f t="shared" si="8"/>
        <v>-5.3682795698924721</v>
      </c>
      <c r="L22" s="56">
        <f t="shared" si="8"/>
        <v>-1.1177419354838918</v>
      </c>
      <c r="M22" s="50">
        <f t="shared" si="8"/>
        <v>-1.3225806451612883</v>
      </c>
      <c r="N22" s="50">
        <f t="shared" si="8"/>
        <v>0</v>
      </c>
      <c r="O22" s="50">
        <f t="shared" si="8"/>
        <v>0</v>
      </c>
      <c r="P22" s="50">
        <f t="shared" si="8"/>
        <v>0</v>
      </c>
      <c r="Q22" s="66">
        <f t="shared" si="8"/>
        <v>-0.33064516129032739</v>
      </c>
      <c r="R22" s="76">
        <f t="shared" si="8"/>
        <v>-0.57644009216589609</v>
      </c>
      <c r="S22" s="83">
        <f t="shared" si="8"/>
        <v>0.56719086131597862</v>
      </c>
      <c r="T22" s="49">
        <f t="shared" si="8"/>
        <v>1.6381737870041633</v>
      </c>
      <c r="U22" s="50">
        <f t="shared" si="8"/>
        <v>1.138798473921895</v>
      </c>
      <c r="V22" s="50">
        <f t="shared" si="8"/>
        <v>2.3850844476560908</v>
      </c>
      <c r="W22" s="50">
        <f t="shared" si="8"/>
        <v>1.6235480187119649</v>
      </c>
      <c r="X22" s="95">
        <f t="shared" si="8"/>
        <v>-0.55618435179726333</v>
      </c>
    </row>
    <row r="25" spans="1:24" ht="13.5" thickBot="1" x14ac:dyDescent="0.25">
      <c r="A25" s="28">
        <f ca="1">A2-1</f>
        <v>37047</v>
      </c>
      <c r="B25" s="28"/>
      <c r="D25" s="27">
        <v>2001</v>
      </c>
      <c r="F25" s="27"/>
      <c r="G25" s="27">
        <v>2001</v>
      </c>
      <c r="I25" s="27"/>
      <c r="J25" s="27"/>
      <c r="K25" s="27"/>
      <c r="L25" s="27"/>
      <c r="M25" s="27">
        <v>2002</v>
      </c>
      <c r="N25" s="27"/>
      <c r="O25" s="27"/>
      <c r="P25" s="27"/>
      <c r="Q25" s="27"/>
      <c r="R25" s="27">
        <v>2003</v>
      </c>
      <c r="S25" s="27">
        <v>2004</v>
      </c>
      <c r="T25" s="27"/>
      <c r="U25" s="27"/>
      <c r="V25" s="27" t="s">
        <v>64</v>
      </c>
      <c r="W25" s="27"/>
      <c r="X25" s="27"/>
    </row>
    <row r="26" spans="1:24" ht="13.5" thickBot="1" x14ac:dyDescent="0.25">
      <c r="A26" s="27" t="s">
        <v>25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37043</v>
      </c>
      <c r="H26" s="96">
        <v>37073</v>
      </c>
      <c r="I26" s="96">
        <v>37104</v>
      </c>
      <c r="J26" s="96">
        <v>37135</v>
      </c>
      <c r="K26" s="31" t="s">
        <v>13</v>
      </c>
      <c r="L26" s="57" t="s">
        <v>27</v>
      </c>
      <c r="M26" s="31" t="s">
        <v>59</v>
      </c>
      <c r="N26" s="31" t="s">
        <v>60</v>
      </c>
      <c r="O26" s="31" t="s">
        <v>61</v>
      </c>
      <c r="P26" s="31" t="s">
        <v>62</v>
      </c>
      <c r="Q26" s="67" t="s">
        <v>28</v>
      </c>
      <c r="R26" s="70" t="s">
        <v>29</v>
      </c>
      <c r="S26" s="86" t="s">
        <v>63</v>
      </c>
      <c r="T26" s="32" t="s">
        <v>14</v>
      </c>
      <c r="U26" s="33" t="s">
        <v>15</v>
      </c>
      <c r="V26" s="33" t="s">
        <v>16</v>
      </c>
      <c r="W26" s="33" t="s">
        <v>17</v>
      </c>
      <c r="X26" s="89" t="s">
        <v>65</v>
      </c>
    </row>
    <row r="27" spans="1:24" ht="12.75" x14ac:dyDescent="0.2">
      <c r="A27" s="27" t="s">
        <v>18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50</v>
      </c>
      <c r="H27" s="37">
        <v>71.129032258064512</v>
      </c>
      <c r="I27" s="37">
        <v>99.193548387096783</v>
      </c>
      <c r="J27" s="37">
        <v>95</v>
      </c>
      <c r="K27" s="37">
        <v>104.30913978494624</v>
      </c>
      <c r="L27" s="58">
        <v>89.75</v>
      </c>
      <c r="M27" s="37">
        <v>73.904761904761898</v>
      </c>
      <c r="N27" s="37">
        <v>46.409856630824372</v>
      </c>
      <c r="O27" s="37">
        <v>79.696774193548379</v>
      </c>
      <c r="P27" s="37">
        <v>42.563620071684589</v>
      </c>
      <c r="Q27" s="68">
        <v>60.643753200204806</v>
      </c>
      <c r="R27" s="72">
        <v>41.113556067588313</v>
      </c>
      <c r="S27" s="87">
        <v>35.113556067588313</v>
      </c>
      <c r="T27" s="35">
        <v>33.42658986175114</v>
      </c>
      <c r="U27" s="36">
        <v>21.65910394265233</v>
      </c>
      <c r="V27" s="36">
        <v>49.251218637992807</v>
      </c>
      <c r="W27" s="36">
        <v>28.957311827956989</v>
      </c>
      <c r="X27" s="90">
        <v>31.714499487967238</v>
      </c>
    </row>
    <row r="28" spans="1:24" ht="12.75" x14ac:dyDescent="0.2">
      <c r="A28" s="27" t="s">
        <v>19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53</v>
      </c>
      <c r="H28" s="37">
        <v>76.612903225806463</v>
      </c>
      <c r="I28" s="37">
        <v>108.87096774193547</v>
      </c>
      <c r="J28" s="37">
        <v>114.5</v>
      </c>
      <c r="K28" s="37">
        <v>114.41845878136201</v>
      </c>
      <c r="L28" s="58">
        <v>99.462749615975426</v>
      </c>
      <c r="M28" s="37">
        <v>95.718125960061442</v>
      </c>
      <c r="N28" s="37">
        <v>49.00967741935483</v>
      </c>
      <c r="O28" s="37">
        <v>98.650537634408593</v>
      </c>
      <c r="P28" s="37">
        <v>48.653225806451616</v>
      </c>
      <c r="Q28" s="68">
        <v>73.007891705069127</v>
      </c>
      <c r="R28" s="72">
        <v>42.72884664618536</v>
      </c>
      <c r="S28" s="87">
        <v>36.728846646185346</v>
      </c>
      <c r="T28" s="34">
        <v>28.154454685099843</v>
      </c>
      <c r="U28" s="37">
        <v>24.398387096774186</v>
      </c>
      <c r="V28" s="37">
        <v>51.60824372759857</v>
      </c>
      <c r="W28" s="37">
        <v>28.954301075268823</v>
      </c>
      <c r="X28" s="91">
        <v>33.790949820788533</v>
      </c>
    </row>
    <row r="29" spans="1:24" ht="12.75" x14ac:dyDescent="0.2">
      <c r="A29" s="27" t="s">
        <v>20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70</v>
      </c>
      <c r="H29" s="37">
        <v>75.48387096774195</v>
      </c>
      <c r="I29" s="37">
        <v>99.67741935483869</v>
      </c>
      <c r="J29" s="37">
        <v>76.099999999999994</v>
      </c>
      <c r="K29" s="37">
        <v>71.396057347670251</v>
      </c>
      <c r="L29" s="58">
        <v>76.492780337941639</v>
      </c>
      <c r="M29" s="37">
        <v>47.298771121351763</v>
      </c>
      <c r="N29" s="37">
        <v>38.382795698924731</v>
      </c>
      <c r="O29" s="37">
        <v>40.640860215053756</v>
      </c>
      <c r="P29" s="37">
        <v>33.322580645161288</v>
      </c>
      <c r="Q29" s="68">
        <v>39.911251920122886</v>
      </c>
      <c r="R29" s="72">
        <v>33.846742191500255</v>
      </c>
      <c r="S29" s="87">
        <v>32.419994438264744</v>
      </c>
      <c r="T29" s="34">
        <v>29.516536892843916</v>
      </c>
      <c r="U29" s="37">
        <v>29.97491039426524</v>
      </c>
      <c r="V29" s="37">
        <v>44.196953405017908</v>
      </c>
      <c r="W29" s="37">
        <v>29.191577060931902</v>
      </c>
      <c r="X29" s="91">
        <v>34.62534699048323</v>
      </c>
    </row>
    <row r="30" spans="1:24" ht="12.75" x14ac:dyDescent="0.2">
      <c r="A30" s="27" t="s">
        <v>21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45</v>
      </c>
      <c r="H30" s="37">
        <v>40.806451612903238</v>
      </c>
      <c r="I30" s="37">
        <v>75.483870967741922</v>
      </c>
      <c r="J30" s="37">
        <v>57.5</v>
      </c>
      <c r="K30" s="37">
        <v>46.352150537634408</v>
      </c>
      <c r="L30" s="58">
        <v>51.12096774193548</v>
      </c>
      <c r="M30" s="37">
        <v>41.666666666666664</v>
      </c>
      <c r="N30" s="37">
        <v>36</v>
      </c>
      <c r="O30" s="37">
        <v>46</v>
      </c>
      <c r="P30" s="37">
        <v>32</v>
      </c>
      <c r="Q30" s="68">
        <v>38.916666666666664</v>
      </c>
      <c r="R30" s="72">
        <v>33.470206093189965</v>
      </c>
      <c r="S30" s="87">
        <v>32.04396397231492</v>
      </c>
      <c r="T30" s="34">
        <v>29.178257322951438</v>
      </c>
      <c r="U30" s="37">
        <v>29.766021505376344</v>
      </c>
      <c r="V30" s="37">
        <v>42.973333333333336</v>
      </c>
      <c r="W30" s="37">
        <v>29.191577060931902</v>
      </c>
      <c r="X30" s="91">
        <v>31.189140847239976</v>
      </c>
    </row>
    <row r="31" spans="1:24" ht="12.75" x14ac:dyDescent="0.2">
      <c r="A31" s="27" t="s">
        <v>22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45</v>
      </c>
      <c r="H31" s="37">
        <v>40.806451612903238</v>
      </c>
      <c r="I31" s="37">
        <v>75.483870967741922</v>
      </c>
      <c r="J31" s="37">
        <v>57.5</v>
      </c>
      <c r="K31" s="37">
        <v>46.352150537634408</v>
      </c>
      <c r="L31" s="58">
        <v>51.12096774193548</v>
      </c>
      <c r="M31" s="37">
        <v>43.72043010752688</v>
      </c>
      <c r="N31" s="37">
        <v>34.57741935483871</v>
      </c>
      <c r="O31" s="37">
        <v>39.660215053763437</v>
      </c>
      <c r="P31" s="37">
        <v>30.923835125448033</v>
      </c>
      <c r="Q31" s="68">
        <v>37.220474910394266</v>
      </c>
      <c r="R31" s="72">
        <v>34.083333333333336</v>
      </c>
      <c r="S31" s="87">
        <v>33.666666666666664</v>
      </c>
      <c r="T31" s="34">
        <v>30.64</v>
      </c>
      <c r="U31" s="37">
        <v>32.973333333333336</v>
      </c>
      <c r="V31" s="37">
        <v>42.973333333333336</v>
      </c>
      <c r="W31" s="37">
        <v>30.64</v>
      </c>
      <c r="X31" s="91">
        <v>31.445975517374741</v>
      </c>
    </row>
    <row r="32" spans="1:24" ht="12.75" x14ac:dyDescent="0.2">
      <c r="A32" s="27" t="s">
        <v>23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40</v>
      </c>
      <c r="H32" s="37">
        <v>33.225806451612918</v>
      </c>
      <c r="I32" s="37">
        <v>56.612903225806456</v>
      </c>
      <c r="J32" s="37">
        <v>31.5</v>
      </c>
      <c r="K32" s="37">
        <v>45.94086021505376</v>
      </c>
      <c r="L32" s="58">
        <v>42.737327188940107</v>
      </c>
      <c r="M32" s="37">
        <v>35.327188940092164</v>
      </c>
      <c r="N32" s="37">
        <v>33.404838709677414</v>
      </c>
      <c r="O32" s="37">
        <v>49.903225806451609</v>
      </c>
      <c r="P32" s="37">
        <v>32.63530465949821</v>
      </c>
      <c r="Q32" s="68">
        <v>37.817639528929853</v>
      </c>
      <c r="R32" s="72">
        <v>33.540434895033272</v>
      </c>
      <c r="S32" s="87">
        <v>29.910471246337806</v>
      </c>
      <c r="T32" s="34">
        <v>26.410838194560654</v>
      </c>
      <c r="U32" s="37">
        <v>28.243330476100017</v>
      </c>
      <c r="V32" s="37">
        <v>35.388671997305131</v>
      </c>
      <c r="W32" s="37">
        <v>28.907438673874335</v>
      </c>
      <c r="X32" s="91">
        <v>31.990155369080831</v>
      </c>
    </row>
    <row r="33" spans="1:24" ht="13.5" thickBot="1" x14ac:dyDescent="0.25">
      <c r="A33" s="27" t="s">
        <v>24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40</v>
      </c>
      <c r="H33" s="39">
        <v>33.225806451612918</v>
      </c>
      <c r="I33" s="39">
        <v>56.612903225806456</v>
      </c>
      <c r="J33" s="39">
        <v>31.5</v>
      </c>
      <c r="K33" s="39">
        <v>45.94086021505376</v>
      </c>
      <c r="L33" s="59">
        <v>42.737327188940107</v>
      </c>
      <c r="M33" s="39">
        <v>35.327188940092164</v>
      </c>
      <c r="N33" s="39">
        <v>33.404838709677414</v>
      </c>
      <c r="O33" s="39">
        <v>49.903225806451609</v>
      </c>
      <c r="P33" s="39">
        <v>32.63530465949821</v>
      </c>
      <c r="Q33" s="69">
        <v>37.817639528929853</v>
      </c>
      <c r="R33" s="73">
        <v>33.540434895033272</v>
      </c>
      <c r="S33" s="88">
        <v>29.910471246337806</v>
      </c>
      <c r="T33" s="38">
        <v>26.410838194560654</v>
      </c>
      <c r="U33" s="39">
        <v>28.243330476100017</v>
      </c>
      <c r="V33" s="39">
        <v>35.388671997305131</v>
      </c>
      <c r="W33" s="39">
        <v>28.907438673874335</v>
      </c>
      <c r="X33" s="92">
        <v>31.990155369080831</v>
      </c>
    </row>
    <row r="36" spans="1:24" x14ac:dyDescent="0.2">
      <c r="D36" s="26"/>
    </row>
    <row r="37" spans="1:24" x14ac:dyDescent="0.2">
      <c r="D37" s="26"/>
    </row>
    <row r="38" spans="1:24" x14ac:dyDescent="0.2">
      <c r="D38" s="26"/>
    </row>
    <row r="39" spans="1:24" x14ac:dyDescent="0.2">
      <c r="D39" s="26"/>
    </row>
    <row r="40" spans="1:24" x14ac:dyDescent="0.2">
      <c r="D40" s="26"/>
    </row>
    <row r="41" spans="1:24" x14ac:dyDescent="0.2">
      <c r="D41" s="26"/>
    </row>
    <row r="42" spans="1:24" x14ac:dyDescent="0.2">
      <c r="D42" s="26"/>
    </row>
  </sheetData>
  <pageMargins left="0.75" right="0.75" top="1" bottom="1" header="0.5" footer="0.5"/>
  <pageSetup scale="7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7</xdr:col>
                    <xdr:colOff>323850</xdr:colOff>
                    <xdr:row>0</xdr:row>
                    <xdr:rowOff>66675</xdr:rowOff>
                  </from>
                  <to>
                    <xdr:col>12</xdr:col>
                    <xdr:colOff>323850</xdr:colOff>
                    <xdr:row>0</xdr:row>
                    <xdr:rowOff>485775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37048</v>
      </c>
      <c r="D1" s="11">
        <f ca="1">A1</f>
        <v>37048</v>
      </c>
      <c r="J1" s="10" t="s">
        <v>30</v>
      </c>
      <c r="P1" s="11">
        <f ca="1">A1</f>
        <v>37048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80</v>
      </c>
      <c r="C14" s="12">
        <v>87</v>
      </c>
      <c r="D14" s="12">
        <v>88</v>
      </c>
      <c r="E14" s="12">
        <v>88</v>
      </c>
      <c r="F14" s="12">
        <v>110</v>
      </c>
      <c r="H14" s="17">
        <f t="shared" si="0"/>
        <v>-25</v>
      </c>
      <c r="I14" s="17">
        <f t="shared" si="1"/>
        <v>-23</v>
      </c>
      <c r="J14" s="17">
        <f t="shared" si="2"/>
        <v>-31</v>
      </c>
      <c r="K14" s="17">
        <f t="shared" si="3"/>
        <v>-27</v>
      </c>
      <c r="L14" s="17">
        <f t="shared" si="4"/>
        <v>-30</v>
      </c>
      <c r="N14" s="12">
        <v>105</v>
      </c>
      <c r="O14" s="12">
        <v>110</v>
      </c>
      <c r="P14" s="12">
        <v>119</v>
      </c>
      <c r="Q14" s="12">
        <v>115</v>
      </c>
      <c r="R14" s="12">
        <v>140</v>
      </c>
    </row>
    <row r="15" spans="1:18" ht="12.75" customHeight="1" x14ac:dyDescent="0.2">
      <c r="A15" s="16">
        <f t="shared" si="5"/>
        <v>37103</v>
      </c>
      <c r="B15" s="12">
        <v>157</v>
      </c>
      <c r="C15" s="12">
        <v>190</v>
      </c>
      <c r="D15" s="12">
        <v>140</v>
      </c>
      <c r="E15" s="12">
        <v>140</v>
      </c>
      <c r="F15" s="12">
        <v>175</v>
      </c>
      <c r="H15" s="17">
        <f t="shared" si="0"/>
        <v>-28</v>
      </c>
      <c r="I15" s="17">
        <f t="shared" si="1"/>
        <v>0</v>
      </c>
      <c r="J15" s="17">
        <f t="shared" si="2"/>
        <v>-30</v>
      </c>
      <c r="K15" s="17">
        <f t="shared" si="3"/>
        <v>-30</v>
      </c>
      <c r="L15" s="17">
        <f t="shared" si="4"/>
        <v>-45</v>
      </c>
      <c r="N15" s="12">
        <v>185</v>
      </c>
      <c r="O15" s="12">
        <v>190</v>
      </c>
      <c r="P15" s="12">
        <v>170</v>
      </c>
      <c r="Q15" s="12">
        <v>170</v>
      </c>
      <c r="R15" s="12">
        <v>220</v>
      </c>
    </row>
    <row r="16" spans="1:18" ht="12.75" customHeight="1" x14ac:dyDescent="0.2">
      <c r="A16" s="16">
        <f t="shared" si="5"/>
        <v>37134</v>
      </c>
      <c r="B16" s="12">
        <v>190</v>
      </c>
      <c r="C16" s="12">
        <v>250</v>
      </c>
      <c r="D16" s="12">
        <v>175</v>
      </c>
      <c r="E16" s="12">
        <v>172</v>
      </c>
      <c r="F16" s="12">
        <v>220</v>
      </c>
      <c r="H16" s="17">
        <f t="shared" si="0"/>
        <v>-45</v>
      </c>
      <c r="I16" s="17">
        <f t="shared" si="1"/>
        <v>0</v>
      </c>
      <c r="J16" s="17">
        <f t="shared" si="2"/>
        <v>-25</v>
      </c>
      <c r="K16" s="17">
        <f t="shared" si="3"/>
        <v>-23</v>
      </c>
      <c r="L16" s="17">
        <f t="shared" si="4"/>
        <v>-40</v>
      </c>
      <c r="N16" s="12">
        <v>235</v>
      </c>
      <c r="O16" s="12">
        <v>250</v>
      </c>
      <c r="P16" s="12">
        <v>200</v>
      </c>
      <c r="Q16" s="12">
        <v>195</v>
      </c>
      <c r="R16" s="12">
        <v>260</v>
      </c>
    </row>
    <row r="17" spans="1:18" ht="12.75" customHeight="1" x14ac:dyDescent="0.2">
      <c r="A17" s="16">
        <f t="shared" si="5"/>
        <v>37164</v>
      </c>
      <c r="B17" s="12">
        <v>133</v>
      </c>
      <c r="C17" s="12">
        <v>155</v>
      </c>
      <c r="D17" s="12">
        <v>130</v>
      </c>
      <c r="E17" s="12">
        <v>120</v>
      </c>
      <c r="F17" s="12">
        <v>130</v>
      </c>
      <c r="H17" s="17">
        <f t="shared" si="0"/>
        <v>-17</v>
      </c>
      <c r="I17" s="17">
        <f t="shared" si="1"/>
        <v>0</v>
      </c>
      <c r="J17" s="17">
        <f t="shared" si="2"/>
        <v>-13</v>
      </c>
      <c r="K17" s="17">
        <f t="shared" si="3"/>
        <v>-15</v>
      </c>
      <c r="L17" s="17">
        <f t="shared" si="4"/>
        <v>-45</v>
      </c>
      <c r="N17" s="12">
        <v>150</v>
      </c>
      <c r="O17" s="12">
        <v>155</v>
      </c>
      <c r="P17" s="12">
        <v>143</v>
      </c>
      <c r="Q17" s="12">
        <v>135</v>
      </c>
      <c r="R17" s="12">
        <v>175</v>
      </c>
    </row>
    <row r="18" spans="1:18" ht="12.75" customHeight="1" x14ac:dyDescent="0.2">
      <c r="A18" s="16">
        <f t="shared" si="5"/>
        <v>37195</v>
      </c>
      <c r="B18" s="12">
        <v>127</v>
      </c>
      <c r="C18" s="12">
        <v>152</v>
      </c>
      <c r="D18" s="12">
        <v>99</v>
      </c>
      <c r="E18" s="12">
        <v>95</v>
      </c>
      <c r="F18" s="12">
        <v>105</v>
      </c>
      <c r="H18" s="17">
        <f t="shared" si="0"/>
        <v>-3</v>
      </c>
      <c r="I18" s="17">
        <f t="shared" si="1"/>
        <v>0</v>
      </c>
      <c r="J18" s="17">
        <f t="shared" si="2"/>
        <v>-8</v>
      </c>
      <c r="K18" s="17">
        <f t="shared" si="3"/>
        <v>-7</v>
      </c>
      <c r="L18" s="17">
        <f t="shared" si="4"/>
        <v>-10</v>
      </c>
      <c r="N18" s="12">
        <v>130</v>
      </c>
      <c r="O18" s="12">
        <v>152</v>
      </c>
      <c r="P18" s="12">
        <v>107</v>
      </c>
      <c r="Q18" s="12">
        <v>102</v>
      </c>
      <c r="R18" s="12">
        <v>115</v>
      </c>
    </row>
    <row r="19" spans="1:18" ht="12.75" customHeight="1" x14ac:dyDescent="0.2">
      <c r="A19" s="16">
        <f t="shared" si="5"/>
        <v>37225</v>
      </c>
      <c r="B19" s="12">
        <v>118</v>
      </c>
      <c r="C19" s="12">
        <v>125</v>
      </c>
      <c r="D19" s="12">
        <v>58</v>
      </c>
      <c r="E19" s="12">
        <v>60</v>
      </c>
      <c r="F19" s="12">
        <v>65</v>
      </c>
      <c r="H19" s="17">
        <f t="shared" si="0"/>
        <v>3</v>
      </c>
      <c r="I19" s="17">
        <f t="shared" si="1"/>
        <v>0</v>
      </c>
      <c r="J19" s="17">
        <f t="shared" si="2"/>
        <v>-8</v>
      </c>
      <c r="K19" s="17">
        <f t="shared" si="3"/>
        <v>-7</v>
      </c>
      <c r="L19" s="17">
        <f t="shared" si="4"/>
        <v>-5</v>
      </c>
      <c r="N19" s="12">
        <v>115</v>
      </c>
      <c r="O19" s="12">
        <v>125</v>
      </c>
      <c r="P19" s="12">
        <v>66</v>
      </c>
      <c r="Q19" s="12">
        <v>67</v>
      </c>
      <c r="R19" s="12">
        <v>70</v>
      </c>
    </row>
    <row r="20" spans="1:18" ht="12.75" customHeight="1" x14ac:dyDescent="0.2">
      <c r="A20" s="16">
        <f t="shared" si="5"/>
        <v>37256</v>
      </c>
      <c r="B20" s="12">
        <v>150</v>
      </c>
      <c r="C20" s="12">
        <v>145</v>
      </c>
      <c r="D20" s="12">
        <v>83</v>
      </c>
      <c r="E20" s="12">
        <v>70</v>
      </c>
      <c r="F20" s="12">
        <v>65</v>
      </c>
      <c r="H20" s="17">
        <f t="shared" si="0"/>
        <v>-2</v>
      </c>
      <c r="I20" s="17">
        <f t="shared" si="1"/>
        <v>0</v>
      </c>
      <c r="J20" s="17">
        <f t="shared" si="2"/>
        <v>-8</v>
      </c>
      <c r="K20" s="17">
        <f t="shared" si="3"/>
        <v>-7</v>
      </c>
      <c r="L20" s="17">
        <f t="shared" si="4"/>
        <v>-5</v>
      </c>
      <c r="N20" s="12">
        <v>152</v>
      </c>
      <c r="O20" s="12">
        <v>145</v>
      </c>
      <c r="P20" s="12">
        <v>91</v>
      </c>
      <c r="Q20" s="12">
        <v>77</v>
      </c>
      <c r="R20" s="12">
        <v>70</v>
      </c>
    </row>
    <row r="21" spans="1:18" ht="12.75" customHeight="1" x14ac:dyDescent="0.2">
      <c r="A21" s="16">
        <f t="shared" si="5"/>
        <v>37287</v>
      </c>
      <c r="B21" s="12">
        <v>138</v>
      </c>
      <c r="C21" s="12">
        <v>133</v>
      </c>
      <c r="D21" s="12">
        <v>97</v>
      </c>
      <c r="E21" s="12">
        <v>73</v>
      </c>
      <c r="F21" s="12">
        <v>63</v>
      </c>
      <c r="H21" s="17">
        <f t="shared" si="0"/>
        <v>0</v>
      </c>
      <c r="I21" s="17">
        <f t="shared" si="1"/>
        <v>3</v>
      </c>
      <c r="J21" s="17">
        <f t="shared" si="2"/>
        <v>-6</v>
      </c>
      <c r="K21" s="17">
        <f t="shared" si="3"/>
        <v>-6</v>
      </c>
      <c r="L21" s="17">
        <f t="shared" si="4"/>
        <v>0</v>
      </c>
      <c r="N21" s="12">
        <v>138</v>
      </c>
      <c r="O21" s="12">
        <v>130</v>
      </c>
      <c r="P21" s="12">
        <v>103</v>
      </c>
      <c r="Q21" s="12">
        <v>79</v>
      </c>
      <c r="R21" s="12">
        <v>63</v>
      </c>
    </row>
    <row r="22" spans="1:18" ht="12.75" customHeight="1" x14ac:dyDescent="0.2">
      <c r="A22" s="16">
        <f t="shared" si="5"/>
        <v>37315</v>
      </c>
      <c r="B22" s="12">
        <v>113</v>
      </c>
      <c r="C22" s="12">
        <v>112</v>
      </c>
      <c r="D22" s="12">
        <v>68</v>
      </c>
      <c r="E22" s="12">
        <v>44</v>
      </c>
      <c r="F22" s="12">
        <v>53</v>
      </c>
      <c r="H22" s="17">
        <f t="shared" si="0"/>
        <v>0</v>
      </c>
      <c r="I22" s="17">
        <f t="shared" si="1"/>
        <v>2</v>
      </c>
      <c r="J22" s="17">
        <f t="shared" si="2"/>
        <v>0</v>
      </c>
      <c r="K22" s="17">
        <f t="shared" si="3"/>
        <v>0</v>
      </c>
      <c r="L22" s="17">
        <f t="shared" si="4"/>
        <v>0</v>
      </c>
      <c r="N22" s="12">
        <v>113</v>
      </c>
      <c r="O22" s="12">
        <v>110</v>
      </c>
      <c r="P22" s="12">
        <v>68</v>
      </c>
      <c r="Q22" s="12">
        <v>44</v>
      </c>
      <c r="R22" s="12">
        <v>53</v>
      </c>
    </row>
    <row r="23" spans="1:18" x14ac:dyDescent="0.2">
      <c r="A23" s="16">
        <f t="shared" si="5"/>
        <v>37346</v>
      </c>
      <c r="B23" s="12">
        <v>75</v>
      </c>
      <c r="C23" s="12">
        <v>75</v>
      </c>
      <c r="D23" s="12">
        <v>42</v>
      </c>
      <c r="E23" s="12">
        <v>39</v>
      </c>
      <c r="F23" s="12">
        <v>48</v>
      </c>
      <c r="H23" s="17">
        <f t="shared" si="0"/>
        <v>0</v>
      </c>
      <c r="I23" s="17">
        <f t="shared" si="1"/>
        <v>2</v>
      </c>
      <c r="J23" s="17">
        <f t="shared" si="2"/>
        <v>0</v>
      </c>
      <c r="K23" s="17">
        <f t="shared" si="3"/>
        <v>0</v>
      </c>
      <c r="L23" s="17">
        <f t="shared" si="4"/>
        <v>0</v>
      </c>
      <c r="N23" s="12">
        <v>75</v>
      </c>
      <c r="O23" s="12">
        <v>73</v>
      </c>
      <c r="P23" s="12">
        <v>42</v>
      </c>
      <c r="Q23" s="12">
        <v>39</v>
      </c>
      <c r="R23" s="12">
        <v>48</v>
      </c>
    </row>
    <row r="24" spans="1:18" x14ac:dyDescent="0.2">
      <c r="A24" s="16">
        <f t="shared" si="5"/>
        <v>37376</v>
      </c>
      <c r="B24" s="12">
        <v>57</v>
      </c>
      <c r="C24" s="12">
        <v>59</v>
      </c>
      <c r="D24" s="12">
        <v>45</v>
      </c>
      <c r="E24" s="12">
        <v>44</v>
      </c>
      <c r="F24" s="12">
        <v>48</v>
      </c>
      <c r="H24" s="17">
        <f t="shared" si="0"/>
        <v>2</v>
      </c>
      <c r="I24" s="17">
        <f t="shared" si="1"/>
        <v>1</v>
      </c>
      <c r="J24" s="17">
        <f t="shared" si="2"/>
        <v>-3</v>
      </c>
      <c r="K24" s="17">
        <f t="shared" si="3"/>
        <v>-4</v>
      </c>
      <c r="L24" s="17">
        <f t="shared" si="4"/>
        <v>0</v>
      </c>
      <c r="N24" s="12">
        <v>55</v>
      </c>
      <c r="O24" s="12">
        <v>58</v>
      </c>
      <c r="P24" s="12">
        <v>48</v>
      </c>
      <c r="Q24" s="12">
        <v>48</v>
      </c>
      <c r="R24" s="12">
        <v>48</v>
      </c>
    </row>
    <row r="25" spans="1:18" x14ac:dyDescent="0.2">
      <c r="A25" s="16">
        <f t="shared" si="5"/>
        <v>37407</v>
      </c>
      <c r="B25" s="12">
        <v>46</v>
      </c>
      <c r="C25" s="12">
        <v>52</v>
      </c>
      <c r="D25" s="12">
        <v>45</v>
      </c>
      <c r="E25" s="12">
        <v>44</v>
      </c>
      <c r="F25" s="12">
        <v>48</v>
      </c>
      <c r="H25" s="17">
        <f t="shared" si="0"/>
        <v>2</v>
      </c>
      <c r="I25" s="17">
        <f t="shared" si="1"/>
        <v>2</v>
      </c>
      <c r="J25" s="17">
        <f t="shared" si="2"/>
        <v>0</v>
      </c>
      <c r="K25" s="17">
        <f t="shared" si="3"/>
        <v>-4</v>
      </c>
      <c r="L25" s="17">
        <f t="shared" si="4"/>
        <v>0</v>
      </c>
      <c r="N25" s="12">
        <v>44</v>
      </c>
      <c r="O25" s="12">
        <v>50</v>
      </c>
      <c r="P25" s="12">
        <v>45</v>
      </c>
      <c r="Q25" s="12">
        <v>48</v>
      </c>
      <c r="R25" s="12">
        <v>48</v>
      </c>
    </row>
    <row r="26" spans="1:18" x14ac:dyDescent="0.2">
      <c r="A26" s="16">
        <f t="shared" si="5"/>
        <v>37437</v>
      </c>
      <c r="B26" s="12">
        <v>60</v>
      </c>
      <c r="C26" s="12">
        <v>55</v>
      </c>
      <c r="D26" s="12">
        <v>54</v>
      </c>
      <c r="E26" s="12">
        <v>62</v>
      </c>
      <c r="F26" s="12">
        <v>65</v>
      </c>
      <c r="H26" s="17">
        <f t="shared" si="0"/>
        <v>3</v>
      </c>
      <c r="I26" s="17">
        <f t="shared" si="1"/>
        <v>1</v>
      </c>
      <c r="J26" s="17">
        <f t="shared" si="2"/>
        <v>0</v>
      </c>
      <c r="K26" s="17">
        <f t="shared" si="3"/>
        <v>-4</v>
      </c>
      <c r="L26" s="17">
        <f t="shared" si="4"/>
        <v>0</v>
      </c>
      <c r="N26" s="12">
        <v>57</v>
      </c>
      <c r="O26" s="12">
        <v>54</v>
      </c>
      <c r="P26" s="12">
        <v>54</v>
      </c>
      <c r="Q26" s="12">
        <v>66</v>
      </c>
      <c r="R26" s="12">
        <v>65</v>
      </c>
    </row>
    <row r="27" spans="1:18" x14ac:dyDescent="0.2">
      <c r="A27" s="16">
        <f t="shared" si="5"/>
        <v>37468</v>
      </c>
      <c r="B27" s="12">
        <v>98</v>
      </c>
      <c r="C27" s="12">
        <v>102</v>
      </c>
      <c r="D27" s="12">
        <v>89</v>
      </c>
      <c r="E27" s="12">
        <v>108</v>
      </c>
      <c r="F27" s="12">
        <v>115</v>
      </c>
      <c r="H27" s="17">
        <f t="shared" si="0"/>
        <v>1</v>
      </c>
      <c r="I27" s="17">
        <f t="shared" si="1"/>
        <v>0</v>
      </c>
      <c r="J27" s="17">
        <f t="shared" si="2"/>
        <v>0</v>
      </c>
      <c r="K27" s="17">
        <f t="shared" si="3"/>
        <v>0</v>
      </c>
      <c r="L27" s="17">
        <f t="shared" si="4"/>
        <v>0</v>
      </c>
      <c r="N27" s="12">
        <v>97</v>
      </c>
      <c r="O27" s="12">
        <v>102</v>
      </c>
      <c r="P27" s="12">
        <v>89</v>
      </c>
      <c r="Q27" s="12">
        <v>108</v>
      </c>
      <c r="R27" s="12">
        <v>115</v>
      </c>
    </row>
    <row r="28" spans="1:18" x14ac:dyDescent="0.2">
      <c r="A28" s="16">
        <f t="shared" si="5"/>
        <v>37499</v>
      </c>
      <c r="B28" s="12">
        <v>132</v>
      </c>
      <c r="C28" s="12">
        <v>131</v>
      </c>
      <c r="D28" s="12">
        <v>107</v>
      </c>
      <c r="E28" s="12">
        <v>116</v>
      </c>
      <c r="F28" s="12">
        <v>145</v>
      </c>
      <c r="H28" s="17">
        <f t="shared" si="0"/>
        <v>2</v>
      </c>
      <c r="I28" s="17">
        <f t="shared" si="1"/>
        <v>0</v>
      </c>
      <c r="J28" s="17">
        <f t="shared" si="2"/>
        <v>0</v>
      </c>
      <c r="K28" s="17">
        <f t="shared" si="3"/>
        <v>0</v>
      </c>
      <c r="L28" s="17">
        <f t="shared" si="4"/>
        <v>0</v>
      </c>
      <c r="N28" s="12">
        <v>130</v>
      </c>
      <c r="O28" s="12">
        <v>131</v>
      </c>
      <c r="P28" s="12">
        <v>107</v>
      </c>
      <c r="Q28" s="12">
        <v>116</v>
      </c>
      <c r="R28" s="12">
        <v>145</v>
      </c>
    </row>
    <row r="29" spans="1:18" x14ac:dyDescent="0.2">
      <c r="A29" s="16">
        <f t="shared" si="5"/>
        <v>37529</v>
      </c>
      <c r="B29" s="12">
        <v>87</v>
      </c>
      <c r="C29" s="12">
        <v>95</v>
      </c>
      <c r="D29" s="12">
        <v>89</v>
      </c>
      <c r="E29" s="12">
        <v>76</v>
      </c>
      <c r="F29" s="12">
        <v>105</v>
      </c>
      <c r="H29" s="17">
        <f t="shared" si="0"/>
        <v>2</v>
      </c>
      <c r="I29" s="17">
        <f t="shared" si="1"/>
        <v>0</v>
      </c>
      <c r="J29" s="17">
        <f t="shared" si="2"/>
        <v>0</v>
      </c>
      <c r="K29" s="17">
        <f t="shared" si="3"/>
        <v>0</v>
      </c>
      <c r="L29" s="17">
        <f t="shared" si="4"/>
        <v>0</v>
      </c>
      <c r="N29" s="12">
        <v>85</v>
      </c>
      <c r="O29" s="12">
        <v>95</v>
      </c>
      <c r="P29" s="12">
        <v>89</v>
      </c>
      <c r="Q29" s="12">
        <v>76</v>
      </c>
      <c r="R29" s="12">
        <v>105</v>
      </c>
    </row>
    <row r="30" spans="1:18" x14ac:dyDescent="0.2">
      <c r="A30" s="16">
        <f t="shared" si="5"/>
        <v>37560</v>
      </c>
      <c r="B30" s="12">
        <v>59</v>
      </c>
      <c r="C30" s="12">
        <v>53</v>
      </c>
      <c r="D30" s="12">
        <v>47</v>
      </c>
      <c r="E30" s="12">
        <v>46</v>
      </c>
      <c r="F30" s="12">
        <v>50</v>
      </c>
      <c r="H30" s="17">
        <f t="shared" si="0"/>
        <v>1</v>
      </c>
      <c r="I30" s="17">
        <f t="shared" si="1"/>
        <v>0</v>
      </c>
      <c r="J30" s="17">
        <f t="shared" si="2"/>
        <v>0</v>
      </c>
      <c r="K30" s="17">
        <f t="shared" si="3"/>
        <v>0</v>
      </c>
      <c r="L30" s="17">
        <f t="shared" si="4"/>
        <v>0</v>
      </c>
      <c r="N30" s="12">
        <v>58</v>
      </c>
      <c r="O30" s="12">
        <v>53</v>
      </c>
      <c r="P30" s="12">
        <v>47</v>
      </c>
      <c r="Q30" s="12">
        <v>46</v>
      </c>
      <c r="R30" s="12">
        <v>50</v>
      </c>
    </row>
    <row r="31" spans="1:18" x14ac:dyDescent="0.2">
      <c r="A31" s="16">
        <f t="shared" si="5"/>
        <v>37590</v>
      </c>
      <c r="B31" s="12">
        <v>44</v>
      </c>
      <c r="C31" s="12">
        <v>47</v>
      </c>
      <c r="D31" s="12">
        <v>38</v>
      </c>
      <c r="E31" s="12">
        <v>38</v>
      </c>
      <c r="F31" s="12">
        <v>35</v>
      </c>
      <c r="H31" s="17">
        <f t="shared" si="0"/>
        <v>1</v>
      </c>
      <c r="I31" s="17">
        <f t="shared" si="1"/>
        <v>0</v>
      </c>
      <c r="J31" s="17">
        <f t="shared" si="2"/>
        <v>2</v>
      </c>
      <c r="K31" s="17">
        <f t="shared" si="3"/>
        <v>1</v>
      </c>
      <c r="L31" s="17">
        <f t="shared" si="4"/>
        <v>0</v>
      </c>
      <c r="N31" s="12">
        <v>43</v>
      </c>
      <c r="O31" s="12">
        <v>47</v>
      </c>
      <c r="P31" s="12">
        <v>36</v>
      </c>
      <c r="Q31" s="12">
        <v>37</v>
      </c>
      <c r="R31" s="12">
        <v>35</v>
      </c>
    </row>
    <row r="32" spans="1:18" x14ac:dyDescent="0.2">
      <c r="A32" s="16">
        <f t="shared" si="5"/>
        <v>37621</v>
      </c>
      <c r="B32" s="12">
        <v>50</v>
      </c>
      <c r="C32" s="12">
        <v>52</v>
      </c>
      <c r="D32" s="12">
        <v>41</v>
      </c>
      <c r="E32" s="12">
        <v>39</v>
      </c>
      <c r="F32" s="12">
        <v>35</v>
      </c>
      <c r="H32" s="17">
        <f t="shared" si="0"/>
        <v>1</v>
      </c>
      <c r="I32" s="17">
        <f t="shared" si="1"/>
        <v>3</v>
      </c>
      <c r="J32" s="17">
        <f t="shared" si="2"/>
        <v>1</v>
      </c>
      <c r="K32" s="17">
        <f t="shared" si="3"/>
        <v>2</v>
      </c>
      <c r="L32" s="17">
        <f t="shared" si="4"/>
        <v>0</v>
      </c>
      <c r="N32" s="12">
        <v>49</v>
      </c>
      <c r="O32" s="12">
        <v>49</v>
      </c>
      <c r="P32" s="12">
        <v>40</v>
      </c>
      <c r="Q32" s="12">
        <v>37</v>
      </c>
      <c r="R32" s="12">
        <v>35</v>
      </c>
    </row>
    <row r="33" spans="1:18" x14ac:dyDescent="0.2">
      <c r="A33" s="16">
        <f t="shared" si="5"/>
        <v>37652</v>
      </c>
      <c r="B33" s="12">
        <v>56</v>
      </c>
      <c r="C33" s="12">
        <v>48</v>
      </c>
      <c r="D33" s="12">
        <v>34</v>
      </c>
      <c r="E33" s="12">
        <v>37</v>
      </c>
      <c r="F33" s="12">
        <v>35</v>
      </c>
      <c r="H33" s="17">
        <f t="shared" si="0"/>
        <v>3</v>
      </c>
      <c r="I33" s="17">
        <f t="shared" si="1"/>
        <v>2</v>
      </c>
      <c r="J33" s="17">
        <f t="shared" si="2"/>
        <v>0</v>
      </c>
      <c r="K33" s="17">
        <f t="shared" si="3"/>
        <v>1</v>
      </c>
      <c r="L33" s="17">
        <f t="shared" si="4"/>
        <v>2</v>
      </c>
      <c r="N33" s="12">
        <v>53</v>
      </c>
      <c r="O33" s="12">
        <v>46</v>
      </c>
      <c r="P33" s="12">
        <v>34</v>
      </c>
      <c r="Q33" s="12">
        <v>36</v>
      </c>
      <c r="R33" s="12">
        <v>33</v>
      </c>
    </row>
    <row r="34" spans="1:18" x14ac:dyDescent="0.2">
      <c r="A34" s="16">
        <f t="shared" si="5"/>
        <v>37680</v>
      </c>
      <c r="B34" s="12">
        <v>51</v>
      </c>
      <c r="C34" s="12">
        <v>46</v>
      </c>
      <c r="D34" s="12">
        <v>30</v>
      </c>
      <c r="E34" s="12">
        <v>34</v>
      </c>
      <c r="F34" s="12">
        <v>35</v>
      </c>
      <c r="H34" s="17">
        <f t="shared" si="0"/>
        <v>3</v>
      </c>
      <c r="I34" s="17">
        <f t="shared" si="1"/>
        <v>3</v>
      </c>
      <c r="J34" s="17">
        <f t="shared" si="2"/>
        <v>0</v>
      </c>
      <c r="K34" s="17">
        <f t="shared" si="3"/>
        <v>2</v>
      </c>
      <c r="L34" s="17">
        <f t="shared" si="4"/>
        <v>2</v>
      </c>
      <c r="N34" s="12">
        <v>48</v>
      </c>
      <c r="O34" s="12">
        <v>43</v>
      </c>
      <c r="P34" s="12">
        <v>30</v>
      </c>
      <c r="Q34" s="12">
        <v>32</v>
      </c>
      <c r="R34" s="12">
        <v>33</v>
      </c>
    </row>
    <row r="35" spans="1:18" x14ac:dyDescent="0.2">
      <c r="A35" s="16">
        <f t="shared" si="5"/>
        <v>37711</v>
      </c>
      <c r="B35" s="12">
        <v>45</v>
      </c>
      <c r="C35" s="12">
        <v>41</v>
      </c>
      <c r="D35" s="12">
        <v>30</v>
      </c>
      <c r="E35" s="12">
        <v>34</v>
      </c>
      <c r="F35" s="12">
        <v>33</v>
      </c>
      <c r="H35" s="17">
        <f t="shared" ref="H35:H56" si="6">B35-N35</f>
        <v>2</v>
      </c>
      <c r="I35" s="17">
        <f t="shared" ref="I35:I56" si="7">C35-O35</f>
        <v>1</v>
      </c>
      <c r="J35" s="17">
        <f t="shared" ref="J35:J56" si="8">D35-P35</f>
        <v>1</v>
      </c>
      <c r="K35" s="17">
        <f t="shared" ref="K35:K56" si="9">E35-Q35</f>
        <v>2</v>
      </c>
      <c r="L35" s="17">
        <f t="shared" ref="L35:L56" si="10">F35-R35</f>
        <v>3</v>
      </c>
      <c r="N35" s="12">
        <v>43</v>
      </c>
      <c r="O35" s="12">
        <v>40</v>
      </c>
      <c r="P35" s="12">
        <v>29</v>
      </c>
      <c r="Q35" s="12">
        <v>32</v>
      </c>
      <c r="R35" s="12">
        <v>30</v>
      </c>
    </row>
    <row r="36" spans="1:18" x14ac:dyDescent="0.2">
      <c r="A36" s="16">
        <f t="shared" ref="A36:A56" si="11">EOMONTH(A35,1)</f>
        <v>37741</v>
      </c>
      <c r="B36" s="12">
        <v>38</v>
      </c>
      <c r="C36" s="12">
        <v>40</v>
      </c>
      <c r="D36" s="12">
        <v>31</v>
      </c>
      <c r="E36" s="12">
        <v>34</v>
      </c>
      <c r="F36" s="12">
        <v>33</v>
      </c>
      <c r="H36" s="17">
        <f t="shared" si="6"/>
        <v>1</v>
      </c>
      <c r="I36" s="17">
        <f t="shared" si="7"/>
        <v>1</v>
      </c>
      <c r="J36" s="17">
        <f t="shared" si="8"/>
        <v>2</v>
      </c>
      <c r="K36" s="17">
        <f t="shared" si="9"/>
        <v>3</v>
      </c>
      <c r="L36" s="17">
        <f t="shared" si="10"/>
        <v>8</v>
      </c>
      <c r="N36" s="12">
        <v>37</v>
      </c>
      <c r="O36" s="12">
        <v>39</v>
      </c>
      <c r="P36" s="12">
        <v>29</v>
      </c>
      <c r="Q36" s="12">
        <v>31</v>
      </c>
      <c r="R36" s="12">
        <v>25</v>
      </c>
    </row>
    <row r="37" spans="1:18" x14ac:dyDescent="0.2">
      <c r="A37" s="16">
        <f t="shared" si="11"/>
        <v>37772</v>
      </c>
      <c r="B37" s="12">
        <v>34</v>
      </c>
      <c r="C37" s="12">
        <v>36</v>
      </c>
      <c r="D37" s="12">
        <v>34</v>
      </c>
      <c r="E37" s="12">
        <v>35</v>
      </c>
      <c r="F37" s="12">
        <v>32</v>
      </c>
      <c r="H37" s="17">
        <f t="shared" si="6"/>
        <v>1</v>
      </c>
      <c r="I37" s="17">
        <f t="shared" si="7"/>
        <v>0</v>
      </c>
      <c r="J37" s="17">
        <f t="shared" si="8"/>
        <v>1</v>
      </c>
      <c r="K37" s="17">
        <f t="shared" si="9"/>
        <v>3</v>
      </c>
      <c r="L37" s="17">
        <f t="shared" si="10"/>
        <v>7</v>
      </c>
      <c r="N37" s="12">
        <v>33</v>
      </c>
      <c r="O37" s="12">
        <v>36</v>
      </c>
      <c r="P37" s="12">
        <v>33</v>
      </c>
      <c r="Q37" s="12">
        <v>32</v>
      </c>
      <c r="R37" s="12">
        <v>25</v>
      </c>
    </row>
    <row r="38" spans="1:18" x14ac:dyDescent="0.2">
      <c r="A38" s="16">
        <f t="shared" si="11"/>
        <v>37802</v>
      </c>
      <c r="B38" s="12">
        <v>40</v>
      </c>
      <c r="C38" s="12">
        <v>46</v>
      </c>
      <c r="D38" s="12">
        <v>37</v>
      </c>
      <c r="E38" s="12">
        <v>43</v>
      </c>
      <c r="F38" s="12">
        <v>35</v>
      </c>
      <c r="H38" s="17">
        <f t="shared" si="6"/>
        <v>0</v>
      </c>
      <c r="I38" s="17">
        <f t="shared" si="7"/>
        <v>0</v>
      </c>
      <c r="J38" s="17">
        <f t="shared" si="8"/>
        <v>1</v>
      </c>
      <c r="K38" s="17">
        <f t="shared" si="9"/>
        <v>3</v>
      </c>
      <c r="L38" s="17">
        <f t="shared" si="10"/>
        <v>5</v>
      </c>
      <c r="N38" s="12">
        <v>40</v>
      </c>
      <c r="O38" s="12">
        <v>46</v>
      </c>
      <c r="P38" s="12">
        <v>36</v>
      </c>
      <c r="Q38" s="12">
        <v>40</v>
      </c>
      <c r="R38" s="12">
        <v>30</v>
      </c>
    </row>
    <row r="39" spans="1:18" x14ac:dyDescent="0.2">
      <c r="A39" s="16">
        <f t="shared" si="11"/>
        <v>37833</v>
      </c>
      <c r="B39" s="12">
        <v>60</v>
      </c>
      <c r="C39" s="12">
        <v>66</v>
      </c>
      <c r="D39" s="12">
        <v>59</v>
      </c>
      <c r="E39" s="12">
        <v>70</v>
      </c>
      <c r="F39" s="12">
        <v>65</v>
      </c>
      <c r="H39" s="17">
        <f t="shared" si="6"/>
        <v>0</v>
      </c>
      <c r="I39" s="17">
        <f t="shared" si="7"/>
        <v>1</v>
      </c>
      <c r="J39" s="17">
        <f t="shared" si="8"/>
        <v>0</v>
      </c>
      <c r="K39" s="17">
        <f t="shared" si="9"/>
        <v>-1</v>
      </c>
      <c r="L39" s="17">
        <f t="shared" si="10"/>
        <v>0</v>
      </c>
      <c r="N39" s="12">
        <v>60</v>
      </c>
      <c r="O39" s="12">
        <v>65</v>
      </c>
      <c r="P39" s="12">
        <v>59</v>
      </c>
      <c r="Q39" s="12">
        <v>71</v>
      </c>
      <c r="R39" s="12">
        <v>65</v>
      </c>
    </row>
    <row r="40" spans="1:18" x14ac:dyDescent="0.2">
      <c r="A40" s="16">
        <f t="shared" si="11"/>
        <v>37864</v>
      </c>
      <c r="B40" s="12">
        <v>84</v>
      </c>
      <c r="C40" s="12">
        <v>83</v>
      </c>
      <c r="D40" s="12">
        <v>73</v>
      </c>
      <c r="E40" s="12">
        <v>84</v>
      </c>
      <c r="F40" s="12">
        <v>80</v>
      </c>
      <c r="H40" s="17">
        <f t="shared" si="6"/>
        <v>0</v>
      </c>
      <c r="I40" s="17">
        <f t="shared" si="7"/>
        <v>0</v>
      </c>
      <c r="J40" s="17">
        <f t="shared" si="8"/>
        <v>0</v>
      </c>
      <c r="K40" s="17">
        <f t="shared" si="9"/>
        <v>-1</v>
      </c>
      <c r="L40" s="17">
        <f t="shared" si="10"/>
        <v>0</v>
      </c>
      <c r="N40" s="12">
        <v>84</v>
      </c>
      <c r="O40" s="12">
        <v>83</v>
      </c>
      <c r="P40" s="12">
        <v>73</v>
      </c>
      <c r="Q40" s="12">
        <v>85</v>
      </c>
      <c r="R40" s="12">
        <v>80</v>
      </c>
    </row>
    <row r="41" spans="1:18" x14ac:dyDescent="0.2">
      <c r="A41" s="16">
        <f t="shared" si="11"/>
        <v>37894</v>
      </c>
      <c r="B41" s="12">
        <v>62</v>
      </c>
      <c r="C41" s="12">
        <v>63</v>
      </c>
      <c r="D41" s="12">
        <v>59</v>
      </c>
      <c r="E41" s="12">
        <v>61</v>
      </c>
      <c r="F41" s="12">
        <v>55</v>
      </c>
      <c r="H41" s="17">
        <f t="shared" si="6"/>
        <v>0</v>
      </c>
      <c r="I41" s="17">
        <f t="shared" si="7"/>
        <v>0</v>
      </c>
      <c r="J41" s="17">
        <f t="shared" si="8"/>
        <v>0</v>
      </c>
      <c r="K41" s="17">
        <f t="shared" si="9"/>
        <v>-1</v>
      </c>
      <c r="L41" s="17">
        <f t="shared" si="10"/>
        <v>0</v>
      </c>
      <c r="N41" s="12">
        <v>62</v>
      </c>
      <c r="O41" s="12">
        <v>63</v>
      </c>
      <c r="P41" s="12">
        <v>59</v>
      </c>
      <c r="Q41" s="12">
        <v>62</v>
      </c>
      <c r="R41" s="12">
        <v>55</v>
      </c>
    </row>
    <row r="42" spans="1:18" x14ac:dyDescent="0.2">
      <c r="A42" s="16">
        <f t="shared" si="11"/>
        <v>37925</v>
      </c>
      <c r="B42" s="12">
        <v>48</v>
      </c>
      <c r="C42" s="12">
        <v>46</v>
      </c>
      <c r="D42" s="12">
        <v>34</v>
      </c>
      <c r="E42" s="12">
        <v>38</v>
      </c>
      <c r="F42" s="12">
        <v>36</v>
      </c>
      <c r="H42" s="17">
        <f t="shared" si="6"/>
        <v>0</v>
      </c>
      <c r="I42" s="17">
        <f t="shared" si="7"/>
        <v>0</v>
      </c>
      <c r="J42" s="17">
        <f t="shared" si="8"/>
        <v>3</v>
      </c>
      <c r="K42" s="17">
        <f t="shared" si="9"/>
        <v>2</v>
      </c>
      <c r="L42" s="17">
        <f t="shared" si="10"/>
        <v>1</v>
      </c>
      <c r="N42" s="12">
        <v>48</v>
      </c>
      <c r="O42" s="12">
        <v>46</v>
      </c>
      <c r="P42" s="12">
        <v>31</v>
      </c>
      <c r="Q42" s="12">
        <v>36</v>
      </c>
      <c r="R42" s="12">
        <v>35</v>
      </c>
    </row>
    <row r="43" spans="1:18" x14ac:dyDescent="0.2">
      <c r="A43" s="16">
        <f t="shared" si="11"/>
        <v>37955</v>
      </c>
      <c r="B43" s="12">
        <v>38</v>
      </c>
      <c r="C43" s="12">
        <v>43</v>
      </c>
      <c r="D43" s="12">
        <v>30</v>
      </c>
      <c r="E43" s="12">
        <v>31</v>
      </c>
      <c r="F43" s="12">
        <v>33</v>
      </c>
      <c r="H43" s="17">
        <f t="shared" si="6"/>
        <v>0</v>
      </c>
      <c r="I43" s="17">
        <f t="shared" si="7"/>
        <v>0</v>
      </c>
      <c r="J43" s="17">
        <f t="shared" si="8"/>
        <v>1</v>
      </c>
      <c r="K43" s="17">
        <f t="shared" si="9"/>
        <v>3</v>
      </c>
      <c r="L43" s="17">
        <f t="shared" si="10"/>
        <v>1</v>
      </c>
      <c r="N43" s="12">
        <v>38</v>
      </c>
      <c r="O43" s="12">
        <v>43</v>
      </c>
      <c r="P43" s="12">
        <v>29</v>
      </c>
      <c r="Q43" s="12">
        <v>28</v>
      </c>
      <c r="R43" s="12">
        <v>32</v>
      </c>
    </row>
    <row r="44" spans="1:18" x14ac:dyDescent="0.2">
      <c r="A44" s="16">
        <f t="shared" si="11"/>
        <v>37986</v>
      </c>
      <c r="B44" s="12">
        <v>43</v>
      </c>
      <c r="C44" s="12">
        <v>47</v>
      </c>
      <c r="D44" s="12">
        <v>32</v>
      </c>
      <c r="E44" s="12">
        <v>32</v>
      </c>
      <c r="F44" s="12">
        <v>33</v>
      </c>
      <c r="H44" s="17">
        <f t="shared" si="6"/>
        <v>0</v>
      </c>
      <c r="I44" s="17">
        <f t="shared" si="7"/>
        <v>0</v>
      </c>
      <c r="J44" s="17">
        <f t="shared" si="8"/>
        <v>1</v>
      </c>
      <c r="K44" s="17">
        <f t="shared" si="9"/>
        <v>0</v>
      </c>
      <c r="L44" s="17">
        <f t="shared" si="10"/>
        <v>1</v>
      </c>
      <c r="N44" s="12">
        <v>43</v>
      </c>
      <c r="O44" s="12">
        <v>47</v>
      </c>
      <c r="P44" s="12">
        <v>31</v>
      </c>
      <c r="Q44" s="12">
        <v>32</v>
      </c>
      <c r="R44" s="12">
        <v>32</v>
      </c>
    </row>
    <row r="45" spans="1:18" x14ac:dyDescent="0.2">
      <c r="A45" s="16">
        <f t="shared" si="11"/>
        <v>38017</v>
      </c>
      <c r="B45" s="12">
        <v>49</v>
      </c>
      <c r="C45" s="12">
        <v>41</v>
      </c>
      <c r="D45" s="12">
        <v>31</v>
      </c>
      <c r="E45" s="12">
        <v>32</v>
      </c>
      <c r="F45" s="12">
        <v>33.751369470473797</v>
      </c>
      <c r="H45" s="17">
        <f t="shared" si="6"/>
        <v>3</v>
      </c>
      <c r="I45" s="17">
        <f t="shared" si="7"/>
        <v>2</v>
      </c>
      <c r="J45" s="17">
        <f t="shared" si="8"/>
        <v>0</v>
      </c>
      <c r="K45" s="17">
        <f t="shared" si="9"/>
        <v>0</v>
      </c>
      <c r="L45" s="17">
        <f t="shared" si="10"/>
        <v>2.5361283931523886</v>
      </c>
      <c r="N45" s="12">
        <v>46</v>
      </c>
      <c r="O45" s="12">
        <v>39</v>
      </c>
      <c r="P45" s="12">
        <v>31</v>
      </c>
      <c r="Q45" s="12">
        <v>32</v>
      </c>
      <c r="R45" s="12">
        <v>31.215241077321409</v>
      </c>
    </row>
    <row r="46" spans="1:18" x14ac:dyDescent="0.2">
      <c r="A46" s="16">
        <f t="shared" si="11"/>
        <v>38046</v>
      </c>
      <c r="B46" s="12">
        <v>44</v>
      </c>
      <c r="C46" s="12">
        <v>39</v>
      </c>
      <c r="D46" s="12">
        <v>28</v>
      </c>
      <c r="E46" s="12">
        <v>31</v>
      </c>
      <c r="F46" s="12">
        <v>33.781368355747219</v>
      </c>
      <c r="H46" s="17">
        <f t="shared" si="6"/>
        <v>3</v>
      </c>
      <c r="I46" s="17">
        <f t="shared" si="7"/>
        <v>3</v>
      </c>
      <c r="J46" s="17">
        <f t="shared" si="8"/>
        <v>0</v>
      </c>
      <c r="K46" s="17">
        <f t="shared" si="9"/>
        <v>0</v>
      </c>
      <c r="L46" s="17">
        <f t="shared" si="10"/>
        <v>2.5320230508065116</v>
      </c>
      <c r="N46" s="12">
        <v>41</v>
      </c>
      <c r="O46" s="12">
        <v>36</v>
      </c>
      <c r="P46" s="12">
        <v>28</v>
      </c>
      <c r="Q46" s="12">
        <v>31</v>
      </c>
      <c r="R46" s="12">
        <v>31.249345304940707</v>
      </c>
    </row>
    <row r="47" spans="1:18" x14ac:dyDescent="0.2">
      <c r="A47" s="16">
        <f t="shared" si="11"/>
        <v>38077</v>
      </c>
      <c r="B47" s="12">
        <v>38.909999999999997</v>
      </c>
      <c r="C47" s="12">
        <v>34.909999999999997</v>
      </c>
      <c r="D47" s="12">
        <v>27</v>
      </c>
      <c r="E47" s="12">
        <v>30</v>
      </c>
      <c r="F47" s="12">
        <v>32.218221882544306</v>
      </c>
      <c r="H47" s="17">
        <f t="shared" si="6"/>
        <v>2</v>
      </c>
      <c r="I47" s="17">
        <f t="shared" si="7"/>
        <v>1</v>
      </c>
      <c r="J47" s="17">
        <f t="shared" si="8"/>
        <v>0</v>
      </c>
      <c r="K47" s="17">
        <f t="shared" si="9"/>
        <v>1</v>
      </c>
      <c r="L47" s="17">
        <f t="shared" si="10"/>
        <v>3.2805360658615612</v>
      </c>
      <c r="N47" s="12">
        <v>36.909999999999997</v>
      </c>
      <c r="O47" s="12">
        <v>33.909999999999997</v>
      </c>
      <c r="P47" s="12">
        <v>27</v>
      </c>
      <c r="Q47" s="12">
        <v>29</v>
      </c>
      <c r="R47" s="12">
        <v>28.937685816682745</v>
      </c>
    </row>
    <row r="48" spans="1:18" x14ac:dyDescent="0.2">
      <c r="A48" s="16">
        <f t="shared" si="11"/>
        <v>38107</v>
      </c>
      <c r="B48" s="12">
        <v>31.91</v>
      </c>
      <c r="C48" s="12">
        <v>33.909999999999997</v>
      </c>
      <c r="D48" s="12">
        <v>27</v>
      </c>
      <c r="E48" s="12">
        <v>30</v>
      </c>
      <c r="F48" s="12">
        <v>32.246667286287682</v>
      </c>
      <c r="H48" s="17">
        <f t="shared" si="6"/>
        <v>1</v>
      </c>
      <c r="I48" s="17">
        <f t="shared" si="7"/>
        <v>1</v>
      </c>
      <c r="J48" s="17">
        <f t="shared" si="8"/>
        <v>0</v>
      </c>
      <c r="K48" s="17">
        <f t="shared" si="9"/>
        <v>1</v>
      </c>
      <c r="L48" s="17">
        <f t="shared" si="10"/>
        <v>7.192458621529962</v>
      </c>
      <c r="N48" s="12">
        <v>30.91</v>
      </c>
      <c r="O48" s="12">
        <v>32.909999999999997</v>
      </c>
      <c r="P48" s="12">
        <v>27</v>
      </c>
      <c r="Q48" s="12">
        <v>29</v>
      </c>
      <c r="R48" s="12">
        <v>25.05420866475772</v>
      </c>
    </row>
    <row r="49" spans="1:18" x14ac:dyDescent="0.2">
      <c r="A49" s="16">
        <f t="shared" si="11"/>
        <v>38138</v>
      </c>
      <c r="B49" s="12">
        <v>27.91</v>
      </c>
      <c r="C49" s="12">
        <v>29.91</v>
      </c>
      <c r="D49" s="12">
        <v>29</v>
      </c>
      <c r="E49" s="12">
        <v>34</v>
      </c>
      <c r="F49" s="12">
        <v>31.47691158356837</v>
      </c>
      <c r="H49" s="17">
        <f t="shared" si="6"/>
        <v>1</v>
      </c>
      <c r="I49" s="17">
        <f t="shared" si="7"/>
        <v>0</v>
      </c>
      <c r="J49" s="17">
        <f t="shared" si="8"/>
        <v>0</v>
      </c>
      <c r="K49" s="17">
        <f t="shared" si="9"/>
        <v>1</v>
      </c>
      <c r="L49" s="17">
        <f t="shared" si="10"/>
        <v>6.3964063933666324</v>
      </c>
      <c r="N49" s="12">
        <v>26.91</v>
      </c>
      <c r="O49" s="12">
        <v>29.91</v>
      </c>
      <c r="P49" s="12">
        <v>29</v>
      </c>
      <c r="Q49" s="12">
        <v>33</v>
      </c>
      <c r="R49" s="12">
        <v>25.080505190201738</v>
      </c>
    </row>
    <row r="50" spans="1:18" x14ac:dyDescent="0.2">
      <c r="A50" s="16">
        <f t="shared" si="11"/>
        <v>38168</v>
      </c>
      <c r="B50" s="12">
        <v>33.909999999999997</v>
      </c>
      <c r="C50" s="12">
        <v>39.909999999999997</v>
      </c>
      <c r="D50" s="12">
        <v>34</v>
      </c>
      <c r="E50" s="12">
        <v>41</v>
      </c>
      <c r="F50" s="12">
        <v>33.901838312037903</v>
      </c>
      <c r="H50" s="17">
        <f t="shared" si="6"/>
        <v>0</v>
      </c>
      <c r="I50" s="17">
        <f t="shared" si="7"/>
        <v>0</v>
      </c>
      <c r="J50" s="17">
        <f t="shared" si="8"/>
        <v>0</v>
      </c>
      <c r="K50" s="17">
        <f t="shared" si="9"/>
        <v>0</v>
      </c>
      <c r="L50" s="17">
        <f t="shared" si="10"/>
        <v>4.8702342040335367</v>
      </c>
      <c r="N50" s="12">
        <v>33.909999999999997</v>
      </c>
      <c r="O50" s="12">
        <v>39.909999999999997</v>
      </c>
      <c r="P50" s="12">
        <v>34</v>
      </c>
      <c r="Q50" s="12">
        <v>41</v>
      </c>
      <c r="R50" s="12">
        <v>29.031604108004366</v>
      </c>
    </row>
    <row r="51" spans="1:18" x14ac:dyDescent="0.2">
      <c r="A51" s="16">
        <f t="shared" si="11"/>
        <v>38199</v>
      </c>
      <c r="B51" s="12">
        <v>54</v>
      </c>
      <c r="C51" s="12">
        <v>59</v>
      </c>
      <c r="D51" s="12">
        <v>55</v>
      </c>
      <c r="E51" s="12">
        <v>67</v>
      </c>
      <c r="F51" s="12">
        <v>57.929105060935456</v>
      </c>
      <c r="H51" s="17">
        <f t="shared" si="6"/>
        <v>0</v>
      </c>
      <c r="I51" s="17">
        <f t="shared" si="7"/>
        <v>1</v>
      </c>
      <c r="J51" s="17">
        <f t="shared" si="8"/>
        <v>0</v>
      </c>
      <c r="K51" s="17">
        <f t="shared" si="9"/>
        <v>0</v>
      </c>
      <c r="L51" s="17">
        <f t="shared" si="10"/>
        <v>1.3576061223920277</v>
      </c>
      <c r="N51" s="12">
        <v>54</v>
      </c>
      <c r="O51" s="12">
        <v>58</v>
      </c>
      <c r="P51" s="12">
        <v>55</v>
      </c>
      <c r="Q51" s="12">
        <v>67</v>
      </c>
      <c r="R51" s="12">
        <v>56.571498938543428</v>
      </c>
    </row>
    <row r="52" spans="1:18" x14ac:dyDescent="0.2">
      <c r="A52" s="16">
        <f t="shared" si="11"/>
        <v>38230</v>
      </c>
      <c r="B52" s="12">
        <v>73</v>
      </c>
      <c r="C52" s="12">
        <v>76</v>
      </c>
      <c r="D52" s="12">
        <v>68</v>
      </c>
      <c r="E52" s="12">
        <v>72</v>
      </c>
      <c r="F52" s="12">
        <v>69.995235748964305</v>
      </c>
      <c r="H52" s="17">
        <f t="shared" si="6"/>
        <v>0</v>
      </c>
      <c r="I52" s="17">
        <f t="shared" si="7"/>
        <v>0</v>
      </c>
      <c r="J52" s="17">
        <f t="shared" si="8"/>
        <v>0</v>
      </c>
      <c r="K52" s="17">
        <f t="shared" si="9"/>
        <v>0</v>
      </c>
      <c r="L52" s="17">
        <f t="shared" si="10"/>
        <v>1.5524870248958678</v>
      </c>
      <c r="N52" s="12">
        <v>73</v>
      </c>
      <c r="O52" s="12">
        <v>76</v>
      </c>
      <c r="P52" s="12">
        <v>68</v>
      </c>
      <c r="Q52" s="12">
        <v>72</v>
      </c>
      <c r="R52" s="12">
        <v>68.442748724068437</v>
      </c>
    </row>
    <row r="53" spans="1:18" x14ac:dyDescent="0.2">
      <c r="A53" s="16">
        <f t="shared" si="11"/>
        <v>38260</v>
      </c>
      <c r="B53" s="12">
        <v>53</v>
      </c>
      <c r="C53" s="12">
        <v>56</v>
      </c>
      <c r="D53" s="12">
        <v>55</v>
      </c>
      <c r="E53" s="12">
        <v>53</v>
      </c>
      <c r="F53" s="12">
        <v>50.023922868528572</v>
      </c>
      <c r="H53" s="17">
        <f t="shared" si="6"/>
        <v>0</v>
      </c>
      <c r="I53" s="17">
        <f t="shared" si="7"/>
        <v>0</v>
      </c>
      <c r="J53" s="17">
        <f t="shared" si="8"/>
        <v>0</v>
      </c>
      <c r="K53" s="17">
        <f t="shared" si="9"/>
        <v>0</v>
      </c>
      <c r="L53" s="17">
        <f t="shared" si="10"/>
        <v>1.1984620243833106</v>
      </c>
      <c r="N53" s="12">
        <v>53</v>
      </c>
      <c r="O53" s="12">
        <v>56</v>
      </c>
      <c r="P53" s="12">
        <v>55</v>
      </c>
      <c r="Q53" s="12">
        <v>53</v>
      </c>
      <c r="R53" s="12">
        <v>48.825460844145262</v>
      </c>
    </row>
    <row r="54" spans="1:18" x14ac:dyDescent="0.2">
      <c r="A54" s="16">
        <f t="shared" si="11"/>
        <v>38291</v>
      </c>
      <c r="B54" s="12">
        <v>41.91</v>
      </c>
      <c r="C54" s="12">
        <v>39.909999999999997</v>
      </c>
      <c r="D54" s="12">
        <v>33</v>
      </c>
      <c r="E54" s="12">
        <v>34</v>
      </c>
      <c r="F54" s="12">
        <v>34.825466847986334</v>
      </c>
      <c r="H54" s="17">
        <f t="shared" si="6"/>
        <v>0</v>
      </c>
      <c r="I54" s="17">
        <f t="shared" si="7"/>
        <v>0</v>
      </c>
      <c r="J54" s="17">
        <f t="shared" si="8"/>
        <v>0</v>
      </c>
      <c r="K54" s="17">
        <f t="shared" si="9"/>
        <v>0</v>
      </c>
      <c r="L54" s="17">
        <f t="shared" si="10"/>
        <v>1.7228127130306419</v>
      </c>
      <c r="N54" s="12">
        <v>41.91</v>
      </c>
      <c r="O54" s="12">
        <v>39.909999999999997</v>
      </c>
      <c r="P54" s="12">
        <v>33</v>
      </c>
      <c r="Q54" s="12">
        <v>34</v>
      </c>
      <c r="R54" s="12">
        <v>33.102654134955692</v>
      </c>
    </row>
    <row r="55" spans="1:18" x14ac:dyDescent="0.2">
      <c r="A55" s="16">
        <f t="shared" si="11"/>
        <v>38321</v>
      </c>
      <c r="B55" s="12">
        <v>31.91</v>
      </c>
      <c r="C55" s="12">
        <v>36.909999999999997</v>
      </c>
      <c r="D55" s="12">
        <v>27</v>
      </c>
      <c r="E55" s="12">
        <v>29</v>
      </c>
      <c r="F55" s="12">
        <v>32.447046902422471</v>
      </c>
      <c r="H55" s="17">
        <f t="shared" si="6"/>
        <v>0</v>
      </c>
      <c r="I55" s="17">
        <f t="shared" si="7"/>
        <v>0</v>
      </c>
      <c r="J55" s="17">
        <f t="shared" si="8"/>
        <v>0</v>
      </c>
      <c r="K55" s="17">
        <f t="shared" si="9"/>
        <v>0</v>
      </c>
      <c r="L55" s="17">
        <f t="shared" si="10"/>
        <v>1.6776363366069731</v>
      </c>
      <c r="N55" s="12">
        <v>31.91</v>
      </c>
      <c r="O55" s="12">
        <v>36.909999999999997</v>
      </c>
      <c r="P55" s="12">
        <v>27</v>
      </c>
      <c r="Q55" s="12">
        <v>29</v>
      </c>
      <c r="R55" s="12">
        <v>30.769410565815498</v>
      </c>
    </row>
    <row r="56" spans="1:18" x14ac:dyDescent="0.2">
      <c r="A56" s="16">
        <f t="shared" si="11"/>
        <v>38352</v>
      </c>
      <c r="B56" s="12">
        <v>36.909999999999997</v>
      </c>
      <c r="C56" s="12">
        <v>40.909999999999997</v>
      </c>
      <c r="D56" s="12">
        <v>31</v>
      </c>
      <c r="E56" s="12">
        <v>29</v>
      </c>
      <c r="F56" s="12">
        <v>32.475854162766581</v>
      </c>
      <c r="H56" s="17">
        <f t="shared" si="6"/>
        <v>0</v>
      </c>
      <c r="I56" s="17">
        <f t="shared" si="7"/>
        <v>0</v>
      </c>
      <c r="J56" s="17">
        <f t="shared" si="8"/>
        <v>0</v>
      </c>
      <c r="K56" s="17">
        <f t="shared" si="9"/>
        <v>0</v>
      </c>
      <c r="L56" s="17">
        <f t="shared" si="10"/>
        <v>1.6726567762155504</v>
      </c>
      <c r="N56" s="12">
        <v>36.909999999999997</v>
      </c>
      <c r="O56" s="12">
        <v>40.909999999999997</v>
      </c>
      <c r="P56" s="12">
        <v>31</v>
      </c>
      <c r="Q56" s="12">
        <v>29</v>
      </c>
      <c r="R56" s="12">
        <v>30.80319738655103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SUM('P2'!K4:V4)/12</f>
        <v>79.583333333333329</v>
      </c>
      <c r="C58" s="12">
        <f>SUM('P2'!K6:V6)/12</f>
        <v>92</v>
      </c>
      <c r="D58" s="12">
        <f>SUM('P2'!K8:V8)/12</f>
        <v>64.416666666666671</v>
      </c>
      <c r="E58" s="12">
        <f>SUM('P2'!K12:V12)/12</f>
        <v>62.083333333333336</v>
      </c>
      <c r="F58" s="12">
        <f>SUM('P2'!K14:V14)/12</f>
        <v>72.5</v>
      </c>
      <c r="H58" s="17">
        <f t="shared" ref="H58:H67" si="12">B58-N58</f>
        <v>-9.75</v>
      </c>
      <c r="I58" s="17">
        <f t="shared" ref="I58:I67" si="13">C58-O58</f>
        <v>-1.9166666666666714</v>
      </c>
      <c r="J58" s="17">
        <f t="shared" ref="J58:J67" si="14">D58-P58</f>
        <v>-10.25</v>
      </c>
      <c r="K58" s="17">
        <f t="shared" ref="K58:K67" si="15">E58-Q58</f>
        <v>-9.6666666666666643</v>
      </c>
      <c r="L58" s="17">
        <f t="shared" ref="L58:L67" si="16">F58-R58</f>
        <v>-15</v>
      </c>
      <c r="N58" s="12">
        <v>89.333333333333329</v>
      </c>
      <c r="O58" s="12">
        <v>93.916666666666671</v>
      </c>
      <c r="P58" s="12">
        <v>74.666666666666671</v>
      </c>
      <c r="Q58" s="12">
        <v>71.75</v>
      </c>
      <c r="R58" s="12">
        <v>87.5</v>
      </c>
    </row>
    <row r="59" spans="1:18" x14ac:dyDescent="0.2">
      <c r="A59" s="18" t="s">
        <v>47</v>
      </c>
      <c r="B59" s="12">
        <f>SUM('P2'!W4:AH4)/12</f>
        <v>79.916666666666671</v>
      </c>
      <c r="C59" s="12">
        <f>SUM('P2'!W6:AH6)/12</f>
        <v>80.5</v>
      </c>
      <c r="D59" s="12">
        <f>SUM('P2'!W8:AH8)/12</f>
        <v>63.5</v>
      </c>
      <c r="E59" s="12">
        <f>SUM('P2'!W12:AH12)/12</f>
        <v>60.75</v>
      </c>
      <c r="F59" s="12">
        <f>SUM('P2'!W14:AH14)/12</f>
        <v>67.5</v>
      </c>
      <c r="H59" s="17">
        <f t="shared" si="12"/>
        <v>1.25</v>
      </c>
      <c r="I59" s="17">
        <f t="shared" si="13"/>
        <v>1.1666666666666714</v>
      </c>
      <c r="J59" s="17">
        <f t="shared" si="14"/>
        <v>-0.5</v>
      </c>
      <c r="K59" s="17">
        <f t="shared" si="15"/>
        <v>-1.25</v>
      </c>
      <c r="L59" s="17">
        <f t="shared" si="16"/>
        <v>0</v>
      </c>
      <c r="N59" s="12">
        <v>78.666666666666671</v>
      </c>
      <c r="O59" s="12">
        <v>79.333333333333329</v>
      </c>
      <c r="P59" s="12">
        <v>64</v>
      </c>
      <c r="Q59" s="12">
        <v>62</v>
      </c>
      <c r="R59" s="12">
        <v>67.5</v>
      </c>
    </row>
    <row r="60" spans="1:18" x14ac:dyDescent="0.2">
      <c r="A60" s="18" t="s">
        <v>48</v>
      </c>
      <c r="B60" s="12">
        <f>SUM('P2'!AI4:AT4)/12</f>
        <v>49.916666666666664</v>
      </c>
      <c r="C60" s="12">
        <f>SUM('P2'!AI6:AT6)/12</f>
        <v>50.416666666666664</v>
      </c>
      <c r="D60" s="12">
        <f>SUM('P2'!AI8:AT8)/12</f>
        <v>40.25</v>
      </c>
      <c r="E60" s="12">
        <f>SUM('P2'!AI12:AT12)/12</f>
        <v>44.416666666666664</v>
      </c>
      <c r="F60" s="12">
        <f>SUM('P2'!AI14:AT14)/12</f>
        <v>42.083333333333336</v>
      </c>
      <c r="H60" s="17">
        <f t="shared" si="12"/>
        <v>0.8333333333333286</v>
      </c>
      <c r="I60" s="17">
        <f t="shared" si="13"/>
        <v>0.6666666666666643</v>
      </c>
      <c r="J60" s="17">
        <f t="shared" si="14"/>
        <v>0.8333333333333357</v>
      </c>
      <c r="K60" s="17">
        <f t="shared" si="15"/>
        <v>1.3333333333333286</v>
      </c>
      <c r="L60" s="17">
        <f t="shared" si="16"/>
        <v>2.5</v>
      </c>
      <c r="N60" s="12">
        <v>49.083333333333336</v>
      </c>
      <c r="O60" s="12">
        <v>49.75</v>
      </c>
      <c r="P60" s="12">
        <v>39.416666666666664</v>
      </c>
      <c r="Q60" s="12">
        <v>43.083333333333336</v>
      </c>
      <c r="R60" s="12">
        <v>39.583333333333336</v>
      </c>
    </row>
    <row r="61" spans="1:18" x14ac:dyDescent="0.2">
      <c r="A61" s="18" t="s">
        <v>49</v>
      </c>
      <c r="B61" s="12">
        <f>SUM('P2'!AU4:BF4)/12</f>
        <v>43.030833333333334</v>
      </c>
      <c r="C61" s="12">
        <f>SUM('P2'!AU6:BF6)/12</f>
        <v>43.947499999999991</v>
      </c>
      <c r="D61" s="12">
        <f>SUM('P2'!AU8:BF8)/12</f>
        <v>37.083333333333336</v>
      </c>
      <c r="E61" s="12">
        <f>SUM('P2'!AU12:BF12)/12</f>
        <v>40.166666666666664</v>
      </c>
      <c r="F61" s="12">
        <f>SUM('P2'!AU14:BF14)/12</f>
        <v>39.589417373521918</v>
      </c>
      <c r="H61" s="17">
        <f t="shared" si="12"/>
        <v>0.8333333333333357</v>
      </c>
      <c r="I61" s="17">
        <f t="shared" si="13"/>
        <v>0.6666666666666643</v>
      </c>
      <c r="J61" s="17">
        <f t="shared" si="14"/>
        <v>0</v>
      </c>
      <c r="K61" s="17">
        <f t="shared" si="15"/>
        <v>0.25</v>
      </c>
      <c r="L61" s="17">
        <f t="shared" si="16"/>
        <v>2.9991206438562514</v>
      </c>
      <c r="N61" s="12">
        <v>42.197499999999998</v>
      </c>
      <c r="O61" s="12">
        <v>43.280833333333327</v>
      </c>
      <c r="P61" s="12">
        <v>37.083333333333336</v>
      </c>
      <c r="Q61" s="12">
        <v>39.916666666666664</v>
      </c>
      <c r="R61" s="12">
        <v>36.590296729665667</v>
      </c>
    </row>
    <row r="62" spans="1:18" x14ac:dyDescent="0.2">
      <c r="A62" s="18" t="s">
        <v>50</v>
      </c>
      <c r="B62" s="12">
        <f>SUM('P2'!BG4:BR4)/12</f>
        <v>41.091666666666676</v>
      </c>
      <c r="C62" s="12">
        <f>SUM('P2'!BG6:BR6)/12</f>
        <v>41.175000000000004</v>
      </c>
      <c r="D62" s="12">
        <f>SUM('P2'!BG8:BR8)/12</f>
        <v>37.083333333333336</v>
      </c>
      <c r="E62" s="12">
        <f>SUM('P2'!BG12:BR12)/12</f>
        <v>40.166666666666664</v>
      </c>
      <c r="F62" s="12">
        <f>SUM('P2'!BG14:BR14)/12</f>
        <v>40.189129767493647</v>
      </c>
      <c r="H62" s="17">
        <f t="shared" si="12"/>
        <v>0.8333333333333357</v>
      </c>
      <c r="I62" s="17">
        <f t="shared" si="13"/>
        <v>0.6666666666666714</v>
      </c>
      <c r="J62" s="17">
        <f t="shared" si="14"/>
        <v>0</v>
      </c>
      <c r="K62" s="17">
        <f t="shared" si="15"/>
        <v>0.25</v>
      </c>
      <c r="L62" s="17">
        <f t="shared" si="16"/>
        <v>2.999252547277834</v>
      </c>
      <c r="N62" s="12">
        <v>40.25833333333334</v>
      </c>
      <c r="O62" s="12">
        <v>40.508333333333333</v>
      </c>
      <c r="P62" s="12">
        <v>37.083333333333336</v>
      </c>
      <c r="Q62" s="12">
        <v>39.916666666666664</v>
      </c>
      <c r="R62" s="12">
        <v>37.189877220215813</v>
      </c>
    </row>
    <row r="63" spans="1:18" x14ac:dyDescent="0.2">
      <c r="A63" s="18" t="s">
        <v>51</v>
      </c>
      <c r="B63" s="12">
        <f>SUM('P2'!BS4:CD4)/12</f>
        <v>39.705416666666672</v>
      </c>
      <c r="C63" s="12">
        <f>SUM('P2'!BS6:CD6)/12</f>
        <v>39.326666666666668</v>
      </c>
      <c r="D63" s="12">
        <f>SUM('P2'!BS8:CD8)/12</f>
        <v>37.220833333333339</v>
      </c>
      <c r="E63" s="12">
        <f>SUM('P2'!BS12:CD12)/12</f>
        <v>40.304166666666674</v>
      </c>
      <c r="F63" s="12">
        <f>SUM('P2'!BS14:CD14)/12</f>
        <v>40.788885302369586</v>
      </c>
      <c r="H63" s="17">
        <f t="shared" si="12"/>
        <v>0.8333333333333357</v>
      </c>
      <c r="I63" s="17">
        <f t="shared" si="13"/>
        <v>0.6666666666666714</v>
      </c>
      <c r="J63" s="17">
        <f t="shared" si="14"/>
        <v>0</v>
      </c>
      <c r="K63" s="17">
        <f t="shared" si="15"/>
        <v>0.25</v>
      </c>
      <c r="L63" s="17">
        <f t="shared" si="16"/>
        <v>2.9993646651861425</v>
      </c>
      <c r="N63" s="12">
        <v>38.872083333333336</v>
      </c>
      <c r="O63" s="12">
        <v>38.659999999999997</v>
      </c>
      <c r="P63" s="12">
        <v>37.220833333333339</v>
      </c>
      <c r="Q63" s="12">
        <v>40.054166666666674</v>
      </c>
      <c r="R63" s="12">
        <v>37.789520637183443</v>
      </c>
    </row>
    <row r="64" spans="1:18" x14ac:dyDescent="0.2">
      <c r="A64" s="18" t="s">
        <v>52</v>
      </c>
      <c r="B64" s="12">
        <f>SUM('P2'!CE4:CP4)/12</f>
        <v>40.167500000000004</v>
      </c>
      <c r="C64" s="12">
        <f>SUM('P2'!CE6:CP6)/12</f>
        <v>39.78875</v>
      </c>
      <c r="D64" s="12">
        <f>SUM('P2'!CE8:CP8)/12</f>
        <v>37.345833333333339</v>
      </c>
      <c r="E64" s="12">
        <f>SUM('P2'!CE12:CP12)/12</f>
        <v>40.441666666666663</v>
      </c>
      <c r="F64" s="12">
        <f>SUM('P2'!CE14:CP14)/12</f>
        <v>41.388746772132627</v>
      </c>
      <c r="H64" s="17">
        <f t="shared" si="12"/>
        <v>0.8333333333333357</v>
      </c>
      <c r="I64" s="17">
        <f t="shared" si="13"/>
        <v>0.6666666666666643</v>
      </c>
      <c r="J64" s="17">
        <f t="shared" si="14"/>
        <v>0</v>
      </c>
      <c r="K64" s="17">
        <f t="shared" si="15"/>
        <v>0.25</v>
      </c>
      <c r="L64" s="17">
        <f t="shared" si="16"/>
        <v>2.9994281986675162</v>
      </c>
      <c r="N64" s="12">
        <v>39.334166666666668</v>
      </c>
      <c r="O64" s="12">
        <v>39.122083333333336</v>
      </c>
      <c r="P64" s="12">
        <v>37.345833333333339</v>
      </c>
      <c r="Q64" s="12">
        <v>40.191666666666663</v>
      </c>
      <c r="R64" s="12">
        <v>38.389318573465111</v>
      </c>
    </row>
    <row r="65" spans="1:18" x14ac:dyDescent="0.2">
      <c r="A65" s="18" t="s">
        <v>53</v>
      </c>
      <c r="B65" s="12">
        <f>SUM('P2'!CQ4:DB4)/12</f>
        <v>40.768208333333327</v>
      </c>
      <c r="C65" s="12">
        <f>SUM('P2'!CQ6:DB6)/12</f>
        <v>40.25083333333334</v>
      </c>
      <c r="D65" s="12">
        <f>SUM('P2'!CQ8:DB8)/12</f>
        <v>37.337499999999999</v>
      </c>
      <c r="E65" s="12">
        <f>SUM('P2'!CQ12:DB12)/12</f>
        <v>40.579166666666673</v>
      </c>
      <c r="F65" s="12">
        <f>SUM('P2'!CQ14:DB14)/12</f>
        <v>41.988647030362031</v>
      </c>
      <c r="H65" s="17">
        <f t="shared" si="12"/>
        <v>0.8333333333333286</v>
      </c>
      <c r="I65" s="17">
        <f t="shared" si="13"/>
        <v>0.6666666666666714</v>
      </c>
      <c r="J65" s="17">
        <f t="shared" si="14"/>
        <v>0</v>
      </c>
      <c r="K65" s="17">
        <f t="shared" si="15"/>
        <v>0.25</v>
      </c>
      <c r="L65" s="17">
        <f t="shared" si="16"/>
        <v>2.9994739427741379</v>
      </c>
      <c r="N65" s="12">
        <v>39.934874999999998</v>
      </c>
      <c r="O65" s="12">
        <v>39.584166666666668</v>
      </c>
      <c r="P65" s="12">
        <v>37.337499999999999</v>
      </c>
      <c r="Q65" s="12">
        <v>40.329166666666673</v>
      </c>
      <c r="R65" s="12">
        <v>38.989173087587893</v>
      </c>
    </row>
    <row r="66" spans="1:18" x14ac:dyDescent="0.2">
      <c r="A66" s="18" t="s">
        <v>54</v>
      </c>
      <c r="B66" s="12">
        <f>SUM('P2'!DC4:DN4)/12</f>
        <v>41.368916666666664</v>
      </c>
      <c r="C66" s="12">
        <f>SUM('P2'!DC6:DN6)/12</f>
        <v>40.712916666666672</v>
      </c>
      <c r="D66" s="12">
        <f>SUM('P2'!DC8:DN8)/12</f>
        <v>37.88750000000001</v>
      </c>
      <c r="E66" s="12">
        <f>SUM('P2'!DC12:DN12)/12</f>
        <v>40.793287664120335</v>
      </c>
      <c r="F66" s="12">
        <f>SUM('P2'!DC14:DN14)/12</f>
        <v>42.588555267933067</v>
      </c>
      <c r="H66" s="17">
        <f t="shared" si="12"/>
        <v>0.8333333333333357</v>
      </c>
      <c r="I66" s="17">
        <f t="shared" si="13"/>
        <v>0.6666666666666714</v>
      </c>
      <c r="J66" s="17">
        <f t="shared" si="14"/>
        <v>0</v>
      </c>
      <c r="K66" s="17">
        <f t="shared" si="15"/>
        <v>0.25</v>
      </c>
      <c r="L66" s="17">
        <f t="shared" si="16"/>
        <v>2.9995160273522004</v>
      </c>
      <c r="N66" s="12">
        <v>40.535583333333328</v>
      </c>
      <c r="O66" s="12">
        <v>40.046250000000001</v>
      </c>
      <c r="P66" s="12">
        <v>37.887500000000003</v>
      </c>
      <c r="Q66" s="12">
        <v>40.543287664120335</v>
      </c>
      <c r="R66" s="12">
        <v>39.589039240580867</v>
      </c>
    </row>
    <row r="67" spans="1:18" x14ac:dyDescent="0.2">
      <c r="A67" s="18" t="s">
        <v>55</v>
      </c>
      <c r="B67" s="12">
        <f>SUM('P2'!DO4:DZ4)/12</f>
        <v>41.969625000000001</v>
      </c>
      <c r="C67" s="12">
        <f>SUM('P2'!DO6:DZ6)/12</f>
        <v>41.175000000000004</v>
      </c>
      <c r="D67" s="12">
        <f>SUM('P2'!DO8:DZ8)/12</f>
        <v>38.63750000000001</v>
      </c>
      <c r="E67" s="12">
        <f>SUM('P2'!DO12:DZ12)/12</f>
        <v>41.01979161722636</v>
      </c>
      <c r="F67" s="12">
        <f>SUM('P2'!DO14:DZ14)/12</f>
        <v>43.188470846498433</v>
      </c>
      <c r="H67" s="17">
        <f t="shared" si="12"/>
        <v>0.8333333333333286</v>
      </c>
      <c r="I67" s="17">
        <f t="shared" si="13"/>
        <v>0.6666666666666714</v>
      </c>
      <c r="J67" s="17">
        <f t="shared" si="14"/>
        <v>0</v>
      </c>
      <c r="K67" s="17">
        <f t="shared" si="15"/>
        <v>0.25</v>
      </c>
      <c r="L67" s="17">
        <f t="shared" si="16"/>
        <v>2.9995547451640334</v>
      </c>
      <c r="N67" s="12">
        <v>41.136291666666672</v>
      </c>
      <c r="O67" s="12">
        <v>40.508333333333333</v>
      </c>
      <c r="P67" s="12">
        <v>38.637500000000003</v>
      </c>
      <c r="Q67" s="12">
        <v>40.76979161722636</v>
      </c>
      <c r="R67" s="12">
        <v>40.188916101334399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37048</v>
      </c>
      <c r="D1" s="11">
        <f ca="1">A1</f>
        <v>37048</v>
      </c>
      <c r="J1" s="10" t="s">
        <v>30</v>
      </c>
      <c r="P1" s="11">
        <f ca="1">A1</f>
        <v>37048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45</v>
      </c>
      <c r="C14" s="12">
        <v>47.5</v>
      </c>
      <c r="D14" s="12">
        <v>49</v>
      </c>
      <c r="E14" s="12">
        <v>36</v>
      </c>
      <c r="F14" s="12">
        <v>30</v>
      </c>
      <c r="H14" s="17">
        <f t="shared" si="0"/>
        <v>-5</v>
      </c>
      <c r="I14" s="17">
        <f t="shared" si="1"/>
        <v>-5.5</v>
      </c>
      <c r="J14" s="17">
        <f t="shared" si="2"/>
        <v>-21</v>
      </c>
      <c r="K14" s="17">
        <f t="shared" si="3"/>
        <v>-9</v>
      </c>
      <c r="L14" s="17">
        <f t="shared" si="4"/>
        <v>-10</v>
      </c>
      <c r="N14" s="12">
        <v>50</v>
      </c>
      <c r="O14" s="12">
        <v>53</v>
      </c>
      <c r="P14" s="12">
        <v>70</v>
      </c>
      <c r="Q14" s="12">
        <v>45</v>
      </c>
      <c r="R14" s="12">
        <v>40</v>
      </c>
    </row>
    <row r="15" spans="1:18" ht="12.75" customHeight="1" x14ac:dyDescent="0.2">
      <c r="A15" s="16">
        <f t="shared" si="5"/>
        <v>37103</v>
      </c>
      <c r="B15" s="12">
        <v>58.451612903225822</v>
      </c>
      <c r="C15" s="12">
        <v>76.612903225806463</v>
      </c>
      <c r="D15" s="12">
        <v>84.193548387096769</v>
      </c>
      <c r="E15" s="12">
        <v>49.516129032258071</v>
      </c>
      <c r="F15" s="12">
        <v>39.354838709677431</v>
      </c>
      <c r="H15" s="17">
        <f t="shared" si="0"/>
        <v>-12.67741935483869</v>
      </c>
      <c r="I15" s="17">
        <f t="shared" si="1"/>
        <v>0</v>
      </c>
      <c r="J15" s="17">
        <f t="shared" si="2"/>
        <v>8.7096774193548185</v>
      </c>
      <c r="K15" s="17">
        <f t="shared" si="3"/>
        <v>8.7096774193548328</v>
      </c>
      <c r="L15" s="17">
        <f t="shared" si="4"/>
        <v>6.1290322580645125</v>
      </c>
      <c r="N15" s="12">
        <v>71.129032258064512</v>
      </c>
      <c r="O15" s="12">
        <v>76.612903225806463</v>
      </c>
      <c r="P15" s="12">
        <v>75.48387096774195</v>
      </c>
      <c r="Q15" s="12">
        <v>40.806451612903238</v>
      </c>
      <c r="R15" s="12">
        <v>33.225806451612918</v>
      </c>
    </row>
    <row r="16" spans="1:18" ht="12.75" customHeight="1" x14ac:dyDescent="0.2">
      <c r="A16" s="16">
        <f t="shared" si="5"/>
        <v>37134</v>
      </c>
      <c r="B16" s="12">
        <v>99.096774193548384</v>
      </c>
      <c r="C16" s="12">
        <v>108.87096774193547</v>
      </c>
      <c r="D16" s="12">
        <v>104.51612903225805</v>
      </c>
      <c r="E16" s="12">
        <v>79.935483870967744</v>
      </c>
      <c r="F16" s="12">
        <v>58.064516129032256</v>
      </c>
      <c r="H16" s="17">
        <f t="shared" si="0"/>
        <v>-9.6774193548398557E-2</v>
      </c>
      <c r="I16" s="17">
        <f t="shared" si="1"/>
        <v>0</v>
      </c>
      <c r="J16" s="17">
        <f t="shared" si="2"/>
        <v>4.8387096774193594</v>
      </c>
      <c r="K16" s="17">
        <f t="shared" si="3"/>
        <v>4.451612903225822</v>
      </c>
      <c r="L16" s="17">
        <f t="shared" si="4"/>
        <v>1.4516129032258007</v>
      </c>
      <c r="N16" s="12">
        <v>99.193548387096783</v>
      </c>
      <c r="O16" s="12">
        <v>108.87096774193547</v>
      </c>
      <c r="P16" s="12">
        <v>99.67741935483869</v>
      </c>
      <c r="Q16" s="12">
        <v>75.483870967741922</v>
      </c>
      <c r="R16" s="12">
        <v>56.612903225806456</v>
      </c>
    </row>
    <row r="17" spans="1:18" ht="12.75" customHeight="1" x14ac:dyDescent="0.2">
      <c r="A17" s="16">
        <f t="shared" si="5"/>
        <v>37164</v>
      </c>
      <c r="B17" s="12">
        <v>97.3</v>
      </c>
      <c r="C17" s="12">
        <v>114.5</v>
      </c>
      <c r="D17" s="12">
        <v>80</v>
      </c>
      <c r="E17" s="12">
        <v>62</v>
      </c>
      <c r="F17" s="12">
        <v>42.2</v>
      </c>
      <c r="H17" s="17">
        <f t="shared" si="0"/>
        <v>2.2999999999999972</v>
      </c>
      <c r="I17" s="17">
        <f t="shared" si="1"/>
        <v>0</v>
      </c>
      <c r="J17" s="17">
        <f t="shared" si="2"/>
        <v>3.9000000000000057</v>
      </c>
      <c r="K17" s="17">
        <f t="shared" si="3"/>
        <v>4.5</v>
      </c>
      <c r="L17" s="17">
        <f t="shared" si="4"/>
        <v>10.700000000000003</v>
      </c>
      <c r="N17" s="12">
        <v>95</v>
      </c>
      <c r="O17" s="12">
        <v>114.5</v>
      </c>
      <c r="P17" s="12">
        <v>76.099999999999994</v>
      </c>
      <c r="Q17" s="12">
        <v>57.5</v>
      </c>
      <c r="R17" s="12">
        <v>31.5</v>
      </c>
    </row>
    <row r="18" spans="1:18" ht="12.75" customHeight="1" x14ac:dyDescent="0.2">
      <c r="A18" s="16">
        <f t="shared" si="5"/>
        <v>37195</v>
      </c>
      <c r="B18" s="12">
        <v>107.51612903225806</v>
      </c>
      <c r="C18" s="12">
        <v>102.6774193548387</v>
      </c>
      <c r="D18" s="12">
        <v>80.225806451612911</v>
      </c>
      <c r="E18" s="12">
        <v>57.096774193548384</v>
      </c>
      <c r="F18" s="12">
        <v>42.58064516129032</v>
      </c>
      <c r="H18" s="17">
        <f t="shared" si="0"/>
        <v>-5.7096774193548328</v>
      </c>
      <c r="I18" s="17">
        <f t="shared" si="1"/>
        <v>0</v>
      </c>
      <c r="J18" s="17">
        <f t="shared" si="2"/>
        <v>1.5483870967741922</v>
      </c>
      <c r="K18" s="17">
        <f t="shared" si="3"/>
        <v>1.3548387096774164</v>
      </c>
      <c r="L18" s="17">
        <f t="shared" si="4"/>
        <v>-10.645161290322584</v>
      </c>
      <c r="N18" s="12">
        <v>113.2258064516129</v>
      </c>
      <c r="O18" s="12">
        <v>102.6774193548387</v>
      </c>
      <c r="P18" s="12">
        <v>78.677419354838719</v>
      </c>
      <c r="Q18" s="12">
        <v>55.741935483870968</v>
      </c>
      <c r="R18" s="12">
        <v>53.225806451612904</v>
      </c>
    </row>
    <row r="19" spans="1:18" ht="12.75" customHeight="1" x14ac:dyDescent="0.2">
      <c r="A19" s="16">
        <f t="shared" si="5"/>
        <v>37225</v>
      </c>
      <c r="B19" s="12">
        <v>87.833333333333329</v>
      </c>
      <c r="C19" s="12">
        <v>95.416666666666657</v>
      </c>
      <c r="D19" s="12">
        <v>66.833333333333329</v>
      </c>
      <c r="E19" s="12">
        <v>45</v>
      </c>
      <c r="F19" s="12">
        <v>39.75</v>
      </c>
      <c r="H19" s="17">
        <f t="shared" si="0"/>
        <v>-3.4166666666666714</v>
      </c>
      <c r="I19" s="17">
        <f t="shared" si="1"/>
        <v>0</v>
      </c>
      <c r="J19" s="17">
        <f t="shared" si="2"/>
        <v>2</v>
      </c>
      <c r="K19" s="17">
        <f t="shared" si="3"/>
        <v>1.75</v>
      </c>
      <c r="L19" s="17">
        <f t="shared" si="4"/>
        <v>-2.75</v>
      </c>
      <c r="N19" s="12">
        <v>91.25</v>
      </c>
      <c r="O19" s="12">
        <v>95.416666666666657</v>
      </c>
      <c r="P19" s="12">
        <v>64.833333333333329</v>
      </c>
      <c r="Q19" s="12">
        <v>43.25</v>
      </c>
      <c r="R19" s="12">
        <v>42.5</v>
      </c>
    </row>
    <row r="20" spans="1:18" ht="12.75" customHeight="1" x14ac:dyDescent="0.2">
      <c r="A20" s="16">
        <f t="shared" si="5"/>
        <v>37256</v>
      </c>
      <c r="B20" s="12">
        <v>95.161290322580655</v>
      </c>
      <c r="C20" s="12">
        <v>145.16129032258067</v>
      </c>
      <c r="D20" s="12">
        <v>73</v>
      </c>
      <c r="E20" s="12">
        <v>42.096774193548384</v>
      </c>
      <c r="F20" s="12">
        <v>39.387096774193552</v>
      </c>
      <c r="H20" s="17">
        <f t="shared" si="0"/>
        <v>-13.290322580645167</v>
      </c>
      <c r="I20" s="17">
        <f t="shared" si="1"/>
        <v>0</v>
      </c>
      <c r="J20" s="17">
        <f t="shared" si="2"/>
        <v>2.3225806451612812</v>
      </c>
      <c r="K20" s="17">
        <f t="shared" si="3"/>
        <v>2.0322580645161281</v>
      </c>
      <c r="L20" s="17">
        <f t="shared" si="4"/>
        <v>-2.7096774193548328</v>
      </c>
      <c r="N20" s="12">
        <v>108.45161290322582</v>
      </c>
      <c r="O20" s="12">
        <v>145.16129032258067</v>
      </c>
      <c r="P20" s="12">
        <v>70.677419354838719</v>
      </c>
      <c r="Q20" s="12">
        <v>40.064516129032256</v>
      </c>
      <c r="R20" s="12">
        <v>42.096774193548384</v>
      </c>
    </row>
    <row r="21" spans="1:18" ht="12.75" customHeight="1" x14ac:dyDescent="0.2">
      <c r="A21" s="16">
        <f t="shared" si="5"/>
        <v>37287</v>
      </c>
      <c r="B21" s="12">
        <v>85.645161290322577</v>
      </c>
      <c r="C21" s="12">
        <v>113.3064516129032</v>
      </c>
      <c r="D21" s="12">
        <v>62.5</v>
      </c>
      <c r="E21" s="12">
        <v>53.758064516129039</v>
      </c>
      <c r="F21" s="12">
        <v>40.306451612903224</v>
      </c>
      <c r="H21" s="17">
        <f t="shared" si="0"/>
        <v>-6.6129032258064484</v>
      </c>
      <c r="I21" s="17">
        <f t="shared" si="1"/>
        <v>-0.72580645161291102</v>
      </c>
      <c r="J21" s="17">
        <f t="shared" si="2"/>
        <v>1.4516129032258078</v>
      </c>
      <c r="K21" s="17">
        <f t="shared" si="3"/>
        <v>1.4516129032258078</v>
      </c>
      <c r="L21" s="17">
        <f t="shared" si="4"/>
        <v>-3.9677419354838719</v>
      </c>
      <c r="N21" s="12">
        <v>92.258064516129025</v>
      </c>
      <c r="O21" s="12">
        <v>114.03225806451611</v>
      </c>
      <c r="P21" s="12">
        <v>61.048387096774192</v>
      </c>
      <c r="Q21" s="12">
        <v>52.306451612903231</v>
      </c>
      <c r="R21" s="12">
        <v>44.274193548387096</v>
      </c>
    </row>
    <row r="22" spans="1:18" ht="12.75" customHeight="1" x14ac:dyDescent="0.2">
      <c r="A22" s="16">
        <f t="shared" si="5"/>
        <v>37315</v>
      </c>
      <c r="B22" s="12">
        <v>69.642857142857139</v>
      </c>
      <c r="C22" s="12">
        <v>111</v>
      </c>
      <c r="D22" s="12">
        <v>39.428571428571423</v>
      </c>
      <c r="E22" s="12">
        <v>42</v>
      </c>
      <c r="F22" s="12">
        <v>33.642857142857139</v>
      </c>
      <c r="H22" s="17">
        <f t="shared" si="0"/>
        <v>-2.5714285714285552</v>
      </c>
      <c r="I22" s="17">
        <f t="shared" si="1"/>
        <v>-0.4285714285714306</v>
      </c>
      <c r="J22" s="17">
        <f t="shared" si="2"/>
        <v>0</v>
      </c>
      <c r="K22" s="17">
        <f t="shared" si="3"/>
        <v>0</v>
      </c>
      <c r="L22" s="17">
        <f t="shared" si="4"/>
        <v>0</v>
      </c>
      <c r="N22" s="12">
        <v>72.214285714285694</v>
      </c>
      <c r="O22" s="12">
        <v>111.42857142857143</v>
      </c>
      <c r="P22" s="12">
        <v>39.428571428571423</v>
      </c>
      <c r="Q22" s="12">
        <v>42</v>
      </c>
      <c r="R22" s="12">
        <v>33.642857142857139</v>
      </c>
    </row>
    <row r="23" spans="1:18" x14ac:dyDescent="0.2">
      <c r="A23" s="16">
        <f t="shared" si="5"/>
        <v>37346</v>
      </c>
      <c r="B23" s="12">
        <v>54.596774193548384</v>
      </c>
      <c r="C23" s="12">
        <v>61.209677419354833</v>
      </c>
      <c r="D23" s="12">
        <v>41.419354838709673</v>
      </c>
      <c r="E23" s="12">
        <v>36.854838709677416</v>
      </c>
      <c r="F23" s="12">
        <v>28.064516129032253</v>
      </c>
      <c r="H23" s="17">
        <f t="shared" si="0"/>
        <v>-2.6451612903225907</v>
      </c>
      <c r="I23" s="17">
        <f t="shared" si="1"/>
        <v>-0.48387096774193594</v>
      </c>
      <c r="J23" s="17">
        <f t="shared" si="2"/>
        <v>0</v>
      </c>
      <c r="K23" s="17">
        <f t="shared" si="3"/>
        <v>0</v>
      </c>
      <c r="L23" s="17">
        <f t="shared" si="4"/>
        <v>0</v>
      </c>
      <c r="N23" s="12">
        <v>57.241935483870975</v>
      </c>
      <c r="O23" s="12">
        <v>61.693548387096769</v>
      </c>
      <c r="P23" s="12">
        <v>41.419354838709673</v>
      </c>
      <c r="Q23" s="12">
        <v>36.854838709677416</v>
      </c>
      <c r="R23" s="12">
        <v>28.064516129032253</v>
      </c>
    </row>
    <row r="24" spans="1:18" x14ac:dyDescent="0.2">
      <c r="A24" s="16">
        <f t="shared" si="5"/>
        <v>37376</v>
      </c>
      <c r="B24" s="12">
        <v>46.866666666666667</v>
      </c>
      <c r="C24" s="12">
        <v>51.533333333333331</v>
      </c>
      <c r="D24" s="12">
        <v>37.866666666666667</v>
      </c>
      <c r="E24" s="12">
        <v>33</v>
      </c>
      <c r="F24" s="12">
        <v>28.4</v>
      </c>
      <c r="H24" s="17">
        <f t="shared" si="0"/>
        <v>-1.6666666666666643</v>
      </c>
      <c r="I24" s="17">
        <f t="shared" si="1"/>
        <v>-0.19999999999999574</v>
      </c>
      <c r="J24" s="17">
        <f t="shared" si="2"/>
        <v>0.60000000000000142</v>
      </c>
      <c r="K24" s="17">
        <f t="shared" si="3"/>
        <v>0.79999999999999716</v>
      </c>
      <c r="L24" s="17">
        <f t="shared" si="4"/>
        <v>0</v>
      </c>
      <c r="N24" s="12">
        <v>48.533333333333331</v>
      </c>
      <c r="O24" s="12">
        <v>51.733333333333327</v>
      </c>
      <c r="P24" s="12">
        <v>37.266666666666666</v>
      </c>
      <c r="Q24" s="12">
        <v>32.200000000000003</v>
      </c>
      <c r="R24" s="12">
        <v>28.4</v>
      </c>
    </row>
    <row r="25" spans="1:18" x14ac:dyDescent="0.2">
      <c r="A25" s="16">
        <f t="shared" si="5"/>
        <v>37407</v>
      </c>
      <c r="B25" s="12">
        <v>39.129032258064512</v>
      </c>
      <c r="C25" s="12">
        <v>41.645161290322584</v>
      </c>
      <c r="D25" s="12">
        <v>38.048387096774192</v>
      </c>
      <c r="E25" s="12">
        <v>33</v>
      </c>
      <c r="F25" s="12">
        <v>28.064516129032253</v>
      </c>
      <c r="H25" s="17">
        <f t="shared" si="0"/>
        <v>-0.48387096774193594</v>
      </c>
      <c r="I25" s="17">
        <f t="shared" si="1"/>
        <v>-0.48387096774192884</v>
      </c>
      <c r="J25" s="17">
        <f t="shared" si="2"/>
        <v>0</v>
      </c>
      <c r="K25" s="17">
        <f t="shared" si="3"/>
        <v>0.96774193548387188</v>
      </c>
      <c r="L25" s="17">
        <f t="shared" si="4"/>
        <v>0</v>
      </c>
      <c r="N25" s="12">
        <v>39.612903225806448</v>
      </c>
      <c r="O25" s="12">
        <v>42.129032258064512</v>
      </c>
      <c r="P25" s="12">
        <v>38.048387096774192</v>
      </c>
      <c r="Q25" s="12">
        <v>32.032258064516128</v>
      </c>
      <c r="R25" s="12">
        <v>28.064516129032253</v>
      </c>
    </row>
    <row r="26" spans="1:18" x14ac:dyDescent="0.2">
      <c r="A26" s="16">
        <f t="shared" si="5"/>
        <v>37437</v>
      </c>
      <c r="B26" s="12">
        <v>50.333333333333329</v>
      </c>
      <c r="C26" s="12">
        <v>52.916666666666657</v>
      </c>
      <c r="D26" s="12">
        <v>39.833333333333329</v>
      </c>
      <c r="E26" s="12">
        <v>40.5</v>
      </c>
      <c r="F26" s="12">
        <v>43.75</v>
      </c>
      <c r="H26" s="17">
        <f t="shared" si="0"/>
        <v>-0.75</v>
      </c>
      <c r="I26" s="17">
        <f t="shared" si="1"/>
        <v>-0.25</v>
      </c>
      <c r="J26" s="17">
        <f t="shared" si="2"/>
        <v>0</v>
      </c>
      <c r="K26" s="17">
        <f t="shared" si="3"/>
        <v>1</v>
      </c>
      <c r="L26" s="17">
        <f t="shared" si="4"/>
        <v>0</v>
      </c>
      <c r="N26" s="12">
        <v>51.083333333333329</v>
      </c>
      <c r="O26" s="12">
        <v>53.166666666666657</v>
      </c>
      <c r="P26" s="12">
        <v>39.833333333333329</v>
      </c>
      <c r="Q26" s="12">
        <v>39.5</v>
      </c>
      <c r="R26" s="12">
        <v>43.75</v>
      </c>
    </row>
    <row r="27" spans="1:18" x14ac:dyDescent="0.2">
      <c r="A27" s="16">
        <f t="shared" si="5"/>
        <v>37468</v>
      </c>
      <c r="B27" s="12">
        <v>75.483870967741922</v>
      </c>
      <c r="C27" s="12">
        <v>91.709677419354833</v>
      </c>
      <c r="D27" s="12">
        <v>40.629032258064512</v>
      </c>
      <c r="E27" s="12">
        <v>37.354838709677423</v>
      </c>
      <c r="F27" s="12">
        <v>44.919354838709666</v>
      </c>
      <c r="H27" s="17">
        <f t="shared" si="0"/>
        <v>-0.24193548387097508</v>
      </c>
      <c r="I27" s="17">
        <f t="shared" si="1"/>
        <v>0</v>
      </c>
      <c r="J27" s="17">
        <f t="shared" si="2"/>
        <v>0</v>
      </c>
      <c r="K27" s="17">
        <f t="shared" si="3"/>
        <v>0</v>
      </c>
      <c r="L27" s="17">
        <f t="shared" si="4"/>
        <v>0</v>
      </c>
      <c r="N27" s="12">
        <v>75.725806451612897</v>
      </c>
      <c r="O27" s="12">
        <v>91.709677419354833</v>
      </c>
      <c r="P27" s="12">
        <v>40.629032258064512</v>
      </c>
      <c r="Q27" s="12">
        <v>37.354838709677423</v>
      </c>
      <c r="R27" s="12">
        <v>44.919354838709666</v>
      </c>
    </row>
    <row r="28" spans="1:18" x14ac:dyDescent="0.2">
      <c r="A28" s="16">
        <f t="shared" si="5"/>
        <v>37499</v>
      </c>
      <c r="B28" s="12">
        <v>87.677419354838705</v>
      </c>
      <c r="C28" s="12">
        <v>106.74193548387096</v>
      </c>
      <c r="D28" s="12">
        <v>42.193548387096776</v>
      </c>
      <c r="E28" s="12">
        <v>44.225806451612897</v>
      </c>
      <c r="F28" s="12">
        <v>66.290322580645167</v>
      </c>
      <c r="H28" s="17">
        <f t="shared" si="0"/>
        <v>-0.3870967741935516</v>
      </c>
      <c r="I28" s="17">
        <f t="shared" si="1"/>
        <v>0</v>
      </c>
      <c r="J28" s="17">
        <f t="shared" si="2"/>
        <v>0</v>
      </c>
      <c r="K28" s="17">
        <f t="shared" si="3"/>
        <v>0</v>
      </c>
      <c r="L28" s="17">
        <f t="shared" si="4"/>
        <v>0</v>
      </c>
      <c r="N28" s="12">
        <v>88.064516129032256</v>
      </c>
      <c r="O28" s="12">
        <v>106.74193548387096</v>
      </c>
      <c r="P28" s="12">
        <v>42.193548387096776</v>
      </c>
      <c r="Q28" s="12">
        <v>44.225806451612897</v>
      </c>
      <c r="R28" s="12">
        <v>66.290322580645167</v>
      </c>
    </row>
    <row r="29" spans="1:18" x14ac:dyDescent="0.2">
      <c r="A29" s="16">
        <f t="shared" si="5"/>
        <v>37529</v>
      </c>
      <c r="B29" s="12">
        <v>74.7</v>
      </c>
      <c r="C29" s="12">
        <v>97.5</v>
      </c>
      <c r="D29" s="12">
        <v>39.1</v>
      </c>
      <c r="E29" s="12">
        <v>37.4</v>
      </c>
      <c r="F29" s="12">
        <v>38.5</v>
      </c>
      <c r="H29" s="17">
        <f t="shared" si="0"/>
        <v>-0.59999999999999432</v>
      </c>
      <c r="I29" s="17">
        <f t="shared" si="1"/>
        <v>0</v>
      </c>
      <c r="J29" s="17">
        <f t="shared" si="2"/>
        <v>0</v>
      </c>
      <c r="K29" s="17">
        <f t="shared" si="3"/>
        <v>0</v>
      </c>
      <c r="L29" s="17">
        <f t="shared" si="4"/>
        <v>0</v>
      </c>
      <c r="N29" s="12">
        <v>75.3</v>
      </c>
      <c r="O29" s="12">
        <v>97.5</v>
      </c>
      <c r="P29" s="12">
        <v>39.1</v>
      </c>
      <c r="Q29" s="12">
        <v>37.4</v>
      </c>
      <c r="R29" s="12">
        <v>38.5</v>
      </c>
    </row>
    <row r="30" spans="1:18" x14ac:dyDescent="0.2">
      <c r="A30" s="16">
        <f t="shared" si="5"/>
        <v>37560</v>
      </c>
      <c r="B30" s="12">
        <v>47.709677419354833</v>
      </c>
      <c r="C30" s="12">
        <v>57.677419354838712</v>
      </c>
      <c r="D30" s="12">
        <v>36.193548387096769</v>
      </c>
      <c r="E30" s="12">
        <v>33.870967741935488</v>
      </c>
      <c r="F30" s="12">
        <v>40.645161290322577</v>
      </c>
      <c r="H30" s="17">
        <f t="shared" si="0"/>
        <v>-0.1935483870967758</v>
      </c>
      <c r="I30" s="17">
        <f t="shared" si="1"/>
        <v>0</v>
      </c>
      <c r="J30" s="17">
        <f t="shared" si="2"/>
        <v>0</v>
      </c>
      <c r="K30" s="17">
        <f t="shared" si="3"/>
        <v>0</v>
      </c>
      <c r="L30" s="17">
        <f t="shared" si="4"/>
        <v>0</v>
      </c>
      <c r="N30" s="12">
        <v>47.903225806451609</v>
      </c>
      <c r="O30" s="12">
        <v>57.677419354838712</v>
      </c>
      <c r="P30" s="12">
        <v>36.193548387096769</v>
      </c>
      <c r="Q30" s="12">
        <v>33.870967741935488</v>
      </c>
      <c r="R30" s="12">
        <v>40.645161290322577</v>
      </c>
    </row>
    <row r="31" spans="1:18" x14ac:dyDescent="0.2">
      <c r="A31" s="16">
        <f t="shared" si="5"/>
        <v>37590</v>
      </c>
      <c r="B31" s="12">
        <v>39.666666666666664</v>
      </c>
      <c r="C31" s="12">
        <v>44.25</v>
      </c>
      <c r="D31" s="12">
        <v>30.5</v>
      </c>
      <c r="E31" s="12">
        <v>29.166666666666664</v>
      </c>
      <c r="F31" s="12">
        <v>28.583333333333329</v>
      </c>
      <c r="H31" s="17">
        <f t="shared" si="0"/>
        <v>-0.25</v>
      </c>
      <c r="I31" s="17">
        <f t="shared" si="1"/>
        <v>0</v>
      </c>
      <c r="J31" s="17">
        <f t="shared" si="2"/>
        <v>-0.5</v>
      </c>
      <c r="K31" s="17">
        <f t="shared" si="3"/>
        <v>-0.25</v>
      </c>
      <c r="L31" s="17">
        <f t="shared" si="4"/>
        <v>0</v>
      </c>
      <c r="N31" s="12">
        <v>39.916666666666664</v>
      </c>
      <c r="O31" s="12">
        <v>44.25</v>
      </c>
      <c r="P31" s="12">
        <v>31</v>
      </c>
      <c r="Q31" s="12">
        <v>29.416666666666664</v>
      </c>
      <c r="R31" s="12">
        <v>28.583333333333329</v>
      </c>
    </row>
    <row r="32" spans="1:18" x14ac:dyDescent="0.2">
      <c r="A32" s="16">
        <f t="shared" si="5"/>
        <v>37621</v>
      </c>
      <c r="B32" s="12">
        <v>39.580645161290327</v>
      </c>
      <c r="C32" s="12">
        <v>43.161290322580655</v>
      </c>
      <c r="D32" s="12">
        <v>32.483870967741936</v>
      </c>
      <c r="E32" s="12">
        <v>28.903225806451616</v>
      </c>
      <c r="F32" s="12">
        <v>28.677419354838712</v>
      </c>
      <c r="H32" s="17">
        <f t="shared" si="0"/>
        <v>-0.29032258064516014</v>
      </c>
      <c r="I32" s="17">
        <f t="shared" si="1"/>
        <v>-0.87096774193548043</v>
      </c>
      <c r="J32" s="17">
        <f t="shared" si="2"/>
        <v>-0.29032258064516725</v>
      </c>
      <c r="K32" s="17">
        <f t="shared" si="3"/>
        <v>-0.58064516129032029</v>
      </c>
      <c r="L32" s="17">
        <f t="shared" si="4"/>
        <v>0</v>
      </c>
      <c r="N32" s="12">
        <v>39.870967741935488</v>
      </c>
      <c r="O32" s="12">
        <v>44.032258064516135</v>
      </c>
      <c r="P32" s="12">
        <v>32.774193548387103</v>
      </c>
      <c r="Q32" s="12">
        <v>29.483870967741936</v>
      </c>
      <c r="R32" s="12">
        <v>28.677419354838712</v>
      </c>
    </row>
    <row r="33" spans="1:18" x14ac:dyDescent="0.2">
      <c r="A33" s="16">
        <f t="shared" si="5"/>
        <v>37652</v>
      </c>
      <c r="B33" s="12">
        <v>44.645161290322577</v>
      </c>
      <c r="C33" s="12">
        <v>39.967741935483872</v>
      </c>
      <c r="D33" s="12">
        <v>35.419354838709673</v>
      </c>
      <c r="E33" s="12">
        <v>34</v>
      </c>
      <c r="F33" s="12">
        <v>28.564516129032256</v>
      </c>
      <c r="H33" s="17">
        <f t="shared" si="0"/>
        <v>-0.72580645161290391</v>
      </c>
      <c r="I33" s="17">
        <f t="shared" si="1"/>
        <v>-0.48387096774193594</v>
      </c>
      <c r="J33" s="17">
        <f t="shared" si="2"/>
        <v>0</v>
      </c>
      <c r="K33" s="17">
        <f t="shared" si="3"/>
        <v>0</v>
      </c>
      <c r="L33" s="17">
        <f t="shared" si="4"/>
        <v>-0.48387096774193594</v>
      </c>
      <c r="N33" s="12">
        <v>45.37096774193548</v>
      </c>
      <c r="O33" s="12">
        <v>40.451612903225808</v>
      </c>
      <c r="P33" s="12">
        <v>35.419354838709673</v>
      </c>
      <c r="Q33" s="12">
        <v>34</v>
      </c>
      <c r="R33" s="12">
        <v>29.048387096774192</v>
      </c>
    </row>
    <row r="34" spans="1:18" x14ac:dyDescent="0.2">
      <c r="A34" s="16">
        <f t="shared" si="5"/>
        <v>37680</v>
      </c>
      <c r="B34" s="12">
        <v>43.071428571428562</v>
      </c>
      <c r="C34" s="12">
        <v>36.428571428571416</v>
      </c>
      <c r="D34" s="12">
        <v>30.857142857142854</v>
      </c>
      <c r="E34" s="12">
        <v>30</v>
      </c>
      <c r="F34" s="12">
        <v>28.5</v>
      </c>
      <c r="H34" s="17">
        <f t="shared" si="0"/>
        <v>-0.6428571428571459</v>
      </c>
      <c r="I34" s="17">
        <f t="shared" si="1"/>
        <v>-0.6428571428571459</v>
      </c>
      <c r="J34" s="17">
        <f t="shared" si="2"/>
        <v>0</v>
      </c>
      <c r="K34" s="17">
        <f t="shared" si="3"/>
        <v>0</v>
      </c>
      <c r="L34" s="17">
        <f t="shared" si="4"/>
        <v>-0.4285714285714306</v>
      </c>
      <c r="N34" s="12">
        <v>43.714285714285708</v>
      </c>
      <c r="O34" s="12">
        <v>37.071428571428562</v>
      </c>
      <c r="P34" s="12">
        <v>30.857142857142854</v>
      </c>
      <c r="Q34" s="12">
        <v>30</v>
      </c>
      <c r="R34" s="12">
        <v>28.928571428571431</v>
      </c>
    </row>
    <row r="35" spans="1:18" x14ac:dyDescent="0.2">
      <c r="A35" s="16">
        <f t="shared" si="5"/>
        <v>37711</v>
      </c>
      <c r="B35" s="12">
        <v>34.08064516129032</v>
      </c>
      <c r="C35" s="12">
        <v>35.048387096774192</v>
      </c>
      <c r="D35" s="12">
        <v>28.451612903225808</v>
      </c>
      <c r="E35" s="12">
        <v>28</v>
      </c>
      <c r="F35" s="12">
        <v>25.08064516129032</v>
      </c>
      <c r="H35" s="17">
        <f t="shared" ref="H35:H56" si="6">B35-N35</f>
        <v>-0.48387096774193594</v>
      </c>
      <c r="I35" s="17">
        <f t="shared" ref="I35:I56" si="7">C35-O35</f>
        <v>-0.24193548387096797</v>
      </c>
      <c r="J35" s="17">
        <f t="shared" ref="J35:J56" si="8">D35-P35</f>
        <v>-0.24193548387096797</v>
      </c>
      <c r="K35" s="17">
        <f t="shared" ref="K35:K56" si="9">E35-Q35</f>
        <v>0</v>
      </c>
      <c r="L35" s="17">
        <f t="shared" ref="L35:L56" si="10">F35-R35</f>
        <v>-0.72580645161290391</v>
      </c>
      <c r="N35" s="12">
        <v>34.564516129032256</v>
      </c>
      <c r="O35" s="12">
        <v>35.29032258064516</v>
      </c>
      <c r="P35" s="12">
        <v>28.693548387096776</v>
      </c>
      <c r="Q35" s="12">
        <v>28</v>
      </c>
      <c r="R35" s="12">
        <v>25.806451612903224</v>
      </c>
    </row>
    <row r="36" spans="1:18" x14ac:dyDescent="0.2">
      <c r="A36" s="16">
        <f t="shared" ref="A36:A56" si="11">EOMONTH(A35,1)</f>
        <v>37741</v>
      </c>
      <c r="B36" s="12">
        <v>30.4</v>
      </c>
      <c r="C36" s="12">
        <v>32.533333333333331</v>
      </c>
      <c r="D36" s="12">
        <v>28</v>
      </c>
      <c r="E36" s="12">
        <v>28</v>
      </c>
      <c r="F36" s="12">
        <v>25.066666666666663</v>
      </c>
      <c r="H36" s="17">
        <f t="shared" si="6"/>
        <v>-0.20000000000000284</v>
      </c>
      <c r="I36" s="17">
        <f t="shared" si="7"/>
        <v>-0.20000000000000284</v>
      </c>
      <c r="J36" s="17">
        <f t="shared" si="8"/>
        <v>-0.39999999999999858</v>
      </c>
      <c r="K36" s="17">
        <f t="shared" si="9"/>
        <v>0</v>
      </c>
      <c r="L36" s="17">
        <f t="shared" si="10"/>
        <v>-1.6000000000000014</v>
      </c>
      <c r="N36" s="12">
        <v>30.6</v>
      </c>
      <c r="O36" s="12">
        <v>32.733333333333334</v>
      </c>
      <c r="P36" s="12">
        <v>28.4</v>
      </c>
      <c r="Q36" s="12">
        <v>28</v>
      </c>
      <c r="R36" s="12">
        <v>26.666666666666664</v>
      </c>
    </row>
    <row r="37" spans="1:18" x14ac:dyDescent="0.2">
      <c r="A37" s="16">
        <f t="shared" si="11"/>
        <v>37772</v>
      </c>
      <c r="B37" s="12">
        <v>24.838709677419352</v>
      </c>
      <c r="C37" s="12">
        <v>29.645161290322577</v>
      </c>
      <c r="D37" s="12">
        <v>28.806451612903224</v>
      </c>
      <c r="E37" s="12">
        <v>28</v>
      </c>
      <c r="F37" s="12">
        <v>25.322580645161288</v>
      </c>
      <c r="H37" s="17">
        <f t="shared" si="6"/>
        <v>-0.24193548387096797</v>
      </c>
      <c r="I37" s="17">
        <f t="shared" si="7"/>
        <v>0</v>
      </c>
      <c r="J37" s="17">
        <f t="shared" si="8"/>
        <v>-0.24193548387096797</v>
      </c>
      <c r="K37" s="17">
        <f t="shared" si="9"/>
        <v>0</v>
      </c>
      <c r="L37" s="17">
        <f t="shared" si="10"/>
        <v>-1.6935483870967758</v>
      </c>
      <c r="N37" s="12">
        <v>25.08064516129032</v>
      </c>
      <c r="O37" s="12">
        <v>29.645161290322577</v>
      </c>
      <c r="P37" s="12">
        <v>29.048387096774192</v>
      </c>
      <c r="Q37" s="12">
        <v>28</v>
      </c>
      <c r="R37" s="12">
        <v>27.016129032258064</v>
      </c>
    </row>
    <row r="38" spans="1:18" x14ac:dyDescent="0.2">
      <c r="A38" s="16">
        <f t="shared" si="11"/>
        <v>37802</v>
      </c>
      <c r="B38" s="12">
        <v>32.666666666666664</v>
      </c>
      <c r="C38" s="12">
        <v>39.166666666666664</v>
      </c>
      <c r="D38" s="12">
        <v>34.75</v>
      </c>
      <c r="E38" s="12">
        <v>35</v>
      </c>
      <c r="F38" s="12">
        <v>37.916666666666664</v>
      </c>
      <c r="H38" s="17">
        <f t="shared" si="6"/>
        <v>0</v>
      </c>
      <c r="I38" s="17">
        <f t="shared" si="7"/>
        <v>0</v>
      </c>
      <c r="J38" s="17">
        <f t="shared" si="8"/>
        <v>-0.25</v>
      </c>
      <c r="K38" s="17">
        <f t="shared" si="9"/>
        <v>0</v>
      </c>
      <c r="L38" s="17">
        <f t="shared" si="10"/>
        <v>-1.25</v>
      </c>
      <c r="N38" s="12">
        <v>32.666666666666664</v>
      </c>
      <c r="O38" s="12">
        <v>39.166666666666664</v>
      </c>
      <c r="P38" s="12">
        <v>35</v>
      </c>
      <c r="Q38" s="12">
        <v>35</v>
      </c>
      <c r="R38" s="12">
        <v>39.166666666666664</v>
      </c>
    </row>
    <row r="39" spans="1:18" x14ac:dyDescent="0.2">
      <c r="A39" s="16">
        <f t="shared" si="11"/>
        <v>37833</v>
      </c>
      <c r="B39" s="12">
        <v>51.612903225806448</v>
      </c>
      <c r="C39" s="12">
        <v>56.774193548387089</v>
      </c>
      <c r="D39" s="12">
        <v>41.274193548387096</v>
      </c>
      <c r="E39" s="12">
        <v>44</v>
      </c>
      <c r="F39" s="12">
        <v>39.822580645161288</v>
      </c>
      <c r="H39" s="17">
        <f t="shared" si="6"/>
        <v>0</v>
      </c>
      <c r="I39" s="17">
        <f t="shared" si="7"/>
        <v>-0.24193548387096797</v>
      </c>
      <c r="J39" s="17">
        <f t="shared" si="8"/>
        <v>-2.6451612903225765</v>
      </c>
      <c r="K39" s="17">
        <f t="shared" si="9"/>
        <v>0</v>
      </c>
      <c r="L39" s="17">
        <f t="shared" si="10"/>
        <v>0</v>
      </c>
      <c r="N39" s="12">
        <v>51.612903225806448</v>
      </c>
      <c r="O39" s="12">
        <v>57.016129032258057</v>
      </c>
      <c r="P39" s="12">
        <v>43.919354838709673</v>
      </c>
      <c r="Q39" s="12">
        <v>44</v>
      </c>
      <c r="R39" s="12">
        <v>39.822580645161288</v>
      </c>
    </row>
    <row r="40" spans="1:18" x14ac:dyDescent="0.2">
      <c r="A40" s="16">
        <f t="shared" si="11"/>
        <v>37864</v>
      </c>
      <c r="B40" s="12">
        <v>61.677419354838705</v>
      </c>
      <c r="C40" s="12">
        <v>63.241935483870961</v>
      </c>
      <c r="D40" s="12">
        <v>39.209677419354833</v>
      </c>
      <c r="E40" s="12">
        <v>48</v>
      </c>
      <c r="F40" s="12">
        <v>56.032258064516128</v>
      </c>
      <c r="H40" s="17">
        <f t="shared" si="6"/>
        <v>0</v>
      </c>
      <c r="I40" s="17">
        <f t="shared" si="7"/>
        <v>0</v>
      </c>
      <c r="J40" s="17">
        <f t="shared" si="8"/>
        <v>-2.6451612903225907</v>
      </c>
      <c r="K40" s="17">
        <f t="shared" si="9"/>
        <v>0</v>
      </c>
      <c r="L40" s="17">
        <f t="shared" si="10"/>
        <v>0</v>
      </c>
      <c r="N40" s="12">
        <v>61.677419354838705</v>
      </c>
      <c r="O40" s="12">
        <v>63.241935483870961</v>
      </c>
      <c r="P40" s="12">
        <v>41.854838709677423</v>
      </c>
      <c r="Q40" s="12">
        <v>48</v>
      </c>
      <c r="R40" s="12">
        <v>56.032258064516128</v>
      </c>
    </row>
    <row r="41" spans="1:18" x14ac:dyDescent="0.2">
      <c r="A41" s="16">
        <f t="shared" si="11"/>
        <v>37894</v>
      </c>
      <c r="B41" s="12">
        <v>57.833333333333329</v>
      </c>
      <c r="C41" s="12">
        <v>62.916666666666657</v>
      </c>
      <c r="D41" s="12">
        <v>41.25</v>
      </c>
      <c r="E41" s="12">
        <v>44</v>
      </c>
      <c r="F41" s="12">
        <v>39.583333333333329</v>
      </c>
      <c r="H41" s="17">
        <f t="shared" si="6"/>
        <v>0</v>
      </c>
      <c r="I41" s="17">
        <f t="shared" si="7"/>
        <v>0</v>
      </c>
      <c r="J41" s="17">
        <f t="shared" si="8"/>
        <v>-2.6666666666666643</v>
      </c>
      <c r="K41" s="17">
        <f t="shared" si="9"/>
        <v>0</v>
      </c>
      <c r="L41" s="17">
        <f t="shared" si="10"/>
        <v>0</v>
      </c>
      <c r="N41" s="12">
        <v>57.833333333333329</v>
      </c>
      <c r="O41" s="12">
        <v>62.916666666666657</v>
      </c>
      <c r="P41" s="12">
        <v>43.916666666666664</v>
      </c>
      <c r="Q41" s="12">
        <v>44</v>
      </c>
      <c r="R41" s="12">
        <v>39.583333333333329</v>
      </c>
    </row>
    <row r="42" spans="1:18" x14ac:dyDescent="0.2">
      <c r="A42" s="16">
        <f t="shared" si="11"/>
        <v>37925</v>
      </c>
      <c r="B42" s="12">
        <v>41.032258064516128</v>
      </c>
      <c r="C42" s="12">
        <v>38.903225806451616</v>
      </c>
      <c r="D42" s="12">
        <v>31.161290322580644</v>
      </c>
      <c r="E42" s="12">
        <v>32</v>
      </c>
      <c r="F42" s="12">
        <v>38.301109677419348</v>
      </c>
      <c r="H42" s="17">
        <f t="shared" si="6"/>
        <v>0</v>
      </c>
      <c r="I42" s="17">
        <f t="shared" si="7"/>
        <v>0</v>
      </c>
      <c r="J42" s="17">
        <f t="shared" si="8"/>
        <v>-0.58064516129032384</v>
      </c>
      <c r="K42" s="17">
        <f t="shared" si="9"/>
        <v>0</v>
      </c>
      <c r="L42" s="17">
        <f t="shared" si="10"/>
        <v>-0.1935483870967758</v>
      </c>
      <c r="N42" s="12">
        <v>41.032258064516128</v>
      </c>
      <c r="O42" s="12">
        <v>38.903225806451616</v>
      </c>
      <c r="P42" s="12">
        <v>31.741935483870968</v>
      </c>
      <c r="Q42" s="12">
        <v>32</v>
      </c>
      <c r="R42" s="12">
        <v>38.494658064516123</v>
      </c>
    </row>
    <row r="43" spans="1:18" x14ac:dyDescent="0.2">
      <c r="A43" s="16">
        <f t="shared" si="11"/>
        <v>37955</v>
      </c>
      <c r="B43" s="12">
        <v>32</v>
      </c>
      <c r="C43" s="12">
        <v>36.1</v>
      </c>
      <c r="D43" s="12">
        <v>28.8</v>
      </c>
      <c r="E43" s="12">
        <v>29</v>
      </c>
      <c r="F43" s="12">
        <v>25.1</v>
      </c>
      <c r="H43" s="17">
        <f t="shared" si="6"/>
        <v>0</v>
      </c>
      <c r="I43" s="17">
        <f t="shared" si="7"/>
        <v>0</v>
      </c>
      <c r="J43" s="17">
        <f t="shared" si="8"/>
        <v>-0.30000000000000071</v>
      </c>
      <c r="K43" s="17">
        <f t="shared" si="9"/>
        <v>0</v>
      </c>
      <c r="L43" s="17">
        <f t="shared" si="10"/>
        <v>-0.29999999999999716</v>
      </c>
      <c r="N43" s="12">
        <v>32</v>
      </c>
      <c r="O43" s="12">
        <v>36.1</v>
      </c>
      <c r="P43" s="12">
        <v>29.1</v>
      </c>
      <c r="Q43" s="12">
        <v>29</v>
      </c>
      <c r="R43" s="12">
        <v>25.4</v>
      </c>
    </row>
    <row r="44" spans="1:18" x14ac:dyDescent="0.2">
      <c r="A44" s="16">
        <f t="shared" si="11"/>
        <v>37986</v>
      </c>
      <c r="B44" s="12">
        <v>37.209677419354833</v>
      </c>
      <c r="C44" s="12">
        <v>40.209677419354833</v>
      </c>
      <c r="D44" s="12">
        <v>27.967741935483872</v>
      </c>
      <c r="E44" s="12">
        <v>29</v>
      </c>
      <c r="F44" s="12">
        <v>26.277580645161287</v>
      </c>
      <c r="H44" s="17">
        <f t="shared" si="6"/>
        <v>0</v>
      </c>
      <c r="I44" s="17">
        <f t="shared" si="7"/>
        <v>0</v>
      </c>
      <c r="J44" s="17">
        <f t="shared" si="8"/>
        <v>-0.24193548387096797</v>
      </c>
      <c r="K44" s="17">
        <f t="shared" si="9"/>
        <v>0</v>
      </c>
      <c r="L44" s="17">
        <f t="shared" si="10"/>
        <v>-0.24193548387096797</v>
      </c>
      <c r="N44" s="12">
        <v>37.209677419354833</v>
      </c>
      <c r="O44" s="12">
        <v>40.209677419354833</v>
      </c>
      <c r="P44" s="12">
        <v>28.20967741935484</v>
      </c>
      <c r="Q44" s="12">
        <v>29</v>
      </c>
      <c r="R44" s="12">
        <v>26.519516129032255</v>
      </c>
    </row>
    <row r="45" spans="1:18" x14ac:dyDescent="0.2">
      <c r="A45" s="16">
        <f t="shared" si="11"/>
        <v>38017</v>
      </c>
      <c r="B45" s="12">
        <v>38.645161290322577</v>
      </c>
      <c r="C45" s="12">
        <v>33.967741935483872</v>
      </c>
      <c r="D45" s="12">
        <v>30.854838709677416</v>
      </c>
      <c r="E45" s="12">
        <v>30</v>
      </c>
      <c r="F45" s="12">
        <v>26.070097422353776</v>
      </c>
      <c r="H45" s="17">
        <f t="shared" si="6"/>
        <v>-0.72580645161290391</v>
      </c>
      <c r="I45" s="17">
        <f t="shared" si="7"/>
        <v>-0.48387096774193594</v>
      </c>
      <c r="J45" s="17">
        <f t="shared" si="8"/>
        <v>0</v>
      </c>
      <c r="K45" s="17">
        <f t="shared" si="9"/>
        <v>0</v>
      </c>
      <c r="L45" s="17">
        <f t="shared" si="10"/>
        <v>0.72782240945879906</v>
      </c>
      <c r="N45" s="12">
        <v>39.37096774193548</v>
      </c>
      <c r="O45" s="12">
        <v>34.451612903225808</v>
      </c>
      <c r="P45" s="12">
        <v>30.854838709677416</v>
      </c>
      <c r="Q45" s="12">
        <v>30</v>
      </c>
      <c r="R45" s="12">
        <v>25.342275012894977</v>
      </c>
    </row>
    <row r="46" spans="1:18" x14ac:dyDescent="0.2">
      <c r="A46" s="16">
        <f t="shared" si="11"/>
        <v>38046</v>
      </c>
      <c r="B46" s="12">
        <v>37.071428571428562</v>
      </c>
      <c r="C46" s="12">
        <v>30.428571428571416</v>
      </c>
      <c r="D46" s="12">
        <v>29.068965517241381</v>
      </c>
      <c r="E46" s="12">
        <v>30</v>
      </c>
      <c r="F46" s="12">
        <v>26.270611789195787</v>
      </c>
      <c r="H46" s="17">
        <f t="shared" si="6"/>
        <v>-0.6428571428571459</v>
      </c>
      <c r="I46" s="17">
        <f t="shared" si="7"/>
        <v>-0.6428571428571459</v>
      </c>
      <c r="J46" s="17">
        <f t="shared" si="8"/>
        <v>0</v>
      </c>
      <c r="K46" s="17">
        <f t="shared" si="9"/>
        <v>0</v>
      </c>
      <c r="L46" s="17">
        <f t="shared" si="10"/>
        <v>0.67711921804016484</v>
      </c>
      <c r="N46" s="12">
        <v>37.714285714285708</v>
      </c>
      <c r="O46" s="12">
        <v>31.071428571428562</v>
      </c>
      <c r="P46" s="12">
        <v>29.068965517241381</v>
      </c>
      <c r="Q46" s="12">
        <v>30</v>
      </c>
      <c r="R46" s="12">
        <v>25.593492571155622</v>
      </c>
    </row>
    <row r="47" spans="1:18" x14ac:dyDescent="0.2">
      <c r="A47" s="16">
        <f t="shared" si="11"/>
        <v>38077</v>
      </c>
      <c r="B47" s="12">
        <v>28.08064516129032</v>
      </c>
      <c r="C47" s="12">
        <v>29.048387096774192</v>
      </c>
      <c r="D47" s="12">
        <v>26.225806451612904</v>
      </c>
      <c r="E47" s="12">
        <v>30</v>
      </c>
      <c r="F47" s="12">
        <v>23.89958091405099</v>
      </c>
      <c r="H47" s="17">
        <f t="shared" si="6"/>
        <v>-0.48387096774193594</v>
      </c>
      <c r="I47" s="17">
        <f t="shared" si="7"/>
        <v>-0.24193548387096797</v>
      </c>
      <c r="J47" s="17">
        <f t="shared" si="8"/>
        <v>0</v>
      </c>
      <c r="K47" s="17">
        <f t="shared" si="9"/>
        <v>0</v>
      </c>
      <c r="L47" s="17">
        <f t="shared" si="10"/>
        <v>0.47226884063109154</v>
      </c>
      <c r="N47" s="12">
        <v>28.564516129032256</v>
      </c>
      <c r="O47" s="12">
        <v>29.29032258064516</v>
      </c>
      <c r="P47" s="12">
        <v>26.225806451612904</v>
      </c>
      <c r="Q47" s="12">
        <v>30</v>
      </c>
      <c r="R47" s="12">
        <v>23.427312073419898</v>
      </c>
    </row>
    <row r="48" spans="1:18" x14ac:dyDescent="0.2">
      <c r="A48" s="16">
        <f t="shared" si="11"/>
        <v>38107</v>
      </c>
      <c r="B48" s="12">
        <v>24.4</v>
      </c>
      <c r="C48" s="12">
        <v>26.533333333333331</v>
      </c>
      <c r="D48" s="12">
        <v>28.8</v>
      </c>
      <c r="E48" s="12">
        <v>33</v>
      </c>
      <c r="F48" s="12">
        <v>24.061091967808814</v>
      </c>
      <c r="H48" s="17">
        <f t="shared" si="6"/>
        <v>-0.20000000000000284</v>
      </c>
      <c r="I48" s="17">
        <f t="shared" si="7"/>
        <v>-0.20000000000000284</v>
      </c>
      <c r="J48" s="17">
        <f t="shared" si="8"/>
        <v>0</v>
      </c>
      <c r="K48" s="17">
        <f t="shared" si="9"/>
        <v>0</v>
      </c>
      <c r="L48" s="17">
        <f t="shared" si="10"/>
        <v>-0.35281889919805565</v>
      </c>
      <c r="N48" s="12">
        <v>24.6</v>
      </c>
      <c r="O48" s="12">
        <v>26.733333333333334</v>
      </c>
      <c r="P48" s="12">
        <v>28.8</v>
      </c>
      <c r="Q48" s="12">
        <v>33</v>
      </c>
      <c r="R48" s="12">
        <v>24.413910867006869</v>
      </c>
    </row>
    <row r="49" spans="1:18" x14ac:dyDescent="0.2">
      <c r="A49" s="16">
        <f t="shared" si="11"/>
        <v>38138</v>
      </c>
      <c r="B49" s="12">
        <v>18.838709677419352</v>
      </c>
      <c r="C49" s="12">
        <v>23.645161290322577</v>
      </c>
      <c r="D49" s="12">
        <v>26.258064516129032</v>
      </c>
      <c r="E49" s="12">
        <v>32</v>
      </c>
      <c r="F49" s="12">
        <v>24.460143374170649</v>
      </c>
      <c r="H49" s="17">
        <f t="shared" si="6"/>
        <v>-0.24193548387096797</v>
      </c>
      <c r="I49" s="17">
        <f t="shared" si="7"/>
        <v>0</v>
      </c>
      <c r="J49" s="17">
        <f t="shared" si="8"/>
        <v>0</v>
      </c>
      <c r="K49" s="17">
        <f t="shared" si="9"/>
        <v>0</v>
      </c>
      <c r="L49" s="17">
        <f t="shared" si="10"/>
        <v>-0.70156379752068432</v>
      </c>
      <c r="N49" s="12">
        <v>19.08064516129032</v>
      </c>
      <c r="O49" s="12">
        <v>23.645161290322577</v>
      </c>
      <c r="P49" s="12">
        <v>26.258064516129032</v>
      </c>
      <c r="Q49" s="12">
        <v>32</v>
      </c>
      <c r="R49" s="12">
        <v>25.161707171691333</v>
      </c>
    </row>
    <row r="50" spans="1:18" x14ac:dyDescent="0.2">
      <c r="A50" s="16">
        <f t="shared" si="11"/>
        <v>38168</v>
      </c>
      <c r="B50" s="12">
        <v>26.666666666666664</v>
      </c>
      <c r="C50" s="12">
        <v>33.166666666666664</v>
      </c>
      <c r="D50" s="12">
        <v>32.466666666666669</v>
      </c>
      <c r="E50" s="12">
        <v>32</v>
      </c>
      <c r="F50" s="12">
        <v>33.665897948554317</v>
      </c>
      <c r="H50" s="17">
        <f t="shared" si="6"/>
        <v>0</v>
      </c>
      <c r="I50" s="17">
        <f t="shared" si="7"/>
        <v>0</v>
      </c>
      <c r="J50" s="17">
        <f t="shared" si="8"/>
        <v>0</v>
      </c>
      <c r="K50" s="17">
        <f t="shared" si="9"/>
        <v>0</v>
      </c>
      <c r="L50" s="17">
        <f t="shared" si="10"/>
        <v>0.36712854147519636</v>
      </c>
      <c r="N50" s="12">
        <v>26.666666666666664</v>
      </c>
      <c r="O50" s="12">
        <v>33.166666666666664</v>
      </c>
      <c r="P50" s="12">
        <v>32.466666666666669</v>
      </c>
      <c r="Q50" s="12">
        <v>32</v>
      </c>
      <c r="R50" s="12">
        <v>33.298769407079121</v>
      </c>
    </row>
    <row r="51" spans="1:18" x14ac:dyDescent="0.2">
      <c r="A51" s="16">
        <f t="shared" si="11"/>
        <v>38199</v>
      </c>
      <c r="B51" s="12">
        <v>45.612903225806448</v>
      </c>
      <c r="C51" s="12">
        <v>50.774193548387089</v>
      </c>
      <c r="D51" s="12">
        <v>39.596774193548384</v>
      </c>
      <c r="E51" s="12">
        <v>42</v>
      </c>
      <c r="F51" s="12">
        <v>35.531280273383118</v>
      </c>
      <c r="H51" s="17">
        <f t="shared" si="6"/>
        <v>0</v>
      </c>
      <c r="I51" s="17">
        <f t="shared" si="7"/>
        <v>-0.24193548387096797</v>
      </c>
      <c r="J51" s="17">
        <f t="shared" si="8"/>
        <v>-3.9677419354838719</v>
      </c>
      <c r="K51" s="17">
        <f t="shared" si="9"/>
        <v>0</v>
      </c>
      <c r="L51" s="17">
        <f t="shared" si="10"/>
        <v>1.2421651545399754</v>
      </c>
      <c r="N51" s="12">
        <v>45.612903225806448</v>
      </c>
      <c r="O51" s="12">
        <v>51.016129032258057</v>
      </c>
      <c r="P51" s="12">
        <v>43.564516129032256</v>
      </c>
      <c r="Q51" s="12">
        <v>42</v>
      </c>
      <c r="R51" s="12">
        <v>34.289115118843142</v>
      </c>
    </row>
    <row r="52" spans="1:18" x14ac:dyDescent="0.2">
      <c r="A52" s="16">
        <f t="shared" si="11"/>
        <v>38230</v>
      </c>
      <c r="B52" s="12">
        <v>55.677419354838705</v>
      </c>
      <c r="C52" s="12">
        <v>57.241935483870961</v>
      </c>
      <c r="D52" s="12">
        <v>41.741935483870961</v>
      </c>
      <c r="E52" s="12">
        <v>45</v>
      </c>
      <c r="F52" s="12">
        <v>48.157757655508647</v>
      </c>
      <c r="H52" s="17">
        <f t="shared" si="6"/>
        <v>0</v>
      </c>
      <c r="I52" s="17">
        <f t="shared" si="7"/>
        <v>0</v>
      </c>
      <c r="J52" s="17">
        <f t="shared" si="8"/>
        <v>-3.9677419354838719</v>
      </c>
      <c r="K52" s="17">
        <f t="shared" si="9"/>
        <v>0</v>
      </c>
      <c r="L52" s="17">
        <f t="shared" si="10"/>
        <v>1.5791443878057052</v>
      </c>
      <c r="N52" s="12">
        <v>55.677419354838705</v>
      </c>
      <c r="O52" s="12">
        <v>57.241935483870961</v>
      </c>
      <c r="P52" s="12">
        <v>45.709677419354833</v>
      </c>
      <c r="Q52" s="12">
        <v>45</v>
      </c>
      <c r="R52" s="12">
        <v>46.578613267702941</v>
      </c>
    </row>
    <row r="53" spans="1:18" x14ac:dyDescent="0.2">
      <c r="A53" s="16">
        <f t="shared" si="11"/>
        <v>38260</v>
      </c>
      <c r="B53" s="12">
        <v>51.833333333333329</v>
      </c>
      <c r="C53" s="12">
        <v>56.916666666666657</v>
      </c>
      <c r="D53" s="12">
        <v>40.916666666666664</v>
      </c>
      <c r="E53" s="12">
        <v>40</v>
      </c>
      <c r="F53" s="12">
        <v>36.005527880232428</v>
      </c>
      <c r="H53" s="17">
        <f t="shared" si="6"/>
        <v>0</v>
      </c>
      <c r="I53" s="17">
        <f t="shared" si="7"/>
        <v>0</v>
      </c>
      <c r="J53" s="17">
        <f t="shared" si="8"/>
        <v>0</v>
      </c>
      <c r="K53" s="17">
        <f t="shared" si="9"/>
        <v>0</v>
      </c>
      <c r="L53" s="17">
        <f t="shared" si="10"/>
        <v>1.0928713210732539</v>
      </c>
      <c r="N53" s="12">
        <v>51.833333333333329</v>
      </c>
      <c r="O53" s="12">
        <v>56.916666666666657</v>
      </c>
      <c r="P53" s="12">
        <v>40.916666666666664</v>
      </c>
      <c r="Q53" s="12">
        <v>40</v>
      </c>
      <c r="R53" s="12">
        <v>34.912656559159174</v>
      </c>
    </row>
    <row r="54" spans="1:18" x14ac:dyDescent="0.2">
      <c r="A54" s="16">
        <f t="shared" si="11"/>
        <v>38291</v>
      </c>
      <c r="B54" s="12">
        <v>35.032258064516128</v>
      </c>
      <c r="C54" s="12">
        <v>32.903225806451616</v>
      </c>
      <c r="D54" s="12">
        <v>30.37096774193548</v>
      </c>
      <c r="E54" s="12">
        <v>32</v>
      </c>
      <c r="F54" s="12">
        <v>35.85622630759336</v>
      </c>
      <c r="H54" s="17">
        <f t="shared" si="6"/>
        <v>0</v>
      </c>
      <c r="I54" s="17">
        <f t="shared" si="7"/>
        <v>0</v>
      </c>
      <c r="J54" s="17">
        <f t="shared" si="8"/>
        <v>0</v>
      </c>
      <c r="K54" s="17">
        <f t="shared" si="9"/>
        <v>0</v>
      </c>
      <c r="L54" s="17">
        <f t="shared" si="10"/>
        <v>0.79106548173322722</v>
      </c>
      <c r="N54" s="12">
        <v>35.032258064516128</v>
      </c>
      <c r="O54" s="12">
        <v>32.903225806451616</v>
      </c>
      <c r="P54" s="12">
        <v>30.37096774193548</v>
      </c>
      <c r="Q54" s="12">
        <v>32</v>
      </c>
      <c r="R54" s="12">
        <v>35.065160825860133</v>
      </c>
    </row>
    <row r="55" spans="1:18" x14ac:dyDescent="0.2">
      <c r="A55" s="16">
        <f t="shared" si="11"/>
        <v>38321</v>
      </c>
      <c r="B55" s="12">
        <v>26</v>
      </c>
      <c r="C55" s="12">
        <v>30.1</v>
      </c>
      <c r="D55" s="12">
        <v>27.916666666666664</v>
      </c>
      <c r="E55" s="12">
        <v>29</v>
      </c>
      <c r="F55" s="12">
        <v>25.31358490364898</v>
      </c>
      <c r="H55" s="17">
        <f t="shared" si="6"/>
        <v>0</v>
      </c>
      <c r="I55" s="17">
        <f t="shared" si="7"/>
        <v>0</v>
      </c>
      <c r="J55" s="17">
        <f t="shared" si="8"/>
        <v>0</v>
      </c>
      <c r="K55" s="17">
        <f t="shared" si="9"/>
        <v>0</v>
      </c>
      <c r="L55" s="17">
        <f t="shared" si="10"/>
        <v>0.46354279478274307</v>
      </c>
      <c r="N55" s="12">
        <v>26</v>
      </c>
      <c r="O55" s="12">
        <v>30.1</v>
      </c>
      <c r="P55" s="12">
        <v>27.916666666666664</v>
      </c>
      <c r="Q55" s="12">
        <v>29</v>
      </c>
      <c r="R55" s="12">
        <v>24.850042108866237</v>
      </c>
    </row>
    <row r="56" spans="1:18" x14ac:dyDescent="0.2">
      <c r="A56" s="16">
        <f t="shared" si="11"/>
        <v>38352</v>
      </c>
      <c r="B56" s="12">
        <v>31.209677419354833</v>
      </c>
      <c r="C56" s="12">
        <v>34.209677419354833</v>
      </c>
      <c r="D56" s="12">
        <v>26.887096774193544</v>
      </c>
      <c r="E56" s="12">
        <v>29</v>
      </c>
      <c r="F56" s="12">
        <v>26.440144855344553</v>
      </c>
      <c r="H56" s="17">
        <f t="shared" si="6"/>
        <v>0</v>
      </c>
      <c r="I56" s="17">
        <f t="shared" si="7"/>
        <v>0</v>
      </c>
      <c r="J56" s="17">
        <f t="shared" si="8"/>
        <v>0</v>
      </c>
      <c r="K56" s="17">
        <f t="shared" si="9"/>
        <v>0</v>
      </c>
      <c r="L56" s="17">
        <f t="shared" si="10"/>
        <v>0.44754488297033035</v>
      </c>
      <c r="N56" s="12">
        <v>31.209677419354833</v>
      </c>
      <c r="O56" s="12">
        <v>34.209677419354833</v>
      </c>
      <c r="P56" s="12">
        <v>26.887096774193544</v>
      </c>
      <c r="Q56" s="12">
        <v>29</v>
      </c>
      <c r="R56" s="12">
        <v>25.992599972374222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SUM('P2'!K5:V5)/12</f>
        <v>49.196594982078857</v>
      </c>
      <c r="C58" s="12">
        <f>SUM('P2'!K7:V7)/12</f>
        <v>57.561603942652333</v>
      </c>
      <c r="D58" s="12">
        <f>SUM('P2'!K9:V9)/12</f>
        <v>44.814068100358419</v>
      </c>
      <c r="E58" s="12">
        <f>SUM('P2'!K13:V13)/12</f>
        <v>30.97043010752688</v>
      </c>
      <c r="F58" s="12">
        <f>SUM('P2'!K15:V15)/12</f>
        <v>24.278091397849462</v>
      </c>
      <c r="H58" s="17">
        <f t="shared" ref="H58:H67" si="12">B58-N58</f>
        <v>-3.1575716845878077</v>
      </c>
      <c r="I58" s="17">
        <f t="shared" ref="I58:I67" si="13">C58-O58</f>
        <v>-0.4583333333333286</v>
      </c>
      <c r="J58" s="17">
        <f t="shared" ref="J58:J67" si="14">D58-P58</f>
        <v>0.19327956989246786</v>
      </c>
      <c r="K58" s="17">
        <f t="shared" ref="K58:K67" si="15">E58-Q58</f>
        <v>1.1498655913978517</v>
      </c>
      <c r="L58" s="17">
        <f t="shared" ref="L58:L67" si="16">F58-R58</f>
        <v>-0.65201612903226547</v>
      </c>
      <c r="N58" s="12">
        <v>52.354166666666664</v>
      </c>
      <c r="O58" s="12">
        <v>58.019937275985662</v>
      </c>
      <c r="P58" s="12">
        <v>44.620788530465951</v>
      </c>
      <c r="Q58" s="12">
        <v>29.820564516129028</v>
      </c>
      <c r="R58" s="12">
        <v>24.930107526881727</v>
      </c>
    </row>
    <row r="59" spans="1:18" x14ac:dyDescent="0.2">
      <c r="A59" s="18" t="s">
        <v>47</v>
      </c>
      <c r="B59" s="12">
        <f>SUM('P2'!W5:AH5)/12</f>
        <v>59.252675371223752</v>
      </c>
      <c r="C59" s="12">
        <f>SUM('P2'!W7:AH7)/12</f>
        <v>72.720967741935468</v>
      </c>
      <c r="D59" s="12">
        <f>SUM('P2'!W9:AH9)/12</f>
        <v>40.016359447004611</v>
      </c>
      <c r="E59" s="12">
        <f>SUM('P2'!W13:AH13)/12</f>
        <v>37.502867383512552</v>
      </c>
      <c r="F59" s="12">
        <f>SUM('P2'!W15:AH15)/12</f>
        <v>37.486994367639525</v>
      </c>
      <c r="H59" s="17">
        <f t="shared" si="12"/>
        <v>-1.3910778289810537</v>
      </c>
      <c r="I59" s="17">
        <f t="shared" si="13"/>
        <v>-0.28692396313365975</v>
      </c>
      <c r="J59" s="17">
        <f t="shared" si="14"/>
        <v>0.10510752688172431</v>
      </c>
      <c r="K59" s="17">
        <f t="shared" si="15"/>
        <v>0.28239247311828564</v>
      </c>
      <c r="L59" s="17">
        <f t="shared" si="16"/>
        <v>-0.33064516129032739</v>
      </c>
      <c r="N59" s="12">
        <v>60.643753200204806</v>
      </c>
      <c r="O59" s="12">
        <v>73.007891705069127</v>
      </c>
      <c r="P59" s="12">
        <v>39.911251920122886</v>
      </c>
      <c r="Q59" s="12">
        <v>37.220474910394266</v>
      </c>
      <c r="R59" s="12">
        <v>37.817639528929853</v>
      </c>
    </row>
    <row r="60" spans="1:18" x14ac:dyDescent="0.2">
      <c r="A60" s="18" t="s">
        <v>48</v>
      </c>
      <c r="B60" s="12">
        <f>SUM('P2'!AI5:AT5)/12</f>
        <v>40.922350230414743</v>
      </c>
      <c r="C60" s="12">
        <f>SUM('P2'!AI7:AT7)/12</f>
        <v>42.577963389656936</v>
      </c>
      <c r="D60" s="12">
        <f>SUM('P2'!AI9:AT9)/12</f>
        <v>32.995622119815671</v>
      </c>
      <c r="E60" s="12">
        <f>SUM('P2'!AI13:AT13)/12</f>
        <v>34.083333333333336</v>
      </c>
      <c r="F60" s="12">
        <f>SUM('P2'!AI15:AT15)/12</f>
        <v>32.963994802867376</v>
      </c>
      <c r="H60" s="17">
        <f t="shared" si="12"/>
        <v>-0.19120583717356965</v>
      </c>
      <c r="I60" s="17">
        <f t="shared" si="13"/>
        <v>-0.15088325652842371</v>
      </c>
      <c r="J60" s="17">
        <f t="shared" si="14"/>
        <v>-0.85112007168458348</v>
      </c>
      <c r="K60" s="17">
        <f t="shared" si="15"/>
        <v>0</v>
      </c>
      <c r="L60" s="17">
        <f t="shared" si="16"/>
        <v>-0.57644009216589609</v>
      </c>
      <c r="N60" s="12">
        <v>41.113556067588313</v>
      </c>
      <c r="O60" s="12">
        <v>42.72884664618536</v>
      </c>
      <c r="P60" s="12">
        <v>33.846742191500255</v>
      </c>
      <c r="Q60" s="12">
        <v>34.083333333333336</v>
      </c>
      <c r="R60" s="12">
        <v>33.540434895033272</v>
      </c>
    </row>
    <row r="61" spans="1:18" x14ac:dyDescent="0.2">
      <c r="A61" s="18" t="s">
        <v>49</v>
      </c>
      <c r="B61" s="12">
        <f>SUM('P2'!AU5:BF5)/12</f>
        <v>34.922350230414743</v>
      </c>
      <c r="C61" s="12">
        <f>SUM('P2'!AU7:BF7)/12</f>
        <v>36.577963389656936</v>
      </c>
      <c r="D61" s="12">
        <f>SUM('P2'!AU9:BF9)/12</f>
        <v>31.758704115684097</v>
      </c>
      <c r="E61" s="12">
        <f>SUM('P2'!AU13:BF13)/12</f>
        <v>33.666666666666664</v>
      </c>
      <c r="F61" s="12">
        <f>SUM('P2'!AU15:BF15)/12</f>
        <v>30.477662107653785</v>
      </c>
      <c r="H61" s="17">
        <f t="shared" si="12"/>
        <v>-0.19120583717356965</v>
      </c>
      <c r="I61" s="17">
        <f t="shared" si="13"/>
        <v>-0.1508832565284095</v>
      </c>
      <c r="J61" s="17">
        <f t="shared" si="14"/>
        <v>-0.66129032258064768</v>
      </c>
      <c r="K61" s="17">
        <f t="shared" si="15"/>
        <v>0</v>
      </c>
      <c r="L61" s="17">
        <f t="shared" si="16"/>
        <v>0.56719086131597862</v>
      </c>
      <c r="N61" s="12">
        <v>35.113556067588313</v>
      </c>
      <c r="O61" s="12">
        <v>36.728846646185346</v>
      </c>
      <c r="P61" s="12">
        <v>32.419994438264744</v>
      </c>
      <c r="Q61" s="12">
        <v>33.666666666666664</v>
      </c>
      <c r="R61" s="12">
        <v>29.910471246337806</v>
      </c>
    </row>
    <row r="62" spans="1:18" x14ac:dyDescent="0.2">
      <c r="A62" s="18" t="s">
        <v>50</v>
      </c>
      <c r="B62" s="12">
        <f>SUM('P2'!BG5:BR5)/12</f>
        <v>32.422350230414743</v>
      </c>
      <c r="C62" s="12">
        <f>SUM('P2'!BG7:BR7)/12</f>
        <v>33.577963389656936</v>
      </c>
      <c r="D62" s="12">
        <f>SUM('P2'!BG9:BR9)/12</f>
        <v>31.758704115684097</v>
      </c>
      <c r="E62" s="12">
        <f>SUM('P2'!BG13:BR13)/12</f>
        <v>33.666666666666664</v>
      </c>
      <c r="F62" s="12">
        <f>SUM('P2'!BG15:BR15)/12</f>
        <v>30.635367975688784</v>
      </c>
      <c r="H62" s="17">
        <f t="shared" si="12"/>
        <v>-0.19120583717356965</v>
      </c>
      <c r="I62" s="17">
        <f t="shared" si="13"/>
        <v>-0.1508832565284095</v>
      </c>
      <c r="J62" s="17">
        <f t="shared" si="14"/>
        <v>-0.66129032258064768</v>
      </c>
      <c r="K62" s="17">
        <f t="shared" si="15"/>
        <v>0</v>
      </c>
      <c r="L62" s="17">
        <f t="shared" si="16"/>
        <v>0.89257186645689757</v>
      </c>
      <c r="N62" s="12">
        <v>32.613556067588313</v>
      </c>
      <c r="O62" s="12">
        <v>33.728846646185346</v>
      </c>
      <c r="P62" s="12">
        <v>32.419994438264744</v>
      </c>
      <c r="Q62" s="12">
        <v>33.666666666666664</v>
      </c>
      <c r="R62" s="12">
        <v>29.742796109231886</v>
      </c>
    </row>
    <row r="63" spans="1:18" x14ac:dyDescent="0.2">
      <c r="A63" s="18" t="s">
        <v>51</v>
      </c>
      <c r="B63" s="12">
        <f>SUM('P2'!BS5:CD5)/12</f>
        <v>31.42235023041474</v>
      </c>
      <c r="C63" s="12">
        <f>SUM('P2'!BS7:CD7)/12</f>
        <v>31.577963389656933</v>
      </c>
      <c r="D63" s="12">
        <f>SUM('P2'!BS9:CD9)/12</f>
        <v>31.858704115684095</v>
      </c>
      <c r="E63" s="12">
        <f>SUM('P2'!BS13:CD13)/12</f>
        <v>33.766666666666673</v>
      </c>
      <c r="F63" s="12">
        <f>SUM('P2'!BS15:CD15)/12</f>
        <v>30.809331835644993</v>
      </c>
      <c r="H63" s="17">
        <f t="shared" si="12"/>
        <v>-0.19120583717357675</v>
      </c>
      <c r="I63" s="17">
        <f t="shared" si="13"/>
        <v>-0.15088325652841306</v>
      </c>
      <c r="J63" s="17">
        <f t="shared" si="14"/>
        <v>-0.66129032258064413</v>
      </c>
      <c r="K63" s="17">
        <f t="shared" si="15"/>
        <v>0</v>
      </c>
      <c r="L63" s="17">
        <f t="shared" si="16"/>
        <v>1.0894721714831377</v>
      </c>
      <c r="N63" s="12">
        <v>31.613556067588316</v>
      </c>
      <c r="O63" s="12">
        <v>31.728846646185346</v>
      </c>
      <c r="P63" s="12">
        <v>32.519994438264739</v>
      </c>
      <c r="Q63" s="12">
        <v>33.766666666666673</v>
      </c>
      <c r="R63" s="12">
        <v>29.719859664161856</v>
      </c>
    </row>
    <row r="64" spans="1:18" x14ac:dyDescent="0.2">
      <c r="A64" s="18" t="s">
        <v>52</v>
      </c>
      <c r="B64" s="12">
        <f>SUM('P2'!CE5:CP5)/12</f>
        <v>31.92235023041474</v>
      </c>
      <c r="C64" s="12">
        <f>SUM('P2'!CE7:CP7)/12</f>
        <v>31.827963389656933</v>
      </c>
      <c r="D64" s="12">
        <f>SUM('P2'!CE9:CP9)/12</f>
        <v>31.958704115684096</v>
      </c>
      <c r="E64" s="12">
        <f>SUM('P2'!CE13:CP13)/12</f>
        <v>33.86666666666666</v>
      </c>
      <c r="F64" s="12">
        <f>SUM('P2'!CE15:CP15)/12</f>
        <v>30.955918513011103</v>
      </c>
      <c r="H64" s="17">
        <f t="shared" si="12"/>
        <v>-0.1912058371735732</v>
      </c>
      <c r="I64" s="17">
        <f t="shared" si="13"/>
        <v>-0.15088325652841306</v>
      </c>
      <c r="J64" s="17">
        <f t="shared" si="14"/>
        <v>-0.66129032258064413</v>
      </c>
      <c r="K64" s="17">
        <f t="shared" si="15"/>
        <v>0</v>
      </c>
      <c r="L64" s="17">
        <f t="shared" si="16"/>
        <v>1.2977778720973205</v>
      </c>
      <c r="N64" s="12">
        <v>32.113556067588313</v>
      </c>
      <c r="O64" s="12">
        <v>31.978846646185346</v>
      </c>
      <c r="P64" s="12">
        <v>32.61999443826474</v>
      </c>
      <c r="Q64" s="12">
        <v>33.86666666666666</v>
      </c>
      <c r="R64" s="12">
        <v>29.658140640913782</v>
      </c>
    </row>
    <row r="65" spans="1:18" x14ac:dyDescent="0.2">
      <c r="A65" s="18" t="s">
        <v>53</v>
      </c>
      <c r="B65" s="12">
        <f>SUM('P2'!CQ5:DB5)/12</f>
        <v>32.47235023041474</v>
      </c>
      <c r="C65" s="12">
        <f>SUM('P2'!CQ7:DB7)/12</f>
        <v>32.327963389656936</v>
      </c>
      <c r="D65" s="12">
        <f>SUM('P2'!CQ9:DB9)/12</f>
        <v>32.108704115684084</v>
      </c>
      <c r="E65" s="12">
        <f>SUM('P2'!CQ13:DB13)/12</f>
        <v>34.016666666666673</v>
      </c>
      <c r="F65" s="12">
        <f>SUM('P2'!CQ15:DB15)/12</f>
        <v>31.171834544041388</v>
      </c>
      <c r="H65" s="17">
        <f t="shared" si="12"/>
        <v>-0.19120583717358386</v>
      </c>
      <c r="I65" s="17">
        <f t="shared" si="13"/>
        <v>-0.1508832565284095</v>
      </c>
      <c r="J65" s="17">
        <f t="shared" si="14"/>
        <v>-0.66129032258065479</v>
      </c>
      <c r="K65" s="17">
        <f t="shared" si="15"/>
        <v>0</v>
      </c>
      <c r="L65" s="17">
        <f t="shared" si="16"/>
        <v>1.5012999933063575</v>
      </c>
      <c r="N65" s="12">
        <v>32.663556067588324</v>
      </c>
      <c r="O65" s="12">
        <v>32.478846646185346</v>
      </c>
      <c r="P65" s="12">
        <v>32.769994438264739</v>
      </c>
      <c r="Q65" s="12">
        <v>34.016666666666673</v>
      </c>
      <c r="R65" s="12">
        <v>29.670534550735031</v>
      </c>
    </row>
    <row r="66" spans="1:18" x14ac:dyDescent="0.2">
      <c r="A66" s="18" t="s">
        <v>54</v>
      </c>
      <c r="B66" s="12">
        <f>SUM('P2'!DC5:DN5)/12</f>
        <v>33.022350230414744</v>
      </c>
      <c r="C66" s="12">
        <f>SUM('P2'!DC7:DN7)/12</f>
        <v>32.827963389656936</v>
      </c>
      <c r="D66" s="12">
        <f>SUM('P2'!DC9:DN9)/12</f>
        <v>32.358704115684084</v>
      </c>
      <c r="E66" s="12">
        <f>SUM('P2'!DC13:DN13)/12</f>
        <v>34.166666666666664</v>
      </c>
      <c r="F66" s="12">
        <f>SUM('P2'!DC15:DN15)/12</f>
        <v>31.328681893661663</v>
      </c>
      <c r="H66" s="17">
        <f t="shared" si="12"/>
        <v>-0.19120583717357675</v>
      </c>
      <c r="I66" s="17">
        <f t="shared" si="13"/>
        <v>-0.1508832565284095</v>
      </c>
      <c r="J66" s="17">
        <f t="shared" si="14"/>
        <v>-0.66129032258065479</v>
      </c>
      <c r="K66" s="17">
        <f t="shared" si="15"/>
        <v>0</v>
      </c>
      <c r="L66" s="17">
        <f t="shared" si="16"/>
        <v>1.6929639544748198</v>
      </c>
      <c r="N66" s="12">
        <v>33.213556067588321</v>
      </c>
      <c r="O66" s="12">
        <v>32.978846646185346</v>
      </c>
      <c r="P66" s="12">
        <v>33.019994438264739</v>
      </c>
      <c r="Q66" s="12">
        <v>34.166666666666664</v>
      </c>
      <c r="R66" s="12">
        <v>29.635717939186843</v>
      </c>
    </row>
    <row r="67" spans="1:18" x14ac:dyDescent="0.2">
      <c r="A67" s="18" t="s">
        <v>55</v>
      </c>
      <c r="B67" s="12">
        <f>SUM('P2'!DO5:DZ5)/12</f>
        <v>33.572350230414749</v>
      </c>
      <c r="C67" s="12">
        <f>SUM('P2'!DO7:DZ7)/12</f>
        <v>33.327963389656936</v>
      </c>
      <c r="D67" s="12">
        <f>SUM('P2'!DO9:DZ9)/12</f>
        <v>32.608704115684084</v>
      </c>
      <c r="E67" s="12">
        <f>SUM('P2'!DO13:DZ13)/12</f>
        <v>34.316666666666656</v>
      </c>
      <c r="F67" s="12">
        <f>SUM('P2'!DO15:DZ15)/12</f>
        <v>31.53399702428187</v>
      </c>
      <c r="H67" s="17">
        <f t="shared" si="12"/>
        <v>-0.19120583717356965</v>
      </c>
      <c r="I67" s="17">
        <f t="shared" si="13"/>
        <v>-0.1508832565284095</v>
      </c>
      <c r="J67" s="17">
        <f t="shared" si="14"/>
        <v>-0.66129032258065479</v>
      </c>
      <c r="K67" s="17">
        <f t="shared" si="15"/>
        <v>0</v>
      </c>
      <c r="L67" s="17">
        <f t="shared" si="16"/>
        <v>1.8315056916235868</v>
      </c>
      <c r="N67" s="12">
        <v>33.763556067588318</v>
      </c>
      <c r="O67" s="12">
        <v>33.478846646185346</v>
      </c>
      <c r="P67" s="12">
        <v>33.269994438264739</v>
      </c>
      <c r="Q67" s="12">
        <v>34.316666666666656</v>
      </c>
      <c r="R67" s="12">
        <v>29.702491332658283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Jan Havlíček</cp:lastModifiedBy>
  <cp:lastPrinted>2001-06-05T21:51:35Z</cp:lastPrinted>
  <dcterms:created xsi:type="dcterms:W3CDTF">2000-05-09T21:15:59Z</dcterms:created>
  <dcterms:modified xsi:type="dcterms:W3CDTF">2023-09-13T17:47:01Z</dcterms:modified>
</cp:coreProperties>
</file>