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14913D3-1DCD-4508-8BFC-F8FD5AE0816F}" xr6:coauthVersionLast="47" xr6:coauthVersionMax="47" xr10:uidLastSave="{00000000-0000-0000-0000-000000000000}"/>
  <bookViews>
    <workbookView xWindow="-120" yWindow="-120" windowWidth="38640" windowHeight="15720" tabRatio="804" firstSheet="2" activeTab="10"/>
  </bookViews>
  <sheets>
    <sheet name="Intro" sheetId="1" r:id="rId1"/>
    <sheet name="Instructions" sheetId="19" r:id="rId2"/>
    <sheet name="Schedule 1" sheetId="7" r:id="rId3"/>
    <sheet name="Schedule 2A" sheetId="8" r:id="rId4"/>
    <sheet name="Schedule 2B" sheetId="20" r:id="rId5"/>
    <sheet name="Schedule 2C" sheetId="15" r:id="rId6"/>
    <sheet name="Schedule 2D" sheetId="22" r:id="rId7"/>
    <sheet name="Schedule 2E" sheetId="21" r:id="rId8"/>
    <sheet name="Schedule 3" sheetId="16" r:id="rId9"/>
    <sheet name="Schedule 4" sheetId="5" r:id="rId10"/>
    <sheet name="Attestation" sheetId="17" r:id="rId11"/>
  </sheets>
  <definedNames>
    <definedName name="_xlnm.Print_Area" localSheetId="10">Attestation!$B$2:$E$43</definedName>
    <definedName name="_xlnm.Print_Area" localSheetId="1">Instructions!$B$1:$F$88</definedName>
    <definedName name="_xlnm.Print_Area" localSheetId="0">Intro!$B$2:$F$19</definedName>
    <definedName name="_xlnm.Print_Area" localSheetId="2">'Schedule 1'!$A$1:$J$32</definedName>
    <definedName name="_xlnm.Print_Area" localSheetId="3">'Schedule 2A'!$B$2:$I$35</definedName>
    <definedName name="_xlnm.Print_Area" localSheetId="4">'Schedule 2B'!$A$1:$F$40</definedName>
    <definedName name="_xlnm.Print_Area" localSheetId="5">'Schedule 2C'!$A$1:$I$33</definedName>
    <definedName name="_xlnm.Print_Area" localSheetId="6">'Schedule 2D'!$A$1:$I$32</definedName>
    <definedName name="_xlnm.Print_Area" localSheetId="7">'Schedule 2E'!$A$1:$J$29</definedName>
    <definedName name="_xlnm.Print_Area" localSheetId="8">'Schedule 3'!$B$2:$H$40</definedName>
    <definedName name="_xlnm.Print_Area" localSheetId="9">'Schedule 4'!$A$1:$J$34</definedName>
  </definedNames>
  <calcPr calcId="0"/>
</workbook>
</file>

<file path=xl/calcChain.xml><?xml version="1.0" encoding="utf-8"?>
<calcChain xmlns="http://schemas.openxmlformats.org/spreadsheetml/2006/main">
  <c r="I14" i="7" l="1"/>
  <c r="I15" i="7"/>
  <c r="I16" i="7"/>
  <c r="I17" i="7"/>
  <c r="I18" i="7"/>
  <c r="I19" i="7"/>
  <c r="I27" i="7"/>
  <c r="I29" i="7"/>
  <c r="J32" i="7"/>
  <c r="I17" i="8"/>
  <c r="I18" i="8"/>
  <c r="I19" i="8"/>
  <c r="I20" i="8"/>
  <c r="I21" i="8"/>
  <c r="I22" i="8"/>
  <c r="I23" i="8"/>
  <c r="I24" i="8"/>
  <c r="I25" i="8"/>
  <c r="I26" i="8"/>
  <c r="C27" i="8"/>
  <c r="D27" i="8"/>
  <c r="E27" i="8"/>
  <c r="F27" i="8"/>
  <c r="G27" i="8"/>
  <c r="H27" i="8"/>
  <c r="I27" i="8"/>
  <c r="I29" i="8"/>
  <c r="C31" i="8"/>
  <c r="D31" i="8"/>
  <c r="E31" i="8"/>
  <c r="F31" i="8"/>
  <c r="G31" i="8"/>
  <c r="H31" i="8"/>
  <c r="I31" i="8"/>
  <c r="I35" i="8"/>
  <c r="D15" i="20"/>
  <c r="E15" i="20"/>
  <c r="D16" i="20"/>
  <c r="E16" i="20"/>
  <c r="D17" i="20"/>
  <c r="E17" i="20"/>
  <c r="D18" i="20"/>
  <c r="E18" i="20"/>
  <c r="D19" i="20"/>
  <c r="E19" i="20"/>
  <c r="D20" i="20"/>
  <c r="E20" i="20"/>
  <c r="D21" i="20"/>
  <c r="E21" i="20"/>
  <c r="D22" i="20"/>
  <c r="E22" i="20"/>
  <c r="D23" i="20"/>
  <c r="E23" i="20"/>
  <c r="D24" i="20"/>
  <c r="E24" i="20"/>
  <c r="C25" i="20"/>
  <c r="D25" i="20"/>
  <c r="E25" i="20"/>
  <c r="D27" i="20"/>
  <c r="E27" i="20"/>
  <c r="C29" i="20"/>
  <c r="D29" i="20"/>
  <c r="E29" i="20"/>
  <c r="F40" i="20"/>
  <c r="C19" i="15"/>
  <c r="D19" i="15"/>
  <c r="E19" i="15"/>
  <c r="F19" i="15"/>
  <c r="G19" i="15"/>
  <c r="H19" i="15"/>
  <c r="C20" i="15"/>
  <c r="D20" i="15"/>
  <c r="E20" i="15"/>
  <c r="F20" i="15"/>
  <c r="G20" i="15"/>
  <c r="H20" i="15"/>
  <c r="C21" i="15"/>
  <c r="D21" i="15"/>
  <c r="E21" i="15"/>
  <c r="F21" i="15"/>
  <c r="G21" i="15"/>
  <c r="H21" i="15"/>
  <c r="C22" i="15"/>
  <c r="D22" i="15"/>
  <c r="E22" i="15"/>
  <c r="F22" i="15"/>
  <c r="G22" i="15"/>
  <c r="H22" i="15"/>
  <c r="C23" i="15"/>
  <c r="D23" i="15"/>
  <c r="E23" i="15"/>
  <c r="F23" i="15"/>
  <c r="G23" i="15"/>
  <c r="H23" i="15"/>
  <c r="C24" i="15"/>
  <c r="D24" i="15"/>
  <c r="E24" i="15"/>
  <c r="F24" i="15"/>
  <c r="G24" i="15"/>
  <c r="H24" i="15"/>
  <c r="C25" i="15"/>
  <c r="D25" i="15"/>
  <c r="E25" i="15"/>
  <c r="F25" i="15"/>
  <c r="G25" i="15"/>
  <c r="H25" i="15"/>
  <c r="C26" i="15"/>
  <c r="D26" i="15"/>
  <c r="E26" i="15"/>
  <c r="F26" i="15"/>
  <c r="G26" i="15"/>
  <c r="H26" i="15"/>
  <c r="C27" i="15"/>
  <c r="D27" i="15"/>
  <c r="E27" i="15"/>
  <c r="F27" i="15"/>
  <c r="G27" i="15"/>
  <c r="H27" i="15"/>
  <c r="C28" i="15"/>
  <c r="D28" i="15"/>
  <c r="E28" i="15"/>
  <c r="F28" i="15"/>
  <c r="G28" i="15"/>
  <c r="H28" i="15"/>
  <c r="C29" i="15"/>
  <c r="D29" i="15"/>
  <c r="E29" i="15"/>
  <c r="F29" i="15"/>
  <c r="G29" i="15"/>
  <c r="H29" i="15"/>
  <c r="C30" i="15"/>
  <c r="D30" i="15"/>
  <c r="E30" i="15"/>
  <c r="F30" i="15"/>
  <c r="G30" i="15"/>
  <c r="H30" i="15"/>
  <c r="I33" i="15"/>
  <c r="C36" i="15"/>
  <c r="D36" i="15"/>
  <c r="E36" i="15"/>
  <c r="F36" i="15"/>
  <c r="G36" i="15"/>
  <c r="H36" i="15"/>
  <c r="C37" i="15"/>
  <c r="D37" i="15"/>
  <c r="E37" i="15"/>
  <c r="F37" i="15"/>
  <c r="G37" i="15"/>
  <c r="H37" i="15"/>
  <c r="C40" i="15"/>
  <c r="D40" i="15"/>
  <c r="E40" i="15"/>
  <c r="G40" i="15"/>
  <c r="H40" i="15"/>
  <c r="C41" i="15"/>
  <c r="D41" i="15"/>
  <c r="E41" i="15"/>
  <c r="G41" i="15"/>
  <c r="H41" i="15"/>
  <c r="C42" i="15"/>
  <c r="D42" i="15"/>
  <c r="E42" i="15"/>
  <c r="G42" i="15"/>
  <c r="H42" i="15"/>
  <c r="C43" i="15"/>
  <c r="D43" i="15"/>
  <c r="E43" i="15"/>
  <c r="G43" i="15"/>
  <c r="H43" i="15"/>
  <c r="C44" i="15"/>
  <c r="D44" i="15"/>
  <c r="E44" i="15"/>
  <c r="G44" i="15"/>
  <c r="H44" i="15"/>
  <c r="C45" i="15"/>
  <c r="D45" i="15"/>
  <c r="E45" i="15"/>
  <c r="G45" i="15"/>
  <c r="H45" i="15"/>
  <c r="C46" i="15"/>
  <c r="D46" i="15"/>
  <c r="E46" i="15"/>
  <c r="G46" i="15"/>
  <c r="H46" i="15"/>
  <c r="C47" i="15"/>
  <c r="D47" i="15"/>
  <c r="E47" i="15"/>
  <c r="G47" i="15"/>
  <c r="H47" i="15"/>
  <c r="C48" i="15"/>
  <c r="D48" i="15"/>
  <c r="E48" i="15"/>
  <c r="G48" i="15"/>
  <c r="H48" i="15"/>
  <c r="C49" i="15"/>
  <c r="D49" i="15"/>
  <c r="E49" i="15"/>
  <c r="G49" i="15"/>
  <c r="H49" i="15"/>
  <c r="C50" i="15"/>
  <c r="D50" i="15"/>
  <c r="E50" i="15"/>
  <c r="G50" i="15"/>
  <c r="H50" i="15"/>
  <c r="C51" i="15"/>
  <c r="D51" i="15"/>
  <c r="E51" i="15"/>
  <c r="F51" i="15"/>
  <c r="G51" i="15"/>
  <c r="H51" i="15"/>
  <c r="C54" i="15"/>
  <c r="D54" i="15"/>
  <c r="E54" i="15"/>
  <c r="G54" i="15"/>
  <c r="H54" i="15"/>
  <c r="C55" i="15"/>
  <c r="D55" i="15"/>
  <c r="E55" i="15"/>
  <c r="G55" i="15"/>
  <c r="H55" i="15"/>
  <c r="C56" i="15"/>
  <c r="D56" i="15"/>
  <c r="E56" i="15"/>
  <c r="G56" i="15"/>
  <c r="H56" i="15"/>
  <c r="C57" i="15"/>
  <c r="D57" i="15"/>
  <c r="E57" i="15"/>
  <c r="G57" i="15"/>
  <c r="H57" i="15"/>
  <c r="C58" i="15"/>
  <c r="D58" i="15"/>
  <c r="E58" i="15"/>
  <c r="G58" i="15"/>
  <c r="H58" i="15"/>
  <c r="C59" i="15"/>
  <c r="D59" i="15"/>
  <c r="E59" i="15"/>
  <c r="G59" i="15"/>
  <c r="H59" i="15"/>
  <c r="C60" i="15"/>
  <c r="D60" i="15"/>
  <c r="E60" i="15"/>
  <c r="G60" i="15"/>
  <c r="H60" i="15"/>
  <c r="C61" i="15"/>
  <c r="D61" i="15"/>
  <c r="E61" i="15"/>
  <c r="G61" i="15"/>
  <c r="H61" i="15"/>
  <c r="C62" i="15"/>
  <c r="D62" i="15"/>
  <c r="E62" i="15"/>
  <c r="G62" i="15"/>
  <c r="H62" i="15"/>
  <c r="C63" i="15"/>
  <c r="D63" i="15"/>
  <c r="E63" i="15"/>
  <c r="G63" i="15"/>
  <c r="H63" i="15"/>
  <c r="C64" i="15"/>
  <c r="D64" i="15"/>
  <c r="E64" i="15"/>
  <c r="G64" i="15"/>
  <c r="H64" i="15"/>
  <c r="C65" i="15"/>
  <c r="D65" i="15"/>
  <c r="E65" i="15"/>
  <c r="F65" i="15"/>
  <c r="G65" i="15"/>
  <c r="H65" i="15"/>
  <c r="C68" i="15"/>
  <c r="D68" i="15"/>
  <c r="E68" i="15"/>
  <c r="G68" i="15"/>
  <c r="H68" i="15"/>
  <c r="C69" i="15"/>
  <c r="D69" i="15"/>
  <c r="E69" i="15"/>
  <c r="G69" i="15"/>
  <c r="H69" i="15"/>
  <c r="C70" i="15"/>
  <c r="D70" i="15"/>
  <c r="E70" i="15"/>
  <c r="G70" i="15"/>
  <c r="H70" i="15"/>
  <c r="C71" i="15"/>
  <c r="D71" i="15"/>
  <c r="E71" i="15"/>
  <c r="G71" i="15"/>
  <c r="H71" i="15"/>
  <c r="C72" i="15"/>
  <c r="D72" i="15"/>
  <c r="E72" i="15"/>
  <c r="G72" i="15"/>
  <c r="H72" i="15"/>
  <c r="C73" i="15"/>
  <c r="D73" i="15"/>
  <c r="E73" i="15"/>
  <c r="G73" i="15"/>
  <c r="H73" i="15"/>
  <c r="C74" i="15"/>
  <c r="D74" i="15"/>
  <c r="E74" i="15"/>
  <c r="G74" i="15"/>
  <c r="H74" i="15"/>
  <c r="C75" i="15"/>
  <c r="D75" i="15"/>
  <c r="E75" i="15"/>
  <c r="G75" i="15"/>
  <c r="H75" i="15"/>
  <c r="C76" i="15"/>
  <c r="D76" i="15"/>
  <c r="E76" i="15"/>
  <c r="G76" i="15"/>
  <c r="H76" i="15"/>
  <c r="C77" i="15"/>
  <c r="D77" i="15"/>
  <c r="E77" i="15"/>
  <c r="G77" i="15"/>
  <c r="H77" i="15"/>
  <c r="C78" i="15"/>
  <c r="D78" i="15"/>
  <c r="E78" i="15"/>
  <c r="G78" i="15"/>
  <c r="H78" i="15"/>
  <c r="C79" i="15"/>
  <c r="D79" i="15"/>
  <c r="E79" i="15"/>
  <c r="F79" i="15"/>
  <c r="G79" i="15"/>
  <c r="H79" i="15"/>
  <c r="C82" i="15"/>
  <c r="D82" i="15"/>
  <c r="E82" i="15"/>
  <c r="G82" i="15"/>
  <c r="H82" i="15"/>
  <c r="C83" i="15"/>
  <c r="D83" i="15"/>
  <c r="E83" i="15"/>
  <c r="G83" i="15"/>
  <c r="H83" i="15"/>
  <c r="C84" i="15"/>
  <c r="D84" i="15"/>
  <c r="E84" i="15"/>
  <c r="G84" i="15"/>
  <c r="H84" i="15"/>
  <c r="C85" i="15"/>
  <c r="D85" i="15"/>
  <c r="E85" i="15"/>
  <c r="G85" i="15"/>
  <c r="H85" i="15"/>
  <c r="C86" i="15"/>
  <c r="D86" i="15"/>
  <c r="E86" i="15"/>
  <c r="G86" i="15"/>
  <c r="H86" i="15"/>
  <c r="C87" i="15"/>
  <c r="D87" i="15"/>
  <c r="E87" i="15"/>
  <c r="G87" i="15"/>
  <c r="H87" i="15"/>
  <c r="C88" i="15"/>
  <c r="D88" i="15"/>
  <c r="E88" i="15"/>
  <c r="G88" i="15"/>
  <c r="H88" i="15"/>
  <c r="C89" i="15"/>
  <c r="D89" i="15"/>
  <c r="E89" i="15"/>
  <c r="G89" i="15"/>
  <c r="H89" i="15"/>
  <c r="C90" i="15"/>
  <c r="D90" i="15"/>
  <c r="E90" i="15"/>
  <c r="G90" i="15"/>
  <c r="H90" i="15"/>
  <c r="C91" i="15"/>
  <c r="D91" i="15"/>
  <c r="E91" i="15"/>
  <c r="G91" i="15"/>
  <c r="H91" i="15"/>
  <c r="C92" i="15"/>
  <c r="D92" i="15"/>
  <c r="E92" i="15"/>
  <c r="G92" i="15"/>
  <c r="H92" i="15"/>
  <c r="C93" i="15"/>
  <c r="D93" i="15"/>
  <c r="E93" i="15"/>
  <c r="F93" i="15"/>
  <c r="G93" i="15"/>
  <c r="H93" i="15"/>
  <c r="C96" i="15"/>
  <c r="D96" i="15"/>
  <c r="E96" i="15"/>
  <c r="G96" i="15"/>
  <c r="H96" i="15"/>
  <c r="C97" i="15"/>
  <c r="D97" i="15"/>
  <c r="E97" i="15"/>
  <c r="G97" i="15"/>
  <c r="H97" i="15"/>
  <c r="C98" i="15"/>
  <c r="D98" i="15"/>
  <c r="E98" i="15"/>
  <c r="G98" i="15"/>
  <c r="H98" i="15"/>
  <c r="C99" i="15"/>
  <c r="D99" i="15"/>
  <c r="E99" i="15"/>
  <c r="G99" i="15"/>
  <c r="H99" i="15"/>
  <c r="C100" i="15"/>
  <c r="D100" i="15"/>
  <c r="E100" i="15"/>
  <c r="G100" i="15"/>
  <c r="H100" i="15"/>
  <c r="C101" i="15"/>
  <c r="D101" i="15"/>
  <c r="E101" i="15"/>
  <c r="G101" i="15"/>
  <c r="H101" i="15"/>
  <c r="C102" i="15"/>
  <c r="D102" i="15"/>
  <c r="E102" i="15"/>
  <c r="G102" i="15"/>
  <c r="H102" i="15"/>
  <c r="C103" i="15"/>
  <c r="D103" i="15"/>
  <c r="E103" i="15"/>
  <c r="G103" i="15"/>
  <c r="H103" i="15"/>
  <c r="C104" i="15"/>
  <c r="D104" i="15"/>
  <c r="E104" i="15"/>
  <c r="G104" i="15"/>
  <c r="H104" i="15"/>
  <c r="C105" i="15"/>
  <c r="D105" i="15"/>
  <c r="E105" i="15"/>
  <c r="G105" i="15"/>
  <c r="H105" i="15"/>
  <c r="C106" i="15"/>
  <c r="D106" i="15"/>
  <c r="E106" i="15"/>
  <c r="G106" i="15"/>
  <c r="H106" i="15"/>
  <c r="C107" i="15"/>
  <c r="D107" i="15"/>
  <c r="E107" i="15"/>
  <c r="F107" i="15"/>
  <c r="G107" i="15"/>
  <c r="H107" i="15"/>
  <c r="C110" i="15"/>
  <c r="D110" i="15"/>
  <c r="E110" i="15"/>
  <c r="G110" i="15"/>
  <c r="H110" i="15"/>
  <c r="C111" i="15"/>
  <c r="D111" i="15"/>
  <c r="E111" i="15"/>
  <c r="G111" i="15"/>
  <c r="H111" i="15"/>
  <c r="C112" i="15"/>
  <c r="D112" i="15"/>
  <c r="E112" i="15"/>
  <c r="G112" i="15"/>
  <c r="H112" i="15"/>
  <c r="C113" i="15"/>
  <c r="D113" i="15"/>
  <c r="E113" i="15"/>
  <c r="G113" i="15"/>
  <c r="H113" i="15"/>
  <c r="C114" i="15"/>
  <c r="D114" i="15"/>
  <c r="E114" i="15"/>
  <c r="G114" i="15"/>
  <c r="H114" i="15"/>
  <c r="C115" i="15"/>
  <c r="D115" i="15"/>
  <c r="E115" i="15"/>
  <c r="G115" i="15"/>
  <c r="H115" i="15"/>
  <c r="C116" i="15"/>
  <c r="D116" i="15"/>
  <c r="E116" i="15"/>
  <c r="G116" i="15"/>
  <c r="H116" i="15"/>
  <c r="C117" i="15"/>
  <c r="D117" i="15"/>
  <c r="E117" i="15"/>
  <c r="G117" i="15"/>
  <c r="H117" i="15"/>
  <c r="C118" i="15"/>
  <c r="D118" i="15"/>
  <c r="E118" i="15"/>
  <c r="G118" i="15"/>
  <c r="H118" i="15"/>
  <c r="C119" i="15"/>
  <c r="D119" i="15"/>
  <c r="E119" i="15"/>
  <c r="G119" i="15"/>
  <c r="H119" i="15"/>
  <c r="C120" i="15"/>
  <c r="D120" i="15"/>
  <c r="E120" i="15"/>
  <c r="G120" i="15"/>
  <c r="H120" i="15"/>
  <c r="C121" i="15"/>
  <c r="D121" i="15"/>
  <c r="E121" i="15"/>
  <c r="F121" i="15"/>
  <c r="G121" i="15"/>
  <c r="H121" i="15"/>
  <c r="I12" i="22"/>
  <c r="I13" i="22"/>
  <c r="I14" i="22"/>
  <c r="C15" i="22"/>
  <c r="D15" i="22"/>
  <c r="E15" i="22"/>
  <c r="F15" i="22"/>
  <c r="G15" i="22"/>
  <c r="H15" i="22"/>
  <c r="I15" i="22"/>
  <c r="I17" i="22"/>
  <c r="I18" i="22"/>
  <c r="I19" i="22"/>
  <c r="C20" i="22"/>
  <c r="D20" i="22"/>
  <c r="E20" i="22"/>
  <c r="F20" i="22"/>
  <c r="G20" i="22"/>
  <c r="H20" i="22"/>
  <c r="I20" i="22"/>
  <c r="I22" i="22"/>
  <c r="I23" i="22"/>
  <c r="I24" i="22"/>
  <c r="C25" i="22"/>
  <c r="D25" i="22"/>
  <c r="E25" i="22"/>
  <c r="F25" i="22"/>
  <c r="G25" i="22"/>
  <c r="H25" i="22"/>
  <c r="I25" i="22"/>
  <c r="I35" i="22"/>
  <c r="J15" i="21"/>
  <c r="J16" i="21"/>
  <c r="J17" i="21"/>
  <c r="J18" i="21"/>
  <c r="J19" i="21"/>
  <c r="J20" i="21"/>
  <c r="J21" i="21"/>
  <c r="J22" i="21"/>
  <c r="J23" i="21"/>
  <c r="J24" i="21"/>
  <c r="J25" i="21"/>
  <c r="J26" i="21"/>
  <c r="B27" i="21"/>
  <c r="C27" i="21"/>
  <c r="D27" i="21"/>
  <c r="E27" i="21"/>
  <c r="F27" i="21"/>
  <c r="G27" i="21"/>
  <c r="H27" i="21"/>
  <c r="I27" i="21"/>
  <c r="J27" i="21"/>
  <c r="J29" i="21"/>
  <c r="H40" i="16"/>
  <c r="J14" i="5"/>
  <c r="J15" i="5"/>
  <c r="J16" i="5"/>
  <c r="J17" i="5"/>
  <c r="J18" i="5"/>
  <c r="J21" i="5"/>
  <c r="J22" i="5"/>
  <c r="J23" i="5"/>
  <c r="J24" i="5"/>
  <c r="J25" i="5"/>
  <c r="J26" i="5"/>
  <c r="J27" i="5"/>
  <c r="J28" i="5"/>
  <c r="J29" i="5"/>
  <c r="J30" i="5"/>
  <c r="J31" i="5"/>
  <c r="C32" i="5"/>
  <c r="D32" i="5"/>
  <c r="E32" i="5"/>
  <c r="F32" i="5"/>
  <c r="G32" i="5"/>
  <c r="H32" i="5"/>
  <c r="I32" i="5"/>
  <c r="J32" i="5"/>
  <c r="J34" i="5"/>
</calcChain>
</file>

<file path=xl/sharedStrings.xml><?xml version="1.0" encoding="utf-8"?>
<sst xmlns="http://schemas.openxmlformats.org/spreadsheetml/2006/main" count="482" uniqueCount="235">
  <si>
    <r>
      <t xml:space="preserve">The </t>
    </r>
    <r>
      <rPr>
        <i/>
        <sz val="10"/>
        <rFont val="Arial"/>
        <family val="2"/>
      </rPr>
      <t>Annual Report</t>
    </r>
    <r>
      <rPr>
        <sz val="10"/>
        <rFont val="Arial"/>
        <family val="2"/>
      </rPr>
      <t xml:space="preserve"> is comprised of eight worksheets.  Each worksheet, with the exception of the "Attestation," is identified by a schedule number and a title that describes the information needed for that sheet. The program participants are only required to submit those schedules that are relevant to them as identified below.</t>
    </r>
  </si>
  <si>
    <r>
      <t>Generic Purchases</t>
    </r>
    <r>
      <rPr>
        <sz val="10"/>
        <rFont val="Arial"/>
        <family val="2"/>
      </rPr>
      <t xml:space="preserve">:  A separate table at the bottom of this page is provided for information about “generic” power sold into the pool, which for purposes of the </t>
    </r>
    <r>
      <rPr>
        <i/>
        <sz val="10"/>
        <rFont val="Arial"/>
        <family val="2"/>
      </rPr>
      <t>Annual Report</t>
    </r>
    <r>
      <rPr>
        <sz val="10"/>
        <rFont val="Arial"/>
        <family val="2"/>
      </rPr>
      <t xml:space="preserve"> to the Energy Commission refers to any purchase other than a specific purchase (e.g., power purchased from the Power Exchange such that the generating facility cannot be identified).  </t>
    </r>
  </si>
  <si>
    <t>The following schedules are required for Power Pools that facilitated claims of specific purchases (as defined in the Power Source Disclosure Program) and/or Registered Renewable Wholesalers that facilitated claims for funds from the Customer Credit Subaccount.</t>
  </si>
  <si>
    <r>
      <t xml:space="preserve">Attestation Form                                                                                                                </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t>
    </r>
  </si>
  <si>
    <r>
      <t>Attestation Form</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  </t>
    </r>
  </si>
  <si>
    <t>Company Name</t>
  </si>
  <si>
    <t>Facility Name</t>
  </si>
  <si>
    <r>
      <t>EIA ID Number</t>
    </r>
    <r>
      <rPr>
        <b/>
        <vertAlign val="superscript"/>
        <sz val="10"/>
        <color indexed="9"/>
        <rFont val="Arial"/>
        <family val="2"/>
      </rPr>
      <t>1</t>
    </r>
  </si>
  <si>
    <r>
      <t>CEC ID Number</t>
    </r>
    <r>
      <rPr>
        <b/>
        <vertAlign val="superscript"/>
        <sz val="10"/>
        <color indexed="9"/>
        <rFont val="Arial"/>
        <family val="2"/>
      </rPr>
      <t>2</t>
    </r>
  </si>
  <si>
    <t>Fuel Type</t>
  </si>
  <si>
    <t>Specific Purchases</t>
  </si>
  <si>
    <t>Renewable</t>
  </si>
  <si>
    <t xml:space="preserve"> </t>
  </si>
  <si>
    <t xml:space="preserve">     Biomass &amp; Waste</t>
  </si>
  <si>
    <t xml:space="preserve">     Geothermal</t>
  </si>
  <si>
    <t xml:space="preserve">     Small hydroelectric</t>
  </si>
  <si>
    <t xml:space="preserve">     Solar electric</t>
  </si>
  <si>
    <t xml:space="preserve">     Wind</t>
  </si>
  <si>
    <t>Coal</t>
  </si>
  <si>
    <t>Large hydroelectric</t>
  </si>
  <si>
    <t>Natural Gas</t>
  </si>
  <si>
    <t>Nuclear</t>
  </si>
  <si>
    <t>Other</t>
  </si>
  <si>
    <t>Total Purchases from Pool</t>
  </si>
  <si>
    <t>Generic Power Purchases</t>
  </si>
  <si>
    <t>Purchases Eligible for Customer Credit</t>
  </si>
  <si>
    <t>TOTALS</t>
  </si>
  <si>
    <t>SPECIFIC PURCHASES</t>
  </si>
  <si>
    <t>GENERIC PURCHASES</t>
  </si>
  <si>
    <t>Total Net Purchases</t>
  </si>
  <si>
    <t>Product 1</t>
  </si>
  <si>
    <t>Product 2</t>
  </si>
  <si>
    <t>Product 3</t>
  </si>
  <si>
    <t>Product 4</t>
  </si>
  <si>
    <t>Total Specific Purchase Power Sold</t>
  </si>
  <si>
    <t>Generic Power Sold</t>
  </si>
  <si>
    <t>Total Retail Sales</t>
  </si>
  <si>
    <r>
      <t>TOTALS</t>
    </r>
    <r>
      <rPr>
        <b/>
        <vertAlign val="superscript"/>
        <sz val="10"/>
        <color indexed="9"/>
        <rFont val="Arial"/>
        <family val="2"/>
      </rPr>
      <t>1</t>
    </r>
  </si>
  <si>
    <t>TOTAL</t>
  </si>
  <si>
    <t>SPECIFIC PURCHASE POWER - POWER SOLD AS A DEFINED FUEL TYPE</t>
  </si>
  <si>
    <t>ATTESTATION FORM</t>
  </si>
  <si>
    <t>CONTACT INFORMATION</t>
  </si>
  <si>
    <t>Name</t>
  </si>
  <si>
    <t>Title</t>
  </si>
  <si>
    <t>Address</t>
  </si>
  <si>
    <t>City, State, Zip</t>
  </si>
  <si>
    <t>Phone</t>
  </si>
  <si>
    <t>Fax</t>
  </si>
  <si>
    <t>E-mail</t>
  </si>
  <si>
    <t>Check Box if Eligible for Credit</t>
  </si>
  <si>
    <t>Other Specific Purchases</t>
  </si>
  <si>
    <t>Annual Report to the California Energy Commission</t>
  </si>
  <si>
    <t>Product 5</t>
  </si>
  <si>
    <t>Product 6</t>
  </si>
  <si>
    <t>GENERAL INSTRUCTIONS</t>
  </si>
  <si>
    <t>Applicable to:  All participants in the Power Source Disclosure Program and Customer Credit Program</t>
  </si>
  <si>
    <t>Specific Purchases (MWh)</t>
  </si>
  <si>
    <t>Breakdown of Specific Purchases =(x)</t>
  </si>
  <si>
    <t>Weighted Specific Purchases =(w1)(x)</t>
  </si>
  <si>
    <t>Power Content Label Percentages =(w1)(x)+(w2)(y)</t>
  </si>
  <si>
    <t>Eligible Renewables</t>
  </si>
  <si>
    <t xml:space="preserve">   -- Biomass &amp; waste</t>
  </si>
  <si>
    <t xml:space="preserve">   -- Geothermal</t>
  </si>
  <si>
    <t xml:space="preserve">   -- Small hydroelectric</t>
  </si>
  <si>
    <t xml:space="preserve">   -- Solar</t>
  </si>
  <si>
    <t xml:space="preserve">   -- Wind</t>
  </si>
  <si>
    <t>Large Hydroelectric</t>
  </si>
  <si>
    <t>Weighted Generic Purchases =(w2)(y)</t>
  </si>
  <si>
    <t>PRODUCT 1</t>
  </si>
  <si>
    <t>Percent Specific Purchases =(w1)</t>
  </si>
  <si>
    <t>Percent Generic Purchases =(w2)</t>
  </si>
  <si>
    <t>PRODUCT 2</t>
  </si>
  <si>
    <t>PRODUCT 6</t>
  </si>
  <si>
    <t>PRODUCT 5</t>
  </si>
  <si>
    <t>PRODUCT 4</t>
  </si>
  <si>
    <t>PRODUCT 3</t>
  </si>
  <si>
    <t>California Energy Commission
1516 9th St.  MS-45
Sacramento, CA  95814
e-mail:  &lt;sb1305@energy.state.ca.us&gt;</t>
  </si>
  <si>
    <t xml:space="preserve"> for the year ending December 31, 1999</t>
  </si>
  <si>
    <t>SCHEDULE 2A:  RETAIL SALES</t>
  </si>
  <si>
    <t>SCHEDULE 2B:  BALANCING SHEET</t>
  </si>
  <si>
    <t>SCHEDULE 2C:  ANNUAL POWER CONTENT LABEL CALCULATION</t>
  </si>
  <si>
    <t>Residential</t>
  </si>
  <si>
    <t>(Sum MPR Box 5a)</t>
  </si>
  <si>
    <t>Small Commercial</t>
  </si>
  <si>
    <t>(Sum MPR Box 6a)</t>
  </si>
  <si>
    <t>(Sum MPR Box 7a)</t>
  </si>
  <si>
    <t>(MPR Box 5b)</t>
  </si>
  <si>
    <t>(MPR Box 6b)</t>
  </si>
  <si>
    <t>(MPR Box 7b)</t>
  </si>
  <si>
    <t>(Sum MPR Box 5c)</t>
  </si>
  <si>
    <t>(Sum MPR Box 6c)</t>
  </si>
  <si>
    <t>(Sum MPR Box 7c)</t>
  </si>
  <si>
    <t>SCHEDULE 2E:  RETAIL SALES TO CUSTOMERS SUBJECT TO THE $1,000 FUNDING CAP</t>
  </si>
  <si>
    <t>Customer ID #</t>
  </si>
  <si>
    <t>Rate Schedule</t>
  </si>
  <si>
    <t>CEC Reg #</t>
  </si>
  <si>
    <t>TOTAL (Box 7A)</t>
  </si>
  <si>
    <r>
      <t>Product Registration #</t>
    </r>
    <r>
      <rPr>
        <b/>
        <vertAlign val="superscript"/>
        <sz val="9"/>
        <color indexed="9"/>
        <rFont val="Arial"/>
        <family val="2"/>
      </rPr>
      <t>1</t>
    </r>
  </si>
  <si>
    <r>
      <t>Number of Customers at Close of Year</t>
    </r>
    <r>
      <rPr>
        <b/>
        <vertAlign val="superscript"/>
        <sz val="9"/>
        <color indexed="9"/>
        <rFont val="Arial"/>
        <family val="2"/>
      </rPr>
      <t>3</t>
    </r>
  </si>
  <si>
    <r>
      <t>Customer Credit Passed onto Customers ($)</t>
    </r>
    <r>
      <rPr>
        <b/>
        <vertAlign val="superscript"/>
        <sz val="9"/>
        <color indexed="9"/>
        <rFont val="Arial"/>
        <family val="2"/>
      </rPr>
      <t>4</t>
    </r>
  </si>
  <si>
    <r>
      <t xml:space="preserve">CPUC Reg # </t>
    </r>
    <r>
      <rPr>
        <b/>
        <sz val="8"/>
        <rFont val="Arial"/>
        <family val="2"/>
      </rPr>
      <t>(if applicable)</t>
    </r>
  </si>
  <si>
    <r>
      <t xml:space="preserve">CEC Reg # </t>
    </r>
    <r>
      <rPr>
        <b/>
        <sz val="8"/>
        <rFont val="Arial"/>
        <family val="2"/>
      </rPr>
      <t>(if applicable)</t>
    </r>
  </si>
  <si>
    <t xml:space="preserve">        Check if you had NO sales to non-residential, non-small commercial customers</t>
  </si>
  <si>
    <r>
      <t>1</t>
    </r>
    <r>
      <rPr>
        <sz val="10"/>
        <rFont val="Arial"/>
        <family val="2"/>
      </rPr>
      <t>Show the CEC Register Renewable Provider number, if applicable, or else enter the CPUC Electric Service Provider registration number.</t>
    </r>
  </si>
  <si>
    <t>Schedule #</t>
  </si>
  <si>
    <t>Schedule Name</t>
  </si>
  <si>
    <t>Required for Power Source Disclosure Program</t>
  </si>
  <si>
    <t>Required for Customer Credit Program</t>
  </si>
  <si>
    <t xml:space="preserve">Power Purchases and Resales   </t>
  </si>
  <si>
    <t>X</t>
  </si>
  <si>
    <t>2A</t>
  </si>
  <si>
    <t>Retail Sales</t>
  </si>
  <si>
    <t>2B</t>
  </si>
  <si>
    <t>Balancing Sheet</t>
  </si>
  <si>
    <t>2C</t>
  </si>
  <si>
    <t>Annual Power Content Label Calculation</t>
  </si>
  <si>
    <t>2D</t>
  </si>
  <si>
    <t>Summary of Retail Sales by Customer Class</t>
  </si>
  <si>
    <t>2E</t>
  </si>
  <si>
    <t>Retail Sales to Customers Subject to the $1,000 Funding Cap</t>
  </si>
  <si>
    <t>N/A</t>
  </si>
  <si>
    <t>Attestation Form</t>
  </si>
  <si>
    <t>Power Source Disclosure Program</t>
  </si>
  <si>
    <t>Customer Credit Program</t>
  </si>
  <si>
    <t>Power Sold Into Pool</t>
  </si>
  <si>
    <t>Power Purchased Out of Pool</t>
  </si>
  <si>
    <t>INTRODUCTION</t>
  </si>
  <si>
    <t xml:space="preserve">SCHEDULES TO BE COMPLETED BY: </t>
  </si>
  <si>
    <t>This worksheet is provided for entering information about all power purchases that were used to support all electricity products covered in this filing.</t>
  </si>
  <si>
    <t xml:space="preserve">Schedule 1:  Power Purchases and Resales </t>
  </si>
  <si>
    <t>Schedule 2A:  Retail Sales</t>
  </si>
  <si>
    <t>Schedule 2C:  Power Content Label Calculator</t>
  </si>
  <si>
    <t>Schedule 2D: Summary of Retail Sales by Customer Class</t>
  </si>
  <si>
    <t xml:space="preserve">This schedule only needs to be completed by Registered Renewable Providers active in the Customer Credit Subaccount for the given year. </t>
  </si>
  <si>
    <t xml:space="preserve">Enter information about sales to customers who received the customer credit during the given year. The data should be given per registered renewable product and aggregated by customer class. Registered Renewable Providers are required to aggregate data for all eligible products on their Monthly Performance Reports (MPRs), but for this form, please show product specific data. </t>
  </si>
  <si>
    <t xml:space="preserve">If the data in Schedule 2D do not agree with data reported to the Commission in MPRs, attach a written explanation for the difference. </t>
  </si>
  <si>
    <t>If you did not have sales to this classification of customers, check the appropriate box at the top of the form. If you had sales to non-residential and non-small commercial customers who received the customer credit during the given year, enter data for each customer who received the credit. The Energy Commission will use these data to test if a customer received more than $1,000 in customer credits in the year, perhaps by purchasing electricity from more than one Registered Renewable Provider in a given year.</t>
  </si>
  <si>
    <t>Schedule 3:  Power Sold Into Pool</t>
  </si>
  <si>
    <t>This worksheet is provided for entering information about all power sold into the power pool.</t>
  </si>
  <si>
    <t xml:space="preserve">Schedule 4:  Power Purchased from Pool </t>
  </si>
  <si>
    <t>SPECIFIC INSTRUCTIONS</t>
  </si>
  <si>
    <r>
      <t>Number of Customers at Close of Year</t>
    </r>
    <r>
      <rPr>
        <sz val="10"/>
        <rFont val="Arial"/>
        <family val="2"/>
      </rPr>
      <t>: Show the total number of customers per applicable product as of the close of the year. These data should agree with Boxes 5b, 6b, and 7b of the December MPR (or the last month in the given year that the Registered Renewable Provider participated in the Customer Credit Subaccount), after accounting for any amended MPRs.</t>
    </r>
  </si>
  <si>
    <r>
      <t>Customer ID number</t>
    </r>
    <r>
      <rPr>
        <sz val="10"/>
        <rFont val="Arial"/>
        <family val="2"/>
      </rPr>
      <t xml:space="preserve">: Enter the unique Utility Distribution Number of each customer. </t>
    </r>
  </si>
  <si>
    <r>
      <t>Rate Schedule</t>
    </r>
    <r>
      <rPr>
        <sz val="10"/>
        <rFont val="Arial"/>
        <family val="2"/>
      </rPr>
      <t>: Enter the rate schedule of each customer.</t>
    </r>
  </si>
  <si>
    <r>
      <t xml:space="preserve">Number of Customer Credits Passed on to Eligible Customers: </t>
    </r>
    <r>
      <rPr>
        <sz val="10"/>
        <rFont val="Arial"/>
        <family val="2"/>
      </rPr>
      <t xml:space="preserve">For each applicable product, show the amount of customer credits passed on to eligible customers per customer class. As a check, the total shown for all products in Schedule 2D should agree with the agregated total reported in all MPRs submitted to the Commission for the given year, after accounting for any amended MPRs (agree with Box 5c for residential, 6c for small commercial, and 7c for other customers). </t>
    </r>
  </si>
  <si>
    <r>
      <t>CEC Reg #</t>
    </r>
    <r>
      <rPr>
        <sz val="10"/>
        <rFont val="Arial"/>
        <family val="2"/>
      </rPr>
      <t xml:space="preserve">: Enter the CEC-registration number of the product that was sold to the customer. </t>
    </r>
  </si>
  <si>
    <t>Applicable to:  Registered Renewable Providers (Customer Credit Program)</t>
  </si>
  <si>
    <t>NOTE:  Information submitted in this report is not automatically held confidential.  If your company wishes the information you submit to be held in confidence, it will be necessary to submit an application for confidentiality.</t>
  </si>
  <si>
    <t>SCHEDULES TO BE COMPLETED BY: 
POWER POOLS/REGISTERED RENEWABLE WHOLESALERS</t>
  </si>
  <si>
    <t>SCHEDULE 4:  Power Purchased out of Pool</t>
  </si>
  <si>
    <t>SCHEDULE 3:  POWER SOLD INTO POOL</t>
  </si>
  <si>
    <t>Applicable to:  Power Pools (Power Source Disclosure Program) and Registered Renewable Wholesalers (Customer Credit Program)</t>
  </si>
  <si>
    <t>SCHEDULE 2D:  SUMMARY OF RETAIL SALES BY CUSTOMER CLASS</t>
  </si>
  <si>
    <t>Applicable to:  Registered Renewable Providers (Customer Credit Program Participants)</t>
  </si>
  <si>
    <t>Fill out the schedules that apply to your company's filing requirements and e-mail the completed file to the addresses shown below.  Then print out the file, sign the attestation as appropriate, and mail the package to the address shown below:</t>
  </si>
  <si>
    <r>
      <t>2</t>
    </r>
    <r>
      <rPr>
        <sz val="10"/>
        <rFont val="Arial"/>
        <family val="2"/>
      </rPr>
      <t xml:space="preserve"> Please enter the Energy Commission Renewable Energy Program Registration number for the generating facility, if applicable.</t>
    </r>
  </si>
  <si>
    <r>
      <t>1</t>
    </r>
    <r>
      <rPr>
        <sz val="10"/>
        <rFont val="Arial"/>
        <family val="2"/>
      </rPr>
      <t>Please enter the Energy Information Administration identification number for the generating facility, if available.</t>
    </r>
  </si>
  <si>
    <t>If you have questions, contact Drake Johnson at (916) 653-5898 or &lt;djohnson@energy.state.ca.us&gt;.</t>
  </si>
  <si>
    <t>Please enter your company's name, CPUC registration number as filed with the California Public Utilities Commission (if applicable), and/or the California Energy Commission Renewable Energy Program Registration number (if applicable).</t>
  </si>
  <si>
    <t>The following schedules are required for Retail Providers that made claims of specific purchases (as defined in the Power Source Disclosure Program) and/or Registered Renewable Providers that received funds through the Customer Credit Subaccount for the given year.</t>
  </si>
  <si>
    <t>Instructions for completing each schedule are provided below.  Instructions are first given for schedules applicable to Retail Providers and/or Registered Renewable Providers, followed by instructions for completing schedules applicable to Power Pools and Registered Renewable Wholesalers.</t>
  </si>
  <si>
    <t>RETAIL PROVIDERS / REGISTERED RENEWABLE PROVIDERS</t>
  </si>
  <si>
    <r>
      <t>Specific Purchases</t>
    </r>
    <r>
      <rPr>
        <sz val="10"/>
        <rFont val="Arial"/>
        <family val="2"/>
      </rPr>
      <t xml:space="preserve">:  The first table on Schedule 1 is for entering detailed information about specific purchases (for all products in aggregate), including the facility name, fuel type, identification number(s) of the generating facility, the certificate number and the number of gross megawatt-hours purchased.  If the power was purchased from a renewable power pool, it is sufficient to indicate the name of the pool in lieu of the generating facility name so long as the pool is also filing an </t>
    </r>
    <r>
      <rPr>
        <i/>
        <sz val="10"/>
        <rFont val="Arial"/>
        <family val="2"/>
      </rPr>
      <t>Annual Report</t>
    </r>
    <r>
      <rPr>
        <sz val="10"/>
        <rFont val="Arial"/>
        <family val="2"/>
      </rPr>
      <t xml:space="preserve"> with the Energy Commission.  The "Power Resold" column is provided for recording power that was resold at wholesale or self-consumed (and therefore not able to be claimed by your company).  Note that the column on the far right is provided for indicating purchases for which the customer credit was received.  </t>
    </r>
  </si>
  <si>
    <t>Schedule 2B:  Balancing Sheet</t>
  </si>
  <si>
    <t>This schedule is for balancing supply and load.  You are asked to sum net purchases recorded on Schedule 1, by fuel type, and enter them in the first column.  The rest of the spreadsheet will automatically check to make sure that purchases match sales.  Net purchases by fuel type should be equal to or greater than retail sales, or nearly so (accounting for losses).  If the amounts differ, you are asked to provide a brief explanation either at the bottom of the worksheet or in an attachment to your filing.</t>
  </si>
  <si>
    <t>This schedule is an automated worksheet that uses the information from Schedule 2A to calculate the power "content," or fuel mix, for each product recorded.  This worksheet can be used as a check against the fuel mix that your company intends to use on your annual power content label (due to consumers by April 15, 2001).</t>
  </si>
  <si>
    <r>
      <t>Certificate Number</t>
    </r>
    <r>
      <rPr>
        <b/>
        <vertAlign val="superscript"/>
        <sz val="10"/>
        <color indexed="9"/>
        <rFont val="Arial"/>
        <family val="2"/>
      </rPr>
      <t>3</t>
    </r>
  </si>
  <si>
    <t>Applicable to:  Retail Providers (Power Source Disclosure Program) and Registered Renewable Providers (Customer Credit Program)</t>
  </si>
  <si>
    <t>Applicable to:  Retail Providerss (Power Source Disclosure Program) and Registered Renewable Providers (Customer Credit Program)</t>
  </si>
  <si>
    <t>Applicable to:  Retail Providers (Power Source Disclosure Program)</t>
  </si>
  <si>
    <t xml:space="preserve"> for the year ending December 31, 2000</t>
  </si>
  <si>
    <t>Breakdown of 1999 Net System Power =(y)</t>
  </si>
  <si>
    <t xml:space="preserve"> for the year ended December 31, 2000</t>
  </si>
  <si>
    <t>CEC Reg. #</t>
  </si>
  <si>
    <t>INSTRUCTIONS: Enter Information about sales to non-residential, non-small commercial customers who received the Customer Credit during the period of January 1, 2000 to December 31, 2000.  The data should agree with information reported in Box 7 of the Monthly Performance Reports (MPRs) submitted for the Customer Credit Subaccount.  If the data in this schedule does not agree with data reported in MPRs, attach a written explanation for the difference.</t>
  </si>
  <si>
    <t xml:space="preserve">       Company Name</t>
  </si>
  <si>
    <t>This document presents the annual requirements for reporting electricity purchases and sales (or brokered transactions) to the Energy Commission's Power Source Disclosure Program and Renewable Energy Program, Customer Credit Subaccount.  Under the regulations, program participants of the Power Source Disclosure Program must file this report with the Energy Commission if they made claims of specific purchases for the previous calendar year and/or if they are a Power Pool that facilitated Retail Provider’s claims (nomenclature of the Power Source Disclosure Program).  Registered Renewable Providers and Registered Renewable Wholesalers (nomenclature of the Customer Credit Program) that were active in the Customer Credit Subaccount for the given calendar year must also complete the Annual Report.</t>
  </si>
  <si>
    <t xml:space="preserve">This schedule is for entering information about how the power purchases recorded on Schedule 1 were allocated between your company's products and sold at retail.  For example, if your company purchased 100 kWh of solar power, 60 kWh might have been sold as part of Product A and 40 kWh might have been sold as part of Product B.  </t>
  </si>
  <si>
    <t>As a check, the total kWh sold per month to all customers reported on this form should agree with the number of kWh reported in Box 7a of each MPR submitted to the Commission, after accounting for any amended MPRs. If the data in this schedule do not agree with that reported to the Commission in MPRs, attach a written explanation for the difference.</t>
  </si>
  <si>
    <r>
      <t>Generic Purchases:</t>
    </r>
    <r>
      <rPr>
        <sz val="10"/>
        <rFont val="Arial"/>
        <family val="2"/>
      </rPr>
      <t xml:space="preserve">  A separate table at the bottom of this page is provided for information about total “generic” purchases, which for purposes of the Annual Report to the Energy Commission refers to any purchase other than a specific purchase (e.g., power purchased from the Power Exchange such that the generating facility cannot be identified).  Power purchased from a wind facility but resold at wholesale as "generic" power would show up in these tables as a wind purchase and a generic resale.  Note that given this convention, it is possible for "net generic kWh purchased" to be a negative number.</t>
    </r>
  </si>
  <si>
    <r>
      <t xml:space="preserve">Number of Eligible kWh Sold to Eligible Customers: </t>
    </r>
    <r>
      <rPr>
        <sz val="10"/>
        <rFont val="Arial"/>
        <family val="2"/>
      </rPr>
      <t>For each applicable product, show the number of eligible kWh sold per customer class for the entire year. As a check, the total shown for all products in Schedule 2D should agree with the aggregate total reported in all MPRs submitted to the Commission for the given year, after accounting for any amended MPRs (agree with Box 5a for residential, 6a for small commercial, and 7a for other customers).</t>
    </r>
    <r>
      <rPr>
        <i/>
        <sz val="10"/>
        <rFont val="Arial"/>
        <family val="2"/>
      </rPr>
      <t xml:space="preserve"> </t>
    </r>
  </si>
  <si>
    <r>
      <t xml:space="preserve">Schedule 2E: Retail Sales to Customers Subject to $1,000 Funding Cap                                                                                                                                     </t>
    </r>
    <r>
      <rPr>
        <sz val="10"/>
        <rFont val="Arial"/>
        <family val="2"/>
      </rPr>
      <t xml:space="preserve">This schedule only needs to be completed by Registered Renewable Providers active in the Customer Credit Subaccount for the given year. </t>
    </r>
  </si>
  <si>
    <r>
      <t>Specific Purchases</t>
    </r>
    <r>
      <rPr>
        <sz val="10"/>
        <rFont val="Arial"/>
        <family val="2"/>
      </rPr>
      <t xml:space="preserve">:  The first table on Schedule 3 is for entering detailed information about all power sold into the pool, including the name, fuel type, and identification number(s) of the generating facility, or CEC certificate numbers and total kilowatt-hours sold.  </t>
    </r>
  </si>
  <si>
    <t>This schedule is for entering details about purchases out of the pool, including the name of the purchaser and the kilowatt-hours of power purchased by fuel type.</t>
  </si>
  <si>
    <r>
      <t xml:space="preserve">Eligible kWh Sold to Eligible Customers: </t>
    </r>
    <r>
      <rPr>
        <sz val="10"/>
        <rFont val="Arial"/>
        <family val="2"/>
      </rPr>
      <t>Enter the quantity of eligible renewable electricity sold to each customer per month. The aggregate total for all customers per month should agree  with the information submitted on Box 7a of your MPRs. If the totals do not agree, attach a written explanation for the difference.</t>
    </r>
    <r>
      <rPr>
        <i/>
        <sz val="10"/>
        <rFont val="Arial"/>
        <family val="2"/>
      </rPr>
      <t xml:space="preserve"> </t>
    </r>
  </si>
  <si>
    <t>SCHEDULE 1:  RETAIL SALES</t>
  </si>
  <si>
    <t>Gross kWh Purchased or Generated</t>
  </si>
  <si>
    <t>Net kWh Purchased</t>
  </si>
  <si>
    <t>Gross kWh Purchased</t>
  </si>
  <si>
    <t>kWh Resold</t>
  </si>
  <si>
    <r>
      <t xml:space="preserve">3 </t>
    </r>
    <r>
      <rPr>
        <sz val="10"/>
        <rFont val="Arial"/>
        <family val="2"/>
      </rPr>
      <t>California Energy Commission's assigned unique number for the Certificate of Specific Generation</t>
    </r>
  </si>
  <si>
    <t>kWh Sold
Product 1</t>
  </si>
  <si>
    <t>kWh Sold
Product 3</t>
  </si>
  <si>
    <t>kWh Sold
Product 5</t>
  </si>
  <si>
    <t>kWh Sold
Product 2</t>
  </si>
  <si>
    <t>kWh Sold
Product 4</t>
  </si>
  <si>
    <t>kWh Sold
Product 6</t>
  </si>
  <si>
    <r>
      <t>Total Retail Sales</t>
    </r>
    <r>
      <rPr>
        <b/>
        <vertAlign val="superscript"/>
        <sz val="10"/>
        <color indexed="9"/>
        <rFont val="Arial"/>
        <family val="2"/>
      </rPr>
      <t>1</t>
    </r>
  </si>
  <si>
    <t>kWh Sold into Pool</t>
  </si>
  <si>
    <t>Generic kWh Sold into Pool</t>
  </si>
  <si>
    <t>Total kWh Sold into Pool</t>
  </si>
  <si>
    <t>kWh Purchased</t>
  </si>
  <si>
    <t>Name of Purchaser</t>
  </si>
  <si>
    <r>
      <t xml:space="preserve">Identification Number </t>
    </r>
    <r>
      <rPr>
        <b/>
        <vertAlign val="superscript"/>
        <sz val="10"/>
        <color indexed="9"/>
        <rFont val="Arial"/>
        <family val="2"/>
      </rPr>
      <t>1</t>
    </r>
  </si>
  <si>
    <t>ANNUAL REPORT TO THE CALIFORNIA ENERGY COMMISSION: Power Source Disclosure and Customer Credit Programs                                                                                               March 2001</t>
  </si>
  <si>
    <t>91083 A, B, C</t>
  </si>
  <si>
    <t>Biomass</t>
  </si>
  <si>
    <t>Geothermal</t>
  </si>
  <si>
    <t>Small Hydro</t>
  </si>
  <si>
    <t>Wind</t>
  </si>
  <si>
    <t xml:space="preserve">APX </t>
  </si>
  <si>
    <t>APX</t>
  </si>
  <si>
    <t xml:space="preserve">1400 Smith Street </t>
  </si>
  <si>
    <t>Houston, TX 77002</t>
  </si>
  <si>
    <t>Enron Energy Services, Inc.</t>
  </si>
  <si>
    <t xml:space="preserve">Enron Power Marketing, Inc. </t>
  </si>
  <si>
    <t>Net Purchases (kWh)</t>
  </si>
  <si>
    <t>Retail Sales (kWh)</t>
  </si>
  <si>
    <t>Difference (kWh)</t>
  </si>
  <si>
    <r>
      <t>Eligible kWh Sold to Eligible Customers (kWh)</t>
    </r>
    <r>
      <rPr>
        <b/>
        <vertAlign val="superscript"/>
        <sz val="9"/>
        <color indexed="9"/>
        <rFont val="Arial"/>
        <family val="2"/>
      </rPr>
      <t>2</t>
    </r>
  </si>
  <si>
    <t>Eligible kWh Sold to Eligible Customers (kWh)</t>
  </si>
  <si>
    <t>Not Applicable</t>
  </si>
  <si>
    <t xml:space="preserve">                           -</t>
  </si>
  <si>
    <r>
      <t>Enron Earth Smart</t>
    </r>
    <r>
      <rPr>
        <vertAlign val="superscript"/>
        <sz val="10"/>
        <rFont val="Arial"/>
        <family val="2"/>
      </rPr>
      <t>SM</t>
    </r>
    <r>
      <rPr>
        <sz val="10"/>
        <rFont val="Arial"/>
        <family val="2"/>
      </rPr>
      <t xml:space="preserve"> 100</t>
    </r>
  </si>
  <si>
    <r>
      <t>Enron Earth Smart BIZMIX</t>
    </r>
    <r>
      <rPr>
        <vertAlign val="superscript"/>
        <sz val="10"/>
        <color indexed="8"/>
        <rFont val="Arial"/>
        <family val="2"/>
      </rPr>
      <t>SM</t>
    </r>
  </si>
  <si>
    <r>
      <t>Enron Earth Smart</t>
    </r>
    <r>
      <rPr>
        <vertAlign val="superscript"/>
        <sz val="10"/>
        <rFont val="Arial"/>
        <family val="2"/>
      </rPr>
      <t>SM</t>
    </r>
    <r>
      <rPr>
        <sz val="10"/>
        <rFont val="Arial"/>
        <family val="2"/>
      </rPr>
      <t xml:space="preserve">  50</t>
    </r>
  </si>
  <si>
    <t xml:space="preserve">                                       -</t>
  </si>
  <si>
    <r>
      <t>Enron Earth Smart</t>
    </r>
    <r>
      <rPr>
        <vertAlign val="superscript"/>
        <sz val="10"/>
        <rFont val="Arial"/>
        <family val="2"/>
      </rPr>
      <t>SM</t>
    </r>
    <r>
      <rPr>
        <sz val="10"/>
        <rFont val="Arial"/>
        <family val="2"/>
      </rPr>
      <t xml:space="preserve"> 50</t>
    </r>
  </si>
  <si>
    <t>kWh Resold or Self-Consumed4</t>
  </si>
  <si>
    <t xml:space="preserve">4 Amounts represent sales to Enron Energy Marketing Corp.  The Enron Power Marketing Biomass quantity of 80,680,000 kWh consists of 55,264,000 kWh sales to Enron Energy Marketing Corp. and 25,416,000 kWh volume reported on 1999 report.  </t>
  </si>
  <si>
    <t>Heather Mathis</t>
  </si>
  <si>
    <t>Contract Legal Specialist</t>
  </si>
  <si>
    <t>hmathis@enron.com</t>
  </si>
  <si>
    <t>713-853-9006</t>
  </si>
  <si>
    <t>713-646-8860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</si>
</sst>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3" formatCode="_(* #,##0.00_);_(* \(#,##0.00\);_(* &quot;-&quot;??_);_(@_)"/>
    <numFmt numFmtId="165" formatCode="_(* #,##0_);_(* \(#,##0\);_(* &quot;-&quot;??_);_(@_)"/>
  </numFmts>
  <fonts count="27" x14ac:knownFonts="1">
    <font>
      <sz val="12"/>
      <name val="Arial"/>
    </font>
    <font>
      <sz val="12"/>
      <name val="Arial"/>
    </font>
    <font>
      <b/>
      <sz val="10"/>
      <name val="Arial"/>
      <family val="2"/>
    </font>
    <font>
      <sz val="10"/>
      <color indexed="9"/>
      <name val="Arial"/>
      <family val="2"/>
    </font>
    <font>
      <b/>
      <sz val="10"/>
      <color indexed="9"/>
      <name val="Arial"/>
      <family val="2"/>
    </font>
    <font>
      <b/>
      <sz val="12"/>
      <color indexed="9"/>
      <name val="Arial"/>
      <family val="2"/>
    </font>
    <font>
      <sz val="10"/>
      <name val="Arial"/>
      <family val="2"/>
    </font>
    <font>
      <b/>
      <vertAlign val="superscript"/>
      <sz val="10"/>
      <color indexed="9"/>
      <name val="Arial"/>
      <family val="2"/>
    </font>
    <font>
      <vertAlign val="superscript"/>
      <sz val="10"/>
      <name val="Arial"/>
      <family val="2"/>
    </font>
    <font>
      <b/>
      <sz val="10"/>
      <color indexed="13"/>
      <name val="Arial"/>
      <family val="2"/>
    </font>
    <font>
      <b/>
      <i/>
      <sz val="10"/>
      <color indexed="13"/>
      <name val="Arial"/>
      <family val="2"/>
    </font>
    <font>
      <sz val="10"/>
      <color indexed="10"/>
      <name val="Arial"/>
      <family val="2"/>
    </font>
    <font>
      <sz val="9"/>
      <name val="Arial"/>
      <family val="2"/>
    </font>
    <font>
      <sz val="10"/>
      <color indexed="8"/>
      <name val="Arial"/>
      <family val="2"/>
    </font>
    <font>
      <b/>
      <sz val="8"/>
      <name val="Arial"/>
      <family val="2"/>
    </font>
    <font>
      <sz val="12"/>
      <color indexed="10"/>
      <name val="Arial"/>
      <family val="2"/>
    </font>
    <font>
      <b/>
      <sz val="12"/>
      <name val="Arial"/>
      <family val="2"/>
    </font>
    <font>
      <b/>
      <sz val="9"/>
      <color indexed="9"/>
      <name val="Arial"/>
      <family val="2"/>
    </font>
    <font>
      <b/>
      <vertAlign val="superscript"/>
      <sz val="9"/>
      <color indexed="9"/>
      <name val="Arial"/>
      <family val="2"/>
    </font>
    <font>
      <sz val="12"/>
      <name val="Arial"/>
      <family val="2"/>
    </font>
    <font>
      <b/>
      <sz val="16"/>
      <name val="Arial"/>
      <family val="2"/>
    </font>
    <font>
      <b/>
      <sz val="14"/>
      <name val="Arial"/>
      <family val="2"/>
    </font>
    <font>
      <i/>
      <sz val="10"/>
      <name val="Arial"/>
      <family val="2"/>
    </font>
    <font>
      <b/>
      <sz val="14"/>
      <color indexed="9"/>
      <name val="Arial"/>
      <family val="2"/>
    </font>
    <font>
      <sz val="12"/>
      <color indexed="9"/>
      <name val="Arial"/>
      <family val="2"/>
    </font>
    <font>
      <b/>
      <sz val="16"/>
      <color indexed="9"/>
      <name val="Arial"/>
      <family val="2"/>
    </font>
    <font>
      <vertAlign val="superscript"/>
      <sz val="10"/>
      <color indexed="8"/>
      <name val="Arial"/>
      <family val="2"/>
    </font>
  </fonts>
  <fills count="10">
    <fill>
      <patternFill patternType="none"/>
    </fill>
    <fill>
      <patternFill patternType="gray125"/>
    </fill>
    <fill>
      <patternFill patternType="solid">
        <fgColor indexed="12"/>
        <bgColor indexed="64"/>
      </patternFill>
    </fill>
    <fill>
      <patternFill patternType="solid">
        <fgColor indexed="23"/>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9"/>
        <bgColor indexed="9"/>
      </patternFill>
    </fill>
    <fill>
      <patternFill patternType="solid">
        <fgColor indexed="8"/>
        <bgColor indexed="9"/>
      </patternFill>
    </fill>
    <fill>
      <patternFill patternType="solid">
        <fgColor indexed="22"/>
        <bgColor indexed="9"/>
      </patternFill>
    </fill>
  </fills>
  <borders count="6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style="medium">
        <color indexed="64"/>
      </right>
      <top style="hair">
        <color indexed="64"/>
      </top>
      <bottom style="hair">
        <color indexed="64"/>
      </bottom>
      <diagonal/>
    </border>
    <border>
      <left style="medium">
        <color indexed="64"/>
      </left>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0">
    <xf numFmtId="0" fontId="0" fillId="0" borderId="0" xfId="0"/>
    <xf numFmtId="0" fontId="0" fillId="2" borderId="0" xfId="0" applyFill="1"/>
    <xf numFmtId="0" fontId="4" fillId="3" borderId="1" xfId="0" applyFont="1" applyFill="1" applyBorder="1" applyAlignment="1">
      <alignment horizontal="centerContinuous" vertical="center"/>
    </xf>
    <xf numFmtId="0" fontId="4" fillId="3" borderId="2" xfId="0" applyFont="1" applyFill="1" applyBorder="1" applyAlignment="1">
      <alignment horizontal="centerContinuous" vertical="center"/>
    </xf>
    <xf numFmtId="0" fontId="4" fillId="3" borderId="3" xfId="0" applyFont="1" applyFill="1" applyBorder="1" applyAlignment="1">
      <alignment horizontal="centerContinuous" vertical="center"/>
    </xf>
    <xf numFmtId="0" fontId="4" fillId="4" borderId="4" xfId="0" applyFont="1" applyFill="1" applyBorder="1" applyAlignment="1">
      <alignment horizontal="center" wrapText="1"/>
    </xf>
    <xf numFmtId="0" fontId="4" fillId="4" borderId="5" xfId="0" applyFont="1" applyFill="1" applyBorder="1"/>
    <xf numFmtId="0" fontId="2" fillId="5" borderId="6" xfId="0" applyFont="1" applyFill="1" applyBorder="1" applyAlignment="1">
      <alignment horizontal="center"/>
    </xf>
    <xf numFmtId="0" fontId="3" fillId="4" borderId="7" xfId="0" applyFont="1" applyFill="1" applyBorder="1"/>
    <xf numFmtId="0" fontId="6" fillId="5" borderId="8" xfId="0" applyFont="1" applyFill="1" applyBorder="1"/>
    <xf numFmtId="165" fontId="6" fillId="6" borderId="8" xfId="1" applyNumberFormat="1" applyFont="1" applyFill="1" applyBorder="1" applyAlignment="1" applyProtection="1">
      <alignment horizontal="left"/>
      <protection locked="0"/>
    </xf>
    <xf numFmtId="165" fontId="6" fillId="6" borderId="8" xfId="1" applyNumberFormat="1" applyFont="1" applyFill="1" applyBorder="1" applyAlignment="1" applyProtection="1">
      <alignment horizontal="left" indent="2"/>
      <protection locked="0"/>
    </xf>
    <xf numFmtId="165" fontId="6" fillId="5" borderId="8" xfId="1" applyNumberFormat="1" applyFont="1" applyFill="1" applyBorder="1" applyAlignment="1">
      <alignment horizontal="left" indent="2"/>
    </xf>
    <xf numFmtId="165" fontId="6" fillId="6" borderId="8" xfId="1" quotePrefix="1" applyNumberFormat="1" applyFont="1" applyFill="1" applyBorder="1" applyAlignment="1" applyProtection="1">
      <alignment horizontal="left" indent="2"/>
      <protection locked="0"/>
    </xf>
    <xf numFmtId="165" fontId="2" fillId="5" borderId="4" xfId="1" applyNumberFormat="1" applyFont="1" applyFill="1" applyBorder="1" applyAlignment="1">
      <alignment horizontal="left" indent="2"/>
    </xf>
    <xf numFmtId="0" fontId="4" fillId="4" borderId="1" xfId="0" applyFont="1" applyFill="1" applyBorder="1" applyAlignment="1">
      <alignment wrapText="1"/>
    </xf>
    <xf numFmtId="41" fontId="2" fillId="6" borderId="4" xfId="1" applyNumberFormat="1" applyFont="1" applyFill="1" applyBorder="1" applyAlignment="1" applyProtection="1">
      <alignment horizontal="left"/>
      <protection locked="0"/>
    </xf>
    <xf numFmtId="41" fontId="2" fillId="6" borderId="4" xfId="1" applyNumberFormat="1" applyFont="1" applyFill="1" applyBorder="1" applyProtection="1">
      <protection locked="0"/>
    </xf>
    <xf numFmtId="0" fontId="4" fillId="4" borderId="1" xfId="0" applyFont="1" applyFill="1" applyBorder="1"/>
    <xf numFmtId="0" fontId="4" fillId="4" borderId="4" xfId="0" applyFont="1" applyFill="1" applyBorder="1" applyAlignment="1">
      <alignment horizontal="center"/>
    </xf>
    <xf numFmtId="0" fontId="4" fillId="4" borderId="4" xfId="0" applyFont="1" applyFill="1" applyBorder="1" applyAlignment="1">
      <alignment horizontal="right" wrapText="1"/>
    </xf>
    <xf numFmtId="0" fontId="3" fillId="4" borderId="9" xfId="0" applyFont="1" applyFill="1" applyBorder="1"/>
    <xf numFmtId="165" fontId="6" fillId="6" borderId="10" xfId="1" applyNumberFormat="1" applyFont="1" applyFill="1" applyBorder="1" applyAlignment="1" applyProtection="1">
      <alignment horizontal="left"/>
      <protection locked="0"/>
    </xf>
    <xf numFmtId="165" fontId="6" fillId="6" borderId="10" xfId="1" applyNumberFormat="1" applyFont="1" applyFill="1" applyBorder="1" applyAlignment="1" applyProtection="1">
      <alignment horizontal="left" indent="2"/>
      <protection locked="0"/>
    </xf>
    <xf numFmtId="0" fontId="4" fillId="4" borderId="1" xfId="0" applyFont="1" applyFill="1" applyBorder="1" applyAlignment="1">
      <alignment horizontal="left" wrapText="1"/>
    </xf>
    <xf numFmtId="0" fontId="4" fillId="5" borderId="4" xfId="0" applyFont="1" applyFill="1" applyBorder="1" applyAlignment="1">
      <alignment horizontal="center" wrapText="1"/>
    </xf>
    <xf numFmtId="0" fontId="4" fillId="4" borderId="11" xfId="0" applyFont="1" applyFill="1" applyBorder="1" applyAlignment="1">
      <alignment horizontal="center" wrapText="1"/>
    </xf>
    <xf numFmtId="165" fontId="6" fillId="6" borderId="12" xfId="1" applyNumberFormat="1" applyFont="1" applyFill="1" applyBorder="1" applyAlignment="1" applyProtection="1">
      <alignment horizontal="left"/>
      <protection locked="0"/>
    </xf>
    <xf numFmtId="165" fontId="6" fillId="6" borderId="12" xfId="1" applyNumberFormat="1" applyFont="1" applyFill="1" applyBorder="1" applyAlignment="1" applyProtection="1">
      <alignment horizontal="left" indent="2"/>
      <protection locked="0"/>
    </xf>
    <xf numFmtId="165" fontId="6" fillId="5" borderId="12" xfId="1" applyNumberFormat="1" applyFont="1" applyFill="1" applyBorder="1" applyAlignment="1">
      <alignment horizontal="left" indent="2"/>
    </xf>
    <xf numFmtId="165" fontId="2" fillId="5" borderId="4" xfId="1" applyNumberFormat="1" applyFont="1" applyFill="1" applyBorder="1" applyAlignment="1">
      <alignment horizontal="left"/>
    </xf>
    <xf numFmtId="0" fontId="0" fillId="0" borderId="13" xfId="0" applyBorder="1"/>
    <xf numFmtId="0" fontId="0" fillId="0" borderId="14" xfId="0" applyBorder="1"/>
    <xf numFmtId="0" fontId="0" fillId="0" borderId="15" xfId="0" applyBorder="1"/>
    <xf numFmtId="0" fontId="3" fillId="4" borderId="4" xfId="0" applyFont="1" applyFill="1" applyBorder="1"/>
    <xf numFmtId="0" fontId="4" fillId="4" borderId="4" xfId="0" applyFont="1" applyFill="1" applyBorder="1" applyAlignment="1">
      <alignment horizontal="left" wrapText="1"/>
    </xf>
    <xf numFmtId="0" fontId="0" fillId="0" borderId="4" xfId="0" applyBorder="1" applyAlignment="1">
      <alignment horizontal="left"/>
    </xf>
    <xf numFmtId="0" fontId="6" fillId="5" borderId="16" xfId="0" applyFont="1" applyFill="1" applyBorder="1"/>
    <xf numFmtId="0" fontId="6" fillId="6" borderId="2" xfId="0" applyFont="1" applyFill="1" applyBorder="1" applyAlignment="1" applyProtection="1">
      <alignment horizontal="center"/>
      <protection locked="0"/>
    </xf>
    <xf numFmtId="0" fontId="13" fillId="6" borderId="2" xfId="0" applyFont="1" applyFill="1" applyBorder="1" applyAlignment="1" applyProtection="1">
      <alignment horizontal="center"/>
      <protection locked="0"/>
    </xf>
    <xf numFmtId="0" fontId="6" fillId="6" borderId="1" xfId="0" applyFont="1" applyFill="1" applyBorder="1" applyAlignment="1" applyProtection="1">
      <alignment horizontal="left"/>
      <protection locked="0"/>
    </xf>
    <xf numFmtId="0" fontId="13" fillId="6" borderId="1" xfId="0" applyFont="1" applyFill="1" applyBorder="1" applyAlignment="1" applyProtection="1">
      <alignment horizontal="left"/>
      <protection locked="0"/>
    </xf>
    <xf numFmtId="0" fontId="4" fillId="4" borderId="4" xfId="0" applyFont="1" applyFill="1" applyBorder="1" applyAlignment="1">
      <alignment horizontal="center" vertical="center" wrapText="1"/>
    </xf>
    <xf numFmtId="0" fontId="2" fillId="5" borderId="6" xfId="0" applyFont="1" applyFill="1" applyBorder="1" applyAlignment="1" applyProtection="1">
      <alignment horizontal="center"/>
    </xf>
    <xf numFmtId="0" fontId="6" fillId="5" borderId="8" xfId="0" applyFont="1" applyFill="1" applyBorder="1" applyProtection="1"/>
    <xf numFmtId="165" fontId="6" fillId="5" borderId="8" xfId="1" applyNumberFormat="1" applyFont="1" applyFill="1" applyBorder="1" applyAlignment="1" applyProtection="1">
      <alignment horizontal="left"/>
    </xf>
    <xf numFmtId="165" fontId="6" fillId="5" borderId="8" xfId="1" applyNumberFormat="1" applyFont="1" applyFill="1" applyBorder="1" applyAlignment="1" applyProtection="1">
      <alignment horizontal="left" indent="2"/>
    </xf>
    <xf numFmtId="165" fontId="6" fillId="5" borderId="8" xfId="1" quotePrefix="1" applyNumberFormat="1" applyFont="1" applyFill="1" applyBorder="1" applyAlignment="1" applyProtection="1">
      <alignment horizontal="left" indent="2"/>
    </xf>
    <xf numFmtId="165" fontId="6" fillId="5" borderId="12" xfId="1" applyNumberFormat="1" applyFont="1" applyFill="1" applyBorder="1" applyAlignment="1" applyProtection="1">
      <alignment horizontal="left" indent="2"/>
    </xf>
    <xf numFmtId="165" fontId="2" fillId="5" borderId="4" xfId="1" applyNumberFormat="1" applyFont="1" applyFill="1" applyBorder="1" applyAlignment="1" applyProtection="1">
      <alignment horizontal="left"/>
    </xf>
    <xf numFmtId="165" fontId="2" fillId="5" borderId="4" xfId="1" applyNumberFormat="1" applyFont="1" applyFill="1" applyBorder="1" applyAlignment="1" applyProtection="1">
      <alignment horizontal="left" indent="2"/>
    </xf>
    <xf numFmtId="0" fontId="6" fillId="5" borderId="2" xfId="0" applyFont="1" applyFill="1" applyBorder="1" applyAlignment="1"/>
    <xf numFmtId="0" fontId="2" fillId="5" borderId="1" xfId="0" applyFont="1" applyFill="1" applyBorder="1" applyAlignment="1">
      <alignment horizontal="left"/>
    </xf>
    <xf numFmtId="0" fontId="6" fillId="5" borderId="2" xfId="0" applyFont="1" applyFill="1" applyBorder="1"/>
    <xf numFmtId="0" fontId="4" fillId="5" borderId="3" xfId="0" applyFont="1" applyFill="1" applyBorder="1" applyAlignment="1" applyProtection="1">
      <alignment horizontal="center"/>
    </xf>
    <xf numFmtId="0" fontId="2" fillId="5" borderId="3" xfId="0" applyFont="1" applyFill="1" applyBorder="1" applyAlignment="1" applyProtection="1">
      <alignment horizontal="center" wrapText="1"/>
    </xf>
    <xf numFmtId="0" fontId="2" fillId="5" borderId="16" xfId="0" applyFont="1" applyFill="1" applyBorder="1" applyProtection="1"/>
    <xf numFmtId="165" fontId="2" fillId="5" borderId="8" xfId="1" applyNumberFormat="1" applyFont="1" applyFill="1" applyBorder="1" applyAlignment="1" applyProtection="1">
      <alignment horizontal="left" indent="2"/>
    </xf>
    <xf numFmtId="165" fontId="2" fillId="5" borderId="12" xfId="1" applyNumberFormat="1" applyFont="1" applyFill="1" applyBorder="1" applyAlignment="1" applyProtection="1">
      <alignment horizontal="left" indent="2"/>
    </xf>
    <xf numFmtId="165" fontId="2" fillId="5" borderId="10" xfId="1" applyNumberFormat="1" applyFont="1" applyFill="1" applyBorder="1" applyAlignment="1" applyProtection="1">
      <alignment horizontal="left" indent="2"/>
    </xf>
    <xf numFmtId="165" fontId="6" fillId="6" borderId="17" xfId="1" applyNumberFormat="1" applyFont="1" applyFill="1" applyBorder="1" applyAlignment="1" applyProtection="1">
      <alignment horizontal="left"/>
      <protection locked="0"/>
    </xf>
    <xf numFmtId="0" fontId="4" fillId="4" borderId="18" xfId="0" applyFont="1" applyFill="1" applyBorder="1" applyAlignment="1">
      <alignment horizontal="center" wrapText="1"/>
    </xf>
    <xf numFmtId="0" fontId="3" fillId="4" borderId="2" xfId="0" applyFont="1" applyFill="1" applyBorder="1" applyAlignment="1">
      <alignment horizontal="left"/>
    </xf>
    <xf numFmtId="165" fontId="3" fillId="4" borderId="2" xfId="1" applyNumberFormat="1" applyFont="1" applyFill="1" applyBorder="1" applyAlignment="1" applyProtection="1">
      <alignment horizontal="left"/>
      <protection locked="0"/>
    </xf>
    <xf numFmtId="0" fontId="4" fillId="4" borderId="3" xfId="0" applyFont="1" applyFill="1" applyBorder="1" applyAlignment="1">
      <alignment horizontal="left" wrapText="1"/>
    </xf>
    <xf numFmtId="0" fontId="6" fillId="6" borderId="19" xfId="0" applyFont="1" applyFill="1" applyBorder="1"/>
    <xf numFmtId="165" fontId="6" fillId="6" borderId="20" xfId="1" applyNumberFormat="1" applyFont="1" applyFill="1" applyBorder="1" applyAlignment="1" applyProtection="1">
      <alignment horizontal="left" indent="2"/>
      <protection locked="0"/>
    </xf>
    <xf numFmtId="41" fontId="2" fillId="5" borderId="21" xfId="1" applyNumberFormat="1" applyFont="1" applyFill="1" applyBorder="1" applyAlignment="1" applyProtection="1">
      <alignment horizontal="left"/>
      <protection locked="0"/>
    </xf>
    <xf numFmtId="0" fontId="6" fillId="6" borderId="22" xfId="0" applyFont="1" applyFill="1" applyBorder="1"/>
    <xf numFmtId="165" fontId="6" fillId="6" borderId="23" xfId="1" applyNumberFormat="1" applyFont="1" applyFill="1" applyBorder="1" applyAlignment="1" applyProtection="1">
      <alignment horizontal="left" indent="2"/>
      <protection locked="0"/>
    </xf>
    <xf numFmtId="41" fontId="2" fillId="5" borderId="24" xfId="1" applyNumberFormat="1" applyFont="1" applyFill="1" applyBorder="1" applyAlignment="1" applyProtection="1">
      <alignment horizontal="left"/>
      <protection locked="0"/>
    </xf>
    <xf numFmtId="165" fontId="6" fillId="6" borderId="25" xfId="1" applyNumberFormat="1" applyFont="1" applyFill="1" applyBorder="1" applyAlignment="1" applyProtection="1">
      <alignment horizontal="left" indent="2"/>
      <protection locked="0"/>
    </xf>
    <xf numFmtId="0" fontId="6" fillId="6" borderId="26" xfId="0" applyFont="1" applyFill="1" applyBorder="1"/>
    <xf numFmtId="165" fontId="6" fillId="6" borderId="27" xfId="1" applyNumberFormat="1" applyFont="1" applyFill="1" applyBorder="1" applyAlignment="1" applyProtection="1">
      <alignment horizontal="left" indent="2"/>
      <protection locked="0"/>
    </xf>
    <xf numFmtId="0" fontId="4" fillId="4" borderId="11" xfId="0" applyFont="1" applyFill="1" applyBorder="1" applyAlignment="1"/>
    <xf numFmtId="0" fontId="2" fillId="6" borderId="6" xfId="0" applyFont="1" applyFill="1" applyBorder="1" applyAlignment="1">
      <alignment horizontal="center"/>
    </xf>
    <xf numFmtId="0" fontId="6" fillId="6" borderId="6" xfId="0" applyFont="1" applyFill="1" applyBorder="1"/>
    <xf numFmtId="165" fontId="6" fillId="6" borderId="6" xfId="1" applyNumberFormat="1" applyFont="1" applyFill="1" applyBorder="1" applyAlignment="1" applyProtection="1">
      <alignment horizontal="left"/>
      <protection locked="0"/>
    </xf>
    <xf numFmtId="0" fontId="2" fillId="6" borderId="16" xfId="0" applyFont="1" applyFill="1" applyBorder="1" applyAlignment="1">
      <alignment horizontal="center"/>
    </xf>
    <xf numFmtId="0" fontId="6" fillId="6" borderId="8" xfId="0" applyFont="1" applyFill="1" applyBorder="1"/>
    <xf numFmtId="0" fontId="4" fillId="4" borderId="1" xfId="0" applyFont="1" applyFill="1" applyBorder="1" applyAlignment="1"/>
    <xf numFmtId="0" fontId="2" fillId="4" borderId="2" xfId="0" applyFont="1" applyFill="1" applyBorder="1" applyAlignment="1">
      <alignment horizontal="center"/>
    </xf>
    <xf numFmtId="0" fontId="6" fillId="4" borderId="2" xfId="0" applyFont="1" applyFill="1" applyBorder="1"/>
    <xf numFmtId="165" fontId="6" fillId="4" borderId="2" xfId="1" applyNumberFormat="1" applyFont="1" applyFill="1" applyBorder="1" applyAlignment="1" applyProtection="1">
      <alignment horizontal="left" indent="2"/>
      <protection locked="0"/>
    </xf>
    <xf numFmtId="165" fontId="3" fillId="4" borderId="4" xfId="1" applyNumberFormat="1" applyFont="1" applyFill="1" applyBorder="1" applyAlignment="1" applyProtection="1">
      <alignment horizontal="center"/>
      <protection locked="0"/>
    </xf>
    <xf numFmtId="17" fontId="4" fillId="4" borderId="28" xfId="0" applyNumberFormat="1" applyFont="1" applyFill="1" applyBorder="1" applyAlignment="1">
      <alignment horizontal="center" wrapText="1"/>
    </xf>
    <xf numFmtId="165" fontId="6" fillId="6" borderId="16" xfId="1" applyNumberFormat="1" applyFont="1" applyFill="1" applyBorder="1" applyAlignment="1" applyProtection="1">
      <alignment horizontal="left" indent="2"/>
      <protection locked="0"/>
    </xf>
    <xf numFmtId="165" fontId="6" fillId="6" borderId="29" xfId="1" applyNumberFormat="1" applyFont="1" applyFill="1" applyBorder="1" applyAlignment="1" applyProtection="1">
      <alignment horizontal="left" indent="2"/>
      <protection locked="0"/>
    </xf>
    <xf numFmtId="17" fontId="4" fillId="4" borderId="11" xfId="0" applyNumberFormat="1" applyFont="1" applyFill="1" applyBorder="1" applyAlignment="1">
      <alignment horizontal="center" wrapText="1"/>
    </xf>
    <xf numFmtId="165" fontId="6" fillId="6" borderId="30" xfId="1" applyNumberFormat="1" applyFont="1" applyFill="1" applyBorder="1" applyAlignment="1" applyProtection="1">
      <alignment horizontal="left" indent="2"/>
      <protection locked="0"/>
    </xf>
    <xf numFmtId="17" fontId="4" fillId="4" borderId="4" xfId="0" applyNumberFormat="1" applyFont="1" applyFill="1" applyBorder="1" applyAlignment="1">
      <alignment horizontal="center" wrapText="1"/>
    </xf>
    <xf numFmtId="0" fontId="17" fillId="4" borderId="7" xfId="0" applyFont="1" applyFill="1" applyBorder="1" applyAlignment="1">
      <alignment horizontal="left"/>
    </xf>
    <xf numFmtId="0" fontId="17" fillId="4" borderId="0" xfId="0" applyFont="1" applyFill="1" applyBorder="1" applyAlignment="1">
      <alignment horizontal="left"/>
    </xf>
    <xf numFmtId="0" fontId="17" fillId="4" borderId="31" xfId="0" applyFont="1" applyFill="1" applyBorder="1" applyAlignment="1">
      <alignment horizontal="left" wrapText="1"/>
    </xf>
    <xf numFmtId="0" fontId="17" fillId="4" borderId="32" xfId="0" applyFont="1" applyFill="1" applyBorder="1" applyAlignment="1">
      <alignment horizontal="left" wrapText="1"/>
    </xf>
    <xf numFmtId="0" fontId="17" fillId="4" borderId="33" xfId="0" applyFont="1" applyFill="1" applyBorder="1" applyAlignment="1">
      <alignment horizontal="left" wrapText="1"/>
    </xf>
    <xf numFmtId="0" fontId="17" fillId="4" borderId="34" xfId="0" applyFont="1" applyFill="1" applyBorder="1" applyAlignment="1">
      <alignment horizontal="left" wrapText="1"/>
    </xf>
    <xf numFmtId="0" fontId="17" fillId="4" borderId="35" xfId="0" applyFont="1" applyFill="1" applyBorder="1" applyAlignment="1">
      <alignment horizontal="left" wrapText="1"/>
    </xf>
    <xf numFmtId="0" fontId="17" fillId="4" borderId="36" xfId="0" applyFont="1" applyFill="1" applyBorder="1" applyAlignment="1">
      <alignment horizontal="left" wrapText="1"/>
    </xf>
    <xf numFmtId="0" fontId="6" fillId="6" borderId="37" xfId="0" applyFont="1" applyFill="1" applyBorder="1"/>
    <xf numFmtId="0" fontId="6" fillId="6" borderId="4" xfId="0" applyFont="1" applyFill="1" applyBorder="1"/>
    <xf numFmtId="0" fontId="0" fillId="7" borderId="0" xfId="0" applyFill="1"/>
    <xf numFmtId="0" fontId="11" fillId="7" borderId="0" xfId="0" applyFont="1" applyFill="1"/>
    <xf numFmtId="0" fontId="9" fillId="6" borderId="0" xfId="0" applyFont="1" applyFill="1" applyBorder="1" applyAlignment="1">
      <alignment horizontal="center"/>
    </xf>
    <xf numFmtId="0" fontId="0" fillId="6" borderId="0" xfId="0" applyFill="1"/>
    <xf numFmtId="0" fontId="9" fillId="6" borderId="0" xfId="0" applyFont="1" applyFill="1" applyBorder="1" applyAlignment="1">
      <alignment horizontal="left"/>
    </xf>
    <xf numFmtId="0" fontId="2" fillId="6" borderId="0" xfId="0" applyFont="1" applyFill="1" applyBorder="1" applyAlignment="1">
      <alignment horizontal="left"/>
    </xf>
    <xf numFmtId="0" fontId="19" fillId="6" borderId="0" xfId="0" applyFont="1" applyFill="1"/>
    <xf numFmtId="0" fontId="9" fillId="7" borderId="0" xfId="0" applyFont="1" applyFill="1" applyBorder="1" applyAlignment="1">
      <alignment horizontal="center"/>
    </xf>
    <xf numFmtId="0" fontId="4" fillId="7" borderId="0" xfId="0" applyFont="1" applyFill="1" applyBorder="1"/>
    <xf numFmtId="0" fontId="6" fillId="7" borderId="0" xfId="0" applyFont="1" applyFill="1" applyBorder="1" applyProtection="1">
      <protection locked="0"/>
    </xf>
    <xf numFmtId="0" fontId="6" fillId="7" borderId="0" xfId="0" applyFont="1" applyFill="1" applyBorder="1"/>
    <xf numFmtId="0" fontId="11" fillId="6" borderId="0" xfId="0" applyFont="1" applyFill="1"/>
    <xf numFmtId="0" fontId="0" fillId="6" borderId="0" xfId="0" applyFill="1" applyProtection="1"/>
    <xf numFmtId="0" fontId="11" fillId="6" borderId="0" xfId="0" applyFont="1" applyFill="1" applyProtection="1"/>
    <xf numFmtId="0" fontId="0" fillId="7" borderId="0" xfId="0" applyFill="1" applyProtection="1"/>
    <xf numFmtId="0" fontId="11" fillId="7" borderId="0" xfId="0" applyFont="1" applyFill="1" applyProtection="1"/>
    <xf numFmtId="0" fontId="9" fillId="7" borderId="0" xfId="0" applyFont="1" applyFill="1" applyBorder="1" applyAlignment="1" applyProtection="1">
      <alignment horizontal="center"/>
    </xf>
    <xf numFmtId="0" fontId="4" fillId="8" borderId="4" xfId="0" applyFont="1" applyFill="1" applyBorder="1" applyProtection="1"/>
    <xf numFmtId="165" fontId="6" fillId="9" borderId="1" xfId="0" applyNumberFormat="1" applyFont="1" applyFill="1" applyBorder="1" applyAlignment="1" applyProtection="1"/>
    <xf numFmtId="165" fontId="6" fillId="9" borderId="2" xfId="0" applyNumberFormat="1" applyFont="1" applyFill="1" applyBorder="1" applyAlignment="1" applyProtection="1">
      <alignment horizontal="center"/>
    </xf>
    <xf numFmtId="165" fontId="6" fillId="9" borderId="3" xfId="0" applyNumberFormat="1" applyFont="1" applyFill="1" applyBorder="1" applyAlignment="1" applyProtection="1">
      <alignment horizontal="center"/>
    </xf>
    <xf numFmtId="165" fontId="6" fillId="7" borderId="0" xfId="0" applyNumberFormat="1" applyFont="1" applyFill="1" applyBorder="1" applyAlignment="1" applyProtection="1">
      <alignment horizontal="center"/>
    </xf>
    <xf numFmtId="0" fontId="10" fillId="7" borderId="0" xfId="0" applyFont="1" applyFill="1" applyBorder="1" applyAlignment="1" applyProtection="1">
      <alignment horizontal="center"/>
    </xf>
    <xf numFmtId="0" fontId="4" fillId="7" borderId="0" xfId="0" applyFont="1" applyFill="1" applyBorder="1" applyProtection="1"/>
    <xf numFmtId="0" fontId="6" fillId="7" borderId="0" xfId="0" applyFont="1" applyFill="1" applyBorder="1" applyProtection="1"/>
    <xf numFmtId="0" fontId="4" fillId="8" borderId="11" xfId="0" applyFont="1" applyFill="1" applyBorder="1" applyAlignment="1" applyProtection="1">
      <alignment horizontal="center" vertical="center" wrapText="1"/>
    </xf>
    <xf numFmtId="0" fontId="3" fillId="8" borderId="11" xfId="0" applyFont="1" applyFill="1" applyBorder="1" applyProtection="1"/>
    <xf numFmtId="9" fontId="2" fillId="9" borderId="32" xfId="2" applyFont="1" applyFill="1" applyBorder="1" applyAlignment="1" applyProtection="1">
      <alignment horizontal="left"/>
    </xf>
    <xf numFmtId="9" fontId="2" fillId="9" borderId="13" xfId="2" applyFont="1" applyFill="1" applyBorder="1" applyAlignment="1" applyProtection="1">
      <alignment horizontal="left"/>
    </xf>
    <xf numFmtId="9" fontId="2" fillId="9" borderId="32" xfId="2" applyNumberFormat="1" applyFont="1" applyFill="1" applyBorder="1" applyAlignment="1" applyProtection="1">
      <alignment horizontal="left"/>
    </xf>
    <xf numFmtId="0" fontId="3" fillId="8" borderId="28" xfId="0" applyFont="1" applyFill="1" applyBorder="1" applyProtection="1"/>
    <xf numFmtId="9" fontId="6" fillId="9" borderId="34" xfId="2" applyFont="1" applyFill="1" applyBorder="1" applyAlignment="1" applyProtection="1">
      <alignment horizontal="right"/>
    </xf>
    <xf numFmtId="9" fontId="6" fillId="9" borderId="14" xfId="2" applyFont="1" applyFill="1" applyBorder="1" applyAlignment="1" applyProtection="1">
      <alignment horizontal="right"/>
    </xf>
    <xf numFmtId="9" fontId="2" fillId="9" borderId="34" xfId="2" applyFont="1" applyFill="1" applyBorder="1" applyAlignment="1" applyProtection="1">
      <alignment horizontal="left"/>
    </xf>
    <xf numFmtId="9" fontId="2" fillId="9" borderId="14" xfId="2" applyFont="1" applyFill="1" applyBorder="1" applyAlignment="1" applyProtection="1">
      <alignment horizontal="left"/>
    </xf>
    <xf numFmtId="0" fontId="3" fillId="8" borderId="37" xfId="0" applyFont="1" applyFill="1" applyBorder="1" applyProtection="1"/>
    <xf numFmtId="9" fontId="2" fillId="9" borderId="36" xfId="2" applyFont="1" applyFill="1" applyBorder="1" applyAlignment="1" applyProtection="1">
      <alignment horizontal="left"/>
    </xf>
    <xf numFmtId="9" fontId="2" fillId="9" borderId="15" xfId="2" applyFont="1" applyFill="1" applyBorder="1" applyAlignment="1" applyProtection="1">
      <alignment horizontal="left"/>
    </xf>
    <xf numFmtId="10" fontId="11" fillId="7" borderId="0" xfId="0" applyNumberFormat="1" applyFont="1" applyFill="1" applyProtection="1"/>
    <xf numFmtId="0" fontId="3" fillId="8" borderId="11" xfId="0" applyFont="1" applyFill="1" applyBorder="1" applyAlignment="1" applyProtection="1">
      <alignment wrapText="1"/>
    </xf>
    <xf numFmtId="9" fontId="6" fillId="7" borderId="34" xfId="2" applyNumberFormat="1" applyFont="1" applyFill="1" applyBorder="1" applyAlignment="1" applyProtection="1">
      <alignment horizontal="right"/>
    </xf>
    <xf numFmtId="0" fontId="5" fillId="8" borderId="11" xfId="0" applyFont="1" applyFill="1" applyBorder="1" applyAlignment="1" applyProtection="1">
      <alignment wrapText="1"/>
    </xf>
    <xf numFmtId="0" fontId="6" fillId="7" borderId="4" xfId="0" applyFont="1" applyFill="1" applyBorder="1" applyAlignment="1" applyProtection="1">
      <alignment horizontal="center" wrapText="1"/>
    </xf>
    <xf numFmtId="0" fontId="6" fillId="7" borderId="5" xfId="0" applyFont="1" applyFill="1" applyBorder="1" applyProtection="1"/>
    <xf numFmtId="165" fontId="16" fillId="7" borderId="28" xfId="1" applyNumberFormat="1" applyFont="1" applyFill="1" applyBorder="1" applyProtection="1"/>
    <xf numFmtId="9" fontId="16" fillId="7" borderId="28" xfId="0" applyNumberFormat="1" applyFont="1" applyFill="1" applyBorder="1" applyAlignment="1" applyProtection="1">
      <alignment horizontal="left" indent="2"/>
    </xf>
    <xf numFmtId="0" fontId="6" fillId="7" borderId="7" xfId="0" applyFont="1" applyFill="1" applyBorder="1" applyProtection="1"/>
    <xf numFmtId="165" fontId="0" fillId="7" borderId="28" xfId="1" applyNumberFormat="1" applyFont="1" applyFill="1" applyBorder="1" applyAlignment="1" applyProtection="1">
      <alignment horizontal="left" indent="2"/>
    </xf>
    <xf numFmtId="9" fontId="0" fillId="7" borderId="28" xfId="0" applyNumberFormat="1" applyFill="1" applyBorder="1" applyAlignment="1" applyProtection="1">
      <alignment horizontal="left" indent="4"/>
    </xf>
    <xf numFmtId="0" fontId="6" fillId="7" borderId="1" xfId="0" applyFont="1" applyFill="1" applyBorder="1" applyProtection="1"/>
    <xf numFmtId="165" fontId="16" fillId="7" borderId="4" xfId="0" applyNumberFormat="1" applyFont="1" applyFill="1" applyBorder="1" applyProtection="1"/>
    <xf numFmtId="9" fontId="16" fillId="7" borderId="4" xfId="2" applyNumberFormat="1" applyFont="1" applyFill="1" applyBorder="1" applyAlignment="1" applyProtection="1">
      <alignment horizontal="left" indent="2"/>
    </xf>
    <xf numFmtId="0" fontId="10" fillId="7" borderId="0" xfId="0" applyFont="1" applyFill="1" applyBorder="1" applyAlignment="1">
      <alignment horizontal="center"/>
    </xf>
    <xf numFmtId="0" fontId="0" fillId="6" borderId="0" xfId="0" applyFill="1" applyBorder="1" applyAlignment="1">
      <alignment horizontal="left"/>
    </xf>
    <xf numFmtId="0" fontId="0" fillId="6" borderId="0" xfId="0" applyFill="1" applyAlignment="1"/>
    <xf numFmtId="0" fontId="0" fillId="6" borderId="0" xfId="0" applyFill="1" applyBorder="1"/>
    <xf numFmtId="0" fontId="4" fillId="6" borderId="0" xfId="0" applyFont="1" applyFill="1" applyBorder="1"/>
    <xf numFmtId="0" fontId="6" fillId="6" borderId="0" xfId="0" applyFont="1" applyFill="1" applyBorder="1" applyProtection="1">
      <protection locked="0"/>
    </xf>
    <xf numFmtId="0" fontId="0" fillId="0" borderId="0" xfId="0" applyFill="1"/>
    <xf numFmtId="0" fontId="6" fillId="6" borderId="0" xfId="0" applyFont="1" applyFill="1" applyBorder="1" applyAlignment="1" applyProtection="1">
      <alignment horizontal="center"/>
      <protection locked="0"/>
    </xf>
    <xf numFmtId="0" fontId="13" fillId="6" borderId="0" xfId="0" applyFont="1" applyFill="1" applyBorder="1" applyAlignment="1" applyProtection="1">
      <alignment horizontal="center"/>
      <protection locked="0"/>
    </xf>
    <xf numFmtId="0" fontId="10" fillId="6" borderId="0" xfId="0" applyFont="1" applyFill="1" applyBorder="1" applyAlignment="1">
      <alignment horizontal="center"/>
    </xf>
    <xf numFmtId="0" fontId="0" fillId="0" borderId="0" xfId="0" applyFill="1" applyBorder="1"/>
    <xf numFmtId="0" fontId="4" fillId="0" borderId="0" xfId="0" applyFont="1" applyFill="1" applyBorder="1" applyAlignment="1">
      <alignment horizontal="centerContinuous" vertical="center"/>
    </xf>
    <xf numFmtId="0" fontId="4" fillId="0" borderId="0" xfId="0" applyFont="1" applyFill="1" applyBorder="1" applyAlignment="1">
      <alignment horizontal="center"/>
    </xf>
    <xf numFmtId="0" fontId="4" fillId="0" borderId="0" xfId="0" applyFont="1" applyFill="1" applyBorder="1" applyAlignment="1">
      <alignment horizontal="center" wrapText="1"/>
    </xf>
    <xf numFmtId="0" fontId="6" fillId="6" borderId="0" xfId="0" applyFont="1" applyFill="1"/>
    <xf numFmtId="0" fontId="2" fillId="6" borderId="0" xfId="0" applyFont="1" applyFill="1" applyBorder="1" applyAlignment="1">
      <alignment horizontal="left" vertical="top" wrapText="1"/>
    </xf>
    <xf numFmtId="165" fontId="3" fillId="4" borderId="3" xfId="1" applyNumberFormat="1" applyFont="1" applyFill="1" applyBorder="1" applyAlignment="1" applyProtection="1">
      <alignment horizontal="left"/>
      <protection locked="0"/>
    </xf>
    <xf numFmtId="0" fontId="0" fillId="7" borderId="0" xfId="0" applyFill="1" applyBorder="1"/>
    <xf numFmtId="0" fontId="2" fillId="6" borderId="0" xfId="0" applyFont="1" applyFill="1" applyBorder="1" applyProtection="1"/>
    <xf numFmtId="0" fontId="0" fillId="6" borderId="0" xfId="0" applyFill="1" applyBorder="1" applyProtection="1"/>
    <xf numFmtId="0" fontId="19" fillId="6" borderId="0" xfId="0" applyFont="1" applyFill="1" applyProtection="1"/>
    <xf numFmtId="0" fontId="6" fillId="6" borderId="0" xfId="0" applyFont="1" applyFill="1" applyProtection="1"/>
    <xf numFmtId="0" fontId="6" fillId="6" borderId="0" xfId="0" applyFont="1" applyFill="1" applyAlignment="1" applyProtection="1">
      <alignment horizontal="left" wrapText="1"/>
    </xf>
    <xf numFmtId="0" fontId="2" fillId="6" borderId="4" xfId="0" applyFont="1" applyFill="1" applyBorder="1" applyProtection="1"/>
    <xf numFmtId="0" fontId="2" fillId="6" borderId="0" xfId="0" applyFont="1" applyFill="1" applyAlignment="1" applyProtection="1">
      <alignment horizontal="left"/>
    </xf>
    <xf numFmtId="0" fontId="0" fillId="6" borderId="3" xfId="0" applyFill="1" applyBorder="1" applyAlignment="1">
      <alignment horizontal="center"/>
    </xf>
    <xf numFmtId="0" fontId="13" fillId="6" borderId="3" xfId="0" applyFont="1" applyFill="1" applyBorder="1" applyAlignment="1" applyProtection="1">
      <alignment horizontal="center"/>
      <protection locked="0"/>
    </xf>
    <xf numFmtId="0" fontId="6" fillId="6" borderId="3" xfId="0" applyFont="1" applyFill="1" applyBorder="1" applyAlignment="1" applyProtection="1">
      <alignment horizontal="center"/>
      <protection locked="0"/>
    </xf>
    <xf numFmtId="0" fontId="6" fillId="6" borderId="0" xfId="0" applyFont="1" applyFill="1" applyBorder="1"/>
    <xf numFmtId="165" fontId="2" fillId="6" borderId="4" xfId="1" applyNumberFormat="1" applyFont="1" applyFill="1" applyBorder="1" applyAlignment="1">
      <alignment horizontal="left"/>
    </xf>
    <xf numFmtId="0" fontId="21" fillId="4" borderId="38" xfId="0" applyFont="1" applyFill="1" applyBorder="1" applyAlignment="1">
      <alignment horizontal="centerContinuous"/>
    </xf>
    <xf numFmtId="0" fontId="2" fillId="4" borderId="0" xfId="0" applyFont="1" applyFill="1" applyBorder="1" applyAlignment="1">
      <alignment horizontal="centerContinuous"/>
    </xf>
    <xf numFmtId="0" fontId="16" fillId="4" borderId="0" xfId="0" applyFont="1" applyFill="1" applyBorder="1" applyAlignment="1">
      <alignment horizontal="centerContinuous"/>
    </xf>
    <xf numFmtId="0" fontId="23" fillId="4" borderId="5" xfId="0" applyFont="1" applyFill="1" applyBorder="1" applyAlignment="1">
      <alignment horizontal="centerContinuous"/>
    </xf>
    <xf numFmtId="0" fontId="23" fillId="4" borderId="38" xfId="0" applyFont="1" applyFill="1" applyBorder="1" applyAlignment="1">
      <alignment horizontal="centerContinuous"/>
    </xf>
    <xf numFmtId="0" fontId="24" fillId="4" borderId="39" xfId="0" applyFont="1" applyFill="1" applyBorder="1" applyAlignment="1">
      <alignment horizontal="centerContinuous"/>
    </xf>
    <xf numFmtId="0" fontId="4" fillId="4" borderId="7" xfId="0" applyFont="1" applyFill="1" applyBorder="1" applyAlignment="1">
      <alignment horizontal="centerContinuous"/>
    </xf>
    <xf numFmtId="0" fontId="4" fillId="4" borderId="0" xfId="0" applyFont="1" applyFill="1" applyBorder="1" applyAlignment="1">
      <alignment horizontal="centerContinuous"/>
    </xf>
    <xf numFmtId="0" fontId="24" fillId="4" borderId="40" xfId="0" applyFont="1" applyFill="1" applyBorder="1" applyAlignment="1">
      <alignment horizontal="centerContinuous"/>
    </xf>
    <xf numFmtId="0" fontId="5" fillId="4" borderId="7" xfId="0" applyFont="1" applyFill="1" applyBorder="1" applyAlignment="1">
      <alignment horizontal="centerContinuous"/>
    </xf>
    <xf numFmtId="0" fontId="5" fillId="4" borderId="0" xfId="0" applyFont="1" applyFill="1" applyBorder="1" applyAlignment="1">
      <alignment horizontal="centerContinuous"/>
    </xf>
    <xf numFmtId="0" fontId="4" fillId="4" borderId="9" xfId="0" applyFont="1" applyFill="1" applyBorder="1" applyAlignment="1">
      <alignment horizontal="centerContinuous"/>
    </xf>
    <xf numFmtId="0" fontId="4" fillId="4" borderId="41" xfId="0" applyFont="1" applyFill="1" applyBorder="1" applyAlignment="1">
      <alignment horizontal="centerContinuous"/>
    </xf>
    <xf numFmtId="0" fontId="24" fillId="4" borderId="42" xfId="0" applyFont="1" applyFill="1" applyBorder="1" applyAlignment="1">
      <alignment horizontal="centerContinuous"/>
    </xf>
    <xf numFmtId="0" fontId="21" fillId="4" borderId="39" xfId="0" applyFont="1" applyFill="1" applyBorder="1" applyAlignment="1">
      <alignment horizontal="centerContinuous"/>
    </xf>
    <xf numFmtId="0" fontId="2" fillId="4" borderId="40" xfId="0" applyFont="1" applyFill="1" applyBorder="1" applyAlignment="1">
      <alignment horizontal="centerContinuous"/>
    </xf>
    <xf numFmtId="0" fontId="16" fillId="4" borderId="40" xfId="0" applyFont="1" applyFill="1" applyBorder="1" applyAlignment="1">
      <alignment horizontal="centerContinuous"/>
    </xf>
    <xf numFmtId="0" fontId="23" fillId="4" borderId="39" xfId="0" applyFont="1" applyFill="1" applyBorder="1" applyAlignment="1">
      <alignment horizontal="centerContinuous"/>
    </xf>
    <xf numFmtId="0" fontId="4" fillId="4" borderId="40" xfId="0" applyFont="1" applyFill="1" applyBorder="1" applyAlignment="1">
      <alignment horizontal="centerContinuous"/>
    </xf>
    <xf numFmtId="0" fontId="5" fillId="4" borderId="40" xfId="0" applyFont="1" applyFill="1" applyBorder="1" applyAlignment="1">
      <alignment horizontal="centerContinuous"/>
    </xf>
    <xf numFmtId="0" fontId="4" fillId="4" borderId="9" xfId="0" applyFont="1" applyFill="1" applyBorder="1" applyAlignment="1">
      <alignment horizontal="centerContinuous" wrapText="1"/>
    </xf>
    <xf numFmtId="0" fontId="4" fillId="4" borderId="42" xfId="0" applyFont="1" applyFill="1" applyBorder="1" applyAlignment="1">
      <alignment horizontal="centerContinuous"/>
    </xf>
    <xf numFmtId="0" fontId="23" fillId="8" borderId="5" xfId="0" applyFont="1" applyFill="1" applyBorder="1" applyAlignment="1" applyProtection="1">
      <alignment horizontal="centerContinuous"/>
    </xf>
    <xf numFmtId="0" fontId="23" fillId="8" borderId="38" xfId="0" applyFont="1" applyFill="1" applyBorder="1" applyAlignment="1" applyProtection="1">
      <alignment horizontal="centerContinuous"/>
    </xf>
    <xf numFmtId="0" fontId="23" fillId="8" borderId="39" xfId="0" applyFont="1" applyFill="1" applyBorder="1" applyAlignment="1" applyProtection="1">
      <alignment horizontal="centerContinuous"/>
    </xf>
    <xf numFmtId="0" fontId="4" fillId="8" borderId="7" xfId="0" applyFont="1" applyFill="1" applyBorder="1" applyAlignment="1" applyProtection="1">
      <alignment horizontal="centerContinuous"/>
    </xf>
    <xf numFmtId="0" fontId="4" fillId="8" borderId="0" xfId="0" applyFont="1" applyFill="1" applyBorder="1" applyAlignment="1" applyProtection="1">
      <alignment horizontal="centerContinuous"/>
    </xf>
    <xf numFmtId="0" fontId="4" fillId="8" borderId="40" xfId="0" applyFont="1" applyFill="1" applyBorder="1" applyAlignment="1" applyProtection="1">
      <alignment horizontal="centerContinuous"/>
    </xf>
    <xf numFmtId="0" fontId="5" fillId="8" borderId="7" xfId="0" applyFont="1" applyFill="1" applyBorder="1" applyAlignment="1" applyProtection="1">
      <alignment horizontal="centerContinuous"/>
    </xf>
    <xf numFmtId="0" fontId="5" fillId="8" borderId="0" xfId="0" applyFont="1" applyFill="1" applyBorder="1" applyAlignment="1" applyProtection="1">
      <alignment horizontal="centerContinuous"/>
    </xf>
    <xf numFmtId="0" fontId="5" fillId="8" borderId="40" xfId="0" applyFont="1" applyFill="1" applyBorder="1" applyAlignment="1" applyProtection="1">
      <alignment horizontal="centerContinuous"/>
    </xf>
    <xf numFmtId="0" fontId="4" fillId="8" borderId="9" xfId="0" applyFont="1" applyFill="1" applyBorder="1" applyAlignment="1" applyProtection="1">
      <alignment horizontal="centerContinuous" wrapText="1"/>
    </xf>
    <xf numFmtId="0" fontId="4" fillId="8" borderId="41" xfId="0" applyFont="1" applyFill="1" applyBorder="1" applyAlignment="1" applyProtection="1">
      <alignment horizontal="centerContinuous"/>
    </xf>
    <xf numFmtId="0" fontId="4" fillId="8" borderId="42" xfId="0" applyFont="1" applyFill="1" applyBorder="1" applyAlignment="1" applyProtection="1">
      <alignment horizontal="centerContinuous"/>
    </xf>
    <xf numFmtId="0" fontId="24" fillId="4" borderId="38" xfId="0" applyFont="1" applyFill="1" applyBorder="1" applyAlignment="1">
      <alignment horizontal="centerContinuous"/>
    </xf>
    <xf numFmtId="0" fontId="24" fillId="4" borderId="0" xfId="0" applyFont="1" applyFill="1" applyBorder="1" applyAlignment="1">
      <alignment horizontal="centerContinuous"/>
    </xf>
    <xf numFmtId="0" fontId="24" fillId="4" borderId="41" xfId="0" applyFont="1" applyFill="1" applyBorder="1" applyAlignment="1">
      <alignment horizontal="centerContinuous"/>
    </xf>
    <xf numFmtId="0" fontId="5" fillId="4" borderId="41" xfId="0" applyFont="1" applyFill="1" applyBorder="1" applyAlignment="1">
      <alignment horizontal="centerContinuous"/>
    </xf>
    <xf numFmtId="0" fontId="5" fillId="4" borderId="42" xfId="0" applyFont="1" applyFill="1" applyBorder="1" applyAlignment="1">
      <alignment horizontal="centerContinuous"/>
    </xf>
    <xf numFmtId="0" fontId="8" fillId="7" borderId="38" xfId="0" applyFont="1" applyFill="1" applyBorder="1" applyAlignment="1">
      <alignment horizontal="left"/>
    </xf>
    <xf numFmtId="0" fontId="6" fillId="7" borderId="38" xfId="0" applyFont="1" applyFill="1" applyBorder="1" applyAlignment="1">
      <alignment horizontal="left"/>
    </xf>
    <xf numFmtId="0" fontId="24" fillId="6" borderId="0" xfId="0" applyFont="1" applyFill="1"/>
    <xf numFmtId="0" fontId="24" fillId="0" borderId="0" xfId="0" applyFont="1"/>
    <xf numFmtId="0" fontId="4" fillId="6" borderId="0" xfId="0" applyFont="1" applyFill="1" applyBorder="1" applyAlignment="1">
      <alignment horizontal="center"/>
    </xf>
    <xf numFmtId="0" fontId="3" fillId="8" borderId="38" xfId="0" applyFont="1" applyFill="1" applyBorder="1" applyAlignment="1">
      <alignment horizontal="centerContinuous"/>
    </xf>
    <xf numFmtId="0" fontId="24" fillId="8" borderId="39" xfId="0" applyFont="1" applyFill="1" applyBorder="1" applyAlignment="1">
      <alignment horizontal="centerContinuous"/>
    </xf>
    <xf numFmtId="0" fontId="3" fillId="8" borderId="0" xfId="0" applyFont="1" applyFill="1" applyBorder="1" applyAlignment="1">
      <alignment horizontal="centerContinuous"/>
    </xf>
    <xf numFmtId="0" fontId="24" fillId="8" borderId="40" xfId="0" applyFont="1" applyFill="1" applyBorder="1" applyAlignment="1">
      <alignment horizontal="centerContinuous"/>
    </xf>
    <xf numFmtId="0" fontId="3" fillId="4" borderId="41" xfId="0" applyFont="1" applyFill="1" applyBorder="1" applyAlignment="1">
      <alignment horizontal="centerContinuous"/>
    </xf>
    <xf numFmtId="0" fontId="2" fillId="4" borderId="41" xfId="0" applyFont="1" applyFill="1" applyBorder="1" applyAlignment="1">
      <alignment horizontal="centerContinuous" vertical="top"/>
    </xf>
    <xf numFmtId="0" fontId="2" fillId="4" borderId="42" xfId="0" applyFont="1" applyFill="1" applyBorder="1" applyAlignment="1">
      <alignment horizontal="centerContinuous" vertical="top"/>
    </xf>
    <xf numFmtId="165" fontId="6" fillId="6" borderId="43" xfId="1" applyNumberFormat="1" applyFont="1" applyFill="1" applyBorder="1" applyAlignment="1" applyProtection="1">
      <alignment horizontal="left" indent="2"/>
      <protection locked="0"/>
    </xf>
    <xf numFmtId="165" fontId="6" fillId="6" borderId="37" xfId="1" applyNumberFormat="1" applyFont="1" applyFill="1" applyBorder="1" applyAlignment="1" applyProtection="1">
      <alignment horizontal="left" indent="2"/>
      <protection locked="0"/>
    </xf>
    <xf numFmtId="0" fontId="23" fillId="8" borderId="5" xfId="0" applyFont="1" applyFill="1" applyBorder="1" applyAlignment="1" applyProtection="1">
      <alignment horizontal="centerContinuous" wrapText="1"/>
    </xf>
    <xf numFmtId="0" fontId="24" fillId="4" borderId="38" xfId="0" applyFont="1" applyFill="1" applyBorder="1" applyAlignment="1">
      <alignment horizontal="centerContinuous" wrapText="1"/>
    </xf>
    <xf numFmtId="0" fontId="24" fillId="4" borderId="39" xfId="0" applyFont="1" applyFill="1" applyBorder="1" applyAlignment="1">
      <alignment horizontal="centerContinuous" wrapText="1"/>
    </xf>
    <xf numFmtId="0" fontId="4" fillId="8" borderId="7" xfId="0" applyFont="1" applyFill="1" applyBorder="1" applyAlignment="1" applyProtection="1">
      <alignment horizontal="centerContinuous" wrapText="1"/>
    </xf>
    <xf numFmtId="0" fontId="24" fillId="4" borderId="0" xfId="0" applyFont="1" applyFill="1" applyBorder="1" applyAlignment="1">
      <alignment horizontal="centerContinuous" wrapText="1"/>
    </xf>
    <xf numFmtId="0" fontId="24" fillId="4" borderId="40" xfId="0" applyFont="1" applyFill="1" applyBorder="1" applyAlignment="1">
      <alignment horizontal="centerContinuous" wrapText="1"/>
    </xf>
    <xf numFmtId="0" fontId="5" fillId="8" borderId="7" xfId="0" applyFont="1" applyFill="1" applyBorder="1" applyAlignment="1" applyProtection="1">
      <alignment horizontal="centerContinuous" wrapText="1"/>
    </xf>
    <xf numFmtId="0" fontId="24" fillId="4" borderId="41" xfId="0" applyFont="1" applyFill="1" applyBorder="1" applyAlignment="1">
      <alignment horizontal="centerContinuous" wrapText="1"/>
    </xf>
    <xf numFmtId="0" fontId="24" fillId="4" borderId="42" xfId="0" applyFont="1" applyFill="1" applyBorder="1" applyAlignment="1">
      <alignment horizontal="centerContinuous" wrapText="1"/>
    </xf>
    <xf numFmtId="165" fontId="6" fillId="5" borderId="44" xfId="1" applyNumberFormat="1" applyFont="1" applyFill="1" applyBorder="1" applyAlignment="1" applyProtection="1">
      <alignment horizontal="left" indent="2"/>
      <protection locked="0"/>
    </xf>
    <xf numFmtId="165" fontId="6" fillId="5" borderId="25" xfId="1" applyNumberFormat="1" applyFont="1" applyFill="1" applyBorder="1" applyAlignment="1" applyProtection="1">
      <alignment horizontal="left" indent="2"/>
      <protection locked="0"/>
    </xf>
    <xf numFmtId="0" fontId="24" fillId="6" borderId="0" xfId="0" applyFont="1" applyFill="1" applyProtection="1"/>
    <xf numFmtId="0" fontId="19" fillId="0" borderId="0" xfId="0" applyFont="1" applyFill="1" applyProtection="1"/>
    <xf numFmtId="0" fontId="6" fillId="0" borderId="0" xfId="0" applyFont="1" applyFill="1" applyProtection="1"/>
    <xf numFmtId="0" fontId="0" fillId="0" borderId="0" xfId="0" applyFill="1" applyProtection="1">
      <protection hidden="1"/>
    </xf>
    <xf numFmtId="0" fontId="19" fillId="0" borderId="0" xfId="0" applyFont="1" applyFill="1"/>
    <xf numFmtId="0" fontId="6" fillId="0" borderId="0" xfId="0" applyFont="1" applyFill="1"/>
    <xf numFmtId="0" fontId="2" fillId="0" borderId="0" xfId="0" applyFont="1" applyFill="1" applyBorder="1" applyProtection="1">
      <protection hidden="1"/>
    </xf>
    <xf numFmtId="0" fontId="2" fillId="0" borderId="0" xfId="0" applyFont="1" applyFill="1" applyAlignment="1" applyProtection="1">
      <alignment horizontal="left"/>
      <protection hidden="1"/>
    </xf>
    <xf numFmtId="0" fontId="15" fillId="0" borderId="0" xfId="0" applyFont="1" applyFill="1"/>
    <xf numFmtId="0" fontId="6" fillId="0" borderId="0" xfId="0" applyFont="1" applyFill="1" applyAlignment="1">
      <alignment horizontal="left" vertical="top" wrapText="1"/>
    </xf>
    <xf numFmtId="0" fontId="6" fillId="0" borderId="45" xfId="0" applyFont="1" applyFill="1" applyBorder="1" applyAlignment="1" applyProtection="1">
      <alignment horizontal="center"/>
    </xf>
    <xf numFmtId="0" fontId="6" fillId="0" borderId="46" xfId="0" applyFont="1" applyFill="1" applyBorder="1" applyAlignment="1" applyProtection="1">
      <alignment horizontal="left"/>
    </xf>
    <xf numFmtId="0" fontId="6" fillId="0" borderId="19" xfId="0" applyFont="1" applyFill="1" applyBorder="1" applyAlignment="1" applyProtection="1">
      <alignment horizontal="left"/>
    </xf>
    <xf numFmtId="0" fontId="6" fillId="0" borderId="20" xfId="0" applyFont="1" applyFill="1" applyBorder="1" applyAlignment="1" applyProtection="1">
      <alignment horizontal="center"/>
    </xf>
    <xf numFmtId="0" fontId="6" fillId="0" borderId="21" xfId="0" applyFont="1" applyFill="1" applyBorder="1" applyAlignment="1" applyProtection="1">
      <alignment horizontal="center"/>
    </xf>
    <xf numFmtId="0" fontId="6" fillId="0" borderId="47" xfId="0" applyFont="1" applyFill="1" applyBorder="1" applyAlignment="1" applyProtection="1">
      <alignment horizontal="center"/>
    </xf>
    <xf numFmtId="0" fontId="6" fillId="0" borderId="48" xfId="0" applyFont="1" applyFill="1" applyBorder="1" applyAlignment="1" applyProtection="1">
      <alignment horizontal="left"/>
    </xf>
    <xf numFmtId="0" fontId="6" fillId="0" borderId="22" xfId="0" applyFont="1" applyFill="1" applyBorder="1" applyAlignment="1" applyProtection="1">
      <alignment horizontal="left"/>
    </xf>
    <xf numFmtId="0" fontId="6" fillId="0" borderId="23" xfId="0" applyFont="1" applyFill="1" applyBorder="1" applyAlignment="1" applyProtection="1">
      <alignment horizontal="center"/>
    </xf>
    <xf numFmtId="0" fontId="6" fillId="0" borderId="24" xfId="0" applyFont="1" applyFill="1" applyBorder="1" applyAlignment="1" applyProtection="1">
      <alignment horizontal="center"/>
    </xf>
    <xf numFmtId="0" fontId="6" fillId="0" borderId="49" xfId="0" applyFont="1" applyFill="1" applyBorder="1" applyAlignment="1" applyProtection="1">
      <alignment horizontal="center"/>
    </xf>
    <xf numFmtId="0" fontId="6" fillId="0" borderId="50" xfId="0" applyFont="1" applyFill="1" applyBorder="1" applyAlignment="1" applyProtection="1">
      <alignment horizontal="left"/>
    </xf>
    <xf numFmtId="0" fontId="6" fillId="0" borderId="51" xfId="0" applyFont="1" applyFill="1" applyBorder="1" applyAlignment="1" applyProtection="1">
      <alignment horizontal="left"/>
    </xf>
    <xf numFmtId="0" fontId="6" fillId="0" borderId="44" xfId="0" applyFont="1" applyFill="1" applyBorder="1" applyAlignment="1" applyProtection="1">
      <alignment horizontal="center"/>
    </xf>
    <xf numFmtId="0" fontId="6" fillId="0" borderId="52" xfId="0" applyFont="1" applyFill="1" applyBorder="1" applyAlignment="1" applyProtection="1">
      <alignment horizontal="center"/>
    </xf>
    <xf numFmtId="0" fontId="6" fillId="0" borderId="53" xfId="0" applyFont="1" applyFill="1" applyBorder="1" applyAlignment="1" applyProtection="1">
      <alignment horizontal="center"/>
    </xf>
    <xf numFmtId="0" fontId="6" fillId="0" borderId="54" xfId="0" applyFont="1" applyFill="1" applyBorder="1" applyAlignment="1" applyProtection="1">
      <alignment horizontal="left"/>
    </xf>
    <xf numFmtId="0" fontId="6" fillId="0" borderId="55" xfId="0" applyFont="1" applyFill="1" applyBorder="1" applyAlignment="1" applyProtection="1">
      <alignment horizontal="left"/>
    </xf>
    <xf numFmtId="0" fontId="6" fillId="0" borderId="56" xfId="0" applyFont="1" applyFill="1" applyBorder="1" applyAlignment="1" applyProtection="1">
      <alignment horizontal="center"/>
    </xf>
    <xf numFmtId="0" fontId="6" fillId="0" borderId="57" xfId="0" applyFont="1" applyFill="1" applyBorder="1" applyAlignment="1" applyProtection="1">
      <alignment horizontal="center"/>
    </xf>
    <xf numFmtId="0" fontId="6" fillId="0" borderId="0" xfId="0" applyFont="1" applyFill="1" applyBorder="1" applyAlignment="1" applyProtection="1">
      <alignment horizontal="center"/>
    </xf>
    <xf numFmtId="0" fontId="6" fillId="0" borderId="0" xfId="0" applyFont="1" applyFill="1" applyBorder="1" applyAlignment="1" applyProtection="1">
      <alignment horizontal="left"/>
    </xf>
    <xf numFmtId="0" fontId="16" fillId="0" borderId="0" xfId="0" applyFont="1" applyFill="1" applyAlignment="1">
      <alignment horizontal="left"/>
    </xf>
    <xf numFmtId="0" fontId="22" fillId="0" borderId="0" xfId="0" applyFont="1" applyFill="1" applyAlignment="1">
      <alignment horizontal="left" vertical="top" wrapText="1"/>
    </xf>
    <xf numFmtId="0" fontId="11" fillId="0" borderId="0" xfId="0" applyFont="1" applyFill="1"/>
    <xf numFmtId="0" fontId="9" fillId="0" borderId="0" xfId="0" applyFont="1" applyFill="1" applyBorder="1" applyAlignment="1">
      <alignment horizontal="center"/>
    </xf>
    <xf numFmtId="0" fontId="0" fillId="0" borderId="0" xfId="0" applyFill="1" applyProtection="1"/>
    <xf numFmtId="0" fontId="11" fillId="0" borderId="0" xfId="0" applyFont="1" applyFill="1" applyProtection="1"/>
    <xf numFmtId="0" fontId="6" fillId="0" borderId="0" xfId="0" applyFont="1" applyFill="1" applyAlignment="1">
      <alignment horizontal="left" wrapText="1"/>
    </xf>
    <xf numFmtId="0" fontId="0" fillId="0" borderId="3" xfId="0" applyFill="1" applyBorder="1" applyProtection="1">
      <protection locked="0"/>
    </xf>
    <xf numFmtId="0" fontId="10" fillId="0" borderId="0" xfId="0" applyFont="1" applyFill="1" applyAlignment="1">
      <alignment horizontal="center"/>
    </xf>
    <xf numFmtId="0" fontId="2" fillId="0" borderId="0" xfId="0" applyFont="1" applyFill="1" applyAlignment="1">
      <alignment horizontal="center"/>
    </xf>
    <xf numFmtId="0" fontId="8" fillId="0" borderId="0" xfId="0" applyFont="1" applyFill="1"/>
    <xf numFmtId="9" fontId="0" fillId="7" borderId="28" xfId="2" applyNumberFormat="1" applyFont="1" applyFill="1" applyBorder="1" applyAlignment="1" applyProtection="1">
      <alignment horizontal="left" indent="4"/>
    </xf>
    <xf numFmtId="0" fontId="0" fillId="0" borderId="0" xfId="0" applyFill="1" applyAlignment="1">
      <alignment horizontal="right"/>
    </xf>
    <xf numFmtId="0" fontId="0" fillId="0" borderId="0" xfId="0" applyFill="1" applyAlignment="1">
      <alignment horizontal="left"/>
    </xf>
    <xf numFmtId="0" fontId="19" fillId="6" borderId="0" xfId="0" applyFont="1" applyFill="1" applyAlignment="1" applyProtection="1">
      <alignment horizontal="center"/>
    </xf>
    <xf numFmtId="0" fontId="2" fillId="6" borderId="1" xfId="0" applyFont="1" applyFill="1" applyBorder="1" applyProtection="1"/>
    <xf numFmtId="0" fontId="0" fillId="0" borderId="0" xfId="0" applyAlignment="1"/>
    <xf numFmtId="0" fontId="6" fillId="6" borderId="4" xfId="0" applyNumberFormat="1" applyFont="1" applyFill="1" applyBorder="1" applyAlignment="1" applyProtection="1">
      <alignment horizontal="left"/>
      <protection locked="0"/>
    </xf>
    <xf numFmtId="0" fontId="6" fillId="6" borderId="0" xfId="0" applyNumberFormat="1" applyFont="1" applyFill="1" applyBorder="1" applyAlignment="1" applyProtection="1">
      <alignment horizontal="left"/>
      <protection locked="0"/>
    </xf>
    <xf numFmtId="0" fontId="19" fillId="6" borderId="0" xfId="0" applyFont="1" applyFill="1" applyBorder="1" applyAlignment="1" applyProtection="1">
      <alignment horizontal="left"/>
      <protection locked="0"/>
    </xf>
    <xf numFmtId="0" fontId="6" fillId="0" borderId="58" xfId="0" applyFont="1" applyFill="1" applyBorder="1" applyAlignment="1" applyProtection="1">
      <alignment horizontal="center" wrapText="1"/>
    </xf>
    <xf numFmtId="0" fontId="6" fillId="0" borderId="59"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14" xfId="0" applyFont="1" applyBorder="1"/>
    <xf numFmtId="165" fontId="6" fillId="5" borderId="14" xfId="0" applyNumberFormat="1" applyFont="1" applyFill="1" applyBorder="1"/>
    <xf numFmtId="0" fontId="6" fillId="0" borderId="15" xfId="0" applyFont="1" applyBorder="1"/>
    <xf numFmtId="165" fontId="6" fillId="5" borderId="15" xfId="0" applyNumberFormat="1" applyFont="1" applyFill="1" applyBorder="1"/>
    <xf numFmtId="0" fontId="6" fillId="0" borderId="4" xfId="0" applyFont="1" applyBorder="1"/>
    <xf numFmtId="165" fontId="6" fillId="5" borderId="4" xfId="0" applyNumberFormat="1" applyFont="1" applyFill="1" applyBorder="1"/>
    <xf numFmtId="0" fontId="6" fillId="0" borderId="0" xfId="0" applyFont="1" applyFill="1" applyAlignment="1">
      <alignment horizontal="right"/>
    </xf>
    <xf numFmtId="0" fontId="0" fillId="0" borderId="28" xfId="0" applyFill="1" applyBorder="1"/>
    <xf numFmtId="0" fontId="6" fillId="0" borderId="14" xfId="0" applyFont="1" applyBorder="1" applyAlignment="1">
      <alignment horizontal="center"/>
    </xf>
    <xf numFmtId="165" fontId="6" fillId="0" borderId="14" xfId="1" applyNumberFormat="1" applyFont="1" applyBorder="1"/>
    <xf numFmtId="0" fontId="12" fillId="0" borderId="4" xfId="0" applyFont="1" applyBorder="1" applyAlignment="1"/>
    <xf numFmtId="3" fontId="6" fillId="0" borderId="14" xfId="0" applyNumberFormat="1" applyFont="1" applyBorder="1"/>
    <xf numFmtId="3" fontId="6" fillId="0" borderId="4" xfId="0" applyNumberFormat="1" applyFont="1" applyBorder="1"/>
    <xf numFmtId="0" fontId="6" fillId="6" borderId="1" xfId="0" applyFont="1" applyFill="1" applyBorder="1" applyAlignment="1" applyProtection="1">
      <alignment horizontal="left" wrapText="1"/>
      <protection locked="0"/>
    </xf>
    <xf numFmtId="0" fontId="13" fillId="6" borderId="1" xfId="0" applyFont="1" applyFill="1" applyBorder="1" applyAlignment="1" applyProtection="1">
      <alignment horizontal="left" wrapText="1"/>
      <protection locked="0"/>
    </xf>
    <xf numFmtId="0" fontId="6" fillId="5" borderId="1" xfId="0" applyFont="1" applyFill="1" applyBorder="1" applyAlignment="1" applyProtection="1">
      <alignment horizontal="left"/>
      <protection locked="0"/>
    </xf>
    <xf numFmtId="0" fontId="13" fillId="5" borderId="1" xfId="0" applyFont="1" applyFill="1" applyBorder="1" applyAlignment="1" applyProtection="1">
      <alignment horizontal="left"/>
      <protection locked="0"/>
    </xf>
    <xf numFmtId="3" fontId="6" fillId="6" borderId="19" xfId="0" applyNumberFormat="1" applyFont="1" applyFill="1" applyBorder="1"/>
    <xf numFmtId="3" fontId="6" fillId="6" borderId="22" xfId="0" applyNumberFormat="1" applyFont="1" applyFill="1" applyBorder="1"/>
    <xf numFmtId="3" fontId="6" fillId="6" borderId="26" xfId="0" applyNumberFormat="1" applyFont="1" applyFill="1" applyBorder="1"/>
    <xf numFmtId="9" fontId="6" fillId="9" borderId="14" xfId="2" applyNumberFormat="1" applyFont="1" applyFill="1" applyBorder="1" applyAlignment="1" applyProtection="1">
      <alignment horizontal="right"/>
    </xf>
    <xf numFmtId="0" fontId="16" fillId="6" borderId="0" xfId="0" applyFont="1" applyFill="1" applyAlignment="1" applyProtection="1">
      <alignment horizontal="left" wrapText="1"/>
    </xf>
    <xf numFmtId="0" fontId="2" fillId="6" borderId="0" xfId="0" applyFont="1" applyFill="1" applyAlignment="1" applyProtection="1">
      <alignment horizontal="left" wrapText="1"/>
    </xf>
    <xf numFmtId="0" fontId="2" fillId="6" borderId="0" xfId="0" applyFont="1" applyFill="1" applyAlignment="1" applyProtection="1">
      <alignment horizontal="center" wrapText="1"/>
    </xf>
    <xf numFmtId="0" fontId="20" fillId="6" borderId="0" xfId="0" applyFont="1" applyFill="1" applyBorder="1" applyAlignment="1" applyProtection="1">
      <alignment horizontal="center"/>
    </xf>
    <xf numFmtId="0" fontId="6" fillId="6" borderId="0" xfId="0" applyFont="1" applyFill="1" applyBorder="1" applyAlignment="1" applyProtection="1">
      <alignment horizontal="center" wrapText="1"/>
    </xf>
    <xf numFmtId="0" fontId="25" fillId="4" borderId="1" xfId="0" applyFont="1" applyFill="1" applyBorder="1" applyAlignment="1" applyProtection="1">
      <alignment horizontal="center" vertical="center" wrapText="1"/>
    </xf>
    <xf numFmtId="0" fontId="23" fillId="4" borderId="2" xfId="0" applyFont="1" applyFill="1" applyBorder="1" applyAlignment="1" applyProtection="1">
      <alignment horizontal="center" vertical="center" wrapText="1"/>
    </xf>
    <xf numFmtId="0" fontId="23" fillId="4" borderId="3" xfId="0" applyFont="1" applyFill="1" applyBorder="1" applyAlignment="1" applyProtection="1">
      <alignment horizontal="center" vertical="center" wrapText="1"/>
    </xf>
    <xf numFmtId="0" fontId="6" fillId="0" borderId="0" xfId="0" applyFont="1" applyFill="1" applyAlignment="1">
      <alignment horizontal="left" vertical="top" wrapText="1"/>
    </xf>
    <xf numFmtId="0" fontId="22" fillId="0" borderId="0" xfId="0" applyFont="1" applyFill="1" applyAlignment="1">
      <alignment horizontal="left" vertical="top" wrapText="1"/>
    </xf>
    <xf numFmtId="0" fontId="2" fillId="0" borderId="0" xfId="0" applyFont="1" applyFill="1" applyAlignment="1">
      <alignment horizontal="left"/>
    </xf>
    <xf numFmtId="0" fontId="16" fillId="0" borderId="0" xfId="0" applyFont="1" applyFill="1" applyAlignment="1">
      <alignment horizontal="left"/>
    </xf>
    <xf numFmtId="0" fontId="20" fillId="0" borderId="0" xfId="0" applyFont="1" applyFill="1" applyAlignment="1">
      <alignment horizontal="center" vertical="top" wrapText="1"/>
    </xf>
    <xf numFmtId="0" fontId="6" fillId="0" borderId="0" xfId="0" applyFont="1" applyFill="1" applyAlignment="1">
      <alignment horizontal="center" vertical="top" wrapText="1"/>
    </xf>
    <xf numFmtId="0" fontId="6" fillId="0" borderId="60" xfId="0" applyFont="1" applyFill="1" applyBorder="1" applyAlignment="1" applyProtection="1">
      <alignment horizontal="center" vertical="center"/>
    </xf>
    <xf numFmtId="0" fontId="0" fillId="0" borderId="61" xfId="0" applyBorder="1" applyAlignment="1">
      <alignment vertical="center"/>
    </xf>
    <xf numFmtId="0" fontId="6" fillId="0" borderId="48" xfId="0" applyFont="1" applyFill="1" applyBorder="1" applyAlignment="1" applyProtection="1">
      <alignment vertical="top" wrapText="1"/>
    </xf>
    <xf numFmtId="0" fontId="6" fillId="0" borderId="22" xfId="0" applyFont="1" applyFill="1" applyBorder="1" applyAlignment="1" applyProtection="1">
      <alignment vertical="top" wrapText="1"/>
    </xf>
    <xf numFmtId="0" fontId="6" fillId="0" borderId="48" xfId="0" applyFont="1" applyFill="1" applyBorder="1" applyAlignment="1" applyProtection="1">
      <alignment horizontal="left" vertical="top" wrapText="1"/>
    </xf>
    <xf numFmtId="0" fontId="6" fillId="0" borderId="22" xfId="0" applyFont="1" applyFill="1" applyBorder="1" applyAlignment="1" applyProtection="1">
      <alignment horizontal="left" vertical="top" wrapText="1"/>
    </xf>
    <xf numFmtId="0" fontId="6" fillId="0" borderId="0" xfId="0" applyFont="1" applyFill="1" applyAlignment="1">
      <alignment wrapText="1"/>
    </xf>
    <xf numFmtId="0" fontId="2" fillId="0" borderId="0" xfId="0" applyFont="1" applyFill="1" applyAlignment="1">
      <alignment horizontal="left" vertical="top" wrapText="1"/>
    </xf>
    <xf numFmtId="0" fontId="16" fillId="0" borderId="0" xfId="0" applyFont="1" applyFill="1" applyAlignment="1">
      <alignment horizontal="left" vertical="top" wrapText="1"/>
    </xf>
    <xf numFmtId="0" fontId="6" fillId="0" borderId="0" xfId="0" applyFont="1" applyFill="1" applyBorder="1" applyAlignment="1" applyProtection="1">
      <alignment horizontal="left" vertical="top" wrapText="1"/>
    </xf>
    <xf numFmtId="0" fontId="4" fillId="4" borderId="4" xfId="0" applyFont="1" applyFill="1" applyBorder="1" applyAlignment="1">
      <alignment horizontal="left" wrapText="1"/>
    </xf>
    <xf numFmtId="0" fontId="0" fillId="0" borderId="4" xfId="0" applyBorder="1" applyAlignment="1">
      <alignment wrapText="1"/>
    </xf>
    <xf numFmtId="0" fontId="0" fillId="0" borderId="0" xfId="0" applyFill="1" applyAlignment="1"/>
    <xf numFmtId="0" fontId="0" fillId="0" borderId="0" xfId="0" applyAlignment="1"/>
    <xf numFmtId="0" fontId="9" fillId="7" borderId="0" xfId="0" applyFont="1" applyFill="1" applyBorder="1" applyAlignment="1">
      <alignment horizontal="center"/>
    </xf>
    <xf numFmtId="0" fontId="17" fillId="4" borderId="1" xfId="0" applyFont="1" applyFill="1" applyBorder="1" applyAlignment="1">
      <alignment horizontal="left" wrapText="1"/>
    </xf>
    <xf numFmtId="0" fontId="12" fillId="0" borderId="3" xfId="0" applyFont="1" applyBorder="1" applyAlignment="1">
      <alignment horizontal="left" wrapText="1"/>
    </xf>
    <xf numFmtId="0" fontId="6" fillId="6" borderId="0" xfId="0" applyFont="1" applyFill="1" applyBorder="1" applyAlignment="1">
      <alignment horizontal="left" vertical="top" wrapText="1"/>
    </xf>
    <xf numFmtId="0" fontId="4" fillId="4" borderId="1" xfId="0" applyFont="1" applyFill="1"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4" fillId="4" borderId="1" xfId="0" applyFont="1" applyFill="1" applyBorder="1" applyAlignment="1">
      <alignment horizontal="center"/>
    </xf>
    <xf numFmtId="0" fontId="4" fillId="4" borderId="3"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9525</xdr:colOff>
      <xdr:row>21</xdr:row>
      <xdr:rowOff>0</xdr:rowOff>
    </xdr:from>
    <xdr:to>
      <xdr:col>6</xdr:col>
      <xdr:colOff>0</xdr:colOff>
      <xdr:row>21</xdr:row>
      <xdr:rowOff>0</xdr:rowOff>
    </xdr:to>
    <xdr:sp macro="" textlink="">
      <xdr:nvSpPr>
        <xdr:cNvPr id="17410" name="Text Box 2">
          <a:extLst>
            <a:ext uri="{FF2B5EF4-FFF2-40B4-BE49-F238E27FC236}">
              <a16:creationId xmlns:a16="http://schemas.microsoft.com/office/drawing/2014/main" id="{7E9ACF2A-A68C-DBDC-32DD-74AC0C849D62}"/>
            </a:ext>
          </a:extLst>
        </xdr:cNvPr>
        <xdr:cNvSpPr txBox="1">
          <a:spLocks noChangeArrowheads="1"/>
        </xdr:cNvSpPr>
      </xdr:nvSpPr>
      <xdr:spPr bwMode="auto">
        <a:xfrm>
          <a:off x="76200" y="8096250"/>
          <a:ext cx="496252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following schedules are required for "power pools" that facilitated claims of specific purchases (as defined in the Power Source Disclosure Program) and/or "registered renewable wholesalers" that received funds through the Customer Credit Subaccount.</a:t>
          </a:r>
        </a:p>
      </xdr:txBody>
    </xdr:sp>
    <xdr:clientData/>
  </xdr:twoCellAnchor>
  <xdr:twoCellAnchor>
    <xdr:from>
      <xdr:col>1</xdr:col>
      <xdr:colOff>514350</xdr:colOff>
      <xdr:row>27</xdr:row>
      <xdr:rowOff>0</xdr:rowOff>
    </xdr:from>
    <xdr:to>
      <xdr:col>2</xdr:col>
      <xdr:colOff>104775</xdr:colOff>
      <xdr:row>27</xdr:row>
      <xdr:rowOff>0</xdr:rowOff>
    </xdr:to>
    <xdr:sp macro="" textlink="">
      <xdr:nvSpPr>
        <xdr:cNvPr id="17413" name="Text Box 5">
          <a:extLst>
            <a:ext uri="{FF2B5EF4-FFF2-40B4-BE49-F238E27FC236}">
              <a16:creationId xmlns:a16="http://schemas.microsoft.com/office/drawing/2014/main" id="{6C352185-C2F2-838F-99ED-B4D5C66F1B92}"/>
            </a:ext>
          </a:extLst>
        </xdr:cNvPr>
        <xdr:cNvSpPr txBox="1">
          <a:spLocks noChangeArrowheads="1"/>
        </xdr:cNvSpPr>
      </xdr:nvSpPr>
      <xdr:spPr bwMode="auto">
        <a:xfrm>
          <a:off x="581025" y="9858375"/>
          <a:ext cx="1809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133350</xdr:colOff>
      <xdr:row>7</xdr:row>
      <xdr:rowOff>0</xdr:rowOff>
    </xdr:from>
    <xdr:to>
      <xdr:col>4</xdr:col>
      <xdr:colOff>866775</xdr:colOff>
      <xdr:row>23</xdr:row>
      <xdr:rowOff>85725</xdr:rowOff>
    </xdr:to>
    <xdr:sp macro="" textlink="">
      <xdr:nvSpPr>
        <xdr:cNvPr id="13313" name="Text Box 1">
          <a:extLst>
            <a:ext uri="{FF2B5EF4-FFF2-40B4-BE49-F238E27FC236}">
              <a16:creationId xmlns:a16="http://schemas.microsoft.com/office/drawing/2014/main" id="{6004C528-EAA1-A50D-2BBF-B85956943DA4}"/>
            </a:ext>
          </a:extLst>
        </xdr:cNvPr>
        <xdr:cNvSpPr txBox="1">
          <a:spLocks noChangeArrowheads="1"/>
        </xdr:cNvSpPr>
      </xdr:nvSpPr>
      <xdr:spPr bwMode="auto">
        <a:xfrm>
          <a:off x="133350" y="1581150"/>
          <a:ext cx="4667250" cy="3133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I, Greg Sharp, Vice President, declare under penalty of perjury, that the statements contained in Schedules 1, 2A, 2B, 2C, 2D, and 2E  are true and correct and that I, as an authorized agent of Enron Energy Services, Inc. have authority to submit this report on the company's behalf.  I further declare that the megawatt-hours claimed as specific purchases as shown in these Schedules were, to the best of my knowledge, sold once and only once to retail consumers.</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Signed:  __________________________________________</a:t>
          </a: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Dated:  June 1, 2001</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Executed at:  Houston, Texas</a:t>
          </a:r>
        </a:p>
        <a:p>
          <a:pPr algn="l" rtl="0">
            <a:defRPr sz="1000"/>
          </a:pPr>
          <a:endParaRPr lang="en-US" sz="1000" b="1"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66675</xdr:rowOff>
    </xdr:from>
    <xdr:to>
      <xdr:col>10</xdr:col>
      <xdr:colOff>0</xdr:colOff>
      <xdr:row>10</xdr:row>
      <xdr:rowOff>180975</xdr:rowOff>
    </xdr:to>
    <xdr:sp macro="" textlink="">
      <xdr:nvSpPr>
        <xdr:cNvPr id="5121" name="Text Box 1">
          <a:extLst>
            <a:ext uri="{FF2B5EF4-FFF2-40B4-BE49-F238E27FC236}">
              <a16:creationId xmlns:a16="http://schemas.microsoft.com/office/drawing/2014/main" id="{C42698D2-D1FA-532F-204C-A5E1A1CAF1FF}"/>
            </a:ext>
          </a:extLst>
        </xdr:cNvPr>
        <xdr:cNvSpPr txBox="1">
          <a:spLocks noChangeArrowheads="1"/>
        </xdr:cNvSpPr>
      </xdr:nvSpPr>
      <xdr:spPr bwMode="auto">
        <a:xfrm>
          <a:off x="114300" y="914400"/>
          <a:ext cx="9029700" cy="1000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INSTRUCTIONS:  Enter information about power purchases supporting all electricity products for which your company is filing the Annual Report.  If you need additional rows, add them from the INSERT menu.  Note: if the power was purchased from a power pool or registered renewable wholesaler that will be filing an Annual Report with the Energy Commission (schedules 3 and 4), identify the name of the pool / wholesaler under "Facility Name."</a:t>
          </a:r>
        </a:p>
        <a:p>
          <a:pPr algn="l" rtl="0">
            <a:defRPr sz="1000"/>
          </a:pPr>
          <a:r>
            <a:rPr lang="en-US" sz="9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(i.e. purchases for which the customer credit was received).  Note that the net kWh purchased as indicated on this schedule should be consistent with the information reported in Box 9 from your Monthly Performance Reports.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31</xdr:row>
      <xdr:rowOff>76200</xdr:rowOff>
    </xdr:from>
    <xdr:to>
      <xdr:col>9</xdr:col>
      <xdr:colOff>76200</xdr:colOff>
      <xdr:row>32</xdr:row>
      <xdr:rowOff>304800</xdr:rowOff>
    </xdr:to>
    <xdr:sp macro="" textlink="">
      <xdr:nvSpPr>
        <xdr:cNvPr id="6145" name="Text Box 1">
          <a:extLst>
            <a:ext uri="{FF2B5EF4-FFF2-40B4-BE49-F238E27FC236}">
              <a16:creationId xmlns:a16="http://schemas.microsoft.com/office/drawing/2014/main" id="{D0ED0F7D-93C0-FE17-B3BF-26CD789540ED}"/>
            </a:ext>
          </a:extLst>
        </xdr:cNvPr>
        <xdr:cNvSpPr txBox="1">
          <a:spLocks noChangeArrowheads="1"/>
        </xdr:cNvSpPr>
      </xdr:nvSpPr>
      <xdr:spPr bwMode="auto">
        <a:xfrm>
          <a:off x="200025" y="6600825"/>
          <a:ext cx="10877550"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p>
        <a:p>
          <a:pPr algn="l" rtl="0">
            <a:defRPr sz="1000"/>
          </a:pPr>
          <a:r>
            <a:rPr lang="en-US" sz="800" b="0" i="0" u="none" strike="noStrike" baseline="0">
              <a:solidFill>
                <a:srgbClr val="000000"/>
              </a:solidFill>
              <a:latin typeface="Arial"/>
              <a:cs typeface="Arial"/>
            </a:rPr>
            <a:t>* All customers who contracted for Enron Earth Smart</a:t>
          </a:r>
          <a:r>
            <a:rPr lang="en-US" sz="800" b="0" i="0" u="none" strike="noStrike" baseline="30000">
              <a:solidFill>
                <a:srgbClr val="000000"/>
              </a:solidFill>
              <a:latin typeface="Arial"/>
              <a:cs typeface="Arial"/>
            </a:rPr>
            <a:t>SM</a:t>
          </a:r>
          <a:r>
            <a:rPr lang="en-US" sz="800" b="0" i="0" u="none" strike="noStrike" baseline="0">
              <a:solidFill>
                <a:srgbClr val="000000"/>
              </a:solidFill>
              <a:latin typeface="Arial"/>
              <a:cs typeface="Arial"/>
            </a:rPr>
            <a:t> 50 product are receiving Enron Earth Smart</a:t>
          </a:r>
          <a:r>
            <a:rPr lang="en-US" sz="800" b="0" i="0" u="none" strike="noStrike" baseline="30000">
              <a:solidFill>
                <a:srgbClr val="000000"/>
              </a:solidFill>
              <a:latin typeface="Arial"/>
              <a:cs typeface="Arial"/>
            </a:rPr>
            <a:t>SM </a:t>
          </a:r>
          <a:r>
            <a:rPr lang="en-US" sz="800" b="0" i="0" u="none" strike="noStrike" baseline="0">
              <a:solidFill>
                <a:srgbClr val="000000"/>
              </a:solidFill>
              <a:latin typeface="Arial"/>
              <a:cs typeface="Arial"/>
            </a:rPr>
            <a:t>100 product.</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114300</xdr:colOff>
      <xdr:row>32</xdr:row>
      <xdr:rowOff>219075</xdr:rowOff>
    </xdr:from>
    <xdr:to>
      <xdr:col>9</xdr:col>
      <xdr:colOff>171450</xdr:colOff>
      <xdr:row>33</xdr:row>
      <xdr:rowOff>133350</xdr:rowOff>
    </xdr:to>
    <xdr:sp macro="" textlink="">
      <xdr:nvSpPr>
        <xdr:cNvPr id="6146" name="Text Box 2">
          <a:extLst>
            <a:ext uri="{FF2B5EF4-FFF2-40B4-BE49-F238E27FC236}">
              <a16:creationId xmlns:a16="http://schemas.microsoft.com/office/drawing/2014/main" id="{88232F0C-CD11-FC7A-5D9D-79A533CC7927}"/>
            </a:ext>
          </a:extLst>
        </xdr:cNvPr>
        <xdr:cNvSpPr txBox="1">
          <a:spLocks noChangeArrowheads="1"/>
        </xdr:cNvSpPr>
      </xdr:nvSpPr>
      <xdr:spPr bwMode="auto">
        <a:xfrm>
          <a:off x="114300" y="6934200"/>
          <a:ext cx="11058525" cy="342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The Total Retail Sales for Product 2 - Enron Earth Smart 100 (comprised of 100% renewable resources) above includes the total retail sales assocated with Patagonia, Inc. (comprised of 100% new wind resources).  The Total Specific Purchase Power Sold represents all of the specific power purchases by Enron Energy Services, Inc. and used in support of (i) Enron Earth Smart 100 and (ii) Enron Earth Smart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23</xdr:row>
      <xdr:rowOff>0</xdr:rowOff>
    </xdr:from>
    <xdr:to>
      <xdr:col>7</xdr:col>
      <xdr:colOff>0</xdr:colOff>
      <xdr:row>23</xdr:row>
      <xdr:rowOff>0</xdr:rowOff>
    </xdr:to>
    <xdr:sp macro="" textlink="">
      <xdr:nvSpPr>
        <xdr:cNvPr id="18433" name="Text Box 1">
          <a:extLst>
            <a:ext uri="{FF2B5EF4-FFF2-40B4-BE49-F238E27FC236}">
              <a16:creationId xmlns:a16="http://schemas.microsoft.com/office/drawing/2014/main" id="{1009DB70-A9F3-C811-FEE3-8EBC05D35990}"/>
            </a:ext>
          </a:extLst>
        </xdr:cNvPr>
        <xdr:cNvSpPr txBox="1">
          <a:spLocks noChangeArrowheads="1"/>
        </xdr:cNvSpPr>
      </xdr:nvSpPr>
      <xdr:spPr bwMode="auto">
        <a:xfrm>
          <a:off x="295275" y="4867275"/>
          <a:ext cx="68199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276225</xdr:colOff>
      <xdr:row>6</xdr:row>
      <xdr:rowOff>57150</xdr:rowOff>
    </xdr:from>
    <xdr:to>
      <xdr:col>5</xdr:col>
      <xdr:colOff>0</xdr:colOff>
      <xdr:row>10</xdr:row>
      <xdr:rowOff>9525</xdr:rowOff>
    </xdr:to>
    <xdr:sp macro="" textlink="">
      <xdr:nvSpPr>
        <xdr:cNvPr id="18434" name="Text Box 2">
          <a:extLst>
            <a:ext uri="{FF2B5EF4-FFF2-40B4-BE49-F238E27FC236}">
              <a16:creationId xmlns:a16="http://schemas.microsoft.com/office/drawing/2014/main" id="{5B85B130-C065-88AD-E021-15F81F14D125}"/>
            </a:ext>
          </a:extLst>
        </xdr:cNvPr>
        <xdr:cNvSpPr txBox="1">
          <a:spLocks noChangeArrowheads="1"/>
        </xdr:cNvSpPr>
      </xdr:nvSpPr>
      <xdr:spPr bwMode="auto">
        <a:xfrm>
          <a:off x="276225" y="1400175"/>
          <a:ext cx="6010275" cy="714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INSTRUCTIONS:  Total your specific purchases (by fuel type) and generic purchases from Schedule 1 and enter these numbers in the first column.  The remainder of this sheet is automated.  If for any fuel type (including generic) the numbers in the Difference column are negative, please provide an explanation for this imbalance of supply and load.</a:t>
          </a:r>
        </a:p>
      </xdr:txBody>
    </xdr:sp>
    <xdr:clientData/>
  </xdr:twoCellAnchor>
  <xdr:twoCellAnchor>
    <xdr:from>
      <xdr:col>1</xdr:col>
      <xdr:colOff>0</xdr:colOff>
      <xdr:row>30</xdr:row>
      <xdr:rowOff>76200</xdr:rowOff>
    </xdr:from>
    <xdr:to>
      <xdr:col>5</xdr:col>
      <xdr:colOff>0</xdr:colOff>
      <xdr:row>36</xdr:row>
      <xdr:rowOff>180975</xdr:rowOff>
    </xdr:to>
    <xdr:sp macro="" textlink="">
      <xdr:nvSpPr>
        <xdr:cNvPr id="18435" name="Text Box 3">
          <a:extLst>
            <a:ext uri="{FF2B5EF4-FFF2-40B4-BE49-F238E27FC236}">
              <a16:creationId xmlns:a16="http://schemas.microsoft.com/office/drawing/2014/main" id="{A98CE670-2EF9-204B-74E5-76C6492DE5F5}"/>
            </a:ext>
          </a:extLst>
        </xdr:cNvPr>
        <xdr:cNvSpPr txBox="1">
          <a:spLocks noChangeArrowheads="1"/>
        </xdr:cNvSpPr>
      </xdr:nvSpPr>
      <xdr:spPr bwMode="auto">
        <a:xfrm>
          <a:off x="285750" y="6324600"/>
          <a:ext cx="6000750" cy="1247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Arial"/>
              <a:cs typeface="Arial"/>
            </a:rPr>
            <a:t>EXPLANATION OF DISCREPANCIES:</a:t>
          </a:r>
        </a:p>
      </xdr:txBody>
    </xdr:sp>
    <xdr:clientData/>
  </xdr:twoCellAnchor>
  <xdr:twoCellAnchor>
    <xdr:from>
      <xdr:col>1</xdr:col>
      <xdr:colOff>9525</xdr:colOff>
      <xdr:row>38</xdr:row>
      <xdr:rowOff>38100</xdr:rowOff>
    </xdr:from>
    <xdr:to>
      <xdr:col>5</xdr:col>
      <xdr:colOff>9525</xdr:colOff>
      <xdr:row>38</xdr:row>
      <xdr:rowOff>419100</xdr:rowOff>
    </xdr:to>
    <xdr:sp macro="" textlink="">
      <xdr:nvSpPr>
        <xdr:cNvPr id="18436" name="Text Box 4">
          <a:extLst>
            <a:ext uri="{FF2B5EF4-FFF2-40B4-BE49-F238E27FC236}">
              <a16:creationId xmlns:a16="http://schemas.microsoft.com/office/drawing/2014/main" id="{36B53B0E-3264-5045-057A-D65258E4B695}"/>
            </a:ext>
          </a:extLst>
        </xdr:cNvPr>
        <xdr:cNvSpPr txBox="1">
          <a:spLocks noChangeArrowheads="1"/>
        </xdr:cNvSpPr>
      </xdr:nvSpPr>
      <xdr:spPr bwMode="auto">
        <a:xfrm>
          <a:off x="295275" y="7810500"/>
          <a:ext cx="6000750" cy="381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29</xdr:row>
      <xdr:rowOff>0</xdr:rowOff>
    </xdr:from>
    <xdr:to>
      <xdr:col>8</xdr:col>
      <xdr:colOff>0</xdr:colOff>
      <xdr:row>29</xdr:row>
      <xdr:rowOff>0</xdr:rowOff>
    </xdr:to>
    <xdr:sp macro="" textlink="">
      <xdr:nvSpPr>
        <xdr:cNvPr id="11265" name="Text Box 1">
          <a:extLst>
            <a:ext uri="{FF2B5EF4-FFF2-40B4-BE49-F238E27FC236}">
              <a16:creationId xmlns:a16="http://schemas.microsoft.com/office/drawing/2014/main" id="{6893CAE6-19B3-5204-CA29-5E151DC2FD1E}"/>
            </a:ext>
          </a:extLst>
        </xdr:cNvPr>
        <xdr:cNvSpPr txBox="1">
          <a:spLocks noChangeArrowheads="1"/>
        </xdr:cNvSpPr>
      </xdr:nvSpPr>
      <xdr:spPr bwMode="auto">
        <a:xfrm>
          <a:off x="295275" y="5810250"/>
          <a:ext cx="7753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257175</xdr:colOff>
      <xdr:row>6</xdr:row>
      <xdr:rowOff>66675</xdr:rowOff>
    </xdr:from>
    <xdr:to>
      <xdr:col>7</xdr:col>
      <xdr:colOff>809625</xdr:colOff>
      <xdr:row>8</xdr:row>
      <xdr:rowOff>104775</xdr:rowOff>
    </xdr:to>
    <xdr:sp macro="" textlink="">
      <xdr:nvSpPr>
        <xdr:cNvPr id="11266" name="Text Box 2">
          <a:extLst>
            <a:ext uri="{FF2B5EF4-FFF2-40B4-BE49-F238E27FC236}">
              <a16:creationId xmlns:a16="http://schemas.microsoft.com/office/drawing/2014/main" id="{37AD711E-E3EB-FE3F-7B01-ECAF05AB168D}"/>
            </a:ext>
          </a:extLst>
        </xdr:cNvPr>
        <xdr:cNvSpPr txBox="1">
          <a:spLocks noChangeArrowheads="1"/>
        </xdr:cNvSpPr>
      </xdr:nvSpPr>
      <xdr:spPr bwMode="auto">
        <a:xfrm>
          <a:off x="257175" y="1276350"/>
          <a:ext cx="7534275"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INSTRUCTIONS:  This form will automatically calculate the correct annual power content label percentages based on your sales reported on Schedule 2.</a:t>
          </a:r>
        </a:p>
      </xdr:txBody>
    </xdr:sp>
    <xdr:clientData/>
  </xdr:twoCellAnchor>
  <xdr:twoCellAnchor>
    <xdr:from>
      <xdr:col>1</xdr:col>
      <xdr:colOff>9525</xdr:colOff>
      <xdr:row>37</xdr:row>
      <xdr:rowOff>0</xdr:rowOff>
    </xdr:from>
    <xdr:to>
      <xdr:col>8</xdr:col>
      <xdr:colOff>0</xdr:colOff>
      <xdr:row>37</xdr:row>
      <xdr:rowOff>0</xdr:rowOff>
    </xdr:to>
    <xdr:sp macro="" textlink="">
      <xdr:nvSpPr>
        <xdr:cNvPr id="11268" name="Text Box 4">
          <a:extLst>
            <a:ext uri="{FF2B5EF4-FFF2-40B4-BE49-F238E27FC236}">
              <a16:creationId xmlns:a16="http://schemas.microsoft.com/office/drawing/2014/main" id="{A789A179-509A-B779-A3F4-86C2BC5D422D}"/>
            </a:ext>
          </a:extLst>
        </xdr:cNvPr>
        <xdr:cNvSpPr txBox="1">
          <a:spLocks noChangeArrowheads="1"/>
        </xdr:cNvSpPr>
      </xdr:nvSpPr>
      <xdr:spPr bwMode="auto">
        <a:xfrm>
          <a:off x="295275" y="7639050"/>
          <a:ext cx="7753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xdr:col>
      <xdr:colOff>9525</xdr:colOff>
      <xdr:row>37</xdr:row>
      <xdr:rowOff>0</xdr:rowOff>
    </xdr:from>
    <xdr:to>
      <xdr:col>8</xdr:col>
      <xdr:colOff>0</xdr:colOff>
      <xdr:row>37</xdr:row>
      <xdr:rowOff>0</xdr:rowOff>
    </xdr:to>
    <xdr:sp macro="" textlink="">
      <xdr:nvSpPr>
        <xdr:cNvPr id="11269" name="Text Box 5">
          <a:extLst>
            <a:ext uri="{FF2B5EF4-FFF2-40B4-BE49-F238E27FC236}">
              <a16:creationId xmlns:a16="http://schemas.microsoft.com/office/drawing/2014/main" id="{86771F4A-B98B-BB85-474D-CDFCE4CA6C12}"/>
            </a:ext>
          </a:extLst>
        </xdr:cNvPr>
        <xdr:cNvSpPr txBox="1">
          <a:spLocks noChangeArrowheads="1"/>
        </xdr:cNvSpPr>
      </xdr:nvSpPr>
      <xdr:spPr bwMode="auto">
        <a:xfrm>
          <a:off x="295275" y="7639050"/>
          <a:ext cx="7753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25</xdr:row>
      <xdr:rowOff>57150</xdr:rowOff>
    </xdr:from>
    <xdr:to>
      <xdr:col>9</xdr:col>
      <xdr:colOff>0</xdr:colOff>
      <xdr:row>28</xdr:row>
      <xdr:rowOff>142875</xdr:rowOff>
    </xdr:to>
    <xdr:sp macro="" textlink="">
      <xdr:nvSpPr>
        <xdr:cNvPr id="21505" name="Text Box 1">
          <a:extLst>
            <a:ext uri="{FF2B5EF4-FFF2-40B4-BE49-F238E27FC236}">
              <a16:creationId xmlns:a16="http://schemas.microsoft.com/office/drawing/2014/main" id="{A2B47CF0-748B-3CBB-62FD-1A2E60BC21BD}"/>
            </a:ext>
          </a:extLst>
        </xdr:cNvPr>
        <xdr:cNvSpPr txBox="1">
          <a:spLocks noChangeArrowheads="1"/>
        </xdr:cNvSpPr>
      </xdr:nvSpPr>
      <xdr:spPr bwMode="auto">
        <a:xfrm>
          <a:off x="0" y="5172075"/>
          <a:ext cx="9934575" cy="6572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a product was discontinued prior to December 31, 2000, attach a notation of the actual date the data reflects.</a:t>
          </a:r>
        </a:p>
        <a:p>
          <a:pPr algn="l" rtl="0">
            <a:defRPr sz="1000"/>
          </a:pPr>
          <a:r>
            <a:rPr lang="en-US" sz="800" b="0" i="0" u="none" strike="noStrike" baseline="30000">
              <a:solidFill>
                <a:srgbClr val="000000"/>
              </a:solidFill>
              <a:latin typeface="Arial"/>
              <a:cs typeface="Arial"/>
            </a:rPr>
            <a:t>2 </a:t>
          </a:r>
          <a:r>
            <a:rPr lang="en-US" sz="800" b="0" i="0" u="none" strike="noStrike" baseline="0">
              <a:solidFill>
                <a:srgbClr val="000000"/>
              </a:solidFill>
              <a:latin typeface="Arial"/>
              <a:cs typeface="Arial"/>
            </a:rPr>
            <a:t>The total eligible kWh sold for all products should be consistent with the cumulative total reported in Boxes 5a, 6a, and 7a for all MPRs submitted in the given year.</a:t>
          </a:r>
        </a:p>
        <a:p>
          <a:pPr algn="l" rtl="0">
            <a:defRPr sz="1000"/>
          </a:pPr>
          <a:r>
            <a:rPr lang="en-US" sz="800" b="0" i="0" u="none" strike="noStrike" baseline="30000">
              <a:solidFill>
                <a:srgbClr val="000000"/>
              </a:solidFill>
              <a:latin typeface="Arial"/>
              <a:cs typeface="Arial"/>
            </a:rPr>
            <a:t>3</a:t>
          </a:r>
          <a:r>
            <a:rPr lang="en-US" sz="800" b="0" i="0" u="none" strike="noStrike" baseline="0">
              <a:solidFill>
                <a:srgbClr val="000000"/>
              </a:solidFill>
              <a:latin typeface="Arial"/>
              <a:cs typeface="Arial"/>
            </a:rPr>
            <a:t> The number of customers should be consistent with 5b, 6b, and 7b for the last MPR submitted in the given year.</a:t>
          </a:r>
        </a:p>
        <a:p>
          <a:pPr algn="l" rtl="0">
            <a:defRPr sz="1000"/>
          </a:pPr>
          <a:r>
            <a:rPr lang="en-US" sz="800" b="0" i="0" u="none" strike="noStrike" baseline="30000">
              <a:solidFill>
                <a:srgbClr val="000000"/>
              </a:solidFill>
              <a:latin typeface="Arial"/>
              <a:cs typeface="Arial"/>
            </a:rPr>
            <a:t>4</a:t>
          </a:r>
          <a:r>
            <a:rPr lang="en-US" sz="800" b="0" i="0" u="none" strike="noStrike" baseline="0">
              <a:solidFill>
                <a:srgbClr val="000000"/>
              </a:solidFill>
              <a:latin typeface="Arial"/>
              <a:cs typeface="Arial"/>
            </a:rPr>
            <a:t> The total Customer Credits passed on for all products should be consistent with the cumulative total reported in Boxes 5c, 6c, and 7c for all MPRs submitted in the given year.</a:t>
          </a:r>
        </a:p>
      </xdr:txBody>
    </xdr:sp>
    <xdr:clientData/>
  </xdr:twoCellAnchor>
  <xdr:twoCellAnchor>
    <xdr:from>
      <xdr:col>0</xdr:col>
      <xdr:colOff>0</xdr:colOff>
      <xdr:row>6</xdr:row>
      <xdr:rowOff>28575</xdr:rowOff>
    </xdr:from>
    <xdr:to>
      <xdr:col>8</xdr:col>
      <xdr:colOff>695325</xdr:colOff>
      <xdr:row>8</xdr:row>
      <xdr:rowOff>66675</xdr:rowOff>
    </xdr:to>
    <xdr:sp macro="" textlink="">
      <xdr:nvSpPr>
        <xdr:cNvPr id="21506" name="Text Box 2">
          <a:extLst>
            <a:ext uri="{FF2B5EF4-FFF2-40B4-BE49-F238E27FC236}">
              <a16:creationId xmlns:a16="http://schemas.microsoft.com/office/drawing/2014/main" id="{02347A28-9C6A-5690-9B86-D20516A4738F}"/>
            </a:ext>
          </a:extLst>
        </xdr:cNvPr>
        <xdr:cNvSpPr txBox="1">
          <a:spLocks noChangeArrowheads="1"/>
        </xdr:cNvSpPr>
      </xdr:nvSpPr>
      <xdr:spPr bwMode="auto">
        <a:xfrm>
          <a:off x="0" y="933450"/>
          <a:ext cx="9601200"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INSTRUCTIONS: Enter information about sales to customers who received the Customer Credit during the period of January 1, 2000 to December 31, 2000.  The data should agree with information reported in Boxes 5, 6, and 7 of the Monthly Performance Reports (MPRs) submitted for the Customer Credit Subaccount.  If the data in this schedule do not agree with data reported in MPRs, attach a written explanation for the difference.</a:t>
          </a:r>
        </a:p>
      </xdr:txBody>
    </xdr:sp>
    <xdr:clientData/>
  </xdr:twoCellAnchor>
  <xdr:twoCellAnchor>
    <xdr:from>
      <xdr:col>0</xdr:col>
      <xdr:colOff>28575</xdr:colOff>
      <xdr:row>29</xdr:row>
      <xdr:rowOff>0</xdr:rowOff>
    </xdr:from>
    <xdr:to>
      <xdr:col>9</xdr:col>
      <xdr:colOff>85725</xdr:colOff>
      <xdr:row>33</xdr:row>
      <xdr:rowOff>0</xdr:rowOff>
    </xdr:to>
    <xdr:sp macro="" textlink="">
      <xdr:nvSpPr>
        <xdr:cNvPr id="21508" name="Text Box 4">
          <a:extLst>
            <a:ext uri="{FF2B5EF4-FFF2-40B4-BE49-F238E27FC236}">
              <a16:creationId xmlns:a16="http://schemas.microsoft.com/office/drawing/2014/main" id="{3F6689FA-1736-F53B-CC60-E59656A58427}"/>
            </a:ext>
          </a:extLst>
        </xdr:cNvPr>
        <xdr:cNvSpPr txBox="1">
          <a:spLocks noChangeArrowheads="1"/>
        </xdr:cNvSpPr>
      </xdr:nvSpPr>
      <xdr:spPr bwMode="auto">
        <a:xfrm>
          <a:off x="28575" y="5876925"/>
          <a:ext cx="9991725" cy="762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The TOTAL Eligible kWh Sold to Eligible Customers for (I) Enron Earth Smart 100 and (ii) Enron Earth Smart BIZMIX, originates from the Monthly Performance Reports filed by Enron Energy Services, Inc. for the calendar year.</a:t>
          </a:r>
        </a:p>
        <a:p>
          <a:pPr algn="l" rtl="0">
            <a:defRPr sz="1000"/>
          </a:pPr>
          <a:r>
            <a:rPr lang="en-US" sz="800" b="0" i="0" u="none" strike="noStrike" baseline="0">
              <a:solidFill>
                <a:srgbClr val="000000"/>
              </a:solidFill>
              <a:latin typeface="Arial"/>
              <a:cs typeface="Arial"/>
            </a:rPr>
            <a:t>There is a difference of 643,646 kWh's between the Specific Purchase Power Sold, as reported on Schedule 2A and the Eligible kWh Sold to Eligible Customers, as reported on Schedule 2D, which means that the maximum quantity, in terms of kWh, allowed to be utilized for purposes of disclosure and creation of the Disclosure Label(s) as such relates to (i) Enron Earth Smart 100, including Patagonia, Inc., are the Specific Purchase Power Sold from Schedule 2A with any shortfall in Specific Purchase Power Sold shall be reflected in Enron Earth Smart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5</xdr:row>
      <xdr:rowOff>0</xdr:rowOff>
    </xdr:from>
    <xdr:to>
      <xdr:col>0</xdr:col>
      <xdr:colOff>190500</xdr:colOff>
      <xdr:row>5</xdr:row>
      <xdr:rowOff>0</xdr:rowOff>
    </xdr:to>
    <xdr:sp macro="" textlink="">
      <xdr:nvSpPr>
        <xdr:cNvPr id="22529" name="Rectangle 1">
          <a:extLst>
            <a:ext uri="{FF2B5EF4-FFF2-40B4-BE49-F238E27FC236}">
              <a16:creationId xmlns:a16="http://schemas.microsoft.com/office/drawing/2014/main" id="{C6501051-563D-641D-D5B4-F3137EB0086B}"/>
            </a:ext>
          </a:extLst>
        </xdr:cNvPr>
        <xdr:cNvSpPr>
          <a:spLocks noChangeArrowheads="1"/>
        </xdr:cNvSpPr>
      </xdr:nvSpPr>
      <xdr:spPr bwMode="auto">
        <a:xfrm>
          <a:off x="38100" y="1019175"/>
          <a:ext cx="15240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38100</xdr:colOff>
      <xdr:row>8</xdr:row>
      <xdr:rowOff>47625</xdr:rowOff>
    </xdr:from>
    <xdr:to>
      <xdr:col>0</xdr:col>
      <xdr:colOff>190500</xdr:colOff>
      <xdr:row>9</xdr:row>
      <xdr:rowOff>0</xdr:rowOff>
    </xdr:to>
    <xdr:sp macro="" textlink="">
      <xdr:nvSpPr>
        <xdr:cNvPr id="22530" name="Rectangle 2">
          <a:extLst>
            <a:ext uri="{FF2B5EF4-FFF2-40B4-BE49-F238E27FC236}">
              <a16:creationId xmlns:a16="http://schemas.microsoft.com/office/drawing/2014/main" id="{0B417BCB-E768-F89E-1E2E-E866D7FF24CC}"/>
            </a:ext>
          </a:extLst>
        </xdr:cNvPr>
        <xdr:cNvSpPr>
          <a:spLocks noChangeArrowheads="1"/>
        </xdr:cNvSpPr>
      </xdr:nvSpPr>
      <xdr:spPr bwMode="auto">
        <a:xfrm>
          <a:off x="38100" y="2047875"/>
          <a:ext cx="152400" cy="142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581025</xdr:colOff>
      <xdr:row>5</xdr:row>
      <xdr:rowOff>114300</xdr:rowOff>
    </xdr:from>
    <xdr:to>
      <xdr:col>8</xdr:col>
      <xdr:colOff>28575</xdr:colOff>
      <xdr:row>12</xdr:row>
      <xdr:rowOff>114300</xdr:rowOff>
    </xdr:to>
    <xdr:sp macro="" textlink="">
      <xdr:nvSpPr>
        <xdr:cNvPr id="12289" name="Text Box 1">
          <a:extLst>
            <a:ext uri="{FF2B5EF4-FFF2-40B4-BE49-F238E27FC236}">
              <a16:creationId xmlns:a16="http://schemas.microsoft.com/office/drawing/2014/main" id="{30184AC4-AF7C-B014-EBCE-FA35DF6E3BF2}"/>
            </a:ext>
          </a:extLst>
        </xdr:cNvPr>
        <xdr:cNvSpPr txBox="1">
          <a:spLocks noChangeArrowheads="1"/>
        </xdr:cNvSpPr>
      </xdr:nvSpPr>
      <xdr:spPr bwMode="auto">
        <a:xfrm>
          <a:off x="581025" y="1381125"/>
          <a:ext cx="6962775" cy="2219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en-US" sz="1000" b="0" i="0" u="none" strike="noStrike" baseline="0">
              <a:solidFill>
                <a:srgbClr val="000000"/>
              </a:solidFill>
              <a:latin typeface="Arial"/>
              <a:cs typeface="Arial"/>
            </a:rPr>
            <a:t>INSTRUCTIONS:  Enter information about the generators that sold power into your company's power pool.  If you need additional rows, add them from the INSERT menu.  </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SELF CHECK: The total amount of power sold into the pool as shown in Schedule 3 should equal or exceed the total amount of power sold out of the pool as shown in Schedule 4.  As a check, add the total amount of energy sold into the pool per fuel type for all facilities shown on Schedule 3.  The total amount of sales into the pool by fuel type should equal or exceed the total amount of fuel sold out of the pool by fuel type as shown on Schedule 4.  Please make this check, although there is no specific worksheet for displaying the data.  If the data for Schedule 3 and 4 do not agree, please provide a written explanation for the difference.</a:t>
          </a:r>
        </a:p>
        <a:p>
          <a:pPr algn="l" rtl="0">
            <a:lnSpc>
              <a:spcPts val="900"/>
            </a:lnSpc>
            <a:defRPr sz="1000"/>
          </a:pPr>
          <a:endParaRPr lang="en-US" sz="1000" b="0" i="0" u="none" strike="noStrike" baseline="0">
            <a:solidFill>
              <a:srgbClr val="000000"/>
            </a:solidFill>
            <a:latin typeface="Arial"/>
            <a:cs typeface="Arial"/>
          </a:endParaRPr>
        </a:p>
        <a:p>
          <a:pPr algn="l" rtl="0">
            <a:lnSpc>
              <a:spcPts val="900"/>
            </a:lnSpc>
            <a:defRPr sz="1000"/>
          </a:pPr>
          <a:r>
            <a:rPr lang="en-US" sz="10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Note that the kWh Sold into Pool that received the customer credit as indicated on this schedule should be consistent with the information reported in Box 5 from your Monthly Performance Reports to the Energy Commission.</a:t>
          </a:r>
        </a:p>
        <a:p>
          <a:pPr algn="l" rtl="0">
            <a:lnSpc>
              <a:spcPts val="9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0</xdr:col>
      <xdr:colOff>581025</xdr:colOff>
      <xdr:row>33</xdr:row>
      <xdr:rowOff>19050</xdr:rowOff>
    </xdr:from>
    <xdr:to>
      <xdr:col>8</xdr:col>
      <xdr:colOff>19050</xdr:colOff>
      <xdr:row>36</xdr:row>
      <xdr:rowOff>161925</xdr:rowOff>
    </xdr:to>
    <xdr:sp macro="" textlink="">
      <xdr:nvSpPr>
        <xdr:cNvPr id="12290" name="Text Box 2">
          <a:extLst>
            <a:ext uri="{FF2B5EF4-FFF2-40B4-BE49-F238E27FC236}">
              <a16:creationId xmlns:a16="http://schemas.microsoft.com/office/drawing/2014/main" id="{C3F77114-F21F-F540-A960-8EECF74188F9}"/>
            </a:ext>
          </a:extLst>
        </xdr:cNvPr>
        <xdr:cNvSpPr txBox="1">
          <a:spLocks noChangeArrowheads="1"/>
        </xdr:cNvSpPr>
      </xdr:nvSpPr>
      <xdr:spPr bwMode="auto">
        <a:xfrm>
          <a:off x="581025" y="7981950"/>
          <a:ext cx="6953250" cy="714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30000">
              <a:solidFill>
                <a:srgbClr val="000000"/>
              </a:solidFill>
              <a:latin typeface="Arial"/>
              <a:cs typeface="Arial"/>
            </a:rPr>
            <a:t>1</a:t>
          </a:r>
          <a:r>
            <a:rPr lang="en-US" sz="1000" b="0" i="0" u="none" strike="noStrike" baseline="0">
              <a:solidFill>
                <a:srgbClr val="000000"/>
              </a:solidFill>
              <a:latin typeface="Arial"/>
              <a:cs typeface="Arial"/>
            </a:rPr>
            <a:t> Please enter the Energy Information Administration identification number for the generating facility, if available.</a:t>
          </a:r>
        </a:p>
        <a:p>
          <a:pPr algn="l" rtl="0">
            <a:defRPr sz="1000"/>
          </a:pPr>
          <a:r>
            <a:rPr lang="en-US" sz="1000" b="0" i="0" u="none" strike="noStrike" baseline="30000">
              <a:solidFill>
                <a:srgbClr val="000000"/>
              </a:solidFill>
              <a:latin typeface="Arial"/>
              <a:cs typeface="Arial"/>
            </a:rPr>
            <a:t>2</a:t>
          </a:r>
          <a:r>
            <a:rPr lang="en-US" sz="1000" b="0" i="0" u="none" strike="noStrike" baseline="0">
              <a:solidFill>
                <a:srgbClr val="000000"/>
              </a:solidFill>
              <a:latin typeface="Arial"/>
              <a:cs typeface="Arial"/>
            </a:rPr>
            <a:t>  Please enter the Energy Commission Renewable Energy Program Registration number for the generating facility, if applicable.</a:t>
          </a:r>
        </a:p>
        <a:p>
          <a:pPr algn="l" rtl="0">
            <a:defRPr sz="1000"/>
          </a:pPr>
          <a:r>
            <a:rPr lang="en-US" sz="1000" b="0" i="0" u="none" strike="noStrike" baseline="30000">
              <a:solidFill>
                <a:srgbClr val="000000"/>
              </a:solidFill>
              <a:latin typeface="Arial"/>
              <a:cs typeface="Arial"/>
            </a:rPr>
            <a:t>3</a:t>
          </a:r>
          <a:r>
            <a:rPr lang="en-US" sz="1000" b="0" i="0" u="none" strike="noStrike" baseline="0">
              <a:solidFill>
                <a:srgbClr val="000000"/>
              </a:solidFill>
              <a:latin typeface="Arial"/>
              <a:cs typeface="Arial"/>
            </a:rPr>
            <a:t> CEC assigned unique number for the Certificate of Specific Generation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5</xdr:row>
      <xdr:rowOff>28575</xdr:rowOff>
    </xdr:from>
    <xdr:to>
      <xdr:col>9</xdr:col>
      <xdr:colOff>685800</xdr:colOff>
      <xdr:row>5</xdr:row>
      <xdr:rowOff>381000</xdr:rowOff>
    </xdr:to>
    <xdr:sp macro="" textlink="">
      <xdr:nvSpPr>
        <xdr:cNvPr id="3074" name="Text Box 2">
          <a:extLst>
            <a:ext uri="{FF2B5EF4-FFF2-40B4-BE49-F238E27FC236}">
              <a16:creationId xmlns:a16="http://schemas.microsoft.com/office/drawing/2014/main" id="{BE674B77-E42C-EBA7-850E-FDCF9BE4EFEC}"/>
            </a:ext>
          </a:extLst>
        </xdr:cNvPr>
        <xdr:cNvSpPr txBox="1">
          <a:spLocks noChangeArrowheads="1"/>
        </xdr:cNvSpPr>
      </xdr:nvSpPr>
      <xdr:spPr bwMode="auto">
        <a:xfrm>
          <a:off x="142875" y="1276350"/>
          <a:ext cx="10963275" cy="352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INSTRUCTIONS:  Enter information about the power purchased out of your power pool.  If you need additional columns, add them from the INSERT menu.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266700</xdr:colOff>
      <xdr:row>44</xdr:row>
      <xdr:rowOff>114300</xdr:rowOff>
    </xdr:from>
    <xdr:to>
      <xdr:col>10</xdr:col>
      <xdr:colOff>295275</xdr:colOff>
      <xdr:row>46</xdr:row>
      <xdr:rowOff>9525</xdr:rowOff>
    </xdr:to>
    <xdr:sp macro="" textlink="">
      <xdr:nvSpPr>
        <xdr:cNvPr id="3075" name="Text Box 3">
          <a:extLst>
            <a:ext uri="{FF2B5EF4-FFF2-40B4-BE49-F238E27FC236}">
              <a16:creationId xmlns:a16="http://schemas.microsoft.com/office/drawing/2014/main" id="{22B67545-0D1A-ED8F-7E40-AD2DF011EB50}"/>
            </a:ext>
          </a:extLst>
        </xdr:cNvPr>
        <xdr:cNvSpPr txBox="1">
          <a:spLocks noChangeArrowheads="1"/>
        </xdr:cNvSpPr>
      </xdr:nvSpPr>
      <xdr:spPr bwMode="auto">
        <a:xfrm flipH="1">
          <a:off x="11953875" y="9401175"/>
          <a:ext cx="28575" cy="276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221"/>
  <sheetViews>
    <sheetView showGridLines="0" zoomScale="85" workbookViewId="0">
      <selection activeCell="B16" sqref="B16:F16"/>
    </sheetView>
  </sheetViews>
  <sheetFormatPr defaultColWidth="0" defaultRowHeight="15" zeroHeight="1" x14ac:dyDescent="0.2"/>
  <cols>
    <col min="1" max="1" width="10.21875" style="159" customWidth="1"/>
    <col min="2" max="2" width="9.33203125" style="159" customWidth="1"/>
    <col min="3" max="3" width="17.5546875" style="159" customWidth="1"/>
    <col min="4" max="4" width="19.33203125" style="159" customWidth="1"/>
    <col min="5" max="5" width="3.88671875" style="159" customWidth="1"/>
    <col min="6" max="6" width="4.33203125" style="159" customWidth="1"/>
    <col min="7" max="7" width="3" style="159" customWidth="1"/>
    <col min="8" max="16384" width="7" style="159" hidden="1"/>
  </cols>
  <sheetData>
    <row r="1" spans="1:12" ht="6" customHeight="1" thickBot="1" x14ac:dyDescent="0.25">
      <c r="A1" s="171"/>
      <c r="B1" s="172"/>
      <c r="C1" s="113"/>
      <c r="D1" s="113"/>
      <c r="E1" s="113"/>
      <c r="F1" s="113"/>
      <c r="G1" s="113"/>
      <c r="H1" s="250"/>
      <c r="I1" s="250"/>
      <c r="J1" s="250"/>
      <c r="K1" s="250"/>
      <c r="L1" s="250"/>
    </row>
    <row r="2" spans="1:12" ht="115.5" customHeight="1" thickBot="1" x14ac:dyDescent="0.25">
      <c r="A2" s="173"/>
      <c r="B2" s="328" t="s">
        <v>204</v>
      </c>
      <c r="C2" s="329"/>
      <c r="D2" s="329"/>
      <c r="E2" s="329"/>
      <c r="F2" s="330"/>
      <c r="G2" s="247"/>
      <c r="H2" s="250"/>
      <c r="I2" s="250"/>
      <c r="J2" s="250"/>
      <c r="K2" s="250"/>
      <c r="L2" s="250"/>
    </row>
    <row r="3" spans="1:12" ht="39.6" customHeight="1" x14ac:dyDescent="0.2">
      <c r="A3" s="173"/>
      <c r="B3" s="174"/>
      <c r="C3" s="174"/>
      <c r="D3" s="174"/>
      <c r="E3" s="174"/>
      <c r="F3" s="174"/>
      <c r="G3" s="173"/>
      <c r="H3" s="250"/>
      <c r="I3" s="250"/>
      <c r="J3" s="250"/>
      <c r="K3" s="250"/>
      <c r="L3" s="250"/>
    </row>
    <row r="4" spans="1:12" ht="20.25" x14ac:dyDescent="0.3">
      <c r="A4" s="173"/>
      <c r="B4" s="326" t="s">
        <v>54</v>
      </c>
      <c r="C4" s="326"/>
      <c r="D4" s="326"/>
      <c r="E4" s="326"/>
      <c r="F4" s="326"/>
      <c r="G4" s="173"/>
      <c r="H4" s="250"/>
      <c r="I4" s="250"/>
      <c r="J4" s="250"/>
      <c r="K4" s="250"/>
      <c r="L4" s="250"/>
    </row>
    <row r="5" spans="1:12" x14ac:dyDescent="0.2">
      <c r="A5" s="173"/>
      <c r="B5" s="327"/>
      <c r="C5" s="327"/>
      <c r="D5" s="327"/>
      <c r="E5" s="327"/>
      <c r="F5" s="327"/>
      <c r="G5" s="173"/>
      <c r="H5" s="250"/>
      <c r="I5" s="250"/>
      <c r="J5" s="250"/>
      <c r="K5" s="250"/>
      <c r="L5" s="250"/>
    </row>
    <row r="6" spans="1:12" ht="65.25" customHeight="1" x14ac:dyDescent="0.2">
      <c r="A6" s="173"/>
      <c r="B6" s="324" t="s">
        <v>158</v>
      </c>
      <c r="C6" s="324"/>
      <c r="D6" s="324"/>
      <c r="E6" s="324"/>
      <c r="F6" s="324"/>
      <c r="G6" s="173"/>
      <c r="H6" s="250"/>
      <c r="I6" s="250"/>
      <c r="J6" s="250"/>
      <c r="K6" s="250"/>
      <c r="L6" s="253"/>
    </row>
    <row r="7" spans="1:12" ht="28.15" customHeight="1" thickBot="1" x14ac:dyDescent="0.25">
      <c r="A7" s="173"/>
      <c r="B7" s="173"/>
      <c r="C7" s="173"/>
      <c r="D7" s="173"/>
      <c r="E7" s="175"/>
      <c r="F7" s="173"/>
      <c r="G7" s="173"/>
      <c r="H7" s="250"/>
      <c r="I7" s="250"/>
      <c r="J7" s="250"/>
      <c r="K7" s="250"/>
      <c r="L7" s="250"/>
    </row>
    <row r="8" spans="1:12" ht="15.75" thickBot="1" x14ac:dyDescent="0.25">
      <c r="A8" s="173"/>
      <c r="B8" s="173"/>
      <c r="C8" s="294" t="s">
        <v>175</v>
      </c>
      <c r="D8" s="312" t="s">
        <v>214</v>
      </c>
      <c r="E8" s="295"/>
      <c r="F8" s="173"/>
      <c r="G8" s="173"/>
      <c r="H8" s="250"/>
      <c r="I8" s="250"/>
      <c r="J8" s="250"/>
      <c r="K8" s="250"/>
      <c r="L8" s="250"/>
    </row>
    <row r="9" spans="1:12" ht="15.75" thickBot="1" x14ac:dyDescent="0.25">
      <c r="A9" s="173"/>
      <c r="B9" s="173"/>
      <c r="C9" s="294" t="s">
        <v>100</v>
      </c>
      <c r="D9" s="296">
        <v>1083</v>
      </c>
      <c r="E9" s="297"/>
      <c r="F9" s="293"/>
      <c r="G9" s="173"/>
      <c r="H9" s="250"/>
      <c r="I9" s="250"/>
      <c r="J9" s="250"/>
      <c r="K9" s="250"/>
      <c r="L9" s="250"/>
    </row>
    <row r="10" spans="1:12" ht="15.75" thickBot="1" x14ac:dyDescent="0.25">
      <c r="A10" s="173"/>
      <c r="B10" s="173"/>
      <c r="C10" s="176" t="s">
        <v>101</v>
      </c>
      <c r="D10" s="296" t="s">
        <v>205</v>
      </c>
      <c r="E10" s="298"/>
      <c r="F10" s="173"/>
      <c r="G10" s="173"/>
      <c r="H10" s="250"/>
      <c r="I10" s="250"/>
      <c r="J10" s="250"/>
      <c r="K10" s="250"/>
      <c r="L10" s="250"/>
    </row>
    <row r="11" spans="1:12" ht="13.5" customHeight="1" x14ac:dyDescent="0.2">
      <c r="A11" s="173"/>
      <c r="B11" s="173"/>
      <c r="C11" s="173"/>
      <c r="D11" s="173"/>
      <c r="E11" s="173"/>
      <c r="F11" s="173"/>
      <c r="G11" s="173"/>
      <c r="H11" s="250"/>
      <c r="I11" s="250"/>
      <c r="J11" s="250"/>
      <c r="K11" s="250"/>
      <c r="L11" s="250"/>
    </row>
    <row r="12" spans="1:12" ht="52.5" customHeight="1" x14ac:dyDescent="0.2">
      <c r="A12" s="173"/>
      <c r="B12" s="324" t="s">
        <v>154</v>
      </c>
      <c r="C12" s="324"/>
      <c r="D12" s="324"/>
      <c r="E12" s="324"/>
      <c r="F12" s="324"/>
      <c r="G12" s="173"/>
      <c r="H12" s="250"/>
      <c r="I12" s="250"/>
      <c r="J12" s="250"/>
      <c r="K12" s="250"/>
      <c r="L12" s="250"/>
    </row>
    <row r="13" spans="1:12" x14ac:dyDescent="0.2">
      <c r="A13" s="173"/>
      <c r="B13" s="174"/>
      <c r="C13" s="174"/>
      <c r="D13" s="174"/>
      <c r="E13" s="174"/>
      <c r="F13" s="174"/>
      <c r="G13" s="173"/>
      <c r="H13" s="250"/>
      <c r="I13" s="250"/>
      <c r="J13" s="250"/>
      <c r="K13" s="250"/>
      <c r="L13" s="250"/>
    </row>
    <row r="14" spans="1:12" ht="56.25" customHeight="1" x14ac:dyDescent="0.2">
      <c r="A14" s="173"/>
      <c r="B14" s="325" t="s">
        <v>76</v>
      </c>
      <c r="C14" s="325"/>
      <c r="D14" s="325"/>
      <c r="E14" s="325"/>
      <c r="F14" s="325"/>
      <c r="G14" s="173"/>
      <c r="H14" s="250"/>
      <c r="I14" s="250"/>
      <c r="J14" s="250"/>
      <c r="K14" s="250"/>
      <c r="L14" s="250"/>
    </row>
    <row r="15" spans="1:12" x14ac:dyDescent="0.2">
      <c r="A15" s="173"/>
      <c r="B15" s="174"/>
      <c r="C15" s="174"/>
      <c r="D15" s="174"/>
      <c r="E15" s="174"/>
      <c r="F15" s="174"/>
      <c r="G15" s="173"/>
      <c r="H15" s="250"/>
      <c r="I15" s="250"/>
      <c r="J15" s="250"/>
      <c r="K15" s="250"/>
      <c r="L15" s="250"/>
    </row>
    <row r="16" spans="1:12" ht="37.5" customHeight="1" x14ac:dyDescent="0.2">
      <c r="A16" s="173"/>
      <c r="B16" s="324" t="s">
        <v>157</v>
      </c>
      <c r="C16" s="324"/>
      <c r="D16" s="324"/>
      <c r="E16" s="324"/>
      <c r="F16" s="324"/>
      <c r="G16" s="173"/>
      <c r="H16" s="250"/>
      <c r="I16" s="250"/>
      <c r="J16" s="250"/>
      <c r="K16" s="250"/>
      <c r="L16" s="250"/>
    </row>
    <row r="17" spans="1:12" ht="11.45" customHeight="1" x14ac:dyDescent="0.2">
      <c r="A17" s="173"/>
      <c r="B17" s="174"/>
      <c r="C17" s="174"/>
      <c r="D17" s="174"/>
      <c r="E17" s="174"/>
      <c r="F17" s="174"/>
      <c r="G17" s="173"/>
      <c r="H17" s="250"/>
      <c r="I17" s="250"/>
      <c r="J17" s="250"/>
      <c r="K17" s="250"/>
      <c r="L17" s="250"/>
    </row>
    <row r="18" spans="1:12" ht="87" customHeight="1" x14ac:dyDescent="0.25">
      <c r="A18" s="177"/>
      <c r="B18" s="323" t="s">
        <v>147</v>
      </c>
      <c r="C18" s="323"/>
      <c r="D18" s="323"/>
      <c r="E18" s="323"/>
      <c r="F18" s="323"/>
      <c r="G18" s="177"/>
      <c r="H18" s="254"/>
      <c r="I18" s="254"/>
      <c r="J18" s="254"/>
      <c r="K18" s="254"/>
      <c r="L18" s="254"/>
    </row>
    <row r="19" spans="1:12" ht="15" customHeight="1" x14ac:dyDescent="0.2">
      <c r="A19" s="248"/>
      <c r="B19" s="249"/>
      <c r="C19" s="249"/>
      <c r="D19" s="249"/>
      <c r="E19" s="249"/>
      <c r="F19" s="249"/>
      <c r="G19" s="248"/>
      <c r="H19" s="250"/>
      <c r="I19" s="250"/>
      <c r="J19" s="250"/>
      <c r="K19" s="250"/>
      <c r="L19" s="250"/>
    </row>
    <row r="20" spans="1:12" ht="14.25" hidden="1" customHeight="1" x14ac:dyDescent="0.2">
      <c r="A20" s="248"/>
      <c r="B20" s="249"/>
      <c r="C20" s="249"/>
      <c r="D20" s="249"/>
      <c r="E20" s="249"/>
      <c r="F20" s="249"/>
      <c r="G20" s="248"/>
      <c r="H20" s="250"/>
      <c r="I20" s="250"/>
      <c r="J20" s="250"/>
      <c r="K20" s="250"/>
      <c r="L20" s="250"/>
    </row>
    <row r="21" spans="1:12" hidden="1" x14ac:dyDescent="0.2">
      <c r="A21" s="251"/>
      <c r="B21" s="252"/>
      <c r="C21" s="252"/>
      <c r="D21" s="252"/>
      <c r="E21" s="252"/>
      <c r="F21" s="252"/>
      <c r="G21" s="251"/>
      <c r="H21" s="250"/>
      <c r="I21" s="250"/>
      <c r="J21" s="250"/>
      <c r="K21" s="250"/>
      <c r="L21" s="250"/>
    </row>
    <row r="22" spans="1:12" hidden="1" x14ac:dyDescent="0.2">
      <c r="A22" s="251"/>
      <c r="B22" s="251"/>
      <c r="C22" s="251"/>
      <c r="D22" s="251"/>
      <c r="E22" s="251"/>
      <c r="F22" s="251"/>
      <c r="G22" s="251"/>
      <c r="H22" s="250"/>
      <c r="I22" s="250"/>
      <c r="J22" s="250"/>
      <c r="K22" s="250"/>
      <c r="L22" s="250"/>
    </row>
    <row r="23" spans="1:12" hidden="1" x14ac:dyDescent="0.2">
      <c r="A23" s="251"/>
      <c r="B23" s="251"/>
      <c r="C23" s="251"/>
      <c r="D23" s="251"/>
      <c r="E23" s="251"/>
      <c r="F23" s="251"/>
      <c r="G23" s="251"/>
      <c r="H23" s="250"/>
      <c r="I23" s="250"/>
      <c r="J23" s="250"/>
      <c r="K23" s="250"/>
      <c r="L23" s="250"/>
    </row>
    <row r="24" spans="1:12" hidden="1" x14ac:dyDescent="0.2">
      <c r="A24" s="251"/>
      <c r="B24" s="251"/>
      <c r="C24" s="251"/>
      <c r="D24" s="251"/>
      <c r="E24" s="251"/>
      <c r="F24" s="251"/>
      <c r="G24" s="251"/>
      <c r="H24" s="250"/>
      <c r="I24" s="250"/>
      <c r="J24" s="250"/>
      <c r="K24" s="250"/>
      <c r="L24" s="250"/>
    </row>
    <row r="25" spans="1:12" hidden="1" x14ac:dyDescent="0.2">
      <c r="A25" s="251"/>
      <c r="B25" s="251"/>
      <c r="C25" s="251"/>
      <c r="D25" s="251"/>
      <c r="E25" s="251"/>
      <c r="F25" s="251"/>
      <c r="G25" s="251"/>
      <c r="H25" s="250"/>
      <c r="I25" s="250"/>
      <c r="J25" s="250"/>
      <c r="K25" s="250"/>
      <c r="L25" s="250"/>
    </row>
    <row r="26" spans="1:12" hidden="1" x14ac:dyDescent="0.2">
      <c r="A26" s="251"/>
      <c r="B26" s="251"/>
      <c r="C26" s="251"/>
      <c r="D26" s="251"/>
      <c r="E26" s="251"/>
      <c r="F26" s="251"/>
      <c r="G26" s="251"/>
      <c r="H26" s="250"/>
      <c r="I26" s="250"/>
      <c r="J26" s="250"/>
      <c r="K26" s="250"/>
      <c r="L26" s="250"/>
    </row>
    <row r="27" spans="1:12" hidden="1" x14ac:dyDescent="0.2">
      <c r="A27" s="251"/>
      <c r="B27" s="251"/>
      <c r="C27" s="251"/>
      <c r="D27" s="251"/>
      <c r="E27" s="251"/>
      <c r="F27" s="251"/>
      <c r="G27" s="251"/>
      <c r="H27" s="250"/>
      <c r="I27" s="250"/>
      <c r="J27" s="250"/>
      <c r="K27" s="250"/>
      <c r="L27" s="250"/>
    </row>
    <row r="28" spans="1:12" hidden="1" x14ac:dyDescent="0.2">
      <c r="H28" s="250"/>
      <c r="I28" s="250"/>
      <c r="J28" s="250"/>
      <c r="K28" s="250"/>
      <c r="L28" s="250"/>
    </row>
    <row r="29" spans="1:12" hidden="1" x14ac:dyDescent="0.2">
      <c r="H29" s="250"/>
      <c r="I29" s="250"/>
      <c r="J29" s="250"/>
      <c r="K29" s="250"/>
      <c r="L29" s="250"/>
    </row>
    <row r="30" spans="1:12" hidden="1" x14ac:dyDescent="0.2">
      <c r="H30" s="250"/>
      <c r="I30" s="250"/>
      <c r="J30" s="250"/>
      <c r="K30" s="250"/>
      <c r="L30" s="250"/>
    </row>
    <row r="31" spans="1:12" hidden="1" x14ac:dyDescent="0.2">
      <c r="H31" s="250"/>
      <c r="I31" s="250"/>
      <c r="J31" s="250"/>
      <c r="K31" s="250"/>
      <c r="L31" s="250"/>
    </row>
    <row r="32" spans="1:12" hidden="1" x14ac:dyDescent="0.2">
      <c r="H32" s="250"/>
      <c r="I32" s="250"/>
      <c r="J32" s="250"/>
      <c r="K32" s="250"/>
      <c r="L32" s="250"/>
    </row>
    <row r="33" spans="8:12" hidden="1" x14ac:dyDescent="0.2">
      <c r="H33" s="250"/>
      <c r="I33" s="250"/>
      <c r="J33" s="250"/>
      <c r="K33" s="250"/>
      <c r="L33" s="250"/>
    </row>
    <row r="34" spans="8:12" hidden="1" x14ac:dyDescent="0.2">
      <c r="H34" s="250"/>
      <c r="I34" s="250"/>
      <c r="J34" s="250"/>
      <c r="K34" s="250"/>
      <c r="L34" s="250"/>
    </row>
    <row r="35" spans="8:12" hidden="1" x14ac:dyDescent="0.2">
      <c r="H35" s="250"/>
      <c r="I35" s="250"/>
      <c r="J35" s="250"/>
      <c r="K35" s="250"/>
      <c r="L35" s="250"/>
    </row>
    <row r="36" spans="8:12" hidden="1" x14ac:dyDescent="0.2">
      <c r="H36" s="250"/>
      <c r="I36" s="250"/>
      <c r="J36" s="250"/>
      <c r="K36" s="250"/>
      <c r="L36" s="250"/>
    </row>
    <row r="37" spans="8:12" hidden="1" x14ac:dyDescent="0.2">
      <c r="H37" s="250"/>
      <c r="I37" s="250"/>
      <c r="J37" s="250"/>
      <c r="K37" s="250"/>
      <c r="L37" s="250"/>
    </row>
    <row r="38" spans="8:12" hidden="1" x14ac:dyDescent="0.2">
      <c r="H38" s="250"/>
      <c r="I38" s="250"/>
      <c r="J38" s="250"/>
      <c r="K38" s="250"/>
      <c r="L38" s="250"/>
    </row>
    <row r="39" spans="8:12" hidden="1" x14ac:dyDescent="0.2">
      <c r="H39" s="250"/>
      <c r="I39" s="250"/>
      <c r="J39" s="250"/>
      <c r="K39" s="250"/>
      <c r="L39" s="250"/>
    </row>
    <row r="40" spans="8:12" hidden="1" x14ac:dyDescent="0.2">
      <c r="H40" s="250"/>
      <c r="I40" s="250"/>
      <c r="J40" s="250"/>
      <c r="K40" s="250"/>
      <c r="L40" s="250"/>
    </row>
    <row r="41" spans="8:12" hidden="1" x14ac:dyDescent="0.2">
      <c r="H41" s="250"/>
      <c r="I41" s="250"/>
      <c r="J41" s="250"/>
      <c r="K41" s="250"/>
      <c r="L41" s="250"/>
    </row>
    <row r="42" spans="8:12" hidden="1" x14ac:dyDescent="0.2">
      <c r="H42" s="250"/>
      <c r="I42" s="250"/>
      <c r="J42" s="250"/>
      <c r="K42" s="250"/>
      <c r="L42" s="250"/>
    </row>
    <row r="43" spans="8:12" hidden="1" x14ac:dyDescent="0.2">
      <c r="H43" s="250"/>
      <c r="I43" s="250"/>
      <c r="J43" s="250"/>
      <c r="K43" s="250"/>
      <c r="L43" s="250"/>
    </row>
    <row r="44" spans="8:12" hidden="1" x14ac:dyDescent="0.2">
      <c r="H44" s="250"/>
      <c r="I44" s="250"/>
      <c r="J44" s="250"/>
      <c r="K44" s="250"/>
      <c r="L44" s="250"/>
    </row>
    <row r="45" spans="8:12" hidden="1" x14ac:dyDescent="0.2">
      <c r="H45" s="250"/>
      <c r="I45" s="250"/>
      <c r="J45" s="250"/>
      <c r="K45" s="250"/>
      <c r="L45" s="250"/>
    </row>
    <row r="46" spans="8:12" hidden="1" x14ac:dyDescent="0.2">
      <c r="H46" s="250"/>
      <c r="I46" s="250"/>
      <c r="J46" s="250"/>
      <c r="K46" s="250"/>
      <c r="L46" s="250"/>
    </row>
    <row r="47" spans="8:12" hidden="1" x14ac:dyDescent="0.2">
      <c r="H47" s="250"/>
      <c r="I47" s="250"/>
      <c r="J47" s="250"/>
      <c r="K47" s="250"/>
      <c r="L47" s="250"/>
    </row>
    <row r="48" spans="8:12" hidden="1" x14ac:dyDescent="0.2">
      <c r="H48" s="250"/>
      <c r="I48" s="250"/>
      <c r="J48" s="250"/>
      <c r="K48" s="250"/>
      <c r="L48" s="250"/>
    </row>
    <row r="49" spans="8:12" hidden="1" x14ac:dyDescent="0.2">
      <c r="H49" s="250"/>
      <c r="I49" s="250"/>
      <c r="J49" s="250"/>
      <c r="K49" s="250"/>
      <c r="L49" s="250"/>
    </row>
    <row r="50" spans="8:12" hidden="1" x14ac:dyDescent="0.2">
      <c r="H50" s="250"/>
      <c r="I50" s="250"/>
      <c r="J50" s="250"/>
      <c r="K50" s="250"/>
      <c r="L50" s="250"/>
    </row>
    <row r="51" spans="8:12" hidden="1" x14ac:dyDescent="0.2">
      <c r="H51" s="250"/>
      <c r="I51" s="250"/>
      <c r="J51" s="250"/>
      <c r="K51" s="250"/>
      <c r="L51" s="250"/>
    </row>
    <row r="52" spans="8:12" hidden="1" x14ac:dyDescent="0.2">
      <c r="H52" s="250"/>
      <c r="I52" s="250"/>
      <c r="J52" s="250"/>
      <c r="K52" s="250"/>
      <c r="L52" s="250"/>
    </row>
    <row r="53" spans="8:12" hidden="1" x14ac:dyDescent="0.2">
      <c r="H53" s="250"/>
      <c r="I53" s="250"/>
      <c r="J53" s="250"/>
      <c r="K53" s="250"/>
      <c r="L53" s="250"/>
    </row>
    <row r="54" spans="8:12" hidden="1" x14ac:dyDescent="0.2">
      <c r="H54" s="250"/>
      <c r="I54" s="250"/>
      <c r="J54" s="250"/>
      <c r="K54" s="250"/>
      <c r="L54" s="250"/>
    </row>
    <row r="55" spans="8:12" hidden="1" x14ac:dyDescent="0.2">
      <c r="H55" s="250"/>
      <c r="I55" s="250"/>
      <c r="J55" s="250"/>
      <c r="K55" s="250"/>
      <c r="L55" s="250"/>
    </row>
    <row r="56" spans="8:12" hidden="1" x14ac:dyDescent="0.2">
      <c r="H56" s="250"/>
      <c r="I56" s="250"/>
      <c r="J56" s="250"/>
      <c r="K56" s="250"/>
      <c r="L56" s="250"/>
    </row>
    <row r="57" spans="8:12" hidden="1" x14ac:dyDescent="0.2">
      <c r="H57" s="250"/>
      <c r="I57" s="250"/>
      <c r="J57" s="250"/>
      <c r="K57" s="250"/>
      <c r="L57" s="250"/>
    </row>
    <row r="58" spans="8:12" hidden="1" x14ac:dyDescent="0.2">
      <c r="H58" s="250"/>
      <c r="I58" s="250"/>
      <c r="J58" s="250"/>
      <c r="K58" s="250"/>
      <c r="L58" s="250"/>
    </row>
    <row r="59" spans="8:12" hidden="1" x14ac:dyDescent="0.2">
      <c r="H59" s="250"/>
      <c r="I59" s="250"/>
      <c r="J59" s="250"/>
      <c r="K59" s="250"/>
      <c r="L59" s="250"/>
    </row>
    <row r="60" spans="8:12" hidden="1" x14ac:dyDescent="0.2">
      <c r="H60" s="250"/>
      <c r="I60" s="250"/>
      <c r="J60" s="250"/>
      <c r="K60" s="250"/>
      <c r="L60" s="250"/>
    </row>
    <row r="61" spans="8:12" hidden="1" x14ac:dyDescent="0.2">
      <c r="H61" s="250"/>
      <c r="I61" s="250"/>
      <c r="J61" s="250"/>
      <c r="K61" s="250"/>
      <c r="L61" s="250"/>
    </row>
    <row r="62" spans="8:12" hidden="1" x14ac:dyDescent="0.2">
      <c r="H62" s="250"/>
      <c r="I62" s="250"/>
      <c r="J62" s="250"/>
      <c r="K62" s="250"/>
      <c r="L62" s="250"/>
    </row>
    <row r="63" spans="8:12" hidden="1" x14ac:dyDescent="0.2">
      <c r="H63" s="250"/>
      <c r="I63" s="250"/>
      <c r="J63" s="250"/>
      <c r="K63" s="250"/>
      <c r="L63" s="250"/>
    </row>
    <row r="64" spans="8:12" hidden="1" x14ac:dyDescent="0.2">
      <c r="H64" s="250"/>
      <c r="I64" s="250"/>
      <c r="J64" s="250"/>
      <c r="K64" s="250"/>
      <c r="L64" s="250"/>
    </row>
    <row r="65" spans="8:12" hidden="1" x14ac:dyDescent="0.2">
      <c r="H65" s="250"/>
      <c r="I65" s="250"/>
      <c r="J65" s="250"/>
      <c r="K65" s="250"/>
      <c r="L65" s="250"/>
    </row>
    <row r="66" spans="8:12" hidden="1" x14ac:dyDescent="0.2">
      <c r="H66" s="250"/>
      <c r="I66" s="250"/>
      <c r="J66" s="250"/>
      <c r="K66" s="250"/>
      <c r="L66" s="250"/>
    </row>
    <row r="67" spans="8:12" hidden="1" x14ac:dyDescent="0.2">
      <c r="H67" s="250"/>
      <c r="I67" s="250"/>
      <c r="J67" s="250"/>
      <c r="K67" s="250"/>
      <c r="L67" s="250"/>
    </row>
    <row r="68" spans="8:12" hidden="1" x14ac:dyDescent="0.2">
      <c r="H68" s="250"/>
      <c r="I68" s="250"/>
      <c r="J68" s="250"/>
      <c r="K68" s="250"/>
      <c r="L68" s="250"/>
    </row>
    <row r="69" spans="8:12" hidden="1" x14ac:dyDescent="0.2">
      <c r="H69" s="250"/>
      <c r="I69" s="250"/>
      <c r="J69" s="250"/>
      <c r="K69" s="250"/>
      <c r="L69" s="250"/>
    </row>
    <row r="70" spans="8:12" hidden="1" x14ac:dyDescent="0.2">
      <c r="H70" s="250"/>
      <c r="I70" s="250"/>
      <c r="J70" s="250"/>
      <c r="K70" s="250"/>
      <c r="L70" s="250"/>
    </row>
    <row r="71" spans="8:12" hidden="1" x14ac:dyDescent="0.2">
      <c r="H71" s="250"/>
      <c r="I71" s="250"/>
      <c r="J71" s="250"/>
      <c r="K71" s="250"/>
      <c r="L71" s="250"/>
    </row>
    <row r="72" spans="8:12" hidden="1" x14ac:dyDescent="0.2">
      <c r="H72" s="250"/>
      <c r="I72" s="250"/>
      <c r="J72" s="250"/>
      <c r="K72" s="250"/>
      <c r="L72" s="250"/>
    </row>
    <row r="73" spans="8:12" hidden="1" x14ac:dyDescent="0.2">
      <c r="H73" s="250"/>
      <c r="I73" s="250"/>
      <c r="J73" s="250"/>
      <c r="K73" s="250"/>
      <c r="L73" s="250"/>
    </row>
    <row r="74" spans="8:12" hidden="1" x14ac:dyDescent="0.2">
      <c r="H74" s="250"/>
      <c r="I74" s="250"/>
      <c r="J74" s="250"/>
      <c r="K74" s="250"/>
      <c r="L74" s="250"/>
    </row>
    <row r="75" spans="8:12" hidden="1" x14ac:dyDescent="0.2">
      <c r="H75" s="250"/>
      <c r="I75" s="250"/>
      <c r="J75" s="250"/>
      <c r="K75" s="250"/>
      <c r="L75" s="250"/>
    </row>
    <row r="76" spans="8:12" hidden="1" x14ac:dyDescent="0.2">
      <c r="H76" s="250"/>
      <c r="I76" s="250"/>
      <c r="J76" s="250"/>
      <c r="K76" s="250"/>
      <c r="L76" s="250"/>
    </row>
    <row r="77" spans="8:12" hidden="1" x14ac:dyDescent="0.2">
      <c r="H77" s="250"/>
      <c r="I77" s="250"/>
      <c r="J77" s="250"/>
      <c r="K77" s="250"/>
      <c r="L77" s="250"/>
    </row>
    <row r="78" spans="8:12" hidden="1" x14ac:dyDescent="0.2">
      <c r="H78" s="250"/>
      <c r="I78" s="250"/>
      <c r="J78" s="250"/>
      <c r="K78" s="250"/>
      <c r="L78" s="250"/>
    </row>
    <row r="79" spans="8:12" hidden="1" x14ac:dyDescent="0.2">
      <c r="H79" s="250"/>
      <c r="I79" s="250"/>
      <c r="J79" s="250"/>
      <c r="K79" s="250"/>
      <c r="L79" s="250"/>
    </row>
    <row r="80" spans="8:12" hidden="1" x14ac:dyDescent="0.2">
      <c r="H80" s="250"/>
      <c r="I80" s="250"/>
      <c r="J80" s="250"/>
      <c r="K80" s="250"/>
      <c r="L80" s="250"/>
    </row>
    <row r="81" spans="8:12" hidden="1" x14ac:dyDescent="0.2">
      <c r="H81" s="250"/>
      <c r="I81" s="250"/>
      <c r="J81" s="250"/>
      <c r="K81" s="250"/>
      <c r="L81" s="250"/>
    </row>
    <row r="82" spans="8:12" hidden="1" x14ac:dyDescent="0.2">
      <c r="H82" s="250"/>
      <c r="I82" s="250"/>
      <c r="J82" s="250"/>
      <c r="K82" s="250"/>
      <c r="L82" s="250"/>
    </row>
    <row r="83" spans="8:12" hidden="1" x14ac:dyDescent="0.2">
      <c r="H83" s="250"/>
      <c r="I83" s="250"/>
      <c r="J83" s="250"/>
      <c r="K83" s="250"/>
      <c r="L83" s="250"/>
    </row>
    <row r="84" spans="8:12" hidden="1" x14ac:dyDescent="0.2">
      <c r="H84" s="250"/>
      <c r="I84" s="250"/>
      <c r="J84" s="250"/>
      <c r="K84" s="250"/>
      <c r="L84" s="250"/>
    </row>
    <row r="85" spans="8:12" hidden="1" x14ac:dyDescent="0.2">
      <c r="H85" s="250"/>
      <c r="I85" s="250"/>
      <c r="J85" s="250"/>
      <c r="K85" s="250"/>
      <c r="L85" s="250"/>
    </row>
    <row r="86" spans="8:12" hidden="1" x14ac:dyDescent="0.2">
      <c r="H86" s="250"/>
      <c r="I86" s="250"/>
      <c r="J86" s="250"/>
      <c r="K86" s="250"/>
      <c r="L86" s="250"/>
    </row>
    <row r="87" spans="8:12" hidden="1" x14ac:dyDescent="0.2">
      <c r="H87" s="250"/>
      <c r="I87" s="250"/>
      <c r="J87" s="250"/>
      <c r="K87" s="250"/>
      <c r="L87" s="250"/>
    </row>
    <row r="88" spans="8:12" hidden="1" x14ac:dyDescent="0.2">
      <c r="H88" s="250"/>
      <c r="I88" s="250"/>
      <c r="J88" s="250"/>
      <c r="K88" s="250"/>
      <c r="L88" s="250"/>
    </row>
    <row r="89" spans="8:12" hidden="1" x14ac:dyDescent="0.2">
      <c r="H89" s="250"/>
      <c r="I89" s="250"/>
      <c r="J89" s="250"/>
      <c r="K89" s="250"/>
      <c r="L89" s="250"/>
    </row>
    <row r="90" spans="8:12" hidden="1" x14ac:dyDescent="0.2">
      <c r="H90" s="250"/>
      <c r="I90" s="250"/>
      <c r="J90" s="250"/>
      <c r="K90" s="250"/>
      <c r="L90" s="250"/>
    </row>
    <row r="91" spans="8:12" hidden="1" x14ac:dyDescent="0.2">
      <c r="H91" s="250"/>
      <c r="I91" s="250"/>
      <c r="J91" s="250"/>
      <c r="K91" s="250"/>
      <c r="L91" s="250"/>
    </row>
    <row r="92" spans="8:12" hidden="1" x14ac:dyDescent="0.2">
      <c r="H92" s="250"/>
      <c r="I92" s="250"/>
      <c r="J92" s="250"/>
      <c r="K92" s="250"/>
      <c r="L92" s="250"/>
    </row>
    <row r="93" spans="8:12" hidden="1" x14ac:dyDescent="0.2">
      <c r="H93" s="250"/>
      <c r="I93" s="250"/>
      <c r="J93" s="250"/>
      <c r="K93" s="250"/>
      <c r="L93" s="250"/>
    </row>
    <row r="94" spans="8:12" hidden="1" x14ac:dyDescent="0.2">
      <c r="H94" s="250"/>
      <c r="I94" s="250"/>
      <c r="J94" s="250"/>
      <c r="K94" s="250"/>
      <c r="L94" s="250"/>
    </row>
    <row r="95" spans="8:12" hidden="1" x14ac:dyDescent="0.2">
      <c r="H95" s="250"/>
      <c r="I95" s="250"/>
      <c r="J95" s="250"/>
      <c r="K95" s="250"/>
      <c r="L95" s="250"/>
    </row>
    <row r="96" spans="8:12" hidden="1" x14ac:dyDescent="0.2">
      <c r="H96" s="250"/>
      <c r="I96" s="250"/>
      <c r="J96" s="250"/>
      <c r="K96" s="250"/>
      <c r="L96" s="250"/>
    </row>
    <row r="97" spans="8:12" hidden="1" x14ac:dyDescent="0.2">
      <c r="H97" s="250"/>
      <c r="I97" s="250"/>
      <c r="J97" s="250"/>
      <c r="K97" s="250"/>
      <c r="L97" s="250"/>
    </row>
    <row r="98" spans="8:12" hidden="1" x14ac:dyDescent="0.2">
      <c r="H98" s="250"/>
      <c r="I98" s="250"/>
      <c r="J98" s="250"/>
      <c r="K98" s="250"/>
      <c r="L98" s="250"/>
    </row>
    <row r="99" spans="8:12" hidden="1" x14ac:dyDescent="0.2">
      <c r="H99" s="250"/>
      <c r="I99" s="250"/>
      <c r="J99" s="250"/>
      <c r="K99" s="250"/>
      <c r="L99" s="250"/>
    </row>
    <row r="100" spans="8:12" hidden="1" x14ac:dyDescent="0.2">
      <c r="H100" s="250"/>
      <c r="I100" s="250"/>
      <c r="J100" s="250"/>
      <c r="K100" s="250"/>
      <c r="L100" s="250"/>
    </row>
    <row r="101" spans="8:12" hidden="1" x14ac:dyDescent="0.2">
      <c r="H101" s="250"/>
      <c r="I101" s="250"/>
      <c r="J101" s="250"/>
      <c r="K101" s="250"/>
      <c r="L101" s="250"/>
    </row>
    <row r="102" spans="8:12" hidden="1" x14ac:dyDescent="0.2">
      <c r="H102" s="250"/>
      <c r="I102" s="250"/>
      <c r="J102" s="250"/>
      <c r="K102" s="250"/>
      <c r="L102" s="250"/>
    </row>
    <row r="103" spans="8:12" hidden="1" x14ac:dyDescent="0.2">
      <c r="H103" s="250"/>
      <c r="I103" s="250"/>
      <c r="J103" s="250"/>
      <c r="K103" s="250"/>
      <c r="L103" s="250"/>
    </row>
    <row r="104" spans="8:12" hidden="1" x14ac:dyDescent="0.2">
      <c r="H104" s="250"/>
      <c r="I104" s="250"/>
      <c r="J104" s="250"/>
      <c r="K104" s="250"/>
      <c r="L104" s="250"/>
    </row>
    <row r="105" spans="8:12" hidden="1" x14ac:dyDescent="0.2">
      <c r="H105" s="250"/>
      <c r="I105" s="250"/>
      <c r="J105" s="250"/>
      <c r="K105" s="250"/>
      <c r="L105" s="250"/>
    </row>
    <row r="106" spans="8:12" hidden="1" x14ac:dyDescent="0.2">
      <c r="H106" s="250"/>
      <c r="I106" s="250"/>
      <c r="J106" s="250"/>
      <c r="K106" s="250"/>
      <c r="L106" s="250"/>
    </row>
    <row r="107" spans="8:12" hidden="1" x14ac:dyDescent="0.2">
      <c r="H107" s="250"/>
      <c r="I107" s="250"/>
      <c r="J107" s="250"/>
      <c r="K107" s="250"/>
      <c r="L107" s="250"/>
    </row>
    <row r="108" spans="8:12" hidden="1" x14ac:dyDescent="0.2">
      <c r="H108" s="250"/>
      <c r="I108" s="250"/>
      <c r="J108" s="250"/>
      <c r="K108" s="250"/>
      <c r="L108" s="250"/>
    </row>
    <row r="109" spans="8:12" hidden="1" x14ac:dyDescent="0.2">
      <c r="H109" s="250"/>
      <c r="I109" s="250"/>
      <c r="J109" s="250"/>
      <c r="K109" s="250"/>
      <c r="L109" s="250"/>
    </row>
    <row r="110" spans="8:12" hidden="1" x14ac:dyDescent="0.2">
      <c r="H110" s="250"/>
      <c r="I110" s="250"/>
      <c r="J110" s="250"/>
      <c r="K110" s="250"/>
      <c r="L110" s="250"/>
    </row>
    <row r="111" spans="8:12" hidden="1" x14ac:dyDescent="0.2">
      <c r="H111" s="250"/>
      <c r="I111" s="250"/>
      <c r="J111" s="250"/>
      <c r="K111" s="250"/>
      <c r="L111" s="250"/>
    </row>
    <row r="112" spans="8:12" hidden="1" x14ac:dyDescent="0.2">
      <c r="H112" s="250"/>
      <c r="I112" s="250"/>
      <c r="J112" s="250"/>
      <c r="K112" s="250"/>
      <c r="L112" s="250"/>
    </row>
    <row r="113" spans="8:12" hidden="1" x14ac:dyDescent="0.2">
      <c r="H113" s="250"/>
      <c r="I113" s="250"/>
      <c r="J113" s="250"/>
      <c r="K113" s="250"/>
      <c r="L113" s="250"/>
    </row>
    <row r="114" spans="8:12" hidden="1" x14ac:dyDescent="0.2">
      <c r="H114" s="250"/>
      <c r="I114" s="250"/>
      <c r="J114" s="250"/>
      <c r="K114" s="250"/>
      <c r="L114" s="250"/>
    </row>
    <row r="115" spans="8:12" hidden="1" x14ac:dyDescent="0.2">
      <c r="H115" s="250"/>
      <c r="I115" s="250"/>
      <c r="J115" s="250"/>
      <c r="K115" s="250"/>
      <c r="L115" s="250"/>
    </row>
    <row r="116" spans="8:12" hidden="1" x14ac:dyDescent="0.2">
      <c r="H116" s="250"/>
      <c r="I116" s="250"/>
      <c r="J116" s="250"/>
      <c r="K116" s="250"/>
      <c r="L116" s="250"/>
    </row>
    <row r="117" spans="8:12" hidden="1" x14ac:dyDescent="0.2">
      <c r="H117" s="250"/>
      <c r="I117" s="250"/>
      <c r="J117" s="250"/>
      <c r="K117" s="250"/>
      <c r="L117" s="250"/>
    </row>
    <row r="118" spans="8:12" hidden="1" x14ac:dyDescent="0.2">
      <c r="H118" s="250"/>
      <c r="I118" s="250"/>
      <c r="J118" s="250"/>
      <c r="K118" s="250"/>
      <c r="L118" s="250"/>
    </row>
    <row r="119" spans="8:12" hidden="1" x14ac:dyDescent="0.2">
      <c r="H119" s="250"/>
      <c r="I119" s="250"/>
      <c r="J119" s="250"/>
      <c r="K119" s="250"/>
      <c r="L119" s="250"/>
    </row>
    <row r="120" spans="8:12" hidden="1" x14ac:dyDescent="0.2">
      <c r="H120" s="250"/>
      <c r="I120" s="250"/>
      <c r="J120" s="250"/>
      <c r="K120" s="250"/>
      <c r="L120" s="250"/>
    </row>
    <row r="121" spans="8:12" hidden="1" x14ac:dyDescent="0.2">
      <c r="H121" s="250"/>
      <c r="I121" s="250"/>
      <c r="J121" s="250"/>
      <c r="K121" s="250"/>
      <c r="L121" s="250"/>
    </row>
    <row r="122" spans="8:12" hidden="1" x14ac:dyDescent="0.2">
      <c r="H122" s="250"/>
      <c r="I122" s="250"/>
      <c r="J122" s="250"/>
      <c r="K122" s="250"/>
      <c r="L122" s="250"/>
    </row>
    <row r="123" spans="8:12" hidden="1" x14ac:dyDescent="0.2">
      <c r="H123" s="250"/>
      <c r="I123" s="250"/>
      <c r="J123" s="250"/>
      <c r="K123" s="250"/>
      <c r="L123" s="250"/>
    </row>
    <row r="124" spans="8:12" hidden="1" x14ac:dyDescent="0.2">
      <c r="H124" s="250"/>
      <c r="I124" s="250"/>
      <c r="J124" s="250"/>
      <c r="K124" s="250"/>
      <c r="L124" s="250"/>
    </row>
    <row r="125" spans="8:12" hidden="1" x14ac:dyDescent="0.2">
      <c r="H125" s="250"/>
      <c r="I125" s="250"/>
      <c r="J125" s="250"/>
      <c r="K125" s="250"/>
      <c r="L125" s="250"/>
    </row>
    <row r="126" spans="8:12" hidden="1" x14ac:dyDescent="0.2">
      <c r="H126" s="250"/>
      <c r="I126" s="250"/>
      <c r="J126" s="250"/>
      <c r="K126" s="250"/>
      <c r="L126" s="250"/>
    </row>
    <row r="127" spans="8:12" hidden="1" x14ac:dyDescent="0.2">
      <c r="H127" s="250"/>
      <c r="I127" s="250"/>
      <c r="J127" s="250"/>
      <c r="K127" s="250"/>
      <c r="L127" s="250"/>
    </row>
    <row r="128" spans="8:12" hidden="1" x14ac:dyDescent="0.2">
      <c r="H128" s="250"/>
      <c r="I128" s="250"/>
      <c r="J128" s="250"/>
      <c r="K128" s="250"/>
      <c r="L128" s="250"/>
    </row>
    <row r="129" spans="8:12" hidden="1" x14ac:dyDescent="0.2">
      <c r="H129" s="250"/>
      <c r="I129" s="250"/>
      <c r="J129" s="250"/>
      <c r="K129" s="250"/>
      <c r="L129" s="250"/>
    </row>
    <row r="130" spans="8:12" hidden="1" x14ac:dyDescent="0.2">
      <c r="H130" s="250"/>
      <c r="I130" s="250"/>
      <c r="J130" s="250"/>
      <c r="K130" s="250"/>
      <c r="L130" s="250"/>
    </row>
    <row r="131" spans="8:12" hidden="1" x14ac:dyDescent="0.2">
      <c r="H131" s="250"/>
      <c r="I131" s="250"/>
      <c r="J131" s="250"/>
      <c r="K131" s="250"/>
      <c r="L131" s="250"/>
    </row>
    <row r="132" spans="8:12" hidden="1" x14ac:dyDescent="0.2">
      <c r="H132" s="250"/>
      <c r="I132" s="250"/>
      <c r="J132" s="250"/>
      <c r="K132" s="250"/>
      <c r="L132" s="250"/>
    </row>
    <row r="133" spans="8:12" hidden="1" x14ac:dyDescent="0.2">
      <c r="H133" s="250"/>
      <c r="I133" s="250"/>
      <c r="J133" s="250"/>
      <c r="K133" s="250"/>
      <c r="L133" s="250"/>
    </row>
    <row r="134" spans="8:12" hidden="1" x14ac:dyDescent="0.2">
      <c r="H134" s="250"/>
      <c r="I134" s="250"/>
      <c r="J134" s="250"/>
      <c r="K134" s="250"/>
      <c r="L134" s="250"/>
    </row>
    <row r="135" spans="8:12" hidden="1" x14ac:dyDescent="0.2">
      <c r="H135" s="250"/>
      <c r="I135" s="250"/>
      <c r="J135" s="250"/>
      <c r="K135" s="250"/>
      <c r="L135" s="250"/>
    </row>
    <row r="136" spans="8:12" hidden="1" x14ac:dyDescent="0.2">
      <c r="H136" s="250"/>
      <c r="I136" s="250"/>
      <c r="J136" s="250"/>
      <c r="K136" s="250"/>
      <c r="L136" s="250"/>
    </row>
    <row r="137" spans="8:12" hidden="1" x14ac:dyDescent="0.2">
      <c r="H137" s="250"/>
      <c r="I137" s="250"/>
      <c r="J137" s="250"/>
      <c r="K137" s="250"/>
      <c r="L137" s="250"/>
    </row>
    <row r="138" spans="8:12" hidden="1" x14ac:dyDescent="0.2">
      <c r="H138" s="250"/>
      <c r="I138" s="250"/>
      <c r="J138" s="250"/>
      <c r="K138" s="250"/>
      <c r="L138" s="250"/>
    </row>
    <row r="139" spans="8:12" hidden="1" x14ac:dyDescent="0.2">
      <c r="H139" s="250"/>
      <c r="I139" s="250"/>
      <c r="J139" s="250"/>
      <c r="K139" s="250"/>
      <c r="L139" s="250"/>
    </row>
    <row r="140" spans="8:12" hidden="1" x14ac:dyDescent="0.2">
      <c r="H140" s="250"/>
      <c r="I140" s="250"/>
      <c r="J140" s="250"/>
      <c r="K140" s="250"/>
      <c r="L140" s="250"/>
    </row>
    <row r="141" spans="8:12" hidden="1" x14ac:dyDescent="0.2">
      <c r="H141" s="250"/>
      <c r="I141" s="250"/>
      <c r="J141" s="250"/>
      <c r="K141" s="250"/>
      <c r="L141" s="250"/>
    </row>
    <row r="142" spans="8:12" hidden="1" x14ac:dyDescent="0.2">
      <c r="H142" s="250"/>
      <c r="I142" s="250"/>
      <c r="J142" s="250"/>
      <c r="K142" s="250"/>
      <c r="L142" s="250"/>
    </row>
    <row r="143" spans="8:12" hidden="1" x14ac:dyDescent="0.2">
      <c r="H143" s="250"/>
      <c r="I143" s="250"/>
      <c r="J143" s="250"/>
      <c r="K143" s="250"/>
      <c r="L143" s="250"/>
    </row>
    <row r="144" spans="8:12" hidden="1" x14ac:dyDescent="0.2">
      <c r="H144" s="250"/>
      <c r="I144" s="250"/>
      <c r="J144" s="250"/>
      <c r="K144" s="250"/>
      <c r="L144" s="250"/>
    </row>
    <row r="145" spans="8:12" hidden="1" x14ac:dyDescent="0.2">
      <c r="H145" s="250"/>
      <c r="I145" s="250"/>
      <c r="J145" s="250"/>
      <c r="K145" s="250"/>
      <c r="L145" s="250"/>
    </row>
    <row r="146" spans="8:12" hidden="1" x14ac:dyDescent="0.2">
      <c r="H146" s="250"/>
      <c r="I146" s="250"/>
      <c r="J146" s="250"/>
      <c r="K146" s="250"/>
      <c r="L146" s="250"/>
    </row>
    <row r="147" spans="8:12" hidden="1" x14ac:dyDescent="0.2">
      <c r="H147" s="250"/>
      <c r="I147" s="250"/>
      <c r="J147" s="250"/>
      <c r="K147" s="250"/>
      <c r="L147" s="250"/>
    </row>
    <row r="148" spans="8:12" hidden="1" x14ac:dyDescent="0.2">
      <c r="H148" s="250"/>
      <c r="I148" s="250"/>
      <c r="J148" s="250"/>
      <c r="K148" s="250"/>
      <c r="L148" s="250"/>
    </row>
    <row r="149" spans="8:12" hidden="1" x14ac:dyDescent="0.2">
      <c r="H149" s="250"/>
      <c r="I149" s="250"/>
      <c r="J149" s="250"/>
      <c r="K149" s="250"/>
      <c r="L149" s="250"/>
    </row>
    <row r="150" spans="8:12" hidden="1" x14ac:dyDescent="0.2">
      <c r="H150" s="250"/>
      <c r="I150" s="250"/>
      <c r="J150" s="250"/>
      <c r="K150" s="250"/>
      <c r="L150" s="250"/>
    </row>
    <row r="151" spans="8:12" hidden="1" x14ac:dyDescent="0.2">
      <c r="H151" s="250"/>
      <c r="I151" s="250"/>
      <c r="J151" s="250"/>
      <c r="K151" s="250"/>
      <c r="L151" s="250"/>
    </row>
    <row r="152" spans="8:12" hidden="1" x14ac:dyDescent="0.2">
      <c r="H152" s="250"/>
      <c r="I152" s="250"/>
      <c r="J152" s="250"/>
      <c r="K152" s="250"/>
      <c r="L152" s="250"/>
    </row>
    <row r="153" spans="8:12" hidden="1" x14ac:dyDescent="0.2">
      <c r="H153" s="250"/>
      <c r="I153" s="250"/>
      <c r="J153" s="250"/>
      <c r="K153" s="250"/>
      <c r="L153" s="250"/>
    </row>
    <row r="154" spans="8:12" hidden="1" x14ac:dyDescent="0.2">
      <c r="H154" s="250"/>
      <c r="I154" s="250"/>
      <c r="J154" s="250"/>
      <c r="K154" s="250"/>
      <c r="L154" s="250"/>
    </row>
    <row r="155" spans="8:12" hidden="1" x14ac:dyDescent="0.2">
      <c r="H155" s="250"/>
      <c r="I155" s="250"/>
      <c r="J155" s="250"/>
      <c r="K155" s="250"/>
      <c r="L155" s="250"/>
    </row>
    <row r="156" spans="8:12" hidden="1" x14ac:dyDescent="0.2">
      <c r="H156" s="250"/>
      <c r="I156" s="250"/>
      <c r="J156" s="250"/>
      <c r="K156" s="250"/>
      <c r="L156" s="250"/>
    </row>
    <row r="157" spans="8:12" hidden="1" x14ac:dyDescent="0.2">
      <c r="H157" s="250"/>
      <c r="I157" s="250"/>
      <c r="J157" s="250"/>
      <c r="K157" s="250"/>
      <c r="L157" s="250"/>
    </row>
    <row r="158" spans="8:12" hidden="1" x14ac:dyDescent="0.2">
      <c r="H158" s="250"/>
      <c r="I158" s="250"/>
      <c r="J158" s="250"/>
      <c r="K158" s="250"/>
      <c r="L158" s="250"/>
    </row>
    <row r="159" spans="8:12" hidden="1" x14ac:dyDescent="0.2">
      <c r="H159" s="250"/>
      <c r="I159" s="250"/>
      <c r="J159" s="250"/>
      <c r="K159" s="250"/>
      <c r="L159" s="250"/>
    </row>
    <row r="160" spans="8:12" hidden="1" x14ac:dyDescent="0.2">
      <c r="H160" s="250"/>
      <c r="I160" s="250"/>
      <c r="J160" s="250"/>
      <c r="K160" s="250"/>
      <c r="L160" s="250"/>
    </row>
    <row r="161" spans="8:12" hidden="1" x14ac:dyDescent="0.2">
      <c r="H161" s="250"/>
      <c r="I161" s="250"/>
      <c r="J161" s="250"/>
      <c r="K161" s="250"/>
      <c r="L161" s="250"/>
    </row>
    <row r="162" spans="8:12" hidden="1" x14ac:dyDescent="0.2">
      <c r="H162" s="250"/>
      <c r="I162" s="250"/>
      <c r="J162" s="250"/>
      <c r="K162" s="250"/>
      <c r="L162" s="250"/>
    </row>
    <row r="163" spans="8:12" hidden="1" x14ac:dyDescent="0.2">
      <c r="H163" s="250"/>
      <c r="I163" s="250"/>
      <c r="J163" s="250"/>
      <c r="K163" s="250"/>
      <c r="L163" s="250"/>
    </row>
    <row r="164" spans="8:12" hidden="1" x14ac:dyDescent="0.2">
      <c r="H164" s="250"/>
      <c r="I164" s="250"/>
      <c r="J164" s="250"/>
      <c r="K164" s="250"/>
      <c r="L164" s="250"/>
    </row>
    <row r="165" spans="8:12" hidden="1" x14ac:dyDescent="0.2">
      <c r="H165" s="250"/>
      <c r="I165" s="250"/>
      <c r="J165" s="250"/>
      <c r="K165" s="250"/>
      <c r="L165" s="250"/>
    </row>
    <row r="166" spans="8:12" hidden="1" x14ac:dyDescent="0.2">
      <c r="H166" s="250"/>
      <c r="I166" s="250"/>
      <c r="J166" s="250"/>
      <c r="K166" s="250"/>
      <c r="L166" s="250"/>
    </row>
    <row r="167" spans="8:12" hidden="1" x14ac:dyDescent="0.2">
      <c r="H167" s="250"/>
      <c r="I167" s="250"/>
      <c r="J167" s="250"/>
      <c r="K167" s="250"/>
      <c r="L167" s="250"/>
    </row>
    <row r="168" spans="8:12" hidden="1" x14ac:dyDescent="0.2">
      <c r="H168" s="250"/>
      <c r="I168" s="250"/>
      <c r="J168" s="250"/>
      <c r="K168" s="250"/>
      <c r="L168" s="250"/>
    </row>
    <row r="169" spans="8:12" hidden="1" x14ac:dyDescent="0.2">
      <c r="H169" s="250"/>
      <c r="I169" s="250"/>
      <c r="J169" s="250"/>
      <c r="K169" s="250"/>
      <c r="L169" s="250"/>
    </row>
    <row r="170" spans="8:12" hidden="1" x14ac:dyDescent="0.2">
      <c r="H170" s="250"/>
      <c r="I170" s="250"/>
      <c r="J170" s="250"/>
      <c r="K170" s="250"/>
      <c r="L170" s="250"/>
    </row>
    <row r="171" spans="8:12" hidden="1" x14ac:dyDescent="0.2">
      <c r="H171" s="250"/>
      <c r="I171" s="250"/>
      <c r="J171" s="250"/>
      <c r="K171" s="250"/>
      <c r="L171" s="250"/>
    </row>
    <row r="172" spans="8:12" hidden="1" x14ac:dyDescent="0.2">
      <c r="H172" s="250"/>
      <c r="I172" s="250"/>
      <c r="J172" s="250"/>
      <c r="K172" s="250"/>
      <c r="L172" s="250"/>
    </row>
    <row r="173" spans="8:12" hidden="1" x14ac:dyDescent="0.2">
      <c r="H173" s="250"/>
      <c r="I173" s="250"/>
      <c r="J173" s="250"/>
      <c r="K173" s="250"/>
      <c r="L173" s="250"/>
    </row>
    <row r="174" spans="8:12" hidden="1" x14ac:dyDescent="0.2">
      <c r="H174" s="250"/>
      <c r="I174" s="250"/>
      <c r="J174" s="250"/>
      <c r="K174" s="250"/>
      <c r="L174" s="250"/>
    </row>
    <row r="175" spans="8:12" hidden="1" x14ac:dyDescent="0.2">
      <c r="H175" s="250"/>
      <c r="I175" s="250"/>
      <c r="J175" s="250"/>
      <c r="K175" s="250"/>
      <c r="L175" s="250"/>
    </row>
    <row r="176" spans="8:12" hidden="1" x14ac:dyDescent="0.2">
      <c r="H176" s="250"/>
      <c r="I176" s="250"/>
      <c r="J176" s="250"/>
      <c r="K176" s="250"/>
      <c r="L176" s="250"/>
    </row>
    <row r="177" spans="8:12" hidden="1" x14ac:dyDescent="0.2">
      <c r="H177" s="250"/>
      <c r="I177" s="250"/>
      <c r="J177" s="250"/>
      <c r="K177" s="250"/>
      <c r="L177" s="250"/>
    </row>
    <row r="178" spans="8:12" hidden="1" x14ac:dyDescent="0.2">
      <c r="H178" s="250"/>
      <c r="I178" s="250"/>
      <c r="J178" s="250"/>
      <c r="K178" s="250"/>
      <c r="L178" s="250"/>
    </row>
    <row r="179" spans="8:12" hidden="1" x14ac:dyDescent="0.2">
      <c r="H179" s="250"/>
      <c r="I179" s="250"/>
      <c r="J179" s="250"/>
      <c r="K179" s="250"/>
      <c r="L179" s="250"/>
    </row>
    <row r="180" spans="8:12" hidden="1" x14ac:dyDescent="0.2">
      <c r="H180" s="250"/>
      <c r="I180" s="250"/>
      <c r="J180" s="250"/>
      <c r="K180" s="250"/>
      <c r="L180" s="250"/>
    </row>
    <row r="181" spans="8:12" hidden="1" x14ac:dyDescent="0.2">
      <c r="H181" s="250"/>
      <c r="I181" s="250"/>
      <c r="J181" s="250"/>
      <c r="K181" s="250"/>
      <c r="L181" s="250"/>
    </row>
    <row r="182" spans="8:12" hidden="1" x14ac:dyDescent="0.2">
      <c r="H182" s="250"/>
      <c r="I182" s="250"/>
      <c r="J182" s="250"/>
      <c r="K182" s="250"/>
      <c r="L182" s="250"/>
    </row>
    <row r="183" spans="8:12" hidden="1" x14ac:dyDescent="0.2">
      <c r="H183" s="250"/>
      <c r="I183" s="250"/>
      <c r="J183" s="250"/>
      <c r="K183" s="250"/>
      <c r="L183" s="250"/>
    </row>
    <row r="184" spans="8:12" hidden="1" x14ac:dyDescent="0.2">
      <c r="H184" s="250"/>
      <c r="I184" s="250"/>
      <c r="J184" s="250"/>
      <c r="K184" s="250"/>
      <c r="L184" s="250"/>
    </row>
    <row r="185" spans="8:12" hidden="1" x14ac:dyDescent="0.2">
      <c r="H185" s="250"/>
      <c r="I185" s="250"/>
      <c r="J185" s="250"/>
      <c r="K185" s="250"/>
      <c r="L185" s="250"/>
    </row>
    <row r="186" spans="8:12" hidden="1" x14ac:dyDescent="0.2">
      <c r="H186" s="250"/>
      <c r="I186" s="250"/>
      <c r="J186" s="250"/>
      <c r="K186" s="250"/>
      <c r="L186" s="250"/>
    </row>
    <row r="187" spans="8:12" hidden="1" x14ac:dyDescent="0.2">
      <c r="H187" s="250"/>
      <c r="I187" s="250"/>
      <c r="J187" s="250"/>
      <c r="K187" s="250"/>
      <c r="L187" s="250"/>
    </row>
    <row r="188" spans="8:12" hidden="1" x14ac:dyDescent="0.2">
      <c r="H188" s="250"/>
      <c r="I188" s="250"/>
      <c r="J188" s="250"/>
      <c r="K188" s="250"/>
      <c r="L188" s="250"/>
    </row>
    <row r="189" spans="8:12" hidden="1" x14ac:dyDescent="0.2">
      <c r="H189" s="250"/>
      <c r="I189" s="250"/>
      <c r="J189" s="250"/>
      <c r="K189" s="250"/>
      <c r="L189" s="250"/>
    </row>
    <row r="190" spans="8:12" hidden="1" x14ac:dyDescent="0.2">
      <c r="H190" s="250"/>
      <c r="I190" s="250"/>
      <c r="J190" s="250"/>
      <c r="K190" s="250"/>
      <c r="L190" s="250"/>
    </row>
    <row r="191" spans="8:12" hidden="1" x14ac:dyDescent="0.2">
      <c r="H191" s="250"/>
      <c r="I191" s="250"/>
      <c r="J191" s="250"/>
      <c r="K191" s="250"/>
      <c r="L191" s="250"/>
    </row>
    <row r="192" spans="8:12" hidden="1" x14ac:dyDescent="0.2">
      <c r="H192" s="250"/>
      <c r="I192" s="250"/>
      <c r="J192" s="250"/>
      <c r="K192" s="250"/>
      <c r="L192" s="250"/>
    </row>
    <row r="193" spans="8:12" hidden="1" x14ac:dyDescent="0.2">
      <c r="H193" s="250"/>
      <c r="I193" s="250"/>
      <c r="J193" s="250"/>
      <c r="K193" s="250"/>
      <c r="L193" s="250"/>
    </row>
    <row r="194" spans="8:12" hidden="1" x14ac:dyDescent="0.2">
      <c r="H194" s="250"/>
      <c r="I194" s="250"/>
      <c r="J194" s="250"/>
      <c r="K194" s="250"/>
      <c r="L194" s="250"/>
    </row>
    <row r="195" spans="8:12" hidden="1" x14ac:dyDescent="0.2">
      <c r="H195" s="250"/>
      <c r="I195" s="250"/>
      <c r="J195" s="250"/>
      <c r="K195" s="250"/>
      <c r="L195" s="250"/>
    </row>
    <row r="196" spans="8:12" hidden="1" x14ac:dyDescent="0.2">
      <c r="H196" s="250"/>
      <c r="I196" s="250"/>
      <c r="J196" s="250"/>
      <c r="K196" s="250"/>
      <c r="L196" s="250"/>
    </row>
    <row r="197" spans="8:12" hidden="1" x14ac:dyDescent="0.2">
      <c r="H197" s="250"/>
      <c r="I197" s="250"/>
      <c r="J197" s="250"/>
      <c r="K197" s="250"/>
      <c r="L197" s="250"/>
    </row>
    <row r="198" spans="8:12" hidden="1" x14ac:dyDescent="0.2">
      <c r="H198" s="250"/>
      <c r="I198" s="250"/>
      <c r="J198" s="250"/>
      <c r="K198" s="250"/>
      <c r="L198" s="250"/>
    </row>
    <row r="199" spans="8:12" hidden="1" x14ac:dyDescent="0.2">
      <c r="H199" s="250"/>
      <c r="I199" s="250"/>
      <c r="J199" s="250"/>
      <c r="K199" s="250"/>
      <c r="L199" s="250"/>
    </row>
    <row r="200" spans="8:12" hidden="1" x14ac:dyDescent="0.2">
      <c r="H200" s="250"/>
      <c r="I200" s="250"/>
      <c r="J200" s="250"/>
      <c r="K200" s="250"/>
      <c r="L200" s="250"/>
    </row>
    <row r="201" spans="8:12" hidden="1" x14ac:dyDescent="0.2">
      <c r="H201" s="250"/>
      <c r="I201" s="250"/>
      <c r="J201" s="250"/>
      <c r="K201" s="250"/>
      <c r="L201" s="250"/>
    </row>
    <row r="202" spans="8:12" hidden="1" x14ac:dyDescent="0.2">
      <c r="H202" s="250"/>
      <c r="I202" s="250"/>
      <c r="J202" s="250"/>
      <c r="K202" s="250"/>
      <c r="L202" s="250"/>
    </row>
    <row r="203" spans="8:12" hidden="1" x14ac:dyDescent="0.2">
      <c r="H203" s="250"/>
      <c r="I203" s="250"/>
      <c r="J203" s="250"/>
      <c r="K203" s="250"/>
      <c r="L203" s="250"/>
    </row>
    <row r="204" spans="8:12" hidden="1" x14ac:dyDescent="0.2">
      <c r="H204" s="250"/>
      <c r="I204" s="250"/>
      <c r="J204" s="250"/>
      <c r="K204" s="250"/>
      <c r="L204" s="250"/>
    </row>
    <row r="205" spans="8:12" hidden="1" x14ac:dyDescent="0.2">
      <c r="H205" s="250"/>
      <c r="I205" s="250"/>
      <c r="J205" s="250"/>
      <c r="K205" s="250"/>
      <c r="L205" s="250"/>
    </row>
    <row r="206" spans="8:12" hidden="1" x14ac:dyDescent="0.2">
      <c r="H206" s="250"/>
      <c r="I206" s="250"/>
      <c r="J206" s="250"/>
      <c r="K206" s="250"/>
      <c r="L206" s="250"/>
    </row>
    <row r="207" spans="8:12" hidden="1" x14ac:dyDescent="0.2">
      <c r="H207" s="250"/>
      <c r="I207" s="250"/>
      <c r="J207" s="250"/>
      <c r="K207" s="250"/>
      <c r="L207" s="250"/>
    </row>
    <row r="208" spans="8:12" hidden="1" x14ac:dyDescent="0.2">
      <c r="H208" s="250"/>
      <c r="I208" s="250"/>
      <c r="J208" s="250"/>
      <c r="K208" s="250"/>
      <c r="L208" s="250"/>
    </row>
    <row r="209" spans="8:12" hidden="1" x14ac:dyDescent="0.2">
      <c r="H209" s="250"/>
      <c r="I209" s="250"/>
      <c r="J209" s="250"/>
      <c r="K209" s="250"/>
      <c r="L209" s="250"/>
    </row>
    <row r="210" spans="8:12" hidden="1" x14ac:dyDescent="0.2">
      <c r="H210" s="250"/>
      <c r="I210" s="250"/>
      <c r="J210" s="250"/>
      <c r="K210" s="250"/>
      <c r="L210" s="250"/>
    </row>
    <row r="211" spans="8:12" hidden="1" x14ac:dyDescent="0.2">
      <c r="H211" s="250"/>
      <c r="I211" s="250"/>
      <c r="J211" s="250"/>
      <c r="K211" s="250"/>
      <c r="L211" s="250"/>
    </row>
    <row r="212" spans="8:12" hidden="1" x14ac:dyDescent="0.2">
      <c r="H212" s="250"/>
      <c r="I212" s="250"/>
      <c r="J212" s="250"/>
      <c r="K212" s="250"/>
      <c r="L212" s="250"/>
    </row>
    <row r="213" spans="8:12" hidden="1" x14ac:dyDescent="0.2">
      <c r="H213" s="250"/>
      <c r="I213" s="250"/>
      <c r="J213" s="250"/>
      <c r="K213" s="250"/>
      <c r="L213" s="250"/>
    </row>
    <row r="214" spans="8:12" hidden="1" x14ac:dyDescent="0.2">
      <c r="H214" s="250"/>
      <c r="I214" s="250"/>
      <c r="J214" s="250"/>
      <c r="K214" s="250"/>
      <c r="L214" s="250"/>
    </row>
    <row r="215" spans="8:12" hidden="1" x14ac:dyDescent="0.2">
      <c r="H215" s="250"/>
      <c r="I215" s="250"/>
      <c r="J215" s="250"/>
      <c r="K215" s="250"/>
      <c r="L215" s="250"/>
    </row>
    <row r="216" spans="8:12" hidden="1" x14ac:dyDescent="0.2">
      <c r="H216" s="250"/>
      <c r="I216" s="250"/>
      <c r="J216" s="250"/>
      <c r="K216" s="250"/>
      <c r="L216" s="250"/>
    </row>
    <row r="217" spans="8:12" hidden="1" x14ac:dyDescent="0.2">
      <c r="H217" s="250"/>
      <c r="I217" s="250"/>
      <c r="J217" s="250"/>
      <c r="K217" s="250"/>
      <c r="L217" s="250"/>
    </row>
    <row r="218" spans="8:12" hidden="1" x14ac:dyDescent="0.2">
      <c r="H218" s="250"/>
      <c r="I218" s="250"/>
      <c r="J218" s="250"/>
      <c r="K218" s="250"/>
      <c r="L218" s="250"/>
    </row>
    <row r="219" spans="8:12" hidden="1" x14ac:dyDescent="0.2">
      <c r="H219" s="250"/>
      <c r="I219" s="250"/>
      <c r="J219" s="250"/>
      <c r="K219" s="250"/>
      <c r="L219" s="250"/>
    </row>
    <row r="220" spans="8:12" hidden="1" x14ac:dyDescent="0.2">
      <c r="H220" s="250"/>
      <c r="I220" s="250"/>
      <c r="J220" s="250"/>
      <c r="K220" s="250"/>
      <c r="L220" s="250"/>
    </row>
    <row r="221" spans="8:12" hidden="1" x14ac:dyDescent="0.2">
      <c r="H221" s="250"/>
      <c r="I221" s="250"/>
      <c r="J221" s="250"/>
      <c r="K221" s="250"/>
      <c r="L221" s="250"/>
    </row>
    <row r="222" spans="8:12" hidden="1" x14ac:dyDescent="0.2">
      <c r="H222" s="250"/>
      <c r="I222" s="250"/>
      <c r="J222" s="250"/>
      <c r="K222" s="250"/>
      <c r="L222" s="250"/>
    </row>
    <row r="223" spans="8:12" hidden="1" x14ac:dyDescent="0.2">
      <c r="H223" s="250"/>
      <c r="I223" s="250"/>
      <c r="J223" s="250"/>
      <c r="K223" s="250"/>
      <c r="L223" s="250"/>
    </row>
    <row r="224" spans="8:12" hidden="1" x14ac:dyDescent="0.2">
      <c r="H224" s="250"/>
      <c r="I224" s="250"/>
      <c r="J224" s="250"/>
      <c r="K224" s="250"/>
      <c r="L224" s="250"/>
    </row>
    <row r="225" spans="8:12" hidden="1" x14ac:dyDescent="0.2">
      <c r="H225" s="250"/>
      <c r="I225" s="250"/>
      <c r="J225" s="250"/>
      <c r="K225" s="250"/>
      <c r="L225" s="250"/>
    </row>
    <row r="226" spans="8:12" hidden="1" x14ac:dyDescent="0.2">
      <c r="H226" s="250"/>
      <c r="I226" s="250"/>
      <c r="J226" s="250"/>
      <c r="K226" s="250"/>
      <c r="L226" s="250"/>
    </row>
    <row r="227" spans="8:12" hidden="1" x14ac:dyDescent="0.2">
      <c r="H227" s="250"/>
      <c r="I227" s="250"/>
      <c r="J227" s="250"/>
      <c r="K227" s="250"/>
      <c r="L227" s="250"/>
    </row>
    <row r="228" spans="8:12" hidden="1" x14ac:dyDescent="0.2">
      <c r="H228" s="250"/>
      <c r="I228" s="250"/>
      <c r="J228" s="250"/>
      <c r="K228" s="250"/>
      <c r="L228" s="250"/>
    </row>
    <row r="229" spans="8:12" hidden="1" x14ac:dyDescent="0.2">
      <c r="H229" s="250"/>
      <c r="I229" s="250"/>
      <c r="J229" s="250"/>
      <c r="K229" s="250"/>
      <c r="L229" s="250"/>
    </row>
    <row r="230" spans="8:12" hidden="1" x14ac:dyDescent="0.2">
      <c r="H230" s="250"/>
      <c r="I230" s="250"/>
      <c r="J230" s="250"/>
      <c r="K230" s="250"/>
      <c r="L230" s="250"/>
    </row>
    <row r="231" spans="8:12" hidden="1" x14ac:dyDescent="0.2">
      <c r="H231" s="250"/>
      <c r="I231" s="250"/>
      <c r="J231" s="250"/>
      <c r="K231" s="250"/>
      <c r="L231" s="250"/>
    </row>
    <row r="232" spans="8:12" hidden="1" x14ac:dyDescent="0.2">
      <c r="H232" s="250"/>
      <c r="I232" s="250"/>
      <c r="J232" s="250"/>
      <c r="K232" s="250"/>
      <c r="L232" s="250"/>
    </row>
    <row r="233" spans="8:12" hidden="1" x14ac:dyDescent="0.2">
      <c r="H233" s="250"/>
      <c r="I233" s="250"/>
      <c r="J233" s="250"/>
      <c r="K233" s="250"/>
      <c r="L233" s="250"/>
    </row>
    <row r="234" spans="8:12" hidden="1" x14ac:dyDescent="0.2">
      <c r="H234" s="250"/>
      <c r="I234" s="250"/>
      <c r="J234" s="250"/>
      <c r="K234" s="250"/>
      <c r="L234" s="250"/>
    </row>
    <row r="235" spans="8:12" hidden="1" x14ac:dyDescent="0.2">
      <c r="H235" s="250"/>
      <c r="I235" s="250"/>
      <c r="J235" s="250"/>
      <c r="K235" s="250"/>
      <c r="L235" s="250"/>
    </row>
    <row r="236" spans="8:12" hidden="1" x14ac:dyDescent="0.2">
      <c r="H236" s="250"/>
      <c r="I236" s="250"/>
      <c r="J236" s="250"/>
      <c r="K236" s="250"/>
      <c r="L236" s="250"/>
    </row>
    <row r="237" spans="8:12" hidden="1" x14ac:dyDescent="0.2">
      <c r="H237" s="250"/>
      <c r="I237" s="250"/>
      <c r="J237" s="250"/>
      <c r="K237" s="250"/>
      <c r="L237" s="250"/>
    </row>
    <row r="238" spans="8:12" hidden="1" x14ac:dyDescent="0.2">
      <c r="H238" s="250"/>
      <c r="I238" s="250"/>
      <c r="J238" s="250"/>
      <c r="K238" s="250"/>
      <c r="L238" s="250"/>
    </row>
    <row r="239" spans="8:12" hidden="1" x14ac:dyDescent="0.2">
      <c r="H239" s="250"/>
      <c r="I239" s="250"/>
      <c r="J239" s="250"/>
      <c r="K239" s="250"/>
      <c r="L239" s="250"/>
    </row>
    <row r="240" spans="8:12" hidden="1" x14ac:dyDescent="0.2">
      <c r="H240" s="250"/>
      <c r="I240" s="250"/>
      <c r="J240" s="250"/>
      <c r="K240" s="250"/>
      <c r="L240" s="250"/>
    </row>
    <row r="241" spans="8:12" hidden="1" x14ac:dyDescent="0.2">
      <c r="H241" s="250"/>
      <c r="I241" s="250"/>
      <c r="J241" s="250"/>
      <c r="K241" s="250"/>
      <c r="L241" s="250"/>
    </row>
    <row r="242" spans="8:12" hidden="1" x14ac:dyDescent="0.2">
      <c r="H242" s="250"/>
      <c r="I242" s="250"/>
      <c r="J242" s="250"/>
      <c r="K242" s="250"/>
      <c r="L242" s="250"/>
    </row>
    <row r="243" spans="8:12" hidden="1" x14ac:dyDescent="0.2">
      <c r="H243" s="250"/>
      <c r="I243" s="250"/>
      <c r="J243" s="250"/>
      <c r="K243" s="250"/>
      <c r="L243" s="250"/>
    </row>
    <row r="244" spans="8:12" hidden="1" x14ac:dyDescent="0.2">
      <c r="H244" s="250"/>
      <c r="I244" s="250"/>
      <c r="J244" s="250"/>
      <c r="K244" s="250"/>
      <c r="L244" s="250"/>
    </row>
    <row r="245" spans="8:12" hidden="1" x14ac:dyDescent="0.2">
      <c r="H245" s="250"/>
      <c r="I245" s="250"/>
      <c r="J245" s="250"/>
      <c r="K245" s="250"/>
      <c r="L245" s="250"/>
    </row>
    <row r="246" spans="8:12" hidden="1" x14ac:dyDescent="0.2">
      <c r="H246" s="250"/>
      <c r="I246" s="250"/>
      <c r="J246" s="250"/>
      <c r="K246" s="250"/>
      <c r="L246" s="250"/>
    </row>
    <row r="247" spans="8:12" hidden="1" x14ac:dyDescent="0.2">
      <c r="H247" s="250"/>
      <c r="I247" s="250"/>
      <c r="J247" s="250"/>
      <c r="K247" s="250"/>
      <c r="L247" s="250"/>
    </row>
    <row r="248" spans="8:12" hidden="1" x14ac:dyDescent="0.2">
      <c r="H248" s="250"/>
      <c r="I248" s="250"/>
      <c r="J248" s="250"/>
      <c r="K248" s="250"/>
      <c r="L248" s="250"/>
    </row>
    <row r="249" spans="8:12" hidden="1" x14ac:dyDescent="0.2">
      <c r="H249" s="250"/>
      <c r="I249" s="250"/>
      <c r="J249" s="250"/>
      <c r="K249" s="250"/>
      <c r="L249" s="250"/>
    </row>
    <row r="250" spans="8:12" hidden="1" x14ac:dyDescent="0.2">
      <c r="H250" s="250"/>
      <c r="I250" s="250"/>
      <c r="J250" s="250"/>
      <c r="K250" s="250"/>
      <c r="L250" s="250"/>
    </row>
    <row r="251" spans="8:12" hidden="1" x14ac:dyDescent="0.2">
      <c r="H251" s="250"/>
      <c r="I251" s="250"/>
      <c r="J251" s="250"/>
      <c r="K251" s="250"/>
      <c r="L251" s="250"/>
    </row>
    <row r="252" spans="8:12" hidden="1" x14ac:dyDescent="0.2">
      <c r="H252" s="250"/>
      <c r="I252" s="250"/>
      <c r="J252" s="250"/>
      <c r="K252" s="250"/>
      <c r="L252" s="250"/>
    </row>
    <row r="253" spans="8:12" hidden="1" x14ac:dyDescent="0.2">
      <c r="H253" s="250"/>
      <c r="I253" s="250"/>
      <c r="J253" s="250"/>
      <c r="K253" s="250"/>
      <c r="L253" s="250"/>
    </row>
    <row r="254" spans="8:12" hidden="1" x14ac:dyDescent="0.2">
      <c r="H254" s="250"/>
      <c r="I254" s="250"/>
      <c r="J254" s="250"/>
      <c r="K254" s="250"/>
      <c r="L254" s="250"/>
    </row>
    <row r="255" spans="8:12" hidden="1" x14ac:dyDescent="0.2">
      <c r="H255" s="250"/>
      <c r="I255" s="250"/>
      <c r="J255" s="250"/>
      <c r="K255" s="250"/>
      <c r="L255" s="250"/>
    </row>
    <row r="256" spans="8:12" hidden="1" x14ac:dyDescent="0.2">
      <c r="H256" s="250"/>
      <c r="I256" s="250"/>
      <c r="J256" s="250"/>
      <c r="K256" s="250"/>
      <c r="L256" s="250"/>
    </row>
    <row r="257" spans="8:12" hidden="1" x14ac:dyDescent="0.2">
      <c r="H257" s="250"/>
      <c r="I257" s="250"/>
      <c r="J257" s="250"/>
      <c r="K257" s="250"/>
      <c r="L257" s="250"/>
    </row>
    <row r="258" spans="8:12" hidden="1" x14ac:dyDescent="0.2">
      <c r="H258" s="250"/>
      <c r="I258" s="250"/>
      <c r="J258" s="250"/>
      <c r="K258" s="250"/>
      <c r="L258" s="250"/>
    </row>
    <row r="259" spans="8:12" hidden="1" x14ac:dyDescent="0.2">
      <c r="H259" s="250"/>
      <c r="I259" s="250"/>
      <c r="J259" s="250"/>
      <c r="K259" s="250"/>
      <c r="L259" s="250"/>
    </row>
    <row r="260" spans="8:12" hidden="1" x14ac:dyDescent="0.2">
      <c r="H260" s="250"/>
      <c r="I260" s="250"/>
      <c r="J260" s="250"/>
      <c r="K260" s="250"/>
      <c r="L260" s="250"/>
    </row>
    <row r="261" spans="8:12" hidden="1" x14ac:dyDescent="0.2">
      <c r="H261" s="250"/>
      <c r="I261" s="250"/>
      <c r="J261" s="250"/>
      <c r="K261" s="250"/>
      <c r="L261" s="250"/>
    </row>
    <row r="262" spans="8:12" hidden="1" x14ac:dyDescent="0.2">
      <c r="H262" s="250"/>
      <c r="I262" s="250"/>
      <c r="J262" s="250"/>
      <c r="K262" s="250"/>
      <c r="L262" s="250"/>
    </row>
    <row r="263" spans="8:12" hidden="1" x14ac:dyDescent="0.2">
      <c r="H263" s="250"/>
      <c r="I263" s="250"/>
      <c r="J263" s="250"/>
      <c r="K263" s="250"/>
      <c r="L263" s="250"/>
    </row>
    <row r="264" spans="8:12" hidden="1" x14ac:dyDescent="0.2">
      <c r="H264" s="250"/>
      <c r="I264" s="250"/>
      <c r="J264" s="250"/>
      <c r="K264" s="250"/>
      <c r="L264" s="250"/>
    </row>
    <row r="265" spans="8:12" hidden="1" x14ac:dyDescent="0.2">
      <c r="H265" s="250"/>
      <c r="I265" s="250"/>
      <c r="J265" s="250"/>
      <c r="K265" s="250"/>
      <c r="L265" s="250"/>
    </row>
    <row r="266" spans="8:12" hidden="1" x14ac:dyDescent="0.2">
      <c r="H266" s="250"/>
      <c r="I266" s="250"/>
      <c r="J266" s="250"/>
      <c r="K266" s="250"/>
      <c r="L266" s="250"/>
    </row>
    <row r="267" spans="8:12" hidden="1" x14ac:dyDescent="0.2">
      <c r="H267" s="250"/>
      <c r="I267" s="250"/>
      <c r="J267" s="250"/>
      <c r="K267" s="250"/>
      <c r="L267" s="250"/>
    </row>
    <row r="268" spans="8:12" hidden="1" x14ac:dyDescent="0.2">
      <c r="H268" s="250"/>
      <c r="I268" s="250"/>
      <c r="J268" s="250"/>
      <c r="K268" s="250"/>
      <c r="L268" s="250"/>
    </row>
    <row r="269" spans="8:12" hidden="1" x14ac:dyDescent="0.2">
      <c r="H269" s="250"/>
      <c r="I269" s="250"/>
      <c r="J269" s="250"/>
      <c r="K269" s="250"/>
      <c r="L269" s="250"/>
    </row>
    <row r="270" spans="8:12" hidden="1" x14ac:dyDescent="0.2">
      <c r="H270" s="250"/>
      <c r="I270" s="250"/>
      <c r="J270" s="250"/>
      <c r="K270" s="250"/>
      <c r="L270" s="250"/>
    </row>
    <row r="271" spans="8:12" hidden="1" x14ac:dyDescent="0.2">
      <c r="H271" s="250"/>
      <c r="I271" s="250"/>
      <c r="J271" s="250"/>
      <c r="K271" s="250"/>
      <c r="L271" s="250"/>
    </row>
    <row r="272" spans="8:12" hidden="1" x14ac:dyDescent="0.2">
      <c r="H272" s="250"/>
      <c r="I272" s="250"/>
      <c r="J272" s="250"/>
      <c r="K272" s="250"/>
      <c r="L272" s="250"/>
    </row>
    <row r="273" spans="8:12" hidden="1" x14ac:dyDescent="0.2">
      <c r="H273" s="250"/>
      <c r="I273" s="250"/>
      <c r="J273" s="250"/>
      <c r="K273" s="250"/>
      <c r="L273" s="250"/>
    </row>
    <row r="274" spans="8:12" hidden="1" x14ac:dyDescent="0.2">
      <c r="H274" s="250"/>
      <c r="I274" s="250"/>
      <c r="J274" s="250"/>
      <c r="K274" s="250"/>
      <c r="L274" s="250"/>
    </row>
    <row r="275" spans="8:12" hidden="1" x14ac:dyDescent="0.2">
      <c r="H275" s="250"/>
      <c r="I275" s="250"/>
      <c r="J275" s="250"/>
      <c r="K275" s="250"/>
      <c r="L275" s="250"/>
    </row>
    <row r="276" spans="8:12" hidden="1" x14ac:dyDescent="0.2">
      <c r="H276" s="250"/>
      <c r="I276" s="250"/>
      <c r="J276" s="250"/>
      <c r="K276" s="250"/>
      <c r="L276" s="250"/>
    </row>
    <row r="277" spans="8:12" hidden="1" x14ac:dyDescent="0.2">
      <c r="H277" s="250"/>
      <c r="I277" s="250"/>
      <c r="J277" s="250"/>
      <c r="K277" s="250"/>
      <c r="L277" s="250"/>
    </row>
    <row r="278" spans="8:12" hidden="1" x14ac:dyDescent="0.2">
      <c r="H278" s="250"/>
      <c r="I278" s="250"/>
      <c r="J278" s="250"/>
      <c r="K278" s="250"/>
      <c r="L278" s="250"/>
    </row>
    <row r="279" spans="8:12" hidden="1" x14ac:dyDescent="0.2">
      <c r="H279" s="250"/>
      <c r="I279" s="250"/>
      <c r="J279" s="250"/>
      <c r="K279" s="250"/>
      <c r="L279" s="250"/>
    </row>
    <row r="280" spans="8:12" hidden="1" x14ac:dyDescent="0.2">
      <c r="H280" s="250"/>
      <c r="I280" s="250"/>
      <c r="J280" s="250"/>
      <c r="K280" s="250"/>
      <c r="L280" s="250"/>
    </row>
    <row r="281" spans="8:12" hidden="1" x14ac:dyDescent="0.2">
      <c r="H281" s="250"/>
      <c r="I281" s="250"/>
      <c r="J281" s="250"/>
      <c r="K281" s="250"/>
      <c r="L281" s="250"/>
    </row>
    <row r="282" spans="8:12" hidden="1" x14ac:dyDescent="0.2">
      <c r="H282" s="250"/>
      <c r="I282" s="250"/>
      <c r="J282" s="250"/>
      <c r="K282" s="250"/>
      <c r="L282" s="250"/>
    </row>
    <row r="283" spans="8:12" hidden="1" x14ac:dyDescent="0.2">
      <c r="H283" s="250"/>
      <c r="I283" s="250"/>
      <c r="J283" s="250"/>
      <c r="K283" s="250"/>
      <c r="L283" s="250"/>
    </row>
    <row r="284" spans="8:12" hidden="1" x14ac:dyDescent="0.2">
      <c r="H284" s="250"/>
      <c r="I284" s="250"/>
      <c r="J284" s="250"/>
      <c r="K284" s="250"/>
      <c r="L284" s="250"/>
    </row>
    <row r="285" spans="8:12" hidden="1" x14ac:dyDescent="0.2">
      <c r="H285" s="250"/>
      <c r="I285" s="250"/>
      <c r="J285" s="250"/>
      <c r="K285" s="250"/>
      <c r="L285" s="250"/>
    </row>
    <row r="286" spans="8:12" hidden="1" x14ac:dyDescent="0.2">
      <c r="H286" s="250"/>
      <c r="I286" s="250"/>
      <c r="J286" s="250"/>
      <c r="K286" s="250"/>
      <c r="L286" s="250"/>
    </row>
    <row r="287" spans="8:12" hidden="1" x14ac:dyDescent="0.2">
      <c r="H287" s="250"/>
      <c r="I287" s="250"/>
      <c r="J287" s="250"/>
      <c r="K287" s="250"/>
      <c r="L287" s="250"/>
    </row>
    <row r="288" spans="8:12" hidden="1" x14ac:dyDescent="0.2">
      <c r="H288" s="250"/>
      <c r="I288" s="250"/>
      <c r="J288" s="250"/>
      <c r="K288" s="250"/>
      <c r="L288" s="250"/>
    </row>
    <row r="289" spans="8:12" hidden="1" x14ac:dyDescent="0.2">
      <c r="H289" s="250"/>
      <c r="I289" s="250"/>
      <c r="J289" s="250"/>
      <c r="K289" s="250"/>
      <c r="L289" s="250"/>
    </row>
    <row r="290" spans="8:12" hidden="1" x14ac:dyDescent="0.2">
      <c r="H290" s="250"/>
      <c r="I290" s="250"/>
      <c r="J290" s="250"/>
      <c r="K290" s="250"/>
      <c r="L290" s="250"/>
    </row>
    <row r="291" spans="8:12" hidden="1" x14ac:dyDescent="0.2">
      <c r="H291" s="250"/>
      <c r="I291" s="250"/>
      <c r="J291" s="250"/>
      <c r="K291" s="250"/>
      <c r="L291" s="250"/>
    </row>
    <row r="292" spans="8:12" hidden="1" x14ac:dyDescent="0.2">
      <c r="H292" s="250"/>
      <c r="I292" s="250"/>
      <c r="J292" s="250"/>
      <c r="K292" s="250"/>
      <c r="L292" s="250"/>
    </row>
    <row r="293" spans="8:12" hidden="1" x14ac:dyDescent="0.2">
      <c r="H293" s="250"/>
      <c r="I293" s="250"/>
      <c r="J293" s="250"/>
      <c r="K293" s="250"/>
      <c r="L293" s="250"/>
    </row>
    <row r="294" spans="8:12" hidden="1" x14ac:dyDescent="0.2">
      <c r="H294" s="250"/>
      <c r="I294" s="250"/>
      <c r="J294" s="250"/>
      <c r="K294" s="250"/>
      <c r="L294" s="250"/>
    </row>
    <row r="295" spans="8:12" hidden="1" x14ac:dyDescent="0.2">
      <c r="H295" s="250"/>
      <c r="I295" s="250"/>
      <c r="J295" s="250"/>
      <c r="K295" s="250"/>
      <c r="L295" s="250"/>
    </row>
    <row r="296" spans="8:12" hidden="1" x14ac:dyDescent="0.2">
      <c r="H296" s="250"/>
      <c r="I296" s="250"/>
      <c r="J296" s="250"/>
      <c r="K296" s="250"/>
      <c r="L296" s="250"/>
    </row>
    <row r="297" spans="8:12" hidden="1" x14ac:dyDescent="0.2">
      <c r="H297" s="250"/>
      <c r="I297" s="250"/>
      <c r="J297" s="250"/>
      <c r="K297" s="250"/>
      <c r="L297" s="250"/>
    </row>
    <row r="298" spans="8:12" hidden="1" x14ac:dyDescent="0.2">
      <c r="H298" s="250"/>
      <c r="I298" s="250"/>
      <c r="J298" s="250"/>
      <c r="K298" s="250"/>
      <c r="L298" s="250"/>
    </row>
    <row r="299" spans="8:12" hidden="1" x14ac:dyDescent="0.2">
      <c r="H299" s="250"/>
      <c r="I299" s="250"/>
      <c r="J299" s="250"/>
      <c r="K299" s="250"/>
      <c r="L299" s="250"/>
    </row>
    <row r="300" spans="8:12" hidden="1" x14ac:dyDescent="0.2">
      <c r="H300" s="250"/>
      <c r="I300" s="250"/>
      <c r="J300" s="250"/>
      <c r="K300" s="250"/>
      <c r="L300" s="250"/>
    </row>
    <row r="301" spans="8:12" hidden="1" x14ac:dyDescent="0.2">
      <c r="H301" s="250"/>
      <c r="I301" s="250"/>
      <c r="J301" s="250"/>
      <c r="K301" s="250"/>
      <c r="L301" s="250"/>
    </row>
    <row r="302" spans="8:12" hidden="1" x14ac:dyDescent="0.2">
      <c r="H302" s="250"/>
      <c r="I302" s="250"/>
      <c r="J302" s="250"/>
      <c r="K302" s="250"/>
      <c r="L302" s="250"/>
    </row>
    <row r="303" spans="8:12" hidden="1" x14ac:dyDescent="0.2">
      <c r="H303" s="250"/>
      <c r="I303" s="250"/>
      <c r="J303" s="250"/>
      <c r="K303" s="250"/>
      <c r="L303" s="250"/>
    </row>
    <row r="304" spans="8:12" hidden="1" x14ac:dyDescent="0.2">
      <c r="H304" s="250"/>
      <c r="I304" s="250"/>
      <c r="J304" s="250"/>
      <c r="K304" s="250"/>
      <c r="L304" s="250"/>
    </row>
    <row r="305" spans="8:12" hidden="1" x14ac:dyDescent="0.2">
      <c r="H305" s="250"/>
      <c r="I305" s="250"/>
      <c r="J305" s="250"/>
      <c r="K305" s="250"/>
      <c r="L305" s="250"/>
    </row>
    <row r="306" spans="8:12" hidden="1" x14ac:dyDescent="0.2">
      <c r="H306" s="250"/>
      <c r="I306" s="250"/>
      <c r="J306" s="250"/>
      <c r="K306" s="250"/>
      <c r="L306" s="250"/>
    </row>
    <row r="307" spans="8:12" hidden="1" x14ac:dyDescent="0.2">
      <c r="H307" s="250"/>
      <c r="I307" s="250"/>
      <c r="J307" s="250"/>
      <c r="K307" s="250"/>
      <c r="L307" s="250"/>
    </row>
    <row r="308" spans="8:12" hidden="1" x14ac:dyDescent="0.2">
      <c r="H308" s="250"/>
      <c r="I308" s="250"/>
      <c r="J308" s="250"/>
      <c r="K308" s="250"/>
      <c r="L308" s="250"/>
    </row>
    <row r="309" spans="8:12" hidden="1" x14ac:dyDescent="0.2">
      <c r="H309" s="250"/>
      <c r="I309" s="250"/>
      <c r="J309" s="250"/>
      <c r="K309" s="250"/>
      <c r="L309" s="250"/>
    </row>
    <row r="310" spans="8:12" hidden="1" x14ac:dyDescent="0.2">
      <c r="H310" s="250"/>
      <c r="I310" s="250"/>
      <c r="J310" s="250"/>
      <c r="K310" s="250"/>
      <c r="L310" s="250"/>
    </row>
    <row r="311" spans="8:12" hidden="1" x14ac:dyDescent="0.2">
      <c r="H311" s="250"/>
      <c r="I311" s="250"/>
      <c r="J311" s="250"/>
      <c r="K311" s="250"/>
      <c r="L311" s="250"/>
    </row>
    <row r="312" spans="8:12" hidden="1" x14ac:dyDescent="0.2">
      <c r="H312" s="250"/>
      <c r="I312" s="250"/>
      <c r="J312" s="250"/>
      <c r="K312" s="250"/>
      <c r="L312" s="250"/>
    </row>
    <row r="313" spans="8:12" hidden="1" x14ac:dyDescent="0.2">
      <c r="H313" s="250"/>
      <c r="I313" s="250"/>
      <c r="J313" s="250"/>
      <c r="K313" s="250"/>
      <c r="L313" s="250"/>
    </row>
    <row r="314" spans="8:12" hidden="1" x14ac:dyDescent="0.2">
      <c r="H314" s="250"/>
      <c r="I314" s="250"/>
      <c r="J314" s="250"/>
      <c r="K314" s="250"/>
      <c r="L314" s="250"/>
    </row>
    <row r="315" spans="8:12" hidden="1" x14ac:dyDescent="0.2">
      <c r="H315" s="250"/>
      <c r="I315" s="250"/>
      <c r="J315" s="250"/>
      <c r="K315" s="250"/>
      <c r="L315" s="250"/>
    </row>
    <row r="316" spans="8:12" hidden="1" x14ac:dyDescent="0.2">
      <c r="H316" s="250"/>
      <c r="I316" s="250"/>
      <c r="J316" s="250"/>
      <c r="K316" s="250"/>
      <c r="L316" s="250"/>
    </row>
    <row r="317" spans="8:12" hidden="1" x14ac:dyDescent="0.2">
      <c r="H317" s="250"/>
      <c r="I317" s="250"/>
      <c r="J317" s="250"/>
      <c r="K317" s="250"/>
      <c r="L317" s="250"/>
    </row>
    <row r="318" spans="8:12" hidden="1" x14ac:dyDescent="0.2">
      <c r="H318" s="250"/>
      <c r="I318" s="250"/>
      <c r="J318" s="250"/>
      <c r="K318" s="250"/>
      <c r="L318" s="250"/>
    </row>
    <row r="319" spans="8:12" hidden="1" x14ac:dyDescent="0.2">
      <c r="H319" s="250"/>
      <c r="I319" s="250"/>
      <c r="J319" s="250"/>
      <c r="K319" s="250"/>
      <c r="L319" s="250"/>
    </row>
    <row r="320" spans="8:12" hidden="1" x14ac:dyDescent="0.2">
      <c r="H320" s="250"/>
      <c r="I320" s="250"/>
      <c r="J320" s="250"/>
      <c r="K320" s="250"/>
      <c r="L320" s="250"/>
    </row>
    <row r="321" spans="8:12" hidden="1" x14ac:dyDescent="0.2">
      <c r="H321" s="250"/>
      <c r="I321" s="250"/>
      <c r="J321" s="250"/>
      <c r="K321" s="250"/>
      <c r="L321" s="250"/>
    </row>
    <row r="322" spans="8:12" hidden="1" x14ac:dyDescent="0.2">
      <c r="H322" s="250"/>
      <c r="I322" s="250"/>
      <c r="J322" s="250"/>
      <c r="K322" s="250"/>
      <c r="L322" s="250"/>
    </row>
    <row r="323" spans="8:12" hidden="1" x14ac:dyDescent="0.2">
      <c r="H323" s="250"/>
      <c r="I323" s="250"/>
      <c r="J323" s="250"/>
      <c r="K323" s="250"/>
      <c r="L323" s="250"/>
    </row>
    <row r="324" spans="8:12" hidden="1" x14ac:dyDescent="0.2">
      <c r="H324" s="250"/>
      <c r="I324" s="250"/>
      <c r="J324" s="250"/>
      <c r="K324" s="250"/>
      <c r="L324" s="250"/>
    </row>
    <row r="325" spans="8:12" hidden="1" x14ac:dyDescent="0.2">
      <c r="H325" s="250"/>
      <c r="I325" s="250"/>
      <c r="J325" s="250"/>
      <c r="K325" s="250"/>
      <c r="L325" s="250"/>
    </row>
    <row r="326" spans="8:12" hidden="1" x14ac:dyDescent="0.2">
      <c r="H326" s="250"/>
      <c r="I326" s="250"/>
      <c r="J326" s="250"/>
      <c r="K326" s="250"/>
      <c r="L326" s="250"/>
    </row>
    <row r="327" spans="8:12" hidden="1" x14ac:dyDescent="0.2">
      <c r="H327" s="250"/>
      <c r="I327" s="250"/>
      <c r="J327" s="250"/>
      <c r="K327" s="250"/>
      <c r="L327" s="250"/>
    </row>
    <row r="328" spans="8:12" hidden="1" x14ac:dyDescent="0.2">
      <c r="H328" s="250"/>
      <c r="I328" s="250"/>
      <c r="J328" s="250"/>
      <c r="K328" s="250"/>
      <c r="L328" s="250"/>
    </row>
    <row r="329" spans="8:12" hidden="1" x14ac:dyDescent="0.2">
      <c r="H329" s="250"/>
      <c r="I329" s="250"/>
      <c r="J329" s="250"/>
      <c r="K329" s="250"/>
      <c r="L329" s="250"/>
    </row>
    <row r="330" spans="8:12" hidden="1" x14ac:dyDescent="0.2">
      <c r="H330" s="250"/>
      <c r="I330" s="250"/>
      <c r="J330" s="250"/>
      <c r="K330" s="250"/>
      <c r="L330" s="250"/>
    </row>
    <row r="331" spans="8:12" hidden="1" x14ac:dyDescent="0.2">
      <c r="H331" s="250"/>
      <c r="I331" s="250"/>
      <c r="J331" s="250"/>
      <c r="K331" s="250"/>
      <c r="L331" s="250"/>
    </row>
    <row r="332" spans="8:12" hidden="1" x14ac:dyDescent="0.2">
      <c r="H332" s="250"/>
      <c r="I332" s="250"/>
      <c r="J332" s="250"/>
      <c r="K332" s="250"/>
      <c r="L332" s="250"/>
    </row>
    <row r="333" spans="8:12" hidden="1" x14ac:dyDescent="0.2">
      <c r="H333" s="250"/>
      <c r="I333" s="250"/>
      <c r="J333" s="250"/>
      <c r="K333" s="250"/>
      <c r="L333" s="250"/>
    </row>
    <row r="334" spans="8:12" hidden="1" x14ac:dyDescent="0.2">
      <c r="H334" s="250"/>
      <c r="I334" s="250"/>
      <c r="J334" s="250"/>
      <c r="K334" s="250"/>
      <c r="L334" s="250"/>
    </row>
    <row r="335" spans="8:12" hidden="1" x14ac:dyDescent="0.2">
      <c r="H335" s="250"/>
      <c r="I335" s="250"/>
      <c r="J335" s="250"/>
      <c r="K335" s="250"/>
      <c r="L335" s="250"/>
    </row>
    <row r="336" spans="8:12" hidden="1" x14ac:dyDescent="0.2">
      <c r="H336" s="250"/>
      <c r="I336" s="250"/>
      <c r="J336" s="250"/>
      <c r="K336" s="250"/>
      <c r="L336" s="250"/>
    </row>
    <row r="337" spans="8:12" hidden="1" x14ac:dyDescent="0.2">
      <c r="H337" s="250"/>
      <c r="I337" s="250"/>
      <c r="J337" s="250"/>
      <c r="K337" s="250"/>
      <c r="L337" s="250"/>
    </row>
    <row r="338" spans="8:12" hidden="1" x14ac:dyDescent="0.2">
      <c r="H338" s="250"/>
      <c r="I338" s="250"/>
      <c r="J338" s="250"/>
      <c r="K338" s="250"/>
      <c r="L338" s="250"/>
    </row>
    <row r="339" spans="8:12" hidden="1" x14ac:dyDescent="0.2">
      <c r="H339" s="250"/>
      <c r="I339" s="250"/>
      <c r="J339" s="250"/>
      <c r="K339" s="250"/>
      <c r="L339" s="250"/>
    </row>
    <row r="340" spans="8:12" hidden="1" x14ac:dyDescent="0.2">
      <c r="H340" s="250"/>
      <c r="I340" s="250"/>
      <c r="J340" s="250"/>
      <c r="K340" s="250"/>
      <c r="L340" s="250"/>
    </row>
    <row r="341" spans="8:12" hidden="1" x14ac:dyDescent="0.2">
      <c r="H341" s="250"/>
      <c r="I341" s="250"/>
      <c r="J341" s="250"/>
      <c r="K341" s="250"/>
      <c r="L341" s="250"/>
    </row>
    <row r="342" spans="8:12" hidden="1" x14ac:dyDescent="0.2">
      <c r="H342" s="250"/>
      <c r="I342" s="250"/>
      <c r="J342" s="250"/>
      <c r="K342" s="250"/>
      <c r="L342" s="250"/>
    </row>
    <row r="343" spans="8:12" hidden="1" x14ac:dyDescent="0.2">
      <c r="H343" s="250"/>
      <c r="I343" s="250"/>
      <c r="J343" s="250"/>
      <c r="K343" s="250"/>
      <c r="L343" s="250"/>
    </row>
    <row r="344" spans="8:12" hidden="1" x14ac:dyDescent="0.2">
      <c r="H344" s="250"/>
      <c r="I344" s="250"/>
      <c r="J344" s="250"/>
      <c r="K344" s="250"/>
      <c r="L344" s="250"/>
    </row>
    <row r="345" spans="8:12" hidden="1" x14ac:dyDescent="0.2">
      <c r="H345" s="250"/>
      <c r="I345" s="250"/>
      <c r="J345" s="250"/>
      <c r="K345" s="250"/>
      <c r="L345" s="250"/>
    </row>
    <row r="346" spans="8:12" hidden="1" x14ac:dyDescent="0.2">
      <c r="H346" s="250"/>
      <c r="I346" s="250"/>
      <c r="J346" s="250"/>
      <c r="K346" s="250"/>
      <c r="L346" s="250"/>
    </row>
    <row r="347" spans="8:12" hidden="1" x14ac:dyDescent="0.2">
      <c r="H347" s="250"/>
      <c r="I347" s="250"/>
      <c r="J347" s="250"/>
      <c r="K347" s="250"/>
      <c r="L347" s="250"/>
    </row>
    <row r="348" spans="8:12" hidden="1" x14ac:dyDescent="0.2">
      <c r="H348" s="250"/>
      <c r="I348" s="250"/>
      <c r="J348" s="250"/>
      <c r="K348" s="250"/>
      <c r="L348" s="250"/>
    </row>
    <row r="349" spans="8:12" hidden="1" x14ac:dyDescent="0.2">
      <c r="H349" s="250"/>
      <c r="I349" s="250"/>
      <c r="J349" s="250"/>
      <c r="K349" s="250"/>
      <c r="L349" s="250"/>
    </row>
    <row r="350" spans="8:12" hidden="1" x14ac:dyDescent="0.2">
      <c r="H350" s="250"/>
      <c r="I350" s="250"/>
      <c r="J350" s="250"/>
      <c r="K350" s="250"/>
      <c r="L350" s="250"/>
    </row>
    <row r="351" spans="8:12" hidden="1" x14ac:dyDescent="0.2">
      <c r="H351" s="250"/>
      <c r="I351" s="250"/>
      <c r="J351" s="250"/>
      <c r="K351" s="250"/>
      <c r="L351" s="250"/>
    </row>
    <row r="352" spans="8:12" hidden="1" x14ac:dyDescent="0.2">
      <c r="H352" s="250"/>
      <c r="I352" s="250"/>
      <c r="J352" s="250"/>
      <c r="K352" s="250"/>
      <c r="L352" s="250"/>
    </row>
    <row r="353" spans="8:12" hidden="1" x14ac:dyDescent="0.2">
      <c r="H353" s="250"/>
      <c r="I353" s="250"/>
      <c r="J353" s="250"/>
      <c r="K353" s="250"/>
      <c r="L353" s="250"/>
    </row>
    <row r="354" spans="8:12" hidden="1" x14ac:dyDescent="0.2">
      <c r="H354" s="250"/>
      <c r="I354" s="250"/>
      <c r="J354" s="250"/>
      <c r="K354" s="250"/>
      <c r="L354" s="250"/>
    </row>
    <row r="355" spans="8:12" hidden="1" x14ac:dyDescent="0.2">
      <c r="H355" s="250"/>
      <c r="I355" s="250"/>
      <c r="J355" s="250"/>
      <c r="K355" s="250"/>
      <c r="L355" s="250"/>
    </row>
    <row r="356" spans="8:12" hidden="1" x14ac:dyDescent="0.2">
      <c r="H356" s="250"/>
      <c r="I356" s="250"/>
      <c r="J356" s="250"/>
      <c r="K356" s="250"/>
      <c r="L356" s="250"/>
    </row>
    <row r="357" spans="8:12" hidden="1" x14ac:dyDescent="0.2">
      <c r="H357" s="250"/>
      <c r="I357" s="250"/>
      <c r="J357" s="250"/>
      <c r="K357" s="250"/>
      <c r="L357" s="250"/>
    </row>
    <row r="358" spans="8:12" hidden="1" x14ac:dyDescent="0.2">
      <c r="H358" s="250"/>
      <c r="I358" s="250"/>
      <c r="J358" s="250"/>
      <c r="K358" s="250"/>
      <c r="L358" s="250"/>
    </row>
    <row r="359" spans="8:12" hidden="1" x14ac:dyDescent="0.2">
      <c r="H359" s="250"/>
      <c r="I359" s="250"/>
      <c r="J359" s="250"/>
      <c r="K359" s="250"/>
      <c r="L359" s="250"/>
    </row>
    <row r="360" spans="8:12" hidden="1" x14ac:dyDescent="0.2">
      <c r="H360" s="250"/>
      <c r="I360" s="250"/>
      <c r="J360" s="250"/>
      <c r="K360" s="250"/>
      <c r="L360" s="250"/>
    </row>
    <row r="361" spans="8:12" hidden="1" x14ac:dyDescent="0.2">
      <c r="H361" s="250"/>
      <c r="I361" s="250"/>
      <c r="J361" s="250"/>
      <c r="K361" s="250"/>
      <c r="L361" s="250"/>
    </row>
    <row r="362" spans="8:12" hidden="1" x14ac:dyDescent="0.2">
      <c r="H362" s="250"/>
      <c r="I362" s="250"/>
      <c r="J362" s="250"/>
      <c r="K362" s="250"/>
      <c r="L362" s="250"/>
    </row>
    <row r="363" spans="8:12" hidden="1" x14ac:dyDescent="0.2">
      <c r="H363" s="250"/>
      <c r="I363" s="250"/>
      <c r="J363" s="250"/>
      <c r="K363" s="250"/>
      <c r="L363" s="250"/>
    </row>
    <row r="364" spans="8:12" hidden="1" x14ac:dyDescent="0.2">
      <c r="H364" s="250"/>
      <c r="I364" s="250"/>
      <c r="J364" s="250"/>
      <c r="K364" s="250"/>
      <c r="L364" s="250"/>
    </row>
    <row r="365" spans="8:12" hidden="1" x14ac:dyDescent="0.2">
      <c r="H365" s="250"/>
      <c r="I365" s="250"/>
      <c r="J365" s="250"/>
      <c r="K365" s="250"/>
      <c r="L365" s="250"/>
    </row>
    <row r="366" spans="8:12" hidden="1" x14ac:dyDescent="0.2">
      <c r="H366" s="250"/>
      <c r="I366" s="250"/>
      <c r="J366" s="250"/>
      <c r="K366" s="250"/>
      <c r="L366" s="250"/>
    </row>
    <row r="367" spans="8:12" hidden="1" x14ac:dyDescent="0.2">
      <c r="H367" s="250"/>
      <c r="I367" s="250"/>
      <c r="J367" s="250"/>
      <c r="K367" s="250"/>
      <c r="L367" s="250"/>
    </row>
    <row r="368" spans="8:12" hidden="1" x14ac:dyDescent="0.2">
      <c r="H368" s="250"/>
      <c r="I368" s="250"/>
      <c r="J368" s="250"/>
      <c r="K368" s="250"/>
      <c r="L368" s="250"/>
    </row>
    <row r="369" spans="8:12" hidden="1" x14ac:dyDescent="0.2">
      <c r="H369" s="250"/>
      <c r="I369" s="250"/>
      <c r="J369" s="250"/>
      <c r="K369" s="250"/>
      <c r="L369" s="250"/>
    </row>
    <row r="370" spans="8:12" hidden="1" x14ac:dyDescent="0.2">
      <c r="H370" s="250"/>
      <c r="I370" s="250"/>
      <c r="J370" s="250"/>
      <c r="K370" s="250"/>
      <c r="L370" s="250"/>
    </row>
    <row r="371" spans="8:12" hidden="1" x14ac:dyDescent="0.2">
      <c r="H371" s="250"/>
      <c r="I371" s="250"/>
      <c r="J371" s="250"/>
      <c r="K371" s="250"/>
      <c r="L371" s="250"/>
    </row>
    <row r="372" spans="8:12" hidden="1" x14ac:dyDescent="0.2">
      <c r="H372" s="250"/>
      <c r="I372" s="250"/>
      <c r="J372" s="250"/>
      <c r="K372" s="250"/>
      <c r="L372" s="250"/>
    </row>
    <row r="373" spans="8:12" hidden="1" x14ac:dyDescent="0.2">
      <c r="H373" s="250"/>
      <c r="I373" s="250"/>
      <c r="J373" s="250"/>
      <c r="K373" s="250"/>
      <c r="L373" s="250"/>
    </row>
    <row r="374" spans="8:12" hidden="1" x14ac:dyDescent="0.2">
      <c r="H374" s="250"/>
      <c r="I374" s="250"/>
      <c r="J374" s="250"/>
      <c r="K374" s="250"/>
      <c r="L374" s="250"/>
    </row>
    <row r="375" spans="8:12" hidden="1" x14ac:dyDescent="0.2">
      <c r="H375" s="250"/>
      <c r="I375" s="250"/>
      <c r="J375" s="250"/>
      <c r="K375" s="250"/>
      <c r="L375" s="250"/>
    </row>
    <row r="376" spans="8:12" hidden="1" x14ac:dyDescent="0.2">
      <c r="H376" s="250"/>
      <c r="I376" s="250"/>
      <c r="J376" s="250"/>
      <c r="K376" s="250"/>
      <c r="L376" s="250"/>
    </row>
    <row r="377" spans="8:12" hidden="1" x14ac:dyDescent="0.2">
      <c r="H377" s="250"/>
      <c r="I377" s="250"/>
      <c r="J377" s="250"/>
      <c r="K377" s="250"/>
      <c r="L377" s="250"/>
    </row>
    <row r="378" spans="8:12" hidden="1" x14ac:dyDescent="0.2">
      <c r="H378" s="250"/>
      <c r="I378" s="250"/>
      <c r="J378" s="250"/>
      <c r="K378" s="250"/>
      <c r="L378" s="250"/>
    </row>
    <row r="379" spans="8:12" hidden="1" x14ac:dyDescent="0.2">
      <c r="H379" s="250"/>
      <c r="I379" s="250"/>
      <c r="J379" s="250"/>
      <c r="K379" s="250"/>
      <c r="L379" s="250"/>
    </row>
    <row r="380" spans="8:12" hidden="1" x14ac:dyDescent="0.2">
      <c r="H380" s="250"/>
      <c r="I380" s="250"/>
      <c r="J380" s="250"/>
      <c r="K380" s="250"/>
      <c r="L380" s="250"/>
    </row>
    <row r="381" spans="8:12" hidden="1" x14ac:dyDescent="0.2">
      <c r="H381" s="250"/>
      <c r="I381" s="250"/>
      <c r="J381" s="250"/>
      <c r="K381" s="250"/>
      <c r="L381" s="250"/>
    </row>
    <row r="382" spans="8:12" hidden="1" x14ac:dyDescent="0.2">
      <c r="H382" s="250"/>
      <c r="I382" s="250"/>
      <c r="J382" s="250"/>
      <c r="K382" s="250"/>
      <c r="L382" s="250"/>
    </row>
    <row r="383" spans="8:12" hidden="1" x14ac:dyDescent="0.2">
      <c r="H383" s="250"/>
      <c r="I383" s="250"/>
      <c r="J383" s="250"/>
      <c r="K383" s="250"/>
      <c r="L383" s="250"/>
    </row>
    <row r="384" spans="8:12" hidden="1" x14ac:dyDescent="0.2">
      <c r="H384" s="250"/>
      <c r="I384" s="250"/>
      <c r="J384" s="250"/>
      <c r="K384" s="250"/>
      <c r="L384" s="250"/>
    </row>
    <row r="385" spans="8:12" hidden="1" x14ac:dyDescent="0.2">
      <c r="H385" s="250"/>
      <c r="I385" s="250"/>
      <c r="J385" s="250"/>
      <c r="K385" s="250"/>
      <c r="L385" s="250"/>
    </row>
    <row r="386" spans="8:12" hidden="1" x14ac:dyDescent="0.2">
      <c r="H386" s="250"/>
      <c r="I386" s="250"/>
      <c r="J386" s="250"/>
      <c r="K386" s="250"/>
      <c r="L386" s="250"/>
    </row>
    <row r="387" spans="8:12" hidden="1" x14ac:dyDescent="0.2">
      <c r="H387" s="250"/>
      <c r="I387" s="250"/>
      <c r="J387" s="250"/>
      <c r="K387" s="250"/>
      <c r="L387" s="250"/>
    </row>
    <row r="388" spans="8:12" hidden="1" x14ac:dyDescent="0.2">
      <c r="H388" s="250"/>
      <c r="I388" s="250"/>
      <c r="J388" s="250"/>
      <c r="K388" s="250"/>
      <c r="L388" s="250"/>
    </row>
    <row r="389" spans="8:12" hidden="1" x14ac:dyDescent="0.2">
      <c r="H389" s="250"/>
      <c r="I389" s="250"/>
      <c r="J389" s="250"/>
      <c r="K389" s="250"/>
      <c r="L389" s="250"/>
    </row>
    <row r="390" spans="8:12" hidden="1" x14ac:dyDescent="0.2">
      <c r="H390" s="250"/>
      <c r="I390" s="250"/>
      <c r="J390" s="250"/>
      <c r="K390" s="250"/>
      <c r="L390" s="250"/>
    </row>
    <row r="391" spans="8:12" hidden="1" x14ac:dyDescent="0.2">
      <c r="H391" s="250"/>
      <c r="I391" s="250"/>
      <c r="J391" s="250"/>
      <c r="K391" s="250"/>
      <c r="L391" s="250"/>
    </row>
    <row r="392" spans="8:12" hidden="1" x14ac:dyDescent="0.2">
      <c r="H392" s="250"/>
      <c r="I392" s="250"/>
      <c r="J392" s="250"/>
      <c r="K392" s="250"/>
      <c r="L392" s="250"/>
    </row>
    <row r="393" spans="8:12" hidden="1" x14ac:dyDescent="0.2">
      <c r="H393" s="250"/>
      <c r="I393" s="250"/>
      <c r="J393" s="250"/>
      <c r="K393" s="250"/>
      <c r="L393" s="250"/>
    </row>
    <row r="394" spans="8:12" hidden="1" x14ac:dyDescent="0.2">
      <c r="H394" s="250"/>
      <c r="I394" s="250"/>
      <c r="J394" s="250"/>
      <c r="K394" s="250"/>
      <c r="L394" s="250"/>
    </row>
    <row r="395" spans="8:12" hidden="1" x14ac:dyDescent="0.2">
      <c r="H395" s="250"/>
      <c r="I395" s="250"/>
      <c r="J395" s="250"/>
      <c r="K395" s="250"/>
      <c r="L395" s="250"/>
    </row>
    <row r="396" spans="8:12" hidden="1" x14ac:dyDescent="0.2">
      <c r="H396" s="250"/>
      <c r="I396" s="250"/>
      <c r="J396" s="250"/>
      <c r="K396" s="250"/>
      <c r="L396" s="250"/>
    </row>
    <row r="397" spans="8:12" hidden="1" x14ac:dyDescent="0.2">
      <c r="H397" s="250"/>
      <c r="I397" s="250"/>
      <c r="J397" s="250"/>
      <c r="K397" s="250"/>
      <c r="L397" s="250"/>
    </row>
    <row r="398" spans="8:12" hidden="1" x14ac:dyDescent="0.2">
      <c r="H398" s="250"/>
      <c r="I398" s="250"/>
      <c r="J398" s="250"/>
      <c r="K398" s="250"/>
      <c r="L398" s="250"/>
    </row>
    <row r="399" spans="8:12" hidden="1" x14ac:dyDescent="0.2">
      <c r="H399" s="250"/>
      <c r="I399" s="250"/>
      <c r="J399" s="250"/>
      <c r="K399" s="250"/>
      <c r="L399" s="250"/>
    </row>
    <row r="400" spans="8:12" hidden="1" x14ac:dyDescent="0.2">
      <c r="H400" s="250"/>
      <c r="I400" s="250"/>
      <c r="J400" s="250"/>
      <c r="K400" s="250"/>
      <c r="L400" s="250"/>
    </row>
    <row r="401" spans="8:12" hidden="1" x14ac:dyDescent="0.2">
      <c r="H401" s="250"/>
      <c r="I401" s="250"/>
      <c r="J401" s="250"/>
      <c r="K401" s="250"/>
      <c r="L401" s="250"/>
    </row>
    <row r="402" spans="8:12" hidden="1" x14ac:dyDescent="0.2">
      <c r="H402" s="250"/>
      <c r="I402" s="250"/>
      <c r="J402" s="250"/>
      <c r="K402" s="250"/>
      <c r="L402" s="250"/>
    </row>
    <row r="403" spans="8:12" hidden="1" x14ac:dyDescent="0.2">
      <c r="H403" s="250"/>
      <c r="I403" s="250"/>
      <c r="J403" s="250"/>
      <c r="K403" s="250"/>
      <c r="L403" s="250"/>
    </row>
    <row r="404" spans="8:12" hidden="1" x14ac:dyDescent="0.2">
      <c r="H404" s="250"/>
      <c r="I404" s="250"/>
      <c r="J404" s="250"/>
      <c r="K404" s="250"/>
      <c r="L404" s="250"/>
    </row>
    <row r="405" spans="8:12" hidden="1" x14ac:dyDescent="0.2">
      <c r="H405" s="250"/>
      <c r="I405" s="250"/>
      <c r="J405" s="250"/>
      <c r="K405" s="250"/>
      <c r="L405" s="250"/>
    </row>
    <row r="406" spans="8:12" hidden="1" x14ac:dyDescent="0.2">
      <c r="H406" s="250"/>
      <c r="I406" s="250"/>
      <c r="J406" s="250"/>
      <c r="K406" s="250"/>
      <c r="L406" s="250"/>
    </row>
    <row r="407" spans="8:12" hidden="1" x14ac:dyDescent="0.2">
      <c r="H407" s="250"/>
      <c r="I407" s="250"/>
      <c r="J407" s="250"/>
      <c r="K407" s="250"/>
      <c r="L407" s="250"/>
    </row>
    <row r="408" spans="8:12" hidden="1" x14ac:dyDescent="0.2">
      <c r="H408" s="250"/>
      <c r="I408" s="250"/>
      <c r="J408" s="250"/>
      <c r="K408" s="250"/>
      <c r="L408" s="250"/>
    </row>
    <row r="409" spans="8:12" hidden="1" x14ac:dyDescent="0.2">
      <c r="H409" s="250"/>
      <c r="I409" s="250"/>
      <c r="J409" s="250"/>
      <c r="K409" s="250"/>
      <c r="L409" s="250"/>
    </row>
    <row r="410" spans="8:12" hidden="1" x14ac:dyDescent="0.2">
      <c r="H410" s="250"/>
      <c r="I410" s="250"/>
      <c r="J410" s="250"/>
      <c r="K410" s="250"/>
      <c r="L410" s="250"/>
    </row>
    <row r="411" spans="8:12" hidden="1" x14ac:dyDescent="0.2">
      <c r="H411" s="250"/>
      <c r="I411" s="250"/>
      <c r="J411" s="250"/>
      <c r="K411" s="250"/>
      <c r="L411" s="250"/>
    </row>
    <row r="412" spans="8:12" hidden="1" x14ac:dyDescent="0.2">
      <c r="H412" s="250"/>
      <c r="I412" s="250"/>
      <c r="J412" s="250"/>
      <c r="K412" s="250"/>
      <c r="L412" s="250"/>
    </row>
    <row r="413" spans="8:12" hidden="1" x14ac:dyDescent="0.2">
      <c r="H413" s="250"/>
      <c r="I413" s="250"/>
      <c r="J413" s="250"/>
      <c r="K413" s="250"/>
      <c r="L413" s="250"/>
    </row>
    <row r="414" spans="8:12" hidden="1" x14ac:dyDescent="0.2">
      <c r="H414" s="250"/>
      <c r="I414" s="250"/>
      <c r="J414" s="250"/>
      <c r="K414" s="250"/>
      <c r="L414" s="250"/>
    </row>
    <row r="415" spans="8:12" hidden="1" x14ac:dyDescent="0.2">
      <c r="H415" s="250"/>
      <c r="I415" s="250"/>
      <c r="J415" s="250"/>
      <c r="K415" s="250"/>
      <c r="L415" s="250"/>
    </row>
    <row r="416" spans="8:12" hidden="1" x14ac:dyDescent="0.2">
      <c r="H416" s="250"/>
      <c r="I416" s="250"/>
      <c r="J416" s="250"/>
      <c r="K416" s="250"/>
      <c r="L416" s="250"/>
    </row>
    <row r="417" spans="8:12" hidden="1" x14ac:dyDescent="0.2">
      <c r="H417" s="250"/>
      <c r="I417" s="250"/>
      <c r="J417" s="250"/>
      <c r="K417" s="250"/>
      <c r="L417" s="250"/>
    </row>
    <row r="418" spans="8:12" hidden="1" x14ac:dyDescent="0.2">
      <c r="H418" s="250"/>
      <c r="I418" s="250"/>
      <c r="J418" s="250"/>
      <c r="K418" s="250"/>
      <c r="L418" s="250"/>
    </row>
    <row r="419" spans="8:12" hidden="1" x14ac:dyDescent="0.2">
      <c r="H419" s="250"/>
      <c r="I419" s="250"/>
      <c r="J419" s="250"/>
      <c r="K419" s="250"/>
      <c r="L419" s="250"/>
    </row>
    <row r="420" spans="8:12" hidden="1" x14ac:dyDescent="0.2">
      <c r="H420" s="250"/>
      <c r="I420" s="250"/>
      <c r="J420" s="250"/>
      <c r="K420" s="250"/>
      <c r="L420" s="250"/>
    </row>
    <row r="421" spans="8:12" hidden="1" x14ac:dyDescent="0.2">
      <c r="H421" s="250"/>
      <c r="I421" s="250"/>
      <c r="J421" s="250"/>
      <c r="K421" s="250"/>
      <c r="L421" s="250"/>
    </row>
    <row r="422" spans="8:12" hidden="1" x14ac:dyDescent="0.2">
      <c r="H422" s="250"/>
      <c r="I422" s="250"/>
      <c r="J422" s="250"/>
      <c r="K422" s="250"/>
      <c r="L422" s="250"/>
    </row>
    <row r="423" spans="8:12" hidden="1" x14ac:dyDescent="0.2">
      <c r="H423" s="250"/>
      <c r="I423" s="250"/>
      <c r="J423" s="250"/>
      <c r="K423" s="250"/>
      <c r="L423" s="250"/>
    </row>
    <row r="424" spans="8:12" hidden="1" x14ac:dyDescent="0.2">
      <c r="H424" s="250"/>
      <c r="I424" s="250"/>
      <c r="J424" s="250"/>
      <c r="K424" s="250"/>
      <c r="L424" s="250"/>
    </row>
    <row r="425" spans="8:12" hidden="1" x14ac:dyDescent="0.2">
      <c r="H425" s="250"/>
      <c r="I425" s="250"/>
      <c r="J425" s="250"/>
      <c r="K425" s="250"/>
      <c r="L425" s="250"/>
    </row>
    <row r="426" spans="8:12" hidden="1" x14ac:dyDescent="0.2">
      <c r="H426" s="250"/>
      <c r="I426" s="250"/>
      <c r="J426" s="250"/>
      <c r="K426" s="250"/>
      <c r="L426" s="250"/>
    </row>
    <row r="427" spans="8:12" hidden="1" x14ac:dyDescent="0.2">
      <c r="H427" s="250"/>
      <c r="I427" s="250"/>
      <c r="J427" s="250"/>
      <c r="K427" s="250"/>
      <c r="L427" s="250"/>
    </row>
    <row r="428" spans="8:12" hidden="1" x14ac:dyDescent="0.2">
      <c r="H428" s="250"/>
      <c r="I428" s="250"/>
      <c r="J428" s="250"/>
      <c r="K428" s="250"/>
      <c r="L428" s="250"/>
    </row>
    <row r="429" spans="8:12" hidden="1" x14ac:dyDescent="0.2">
      <c r="H429" s="250"/>
      <c r="I429" s="250"/>
      <c r="J429" s="250"/>
      <c r="K429" s="250"/>
      <c r="L429" s="250"/>
    </row>
    <row r="430" spans="8:12" hidden="1" x14ac:dyDescent="0.2">
      <c r="H430" s="250"/>
      <c r="I430" s="250"/>
      <c r="J430" s="250"/>
      <c r="K430" s="250"/>
      <c r="L430" s="250"/>
    </row>
    <row r="431" spans="8:12" hidden="1" x14ac:dyDescent="0.2">
      <c r="H431" s="250"/>
      <c r="I431" s="250"/>
      <c r="J431" s="250"/>
      <c r="K431" s="250"/>
      <c r="L431" s="250"/>
    </row>
    <row r="432" spans="8:12" hidden="1" x14ac:dyDescent="0.2">
      <c r="H432" s="250"/>
      <c r="I432" s="250"/>
      <c r="J432" s="250"/>
      <c r="K432" s="250"/>
      <c r="L432" s="250"/>
    </row>
    <row r="433" spans="8:12" hidden="1" x14ac:dyDescent="0.2">
      <c r="H433" s="250"/>
      <c r="I433" s="250"/>
      <c r="J433" s="250"/>
      <c r="K433" s="250"/>
      <c r="L433" s="250"/>
    </row>
    <row r="434" spans="8:12" hidden="1" x14ac:dyDescent="0.2">
      <c r="H434" s="250"/>
      <c r="I434" s="250"/>
      <c r="J434" s="250"/>
      <c r="K434" s="250"/>
      <c r="L434" s="250"/>
    </row>
    <row r="435" spans="8:12" hidden="1" x14ac:dyDescent="0.2">
      <c r="H435" s="250"/>
      <c r="I435" s="250"/>
      <c r="J435" s="250"/>
      <c r="K435" s="250"/>
      <c r="L435" s="250"/>
    </row>
    <row r="436" spans="8:12" hidden="1" x14ac:dyDescent="0.2">
      <c r="H436" s="250"/>
      <c r="I436" s="250"/>
      <c r="J436" s="250"/>
      <c r="K436" s="250"/>
      <c r="L436" s="250"/>
    </row>
    <row r="437" spans="8:12" hidden="1" x14ac:dyDescent="0.2">
      <c r="H437" s="250"/>
      <c r="I437" s="250"/>
      <c r="J437" s="250"/>
      <c r="K437" s="250"/>
      <c r="L437" s="250"/>
    </row>
    <row r="438" spans="8:12" hidden="1" x14ac:dyDescent="0.2">
      <c r="H438" s="250"/>
      <c r="I438" s="250"/>
      <c r="J438" s="250"/>
      <c r="K438" s="250"/>
      <c r="L438" s="250"/>
    </row>
    <row r="439" spans="8:12" hidden="1" x14ac:dyDescent="0.2">
      <c r="H439" s="250"/>
      <c r="I439" s="250"/>
      <c r="J439" s="250"/>
      <c r="K439" s="250"/>
      <c r="L439" s="250"/>
    </row>
    <row r="440" spans="8:12" hidden="1" x14ac:dyDescent="0.2">
      <c r="H440" s="250"/>
      <c r="I440" s="250"/>
      <c r="J440" s="250"/>
      <c r="K440" s="250"/>
      <c r="L440" s="250"/>
    </row>
    <row r="441" spans="8:12" hidden="1" x14ac:dyDescent="0.2">
      <c r="H441" s="250"/>
      <c r="I441" s="250"/>
      <c r="J441" s="250"/>
      <c r="K441" s="250"/>
      <c r="L441" s="250"/>
    </row>
    <row r="442" spans="8:12" hidden="1" x14ac:dyDescent="0.2">
      <c r="H442" s="250"/>
      <c r="I442" s="250"/>
      <c r="J442" s="250"/>
      <c r="K442" s="250"/>
      <c r="L442" s="250"/>
    </row>
    <row r="443" spans="8:12" hidden="1" x14ac:dyDescent="0.2">
      <c r="H443" s="250"/>
      <c r="I443" s="250"/>
      <c r="J443" s="250"/>
      <c r="K443" s="250"/>
      <c r="L443" s="250"/>
    </row>
    <row r="444" spans="8:12" hidden="1" x14ac:dyDescent="0.2">
      <c r="H444" s="250"/>
      <c r="I444" s="250"/>
      <c r="J444" s="250"/>
      <c r="K444" s="250"/>
      <c r="L444" s="250"/>
    </row>
    <row r="445" spans="8:12" hidden="1" x14ac:dyDescent="0.2">
      <c r="H445" s="250"/>
      <c r="I445" s="250"/>
      <c r="J445" s="250"/>
      <c r="K445" s="250"/>
      <c r="L445" s="250"/>
    </row>
    <row r="446" spans="8:12" hidden="1" x14ac:dyDescent="0.2">
      <c r="H446" s="250"/>
      <c r="I446" s="250"/>
      <c r="J446" s="250"/>
      <c r="K446" s="250"/>
      <c r="L446" s="250"/>
    </row>
    <row r="447" spans="8:12" hidden="1" x14ac:dyDescent="0.2">
      <c r="H447" s="250"/>
      <c r="I447" s="250"/>
      <c r="J447" s="250"/>
      <c r="K447" s="250"/>
      <c r="L447" s="250"/>
    </row>
    <row r="448" spans="8:12" hidden="1" x14ac:dyDescent="0.2">
      <c r="H448" s="250"/>
      <c r="I448" s="250"/>
      <c r="J448" s="250"/>
      <c r="K448" s="250"/>
      <c r="L448" s="250"/>
    </row>
    <row r="449" spans="8:12" hidden="1" x14ac:dyDescent="0.2">
      <c r="H449" s="250"/>
      <c r="I449" s="250"/>
      <c r="J449" s="250"/>
      <c r="K449" s="250"/>
      <c r="L449" s="250"/>
    </row>
    <row r="450" spans="8:12" hidden="1" x14ac:dyDescent="0.2">
      <c r="H450" s="250"/>
      <c r="I450" s="250"/>
      <c r="J450" s="250"/>
      <c r="K450" s="250"/>
      <c r="L450" s="250"/>
    </row>
    <row r="451" spans="8:12" hidden="1" x14ac:dyDescent="0.2">
      <c r="H451" s="250"/>
      <c r="I451" s="250"/>
      <c r="J451" s="250"/>
      <c r="K451" s="250"/>
      <c r="L451" s="250"/>
    </row>
    <row r="452" spans="8:12" hidden="1" x14ac:dyDescent="0.2">
      <c r="H452" s="250"/>
      <c r="I452" s="250"/>
      <c r="J452" s="250"/>
      <c r="K452" s="250"/>
      <c r="L452" s="250"/>
    </row>
    <row r="453" spans="8:12" hidden="1" x14ac:dyDescent="0.2">
      <c r="H453" s="250"/>
      <c r="I453" s="250"/>
      <c r="J453" s="250"/>
      <c r="K453" s="250"/>
      <c r="L453" s="250"/>
    </row>
    <row r="454" spans="8:12" hidden="1" x14ac:dyDescent="0.2">
      <c r="H454" s="250"/>
      <c r="I454" s="250"/>
      <c r="J454" s="250"/>
      <c r="K454" s="250"/>
      <c r="L454" s="250"/>
    </row>
    <row r="455" spans="8:12" hidden="1" x14ac:dyDescent="0.2">
      <c r="H455" s="250"/>
      <c r="I455" s="250"/>
      <c r="J455" s="250"/>
      <c r="K455" s="250"/>
      <c r="L455" s="250"/>
    </row>
    <row r="456" spans="8:12" hidden="1" x14ac:dyDescent="0.2">
      <c r="H456" s="250"/>
      <c r="I456" s="250"/>
      <c r="J456" s="250"/>
      <c r="K456" s="250"/>
      <c r="L456" s="250"/>
    </row>
    <row r="457" spans="8:12" hidden="1" x14ac:dyDescent="0.2">
      <c r="H457" s="250"/>
      <c r="I457" s="250"/>
      <c r="J457" s="250"/>
      <c r="K457" s="250"/>
      <c r="L457" s="250"/>
    </row>
    <row r="458" spans="8:12" hidden="1" x14ac:dyDescent="0.2">
      <c r="H458" s="250"/>
      <c r="I458" s="250"/>
      <c r="J458" s="250"/>
      <c r="K458" s="250"/>
      <c r="L458" s="250"/>
    </row>
    <row r="459" spans="8:12" hidden="1" x14ac:dyDescent="0.2">
      <c r="H459" s="250"/>
      <c r="I459" s="250"/>
      <c r="J459" s="250"/>
      <c r="K459" s="250"/>
      <c r="L459" s="250"/>
    </row>
    <row r="460" spans="8:12" hidden="1" x14ac:dyDescent="0.2">
      <c r="H460" s="250"/>
      <c r="I460" s="250"/>
      <c r="J460" s="250"/>
      <c r="K460" s="250"/>
      <c r="L460" s="250"/>
    </row>
    <row r="461" spans="8:12" hidden="1" x14ac:dyDescent="0.2">
      <c r="H461" s="250"/>
      <c r="I461" s="250"/>
      <c r="J461" s="250"/>
      <c r="K461" s="250"/>
      <c r="L461" s="250"/>
    </row>
    <row r="462" spans="8:12" hidden="1" x14ac:dyDescent="0.2">
      <c r="H462" s="250"/>
      <c r="I462" s="250"/>
      <c r="J462" s="250"/>
      <c r="K462" s="250"/>
      <c r="L462" s="250"/>
    </row>
    <row r="463" spans="8:12" hidden="1" x14ac:dyDescent="0.2">
      <c r="H463" s="250"/>
      <c r="I463" s="250"/>
      <c r="J463" s="250"/>
      <c r="K463" s="250"/>
      <c r="L463" s="250"/>
    </row>
    <row r="464" spans="8:12" hidden="1" x14ac:dyDescent="0.2">
      <c r="H464" s="250"/>
      <c r="I464" s="250"/>
      <c r="J464" s="250"/>
      <c r="K464" s="250"/>
      <c r="L464" s="250"/>
    </row>
    <row r="465" spans="8:12" hidden="1" x14ac:dyDescent="0.2">
      <c r="H465" s="250"/>
      <c r="I465" s="250"/>
      <c r="J465" s="250"/>
      <c r="K465" s="250"/>
      <c r="L465" s="250"/>
    </row>
    <row r="466" spans="8:12" hidden="1" x14ac:dyDescent="0.2">
      <c r="H466" s="250"/>
      <c r="I466" s="250"/>
      <c r="J466" s="250"/>
      <c r="K466" s="250"/>
      <c r="L466" s="250"/>
    </row>
    <row r="467" spans="8:12" hidden="1" x14ac:dyDescent="0.2">
      <c r="H467" s="250"/>
      <c r="I467" s="250"/>
      <c r="J467" s="250"/>
      <c r="K467" s="250"/>
      <c r="L467" s="250"/>
    </row>
    <row r="468" spans="8:12" hidden="1" x14ac:dyDescent="0.2">
      <c r="H468" s="250"/>
      <c r="I468" s="250"/>
      <c r="J468" s="250"/>
      <c r="K468" s="250"/>
      <c r="L468" s="250"/>
    </row>
    <row r="469" spans="8:12" hidden="1" x14ac:dyDescent="0.2">
      <c r="H469" s="250"/>
      <c r="I469" s="250"/>
      <c r="J469" s="250"/>
      <c r="K469" s="250"/>
      <c r="L469" s="250"/>
    </row>
    <row r="470" spans="8:12" hidden="1" x14ac:dyDescent="0.2">
      <c r="H470" s="250"/>
      <c r="I470" s="250"/>
      <c r="J470" s="250"/>
      <c r="K470" s="250"/>
      <c r="L470" s="250"/>
    </row>
    <row r="471" spans="8:12" hidden="1" x14ac:dyDescent="0.2">
      <c r="H471" s="250"/>
      <c r="I471" s="250"/>
      <c r="J471" s="250"/>
      <c r="K471" s="250"/>
      <c r="L471" s="250"/>
    </row>
    <row r="472" spans="8:12" hidden="1" x14ac:dyDescent="0.2">
      <c r="H472" s="250"/>
      <c r="I472" s="250"/>
      <c r="J472" s="250"/>
      <c r="K472" s="250"/>
      <c r="L472" s="250"/>
    </row>
    <row r="473" spans="8:12" hidden="1" x14ac:dyDescent="0.2">
      <c r="H473" s="250"/>
      <c r="I473" s="250"/>
      <c r="J473" s="250"/>
      <c r="K473" s="250"/>
      <c r="L473" s="250"/>
    </row>
    <row r="474" spans="8:12" hidden="1" x14ac:dyDescent="0.2">
      <c r="H474" s="250"/>
      <c r="I474" s="250"/>
      <c r="J474" s="250"/>
      <c r="K474" s="250"/>
      <c r="L474" s="250"/>
    </row>
    <row r="475" spans="8:12" hidden="1" x14ac:dyDescent="0.2">
      <c r="H475" s="250"/>
      <c r="I475" s="250"/>
      <c r="J475" s="250"/>
      <c r="K475" s="250"/>
      <c r="L475" s="250"/>
    </row>
    <row r="476" spans="8:12" hidden="1" x14ac:dyDescent="0.2">
      <c r="H476" s="250"/>
      <c r="I476" s="250"/>
      <c r="J476" s="250"/>
      <c r="K476" s="250"/>
      <c r="L476" s="250"/>
    </row>
    <row r="477" spans="8:12" hidden="1" x14ac:dyDescent="0.2">
      <c r="H477" s="250"/>
      <c r="I477" s="250"/>
      <c r="J477" s="250"/>
      <c r="K477" s="250"/>
      <c r="L477" s="250"/>
    </row>
    <row r="478" spans="8:12" hidden="1" x14ac:dyDescent="0.2">
      <c r="H478" s="250"/>
      <c r="I478" s="250"/>
      <c r="J478" s="250"/>
      <c r="K478" s="250"/>
      <c r="L478" s="250"/>
    </row>
    <row r="479" spans="8:12" hidden="1" x14ac:dyDescent="0.2">
      <c r="H479" s="250"/>
      <c r="I479" s="250"/>
      <c r="J479" s="250"/>
      <c r="K479" s="250"/>
      <c r="L479" s="250"/>
    </row>
    <row r="480" spans="8:12" hidden="1" x14ac:dyDescent="0.2">
      <c r="H480" s="250"/>
      <c r="I480" s="250"/>
      <c r="J480" s="250"/>
      <c r="K480" s="250"/>
      <c r="L480" s="250"/>
    </row>
    <row r="481" spans="8:12" hidden="1" x14ac:dyDescent="0.2">
      <c r="H481" s="250"/>
      <c r="I481" s="250"/>
      <c r="J481" s="250"/>
      <c r="K481" s="250"/>
      <c r="L481" s="250"/>
    </row>
    <row r="482" spans="8:12" hidden="1" x14ac:dyDescent="0.2">
      <c r="H482" s="250"/>
      <c r="I482" s="250"/>
      <c r="J482" s="250"/>
      <c r="K482" s="250"/>
      <c r="L482" s="250"/>
    </row>
    <row r="483" spans="8:12" hidden="1" x14ac:dyDescent="0.2">
      <c r="H483" s="250"/>
      <c r="I483" s="250"/>
      <c r="J483" s="250"/>
      <c r="K483" s="250"/>
      <c r="L483" s="250"/>
    </row>
    <row r="484" spans="8:12" hidden="1" x14ac:dyDescent="0.2">
      <c r="H484" s="250"/>
      <c r="I484" s="250"/>
      <c r="J484" s="250"/>
      <c r="K484" s="250"/>
      <c r="L484" s="250"/>
    </row>
    <row r="485" spans="8:12" hidden="1" x14ac:dyDescent="0.2">
      <c r="H485" s="250"/>
      <c r="I485" s="250"/>
      <c r="J485" s="250"/>
      <c r="K485" s="250"/>
      <c r="L485" s="250"/>
    </row>
    <row r="486" spans="8:12" hidden="1" x14ac:dyDescent="0.2">
      <c r="H486" s="250"/>
      <c r="I486" s="250"/>
      <c r="J486" s="250"/>
      <c r="K486" s="250"/>
      <c r="L486" s="250"/>
    </row>
    <row r="487" spans="8:12" hidden="1" x14ac:dyDescent="0.2">
      <c r="H487" s="250"/>
      <c r="I487" s="250"/>
      <c r="J487" s="250"/>
      <c r="K487" s="250"/>
      <c r="L487" s="250"/>
    </row>
    <row r="488" spans="8:12" hidden="1" x14ac:dyDescent="0.2">
      <c r="H488" s="250"/>
      <c r="I488" s="250"/>
      <c r="J488" s="250"/>
      <c r="K488" s="250"/>
      <c r="L488" s="250"/>
    </row>
    <row r="489" spans="8:12" hidden="1" x14ac:dyDescent="0.2">
      <c r="H489" s="250"/>
      <c r="I489" s="250"/>
      <c r="J489" s="250"/>
      <c r="K489" s="250"/>
      <c r="L489" s="250"/>
    </row>
    <row r="490" spans="8:12" hidden="1" x14ac:dyDescent="0.2">
      <c r="H490" s="250"/>
      <c r="I490" s="250"/>
      <c r="J490" s="250"/>
      <c r="K490" s="250"/>
      <c r="L490" s="250"/>
    </row>
    <row r="491" spans="8:12" hidden="1" x14ac:dyDescent="0.2">
      <c r="H491" s="250"/>
      <c r="I491" s="250"/>
      <c r="J491" s="250"/>
      <c r="K491" s="250"/>
      <c r="L491" s="250"/>
    </row>
    <row r="492" spans="8:12" hidden="1" x14ac:dyDescent="0.2">
      <c r="H492" s="250"/>
      <c r="I492" s="250"/>
      <c r="J492" s="250"/>
      <c r="K492" s="250"/>
      <c r="L492" s="250"/>
    </row>
    <row r="493" spans="8:12" hidden="1" x14ac:dyDescent="0.2">
      <c r="H493" s="250"/>
      <c r="I493" s="250"/>
      <c r="J493" s="250"/>
      <c r="K493" s="250"/>
      <c r="L493" s="250"/>
    </row>
    <row r="494" spans="8:12" hidden="1" x14ac:dyDescent="0.2">
      <c r="H494" s="250"/>
      <c r="I494" s="250"/>
      <c r="J494" s="250"/>
      <c r="K494" s="250"/>
      <c r="L494" s="250"/>
    </row>
    <row r="495" spans="8:12" hidden="1" x14ac:dyDescent="0.2">
      <c r="H495" s="250"/>
      <c r="I495" s="250"/>
      <c r="J495" s="250"/>
      <c r="K495" s="250"/>
      <c r="L495" s="250"/>
    </row>
    <row r="496" spans="8:12" hidden="1" x14ac:dyDescent="0.2">
      <c r="H496" s="250"/>
      <c r="I496" s="250"/>
      <c r="J496" s="250"/>
      <c r="K496" s="250"/>
      <c r="L496" s="250"/>
    </row>
    <row r="497" spans="8:12" hidden="1" x14ac:dyDescent="0.2">
      <c r="H497" s="250"/>
      <c r="I497" s="250"/>
      <c r="J497" s="250"/>
      <c r="K497" s="250"/>
      <c r="L497" s="250"/>
    </row>
    <row r="498" spans="8:12" hidden="1" x14ac:dyDescent="0.2">
      <c r="H498" s="250"/>
      <c r="I498" s="250"/>
      <c r="J498" s="250"/>
      <c r="K498" s="250"/>
      <c r="L498" s="250"/>
    </row>
    <row r="499" spans="8:12" hidden="1" x14ac:dyDescent="0.2">
      <c r="H499" s="250"/>
      <c r="I499" s="250"/>
      <c r="J499" s="250"/>
      <c r="K499" s="250"/>
      <c r="L499" s="250"/>
    </row>
    <row r="500" spans="8:12" hidden="1" x14ac:dyDescent="0.2">
      <c r="H500" s="250"/>
      <c r="I500" s="250"/>
      <c r="J500" s="250"/>
      <c r="K500" s="250"/>
      <c r="L500" s="250"/>
    </row>
    <row r="501" spans="8:12" hidden="1" x14ac:dyDescent="0.2">
      <c r="H501" s="250"/>
      <c r="I501" s="250"/>
      <c r="J501" s="250"/>
      <c r="K501" s="250"/>
      <c r="L501" s="250"/>
    </row>
    <row r="502" spans="8:12" hidden="1" x14ac:dyDescent="0.2">
      <c r="H502" s="250"/>
      <c r="I502" s="250"/>
      <c r="J502" s="250"/>
      <c r="K502" s="250"/>
      <c r="L502" s="250"/>
    </row>
    <row r="503" spans="8:12" hidden="1" x14ac:dyDescent="0.2">
      <c r="H503" s="250"/>
      <c r="I503" s="250"/>
      <c r="J503" s="250"/>
      <c r="K503" s="250"/>
      <c r="L503" s="250"/>
    </row>
    <row r="504" spans="8:12" hidden="1" x14ac:dyDescent="0.2">
      <c r="H504" s="250"/>
      <c r="I504" s="250"/>
      <c r="J504" s="250"/>
      <c r="K504" s="250"/>
      <c r="L504" s="250"/>
    </row>
    <row r="505" spans="8:12" hidden="1" x14ac:dyDescent="0.2">
      <c r="H505" s="250"/>
      <c r="I505" s="250"/>
      <c r="J505" s="250"/>
      <c r="K505" s="250"/>
      <c r="L505" s="250"/>
    </row>
    <row r="506" spans="8:12" hidden="1" x14ac:dyDescent="0.2">
      <c r="H506" s="250"/>
      <c r="I506" s="250"/>
      <c r="J506" s="250"/>
      <c r="K506" s="250"/>
      <c r="L506" s="250"/>
    </row>
    <row r="507" spans="8:12" hidden="1" x14ac:dyDescent="0.2">
      <c r="H507" s="250"/>
      <c r="I507" s="250"/>
      <c r="J507" s="250"/>
      <c r="K507" s="250"/>
      <c r="L507" s="250"/>
    </row>
    <row r="508" spans="8:12" hidden="1" x14ac:dyDescent="0.2">
      <c r="H508" s="250"/>
      <c r="I508" s="250"/>
      <c r="J508" s="250"/>
      <c r="K508" s="250"/>
      <c r="L508" s="250"/>
    </row>
    <row r="509" spans="8:12" hidden="1" x14ac:dyDescent="0.2">
      <c r="H509" s="250"/>
      <c r="I509" s="250"/>
      <c r="J509" s="250"/>
      <c r="K509" s="250"/>
      <c r="L509" s="250"/>
    </row>
    <row r="510" spans="8:12" hidden="1" x14ac:dyDescent="0.2">
      <c r="H510" s="250"/>
      <c r="I510" s="250"/>
      <c r="J510" s="250"/>
      <c r="K510" s="250"/>
      <c r="L510" s="250"/>
    </row>
    <row r="511" spans="8:12" hidden="1" x14ac:dyDescent="0.2">
      <c r="H511" s="250"/>
      <c r="I511" s="250"/>
      <c r="J511" s="250"/>
      <c r="K511" s="250"/>
      <c r="L511" s="250"/>
    </row>
    <row r="512" spans="8:12" hidden="1" x14ac:dyDescent="0.2">
      <c r="H512" s="250"/>
      <c r="I512" s="250"/>
      <c r="J512" s="250"/>
      <c r="K512" s="250"/>
      <c r="L512" s="250"/>
    </row>
    <row r="513" spans="8:12" hidden="1" x14ac:dyDescent="0.2">
      <c r="H513" s="250"/>
      <c r="I513" s="250"/>
      <c r="J513" s="250"/>
      <c r="K513" s="250"/>
      <c r="L513" s="250"/>
    </row>
    <row r="514" spans="8:12" hidden="1" x14ac:dyDescent="0.2">
      <c r="H514" s="250"/>
      <c r="I514" s="250"/>
      <c r="J514" s="250"/>
      <c r="K514" s="250"/>
      <c r="L514" s="250"/>
    </row>
    <row r="515" spans="8:12" hidden="1" x14ac:dyDescent="0.2">
      <c r="H515" s="250"/>
      <c r="I515" s="250"/>
      <c r="J515" s="250"/>
      <c r="K515" s="250"/>
      <c r="L515" s="250"/>
    </row>
    <row r="516" spans="8:12" hidden="1" x14ac:dyDescent="0.2">
      <c r="H516" s="250"/>
      <c r="I516" s="250"/>
      <c r="J516" s="250"/>
      <c r="K516" s="250"/>
      <c r="L516" s="250"/>
    </row>
    <row r="517" spans="8:12" hidden="1" x14ac:dyDescent="0.2">
      <c r="H517" s="250"/>
      <c r="I517" s="250"/>
      <c r="J517" s="250"/>
      <c r="K517" s="250"/>
      <c r="L517" s="250"/>
    </row>
    <row r="518" spans="8:12" hidden="1" x14ac:dyDescent="0.2">
      <c r="H518" s="250"/>
      <c r="I518" s="250"/>
      <c r="J518" s="250"/>
      <c r="K518" s="250"/>
      <c r="L518" s="250"/>
    </row>
    <row r="519" spans="8:12" hidden="1" x14ac:dyDescent="0.2">
      <c r="H519" s="250"/>
      <c r="I519" s="250"/>
      <c r="J519" s="250"/>
      <c r="K519" s="250"/>
      <c r="L519" s="250"/>
    </row>
    <row r="520" spans="8:12" hidden="1" x14ac:dyDescent="0.2">
      <c r="H520" s="250"/>
      <c r="I520" s="250"/>
      <c r="J520" s="250"/>
      <c r="K520" s="250"/>
      <c r="L520" s="250"/>
    </row>
    <row r="521" spans="8:12" hidden="1" x14ac:dyDescent="0.2">
      <c r="H521" s="250"/>
      <c r="I521" s="250"/>
      <c r="J521" s="250"/>
      <c r="K521" s="250"/>
      <c r="L521" s="250"/>
    </row>
    <row r="522" spans="8:12" hidden="1" x14ac:dyDescent="0.2">
      <c r="H522" s="250"/>
      <c r="I522" s="250"/>
      <c r="J522" s="250"/>
      <c r="K522" s="250"/>
      <c r="L522" s="250"/>
    </row>
    <row r="523" spans="8:12" hidden="1" x14ac:dyDescent="0.2">
      <c r="H523" s="250"/>
      <c r="I523" s="250"/>
      <c r="J523" s="250"/>
      <c r="K523" s="250"/>
      <c r="L523" s="250"/>
    </row>
    <row r="524" spans="8:12" hidden="1" x14ac:dyDescent="0.2">
      <c r="H524" s="250"/>
      <c r="I524" s="250"/>
      <c r="J524" s="250"/>
      <c r="K524" s="250"/>
      <c r="L524" s="250"/>
    </row>
    <row r="525" spans="8:12" hidden="1" x14ac:dyDescent="0.2">
      <c r="H525" s="250"/>
      <c r="I525" s="250"/>
      <c r="J525" s="250"/>
      <c r="K525" s="250"/>
      <c r="L525" s="250"/>
    </row>
    <row r="526" spans="8:12" hidden="1" x14ac:dyDescent="0.2">
      <c r="H526" s="250"/>
      <c r="I526" s="250"/>
      <c r="J526" s="250"/>
      <c r="K526" s="250"/>
      <c r="L526" s="250"/>
    </row>
    <row r="527" spans="8:12" hidden="1" x14ac:dyDescent="0.2">
      <c r="H527" s="250"/>
      <c r="I527" s="250"/>
      <c r="J527" s="250"/>
      <c r="K527" s="250"/>
      <c r="L527" s="250"/>
    </row>
    <row r="528" spans="8:12" hidden="1" x14ac:dyDescent="0.2">
      <c r="H528" s="250"/>
      <c r="I528" s="250"/>
      <c r="J528" s="250"/>
      <c r="K528" s="250"/>
      <c r="L528" s="250"/>
    </row>
    <row r="529" spans="8:12" hidden="1" x14ac:dyDescent="0.2">
      <c r="H529" s="250"/>
      <c r="I529" s="250"/>
      <c r="J529" s="250"/>
      <c r="K529" s="250"/>
      <c r="L529" s="250"/>
    </row>
    <row r="530" spans="8:12" hidden="1" x14ac:dyDescent="0.2">
      <c r="H530" s="250"/>
      <c r="I530" s="250"/>
      <c r="J530" s="250"/>
      <c r="K530" s="250"/>
      <c r="L530" s="250"/>
    </row>
    <row r="531" spans="8:12" hidden="1" x14ac:dyDescent="0.2">
      <c r="H531" s="250"/>
      <c r="I531" s="250"/>
      <c r="J531" s="250"/>
      <c r="K531" s="250"/>
      <c r="L531" s="250"/>
    </row>
    <row r="532" spans="8:12" hidden="1" x14ac:dyDescent="0.2">
      <c r="H532" s="250"/>
      <c r="I532" s="250"/>
      <c r="J532" s="250"/>
      <c r="K532" s="250"/>
      <c r="L532" s="250"/>
    </row>
    <row r="533" spans="8:12" hidden="1" x14ac:dyDescent="0.2">
      <c r="H533" s="250"/>
      <c r="I533" s="250"/>
      <c r="J533" s="250"/>
      <c r="K533" s="250"/>
      <c r="L533" s="250"/>
    </row>
    <row r="534" spans="8:12" hidden="1" x14ac:dyDescent="0.2">
      <c r="H534" s="250"/>
      <c r="I534" s="250"/>
      <c r="J534" s="250"/>
      <c r="K534" s="250"/>
      <c r="L534" s="250"/>
    </row>
    <row r="535" spans="8:12" hidden="1" x14ac:dyDescent="0.2">
      <c r="H535" s="250"/>
      <c r="I535" s="250"/>
      <c r="J535" s="250"/>
      <c r="K535" s="250"/>
      <c r="L535" s="250"/>
    </row>
    <row r="536" spans="8:12" hidden="1" x14ac:dyDescent="0.2">
      <c r="H536" s="250"/>
      <c r="I536" s="250"/>
      <c r="J536" s="250"/>
      <c r="K536" s="250"/>
      <c r="L536" s="250"/>
    </row>
    <row r="537" spans="8:12" hidden="1" x14ac:dyDescent="0.2">
      <c r="H537" s="250"/>
      <c r="I537" s="250"/>
      <c r="J537" s="250"/>
      <c r="K537" s="250"/>
      <c r="L537" s="250"/>
    </row>
    <row r="538" spans="8:12" hidden="1" x14ac:dyDescent="0.2">
      <c r="H538" s="250"/>
      <c r="I538" s="250"/>
      <c r="J538" s="250"/>
      <c r="K538" s="250"/>
      <c r="L538" s="250"/>
    </row>
    <row r="539" spans="8:12" hidden="1" x14ac:dyDescent="0.2">
      <c r="H539" s="250"/>
      <c r="I539" s="250"/>
      <c r="J539" s="250"/>
      <c r="K539" s="250"/>
      <c r="L539" s="250"/>
    </row>
    <row r="540" spans="8:12" hidden="1" x14ac:dyDescent="0.2">
      <c r="H540" s="250"/>
      <c r="I540" s="250"/>
      <c r="J540" s="250"/>
      <c r="K540" s="250"/>
      <c r="L540" s="250"/>
    </row>
    <row r="541" spans="8:12" hidden="1" x14ac:dyDescent="0.2">
      <c r="H541" s="250"/>
      <c r="I541" s="250"/>
      <c r="J541" s="250"/>
      <c r="K541" s="250"/>
      <c r="L541" s="250"/>
    </row>
    <row r="542" spans="8:12" hidden="1" x14ac:dyDescent="0.2">
      <c r="H542" s="250"/>
      <c r="I542" s="250"/>
      <c r="J542" s="250"/>
      <c r="K542" s="250"/>
      <c r="L542" s="250"/>
    </row>
    <row r="543" spans="8:12" hidden="1" x14ac:dyDescent="0.2">
      <c r="H543" s="250"/>
      <c r="I543" s="250"/>
      <c r="J543" s="250"/>
      <c r="K543" s="250"/>
      <c r="L543" s="250"/>
    </row>
    <row r="544" spans="8:12" hidden="1" x14ac:dyDescent="0.2">
      <c r="H544" s="250"/>
      <c r="I544" s="250"/>
      <c r="J544" s="250"/>
      <c r="K544" s="250"/>
      <c r="L544" s="250"/>
    </row>
    <row r="545" spans="8:12" hidden="1" x14ac:dyDescent="0.2">
      <c r="H545" s="250"/>
      <c r="I545" s="250"/>
      <c r="J545" s="250"/>
      <c r="K545" s="250"/>
      <c r="L545" s="250"/>
    </row>
    <row r="546" spans="8:12" hidden="1" x14ac:dyDescent="0.2">
      <c r="H546" s="250"/>
      <c r="I546" s="250"/>
      <c r="J546" s="250"/>
      <c r="K546" s="250"/>
      <c r="L546" s="250"/>
    </row>
    <row r="547" spans="8:12" hidden="1" x14ac:dyDescent="0.2">
      <c r="H547" s="250"/>
      <c r="I547" s="250"/>
      <c r="J547" s="250"/>
      <c r="K547" s="250"/>
      <c r="L547" s="250"/>
    </row>
    <row r="548" spans="8:12" hidden="1" x14ac:dyDescent="0.2">
      <c r="H548" s="250"/>
      <c r="I548" s="250"/>
      <c r="J548" s="250"/>
      <c r="K548" s="250"/>
      <c r="L548" s="250"/>
    </row>
    <row r="549" spans="8:12" hidden="1" x14ac:dyDescent="0.2">
      <c r="H549" s="250"/>
      <c r="I549" s="250"/>
      <c r="J549" s="250"/>
      <c r="K549" s="250"/>
      <c r="L549" s="250"/>
    </row>
    <row r="550" spans="8:12" hidden="1" x14ac:dyDescent="0.2">
      <c r="H550" s="250"/>
      <c r="I550" s="250"/>
      <c r="J550" s="250"/>
      <c r="K550" s="250"/>
      <c r="L550" s="250"/>
    </row>
    <row r="551" spans="8:12" hidden="1" x14ac:dyDescent="0.2">
      <c r="H551" s="250"/>
      <c r="I551" s="250"/>
      <c r="J551" s="250"/>
      <c r="K551" s="250"/>
      <c r="L551" s="250"/>
    </row>
    <row r="552" spans="8:12" hidden="1" x14ac:dyDescent="0.2">
      <c r="H552" s="250"/>
      <c r="I552" s="250"/>
      <c r="J552" s="250"/>
      <c r="K552" s="250"/>
      <c r="L552" s="250"/>
    </row>
    <row r="553" spans="8:12" hidden="1" x14ac:dyDescent="0.2">
      <c r="H553" s="250"/>
      <c r="I553" s="250"/>
      <c r="J553" s="250"/>
      <c r="K553" s="250"/>
      <c r="L553" s="250"/>
    </row>
    <row r="554" spans="8:12" hidden="1" x14ac:dyDescent="0.2">
      <c r="H554" s="250"/>
      <c r="I554" s="250"/>
      <c r="J554" s="250"/>
      <c r="K554" s="250"/>
      <c r="L554" s="250"/>
    </row>
    <row r="555" spans="8:12" hidden="1" x14ac:dyDescent="0.2">
      <c r="H555" s="250"/>
      <c r="I555" s="250"/>
      <c r="J555" s="250"/>
      <c r="K555" s="250"/>
      <c r="L555" s="250"/>
    </row>
    <row r="556" spans="8:12" hidden="1" x14ac:dyDescent="0.2">
      <c r="H556" s="250"/>
      <c r="I556" s="250"/>
      <c r="J556" s="250"/>
      <c r="K556" s="250"/>
      <c r="L556" s="250"/>
    </row>
    <row r="557" spans="8:12" hidden="1" x14ac:dyDescent="0.2">
      <c r="H557" s="250"/>
      <c r="I557" s="250"/>
      <c r="J557" s="250"/>
      <c r="K557" s="250"/>
      <c r="L557" s="250"/>
    </row>
    <row r="558" spans="8:12" hidden="1" x14ac:dyDescent="0.2">
      <c r="H558" s="250"/>
      <c r="I558" s="250"/>
      <c r="J558" s="250"/>
      <c r="K558" s="250"/>
      <c r="L558" s="250"/>
    </row>
    <row r="559" spans="8:12" hidden="1" x14ac:dyDescent="0.2">
      <c r="H559" s="250"/>
      <c r="I559" s="250"/>
      <c r="J559" s="250"/>
      <c r="K559" s="250"/>
      <c r="L559" s="250"/>
    </row>
    <row r="560" spans="8:12" hidden="1" x14ac:dyDescent="0.2">
      <c r="H560" s="250"/>
      <c r="I560" s="250"/>
      <c r="J560" s="250"/>
      <c r="K560" s="250"/>
      <c r="L560" s="250"/>
    </row>
    <row r="561" spans="8:12" hidden="1" x14ac:dyDescent="0.2">
      <c r="H561" s="250"/>
      <c r="I561" s="250"/>
      <c r="J561" s="250"/>
      <c r="K561" s="250"/>
      <c r="L561" s="250"/>
    </row>
    <row r="562" spans="8:12" hidden="1" x14ac:dyDescent="0.2">
      <c r="H562" s="250"/>
      <c r="I562" s="250"/>
      <c r="J562" s="250"/>
      <c r="K562" s="250"/>
      <c r="L562" s="250"/>
    </row>
    <row r="563" spans="8:12" hidden="1" x14ac:dyDescent="0.2">
      <c r="H563" s="250"/>
      <c r="I563" s="250"/>
      <c r="J563" s="250"/>
      <c r="K563" s="250"/>
      <c r="L563" s="250"/>
    </row>
    <row r="564" spans="8:12" hidden="1" x14ac:dyDescent="0.2">
      <c r="H564" s="250"/>
      <c r="I564" s="250"/>
      <c r="J564" s="250"/>
      <c r="K564" s="250"/>
      <c r="L564" s="250"/>
    </row>
    <row r="565" spans="8:12" hidden="1" x14ac:dyDescent="0.2">
      <c r="H565" s="250"/>
      <c r="I565" s="250"/>
      <c r="J565" s="250"/>
      <c r="K565" s="250"/>
      <c r="L565" s="250"/>
    </row>
    <row r="566" spans="8:12" hidden="1" x14ac:dyDescent="0.2">
      <c r="H566" s="250"/>
      <c r="I566" s="250"/>
      <c r="J566" s="250"/>
      <c r="K566" s="250"/>
      <c r="L566" s="250"/>
    </row>
    <row r="567" spans="8:12" hidden="1" x14ac:dyDescent="0.2">
      <c r="H567" s="250"/>
      <c r="I567" s="250"/>
      <c r="J567" s="250"/>
      <c r="K567" s="250"/>
      <c r="L567" s="250"/>
    </row>
    <row r="568" spans="8:12" hidden="1" x14ac:dyDescent="0.2">
      <c r="H568" s="250"/>
      <c r="I568" s="250"/>
      <c r="J568" s="250"/>
      <c r="K568" s="250"/>
      <c r="L568" s="250"/>
    </row>
    <row r="569" spans="8:12" hidden="1" x14ac:dyDescent="0.2">
      <c r="H569" s="250"/>
      <c r="I569" s="250"/>
      <c r="J569" s="250"/>
      <c r="K569" s="250"/>
      <c r="L569" s="250"/>
    </row>
    <row r="570" spans="8:12" hidden="1" x14ac:dyDescent="0.2">
      <c r="H570" s="250"/>
      <c r="I570" s="250"/>
      <c r="J570" s="250"/>
      <c r="K570" s="250"/>
      <c r="L570" s="250"/>
    </row>
    <row r="571" spans="8:12" hidden="1" x14ac:dyDescent="0.2">
      <c r="H571" s="250"/>
      <c r="I571" s="250"/>
      <c r="J571" s="250"/>
      <c r="K571" s="250"/>
      <c r="L571" s="250"/>
    </row>
    <row r="572" spans="8:12" hidden="1" x14ac:dyDescent="0.2">
      <c r="H572" s="250"/>
      <c r="I572" s="250"/>
      <c r="J572" s="250"/>
      <c r="K572" s="250"/>
      <c r="L572" s="250"/>
    </row>
    <row r="573" spans="8:12" hidden="1" x14ac:dyDescent="0.2">
      <c r="H573" s="250"/>
      <c r="I573" s="250"/>
      <c r="J573" s="250"/>
      <c r="K573" s="250"/>
      <c r="L573" s="250"/>
    </row>
    <row r="574" spans="8:12" hidden="1" x14ac:dyDescent="0.2">
      <c r="H574" s="250"/>
      <c r="I574" s="250"/>
      <c r="J574" s="250"/>
      <c r="K574" s="250"/>
      <c r="L574" s="250"/>
    </row>
    <row r="575" spans="8:12" hidden="1" x14ac:dyDescent="0.2">
      <c r="H575" s="250"/>
      <c r="I575" s="250"/>
      <c r="J575" s="250"/>
      <c r="K575" s="250"/>
      <c r="L575" s="250"/>
    </row>
    <row r="576" spans="8:12" hidden="1" x14ac:dyDescent="0.2">
      <c r="H576" s="250"/>
      <c r="I576" s="250"/>
      <c r="J576" s="250"/>
      <c r="K576" s="250"/>
      <c r="L576" s="250"/>
    </row>
    <row r="577" spans="8:12" hidden="1" x14ac:dyDescent="0.2">
      <c r="H577" s="250"/>
      <c r="I577" s="250"/>
      <c r="J577" s="250"/>
      <c r="K577" s="250"/>
      <c r="L577" s="250"/>
    </row>
    <row r="578" spans="8:12" hidden="1" x14ac:dyDescent="0.2">
      <c r="H578" s="250"/>
      <c r="I578" s="250"/>
      <c r="J578" s="250"/>
      <c r="K578" s="250"/>
      <c r="L578" s="250"/>
    </row>
    <row r="579" spans="8:12" hidden="1" x14ac:dyDescent="0.2">
      <c r="H579" s="250"/>
      <c r="I579" s="250"/>
      <c r="J579" s="250"/>
      <c r="K579" s="250"/>
      <c r="L579" s="250"/>
    </row>
    <row r="580" spans="8:12" hidden="1" x14ac:dyDescent="0.2">
      <c r="H580" s="250"/>
      <c r="I580" s="250"/>
      <c r="J580" s="250"/>
      <c r="K580" s="250"/>
      <c r="L580" s="250"/>
    </row>
    <row r="581" spans="8:12" hidden="1" x14ac:dyDescent="0.2">
      <c r="H581" s="250"/>
      <c r="I581" s="250"/>
      <c r="J581" s="250"/>
      <c r="K581" s="250"/>
      <c r="L581" s="250"/>
    </row>
    <row r="582" spans="8:12" hidden="1" x14ac:dyDescent="0.2">
      <c r="H582" s="250"/>
      <c r="I582" s="250"/>
      <c r="J582" s="250"/>
      <c r="K582" s="250"/>
      <c r="L582" s="250"/>
    </row>
    <row r="583" spans="8:12" hidden="1" x14ac:dyDescent="0.2">
      <c r="H583" s="250"/>
      <c r="I583" s="250"/>
      <c r="J583" s="250"/>
      <c r="K583" s="250"/>
      <c r="L583" s="250"/>
    </row>
    <row r="584" spans="8:12" hidden="1" x14ac:dyDescent="0.2">
      <c r="H584" s="250"/>
      <c r="I584" s="250"/>
      <c r="J584" s="250"/>
      <c r="K584" s="250"/>
      <c r="L584" s="250"/>
    </row>
    <row r="585" spans="8:12" hidden="1" x14ac:dyDescent="0.2">
      <c r="H585" s="250"/>
      <c r="I585" s="250"/>
      <c r="J585" s="250"/>
      <c r="K585" s="250"/>
      <c r="L585" s="250"/>
    </row>
    <row r="586" spans="8:12" hidden="1" x14ac:dyDescent="0.2">
      <c r="H586" s="250"/>
      <c r="I586" s="250"/>
      <c r="J586" s="250"/>
      <c r="K586" s="250"/>
      <c r="L586" s="250"/>
    </row>
    <row r="587" spans="8:12" hidden="1" x14ac:dyDescent="0.2">
      <c r="H587" s="250"/>
      <c r="I587" s="250"/>
      <c r="J587" s="250"/>
      <c r="K587" s="250"/>
      <c r="L587" s="250"/>
    </row>
    <row r="588" spans="8:12" hidden="1" x14ac:dyDescent="0.2">
      <c r="H588" s="250"/>
      <c r="I588" s="250"/>
      <c r="J588" s="250"/>
      <c r="K588" s="250"/>
      <c r="L588" s="250"/>
    </row>
    <row r="589" spans="8:12" hidden="1" x14ac:dyDescent="0.2">
      <c r="H589" s="250"/>
      <c r="I589" s="250"/>
      <c r="J589" s="250"/>
      <c r="K589" s="250"/>
      <c r="L589" s="250"/>
    </row>
    <row r="590" spans="8:12" hidden="1" x14ac:dyDescent="0.2">
      <c r="H590" s="250"/>
      <c r="I590" s="250"/>
      <c r="J590" s="250"/>
      <c r="K590" s="250"/>
      <c r="L590" s="250"/>
    </row>
    <row r="591" spans="8:12" hidden="1" x14ac:dyDescent="0.2">
      <c r="H591" s="250"/>
      <c r="I591" s="250"/>
      <c r="J591" s="250"/>
      <c r="K591" s="250"/>
      <c r="L591" s="250"/>
    </row>
    <row r="592" spans="8:12" hidden="1" x14ac:dyDescent="0.2">
      <c r="H592" s="250"/>
      <c r="I592" s="250"/>
      <c r="J592" s="250"/>
      <c r="K592" s="250"/>
      <c r="L592" s="250"/>
    </row>
    <row r="593" spans="8:12" hidden="1" x14ac:dyDescent="0.2">
      <c r="H593" s="250"/>
      <c r="I593" s="250"/>
      <c r="J593" s="250"/>
      <c r="K593" s="250"/>
      <c r="L593" s="250"/>
    </row>
    <row r="594" spans="8:12" hidden="1" x14ac:dyDescent="0.2">
      <c r="H594" s="250"/>
      <c r="I594" s="250"/>
      <c r="J594" s="250"/>
      <c r="K594" s="250"/>
      <c r="L594" s="250"/>
    </row>
    <row r="595" spans="8:12" hidden="1" x14ac:dyDescent="0.2">
      <c r="H595" s="250"/>
      <c r="I595" s="250"/>
      <c r="J595" s="250"/>
      <c r="K595" s="250"/>
      <c r="L595" s="250"/>
    </row>
    <row r="596" spans="8:12" hidden="1" x14ac:dyDescent="0.2">
      <c r="H596" s="250"/>
      <c r="I596" s="250"/>
      <c r="J596" s="250"/>
      <c r="K596" s="250"/>
      <c r="L596" s="250"/>
    </row>
    <row r="597" spans="8:12" hidden="1" x14ac:dyDescent="0.2">
      <c r="H597" s="250"/>
      <c r="I597" s="250"/>
      <c r="J597" s="250"/>
      <c r="K597" s="250"/>
      <c r="L597" s="250"/>
    </row>
    <row r="598" spans="8:12" hidden="1" x14ac:dyDescent="0.2">
      <c r="H598" s="250"/>
      <c r="I598" s="250"/>
      <c r="J598" s="250"/>
      <c r="K598" s="250"/>
      <c r="L598" s="250"/>
    </row>
    <row r="599" spans="8:12" hidden="1" x14ac:dyDescent="0.2">
      <c r="H599" s="250"/>
      <c r="I599" s="250"/>
      <c r="J599" s="250"/>
      <c r="K599" s="250"/>
      <c r="L599" s="250"/>
    </row>
    <row r="600" spans="8:12" hidden="1" x14ac:dyDescent="0.2">
      <c r="H600" s="250"/>
      <c r="I600" s="250"/>
      <c r="J600" s="250"/>
      <c r="K600" s="250"/>
      <c r="L600" s="250"/>
    </row>
    <row r="601" spans="8:12" hidden="1" x14ac:dyDescent="0.2">
      <c r="H601" s="250"/>
      <c r="I601" s="250"/>
      <c r="J601" s="250"/>
      <c r="K601" s="250"/>
      <c r="L601" s="250"/>
    </row>
    <row r="602" spans="8:12" hidden="1" x14ac:dyDescent="0.2">
      <c r="H602" s="250"/>
      <c r="I602" s="250"/>
      <c r="J602" s="250"/>
      <c r="K602" s="250"/>
      <c r="L602" s="250"/>
    </row>
    <row r="603" spans="8:12" hidden="1" x14ac:dyDescent="0.2">
      <c r="H603" s="250"/>
      <c r="I603" s="250"/>
      <c r="J603" s="250"/>
      <c r="K603" s="250"/>
      <c r="L603" s="250"/>
    </row>
    <row r="604" spans="8:12" hidden="1" x14ac:dyDescent="0.2">
      <c r="H604" s="250"/>
      <c r="I604" s="250"/>
      <c r="J604" s="250"/>
      <c r="K604" s="250"/>
      <c r="L604" s="250"/>
    </row>
    <row r="605" spans="8:12" hidden="1" x14ac:dyDescent="0.2">
      <c r="H605" s="250"/>
      <c r="I605" s="250"/>
      <c r="J605" s="250"/>
      <c r="K605" s="250"/>
      <c r="L605" s="250"/>
    </row>
    <row r="606" spans="8:12" hidden="1" x14ac:dyDescent="0.2">
      <c r="H606" s="250"/>
      <c r="I606" s="250"/>
      <c r="J606" s="250"/>
      <c r="K606" s="250"/>
      <c r="L606" s="250"/>
    </row>
    <row r="607" spans="8:12" hidden="1" x14ac:dyDescent="0.2">
      <c r="H607" s="250"/>
      <c r="I607" s="250"/>
      <c r="J607" s="250"/>
      <c r="K607" s="250"/>
      <c r="L607" s="250"/>
    </row>
    <row r="608" spans="8:12" hidden="1" x14ac:dyDescent="0.2">
      <c r="H608" s="250"/>
      <c r="I608" s="250"/>
      <c r="J608" s="250"/>
      <c r="K608" s="250"/>
      <c r="L608" s="250"/>
    </row>
    <row r="609" spans="8:12" hidden="1" x14ac:dyDescent="0.2">
      <c r="H609" s="250"/>
      <c r="I609" s="250"/>
      <c r="J609" s="250"/>
      <c r="K609" s="250"/>
      <c r="L609" s="250"/>
    </row>
    <row r="610" spans="8:12" hidden="1" x14ac:dyDescent="0.2">
      <c r="H610" s="250"/>
      <c r="I610" s="250"/>
      <c r="J610" s="250"/>
      <c r="K610" s="250"/>
      <c r="L610" s="250"/>
    </row>
    <row r="611" spans="8:12" hidden="1" x14ac:dyDescent="0.2">
      <c r="H611" s="250"/>
      <c r="I611" s="250"/>
      <c r="J611" s="250"/>
      <c r="K611" s="250"/>
      <c r="L611" s="250"/>
    </row>
    <row r="612" spans="8:12" hidden="1" x14ac:dyDescent="0.2">
      <c r="H612" s="250"/>
      <c r="I612" s="250"/>
      <c r="J612" s="250"/>
      <c r="K612" s="250"/>
      <c r="L612" s="250"/>
    </row>
    <row r="613" spans="8:12" hidden="1" x14ac:dyDescent="0.2">
      <c r="H613" s="250"/>
      <c r="I613" s="250"/>
      <c r="J613" s="250"/>
      <c r="K613" s="250"/>
      <c r="L613" s="250"/>
    </row>
    <row r="614" spans="8:12" hidden="1" x14ac:dyDescent="0.2">
      <c r="H614" s="250"/>
      <c r="I614" s="250"/>
      <c r="J614" s="250"/>
      <c r="K614" s="250"/>
      <c r="L614" s="250"/>
    </row>
    <row r="615" spans="8:12" hidden="1" x14ac:dyDescent="0.2">
      <c r="H615" s="250"/>
      <c r="I615" s="250"/>
      <c r="J615" s="250"/>
      <c r="K615" s="250"/>
      <c r="L615" s="250"/>
    </row>
    <row r="616" spans="8:12" hidden="1" x14ac:dyDescent="0.2">
      <c r="H616" s="250"/>
      <c r="I616" s="250"/>
      <c r="J616" s="250"/>
      <c r="K616" s="250"/>
      <c r="L616" s="250"/>
    </row>
    <row r="617" spans="8:12" hidden="1" x14ac:dyDescent="0.2">
      <c r="H617" s="250"/>
      <c r="I617" s="250"/>
      <c r="J617" s="250"/>
      <c r="K617" s="250"/>
      <c r="L617" s="250"/>
    </row>
    <row r="618" spans="8:12" hidden="1" x14ac:dyDescent="0.2">
      <c r="H618" s="250"/>
      <c r="I618" s="250"/>
      <c r="J618" s="250"/>
      <c r="K618" s="250"/>
      <c r="L618" s="250"/>
    </row>
    <row r="619" spans="8:12" hidden="1" x14ac:dyDescent="0.2">
      <c r="H619" s="250"/>
      <c r="I619" s="250"/>
      <c r="J619" s="250"/>
      <c r="K619" s="250"/>
      <c r="L619" s="250"/>
    </row>
    <row r="620" spans="8:12" hidden="1" x14ac:dyDescent="0.2">
      <c r="H620" s="250"/>
      <c r="I620" s="250"/>
      <c r="J620" s="250"/>
      <c r="K620" s="250"/>
      <c r="L620" s="250"/>
    </row>
    <row r="621" spans="8:12" hidden="1" x14ac:dyDescent="0.2">
      <c r="H621" s="250"/>
      <c r="I621" s="250"/>
      <c r="J621" s="250"/>
      <c r="K621" s="250"/>
      <c r="L621" s="250"/>
    </row>
    <row r="622" spans="8:12" hidden="1" x14ac:dyDescent="0.2">
      <c r="H622" s="250"/>
      <c r="I622" s="250"/>
      <c r="J622" s="250"/>
      <c r="K622" s="250"/>
      <c r="L622" s="250"/>
    </row>
    <row r="623" spans="8:12" hidden="1" x14ac:dyDescent="0.2">
      <c r="H623" s="250"/>
      <c r="I623" s="250"/>
      <c r="J623" s="250"/>
      <c r="K623" s="250"/>
      <c r="L623" s="250"/>
    </row>
    <row r="624" spans="8:12" hidden="1" x14ac:dyDescent="0.2">
      <c r="H624" s="250"/>
      <c r="I624" s="250"/>
      <c r="J624" s="250"/>
      <c r="K624" s="250"/>
      <c r="L624" s="250"/>
    </row>
    <row r="625" spans="8:12" hidden="1" x14ac:dyDescent="0.2">
      <c r="H625" s="250"/>
      <c r="I625" s="250"/>
      <c r="J625" s="250"/>
      <c r="K625" s="250"/>
      <c r="L625" s="250"/>
    </row>
    <row r="626" spans="8:12" hidden="1" x14ac:dyDescent="0.2">
      <c r="H626" s="250"/>
      <c r="I626" s="250"/>
      <c r="J626" s="250"/>
      <c r="K626" s="250"/>
      <c r="L626" s="250"/>
    </row>
    <row r="627" spans="8:12" hidden="1" x14ac:dyDescent="0.2">
      <c r="H627" s="250"/>
      <c r="I627" s="250"/>
      <c r="J627" s="250"/>
      <c r="K627" s="250"/>
      <c r="L627" s="250"/>
    </row>
    <row r="628" spans="8:12" hidden="1" x14ac:dyDescent="0.2">
      <c r="H628" s="250"/>
      <c r="I628" s="250"/>
      <c r="J628" s="250"/>
      <c r="K628" s="250"/>
      <c r="L628" s="250"/>
    </row>
    <row r="629" spans="8:12" hidden="1" x14ac:dyDescent="0.2">
      <c r="H629" s="250"/>
      <c r="I629" s="250"/>
      <c r="J629" s="250"/>
      <c r="K629" s="250"/>
      <c r="L629" s="250"/>
    </row>
    <row r="630" spans="8:12" hidden="1" x14ac:dyDescent="0.2">
      <c r="H630" s="250"/>
      <c r="I630" s="250"/>
      <c r="J630" s="250"/>
      <c r="K630" s="250"/>
      <c r="L630" s="250"/>
    </row>
    <row r="631" spans="8:12" hidden="1" x14ac:dyDescent="0.2">
      <c r="H631" s="250"/>
      <c r="I631" s="250"/>
      <c r="J631" s="250"/>
      <c r="K631" s="250"/>
      <c r="L631" s="250"/>
    </row>
    <row r="632" spans="8:12" hidden="1" x14ac:dyDescent="0.2">
      <c r="H632" s="250"/>
      <c r="I632" s="250"/>
      <c r="J632" s="250"/>
      <c r="K632" s="250"/>
      <c r="L632" s="250"/>
    </row>
    <row r="633" spans="8:12" hidden="1" x14ac:dyDescent="0.2">
      <c r="H633" s="250"/>
      <c r="I633" s="250"/>
      <c r="J633" s="250"/>
      <c r="K633" s="250"/>
      <c r="L633" s="250"/>
    </row>
    <row r="634" spans="8:12" hidden="1" x14ac:dyDescent="0.2">
      <c r="H634" s="250"/>
      <c r="I634" s="250"/>
      <c r="J634" s="250"/>
      <c r="K634" s="250"/>
      <c r="L634" s="250"/>
    </row>
    <row r="635" spans="8:12" hidden="1" x14ac:dyDescent="0.2">
      <c r="H635" s="250"/>
      <c r="I635" s="250"/>
      <c r="J635" s="250"/>
      <c r="K635" s="250"/>
      <c r="L635" s="250"/>
    </row>
    <row r="636" spans="8:12" hidden="1" x14ac:dyDescent="0.2">
      <c r="H636" s="250"/>
      <c r="I636" s="250"/>
      <c r="J636" s="250"/>
      <c r="K636" s="250"/>
      <c r="L636" s="250"/>
    </row>
    <row r="637" spans="8:12" hidden="1" x14ac:dyDescent="0.2">
      <c r="H637" s="250"/>
      <c r="I637" s="250"/>
      <c r="J637" s="250"/>
      <c r="K637" s="250"/>
      <c r="L637" s="250"/>
    </row>
    <row r="638" spans="8:12" hidden="1" x14ac:dyDescent="0.2">
      <c r="H638" s="250"/>
      <c r="I638" s="250"/>
      <c r="J638" s="250"/>
      <c r="K638" s="250"/>
      <c r="L638" s="250"/>
    </row>
    <row r="639" spans="8:12" hidden="1" x14ac:dyDescent="0.2">
      <c r="H639" s="250"/>
      <c r="I639" s="250"/>
      <c r="J639" s="250"/>
      <c r="K639" s="250"/>
      <c r="L639" s="250"/>
    </row>
    <row r="640" spans="8:12" hidden="1" x14ac:dyDescent="0.2">
      <c r="H640" s="250"/>
      <c r="I640" s="250"/>
      <c r="J640" s="250"/>
      <c r="K640" s="250"/>
      <c r="L640" s="250"/>
    </row>
    <row r="641" spans="8:12" hidden="1" x14ac:dyDescent="0.2">
      <c r="H641" s="250"/>
      <c r="I641" s="250"/>
      <c r="J641" s="250"/>
      <c r="K641" s="250"/>
      <c r="L641" s="250"/>
    </row>
    <row r="642" spans="8:12" hidden="1" x14ac:dyDescent="0.2">
      <c r="H642" s="250"/>
      <c r="I642" s="250"/>
      <c r="J642" s="250"/>
      <c r="K642" s="250"/>
      <c r="L642" s="250"/>
    </row>
    <row r="643" spans="8:12" hidden="1" x14ac:dyDescent="0.2">
      <c r="H643" s="250"/>
      <c r="I643" s="250"/>
      <c r="J643" s="250"/>
      <c r="K643" s="250"/>
      <c r="L643" s="250"/>
    </row>
    <row r="644" spans="8:12" hidden="1" x14ac:dyDescent="0.2">
      <c r="H644" s="250"/>
      <c r="I644" s="250"/>
      <c r="J644" s="250"/>
      <c r="K644" s="250"/>
      <c r="L644" s="250"/>
    </row>
    <row r="645" spans="8:12" hidden="1" x14ac:dyDescent="0.2">
      <c r="H645" s="250"/>
      <c r="I645" s="250"/>
      <c r="J645" s="250"/>
      <c r="K645" s="250"/>
      <c r="L645" s="250"/>
    </row>
    <row r="646" spans="8:12" hidden="1" x14ac:dyDescent="0.2">
      <c r="H646" s="250"/>
      <c r="I646" s="250"/>
      <c r="J646" s="250"/>
      <c r="K646" s="250"/>
      <c r="L646" s="250"/>
    </row>
    <row r="647" spans="8:12" hidden="1" x14ac:dyDescent="0.2">
      <c r="H647" s="250"/>
      <c r="I647" s="250"/>
      <c r="J647" s="250"/>
      <c r="K647" s="250"/>
      <c r="L647" s="250"/>
    </row>
    <row r="648" spans="8:12" hidden="1" x14ac:dyDescent="0.2">
      <c r="H648" s="250"/>
      <c r="I648" s="250"/>
      <c r="J648" s="250"/>
      <c r="K648" s="250"/>
      <c r="L648" s="250"/>
    </row>
    <row r="649" spans="8:12" hidden="1" x14ac:dyDescent="0.2">
      <c r="H649" s="250"/>
      <c r="I649" s="250"/>
      <c r="J649" s="250"/>
      <c r="K649" s="250"/>
      <c r="L649" s="250"/>
    </row>
    <row r="650" spans="8:12" hidden="1" x14ac:dyDescent="0.2">
      <c r="H650" s="250"/>
      <c r="I650" s="250"/>
      <c r="J650" s="250"/>
      <c r="K650" s="250"/>
      <c r="L650" s="250"/>
    </row>
    <row r="651" spans="8:12" hidden="1" x14ac:dyDescent="0.2">
      <c r="H651" s="250"/>
      <c r="I651" s="250"/>
      <c r="J651" s="250"/>
      <c r="K651" s="250"/>
      <c r="L651" s="250"/>
    </row>
    <row r="652" spans="8:12" hidden="1" x14ac:dyDescent="0.2">
      <c r="H652" s="250"/>
      <c r="I652" s="250"/>
      <c r="J652" s="250"/>
      <c r="K652" s="250"/>
      <c r="L652" s="250"/>
    </row>
    <row r="653" spans="8:12" hidden="1" x14ac:dyDescent="0.2">
      <c r="H653" s="250"/>
      <c r="I653" s="250"/>
      <c r="J653" s="250"/>
      <c r="K653" s="250"/>
      <c r="L653" s="250"/>
    </row>
    <row r="654" spans="8:12" hidden="1" x14ac:dyDescent="0.2">
      <c r="H654" s="250"/>
      <c r="I654" s="250"/>
      <c r="J654" s="250"/>
      <c r="K654" s="250"/>
      <c r="L654" s="250"/>
    </row>
    <row r="655" spans="8:12" hidden="1" x14ac:dyDescent="0.2">
      <c r="H655" s="250"/>
      <c r="I655" s="250"/>
      <c r="J655" s="250"/>
      <c r="K655" s="250"/>
      <c r="L655" s="250"/>
    </row>
    <row r="656" spans="8:12" hidden="1" x14ac:dyDescent="0.2">
      <c r="H656" s="250"/>
      <c r="I656" s="250"/>
      <c r="J656" s="250"/>
      <c r="K656" s="250"/>
      <c r="L656" s="250"/>
    </row>
    <row r="657" spans="8:12" hidden="1" x14ac:dyDescent="0.2">
      <c r="H657" s="250"/>
      <c r="I657" s="250"/>
      <c r="J657" s="250"/>
      <c r="K657" s="250"/>
      <c r="L657" s="250"/>
    </row>
    <row r="658" spans="8:12" hidden="1" x14ac:dyDescent="0.2">
      <c r="H658" s="250"/>
      <c r="I658" s="250"/>
      <c r="J658" s="250"/>
      <c r="K658" s="250"/>
      <c r="L658" s="250"/>
    </row>
    <row r="659" spans="8:12" hidden="1" x14ac:dyDescent="0.2">
      <c r="H659" s="250"/>
      <c r="I659" s="250"/>
      <c r="J659" s="250"/>
      <c r="K659" s="250"/>
      <c r="L659" s="250"/>
    </row>
    <row r="660" spans="8:12" hidden="1" x14ac:dyDescent="0.2">
      <c r="H660" s="250"/>
      <c r="I660" s="250"/>
      <c r="J660" s="250"/>
      <c r="K660" s="250"/>
      <c r="L660" s="250"/>
    </row>
    <row r="661" spans="8:12" hidden="1" x14ac:dyDescent="0.2">
      <c r="H661" s="250"/>
      <c r="I661" s="250"/>
      <c r="J661" s="250"/>
      <c r="K661" s="250"/>
      <c r="L661" s="250"/>
    </row>
    <row r="662" spans="8:12" hidden="1" x14ac:dyDescent="0.2">
      <c r="H662" s="250"/>
      <c r="I662" s="250"/>
      <c r="J662" s="250"/>
      <c r="K662" s="250"/>
      <c r="L662" s="250"/>
    </row>
    <row r="663" spans="8:12" hidden="1" x14ac:dyDescent="0.2">
      <c r="H663" s="250"/>
      <c r="I663" s="250"/>
      <c r="J663" s="250"/>
      <c r="K663" s="250"/>
      <c r="L663" s="250"/>
    </row>
    <row r="664" spans="8:12" hidden="1" x14ac:dyDescent="0.2">
      <c r="H664" s="250"/>
      <c r="I664" s="250"/>
      <c r="J664" s="250"/>
      <c r="K664" s="250"/>
      <c r="L664" s="250"/>
    </row>
    <row r="665" spans="8:12" hidden="1" x14ac:dyDescent="0.2">
      <c r="H665" s="250"/>
      <c r="I665" s="250"/>
      <c r="J665" s="250"/>
      <c r="K665" s="250"/>
      <c r="L665" s="250"/>
    </row>
    <row r="666" spans="8:12" hidden="1" x14ac:dyDescent="0.2">
      <c r="H666" s="250"/>
      <c r="I666" s="250"/>
      <c r="J666" s="250"/>
      <c r="K666" s="250"/>
      <c r="L666" s="250"/>
    </row>
    <row r="667" spans="8:12" hidden="1" x14ac:dyDescent="0.2">
      <c r="H667" s="250"/>
      <c r="I667" s="250"/>
      <c r="J667" s="250"/>
      <c r="K667" s="250"/>
      <c r="L667" s="250"/>
    </row>
    <row r="668" spans="8:12" hidden="1" x14ac:dyDescent="0.2">
      <c r="H668" s="250"/>
      <c r="I668" s="250"/>
      <c r="J668" s="250"/>
      <c r="K668" s="250"/>
      <c r="L668" s="250"/>
    </row>
    <row r="669" spans="8:12" hidden="1" x14ac:dyDescent="0.2">
      <c r="H669" s="250"/>
      <c r="I669" s="250"/>
      <c r="J669" s="250"/>
      <c r="K669" s="250"/>
      <c r="L669" s="250"/>
    </row>
    <row r="670" spans="8:12" hidden="1" x14ac:dyDescent="0.2">
      <c r="H670" s="250"/>
      <c r="I670" s="250"/>
      <c r="J670" s="250"/>
      <c r="K670" s="250"/>
      <c r="L670" s="250"/>
    </row>
    <row r="671" spans="8:12" hidden="1" x14ac:dyDescent="0.2">
      <c r="H671" s="250"/>
      <c r="I671" s="250"/>
      <c r="J671" s="250"/>
      <c r="K671" s="250"/>
      <c r="L671" s="250"/>
    </row>
    <row r="672" spans="8:12" hidden="1" x14ac:dyDescent="0.2">
      <c r="H672" s="250"/>
      <c r="I672" s="250"/>
      <c r="J672" s="250"/>
      <c r="K672" s="250"/>
      <c r="L672" s="250"/>
    </row>
    <row r="673" spans="8:12" hidden="1" x14ac:dyDescent="0.2">
      <c r="H673" s="250"/>
      <c r="I673" s="250"/>
      <c r="J673" s="250"/>
      <c r="K673" s="250"/>
      <c r="L673" s="250"/>
    </row>
    <row r="674" spans="8:12" hidden="1" x14ac:dyDescent="0.2">
      <c r="H674" s="250"/>
      <c r="I674" s="250"/>
      <c r="J674" s="250"/>
      <c r="K674" s="250"/>
      <c r="L674" s="250"/>
    </row>
    <row r="675" spans="8:12" hidden="1" x14ac:dyDescent="0.2">
      <c r="H675" s="250"/>
      <c r="I675" s="250"/>
      <c r="J675" s="250"/>
      <c r="K675" s="250"/>
      <c r="L675" s="250"/>
    </row>
    <row r="676" spans="8:12" hidden="1" x14ac:dyDescent="0.2">
      <c r="H676" s="250"/>
      <c r="I676" s="250"/>
      <c r="J676" s="250"/>
      <c r="K676" s="250"/>
      <c r="L676" s="250"/>
    </row>
    <row r="677" spans="8:12" hidden="1" x14ac:dyDescent="0.2">
      <c r="H677" s="250"/>
      <c r="I677" s="250"/>
      <c r="J677" s="250"/>
      <c r="K677" s="250"/>
      <c r="L677" s="250"/>
    </row>
    <row r="678" spans="8:12" hidden="1" x14ac:dyDescent="0.2">
      <c r="H678" s="250"/>
      <c r="I678" s="250"/>
      <c r="J678" s="250"/>
      <c r="K678" s="250"/>
      <c r="L678" s="250"/>
    </row>
    <row r="679" spans="8:12" hidden="1" x14ac:dyDescent="0.2">
      <c r="H679" s="250"/>
      <c r="I679" s="250"/>
      <c r="J679" s="250"/>
      <c r="K679" s="250"/>
      <c r="L679" s="250"/>
    </row>
    <row r="680" spans="8:12" hidden="1" x14ac:dyDescent="0.2">
      <c r="H680" s="250"/>
      <c r="I680" s="250"/>
      <c r="J680" s="250"/>
      <c r="K680" s="250"/>
      <c r="L680" s="250"/>
    </row>
    <row r="681" spans="8:12" hidden="1" x14ac:dyDescent="0.2">
      <c r="H681" s="250"/>
      <c r="I681" s="250"/>
      <c r="J681" s="250"/>
      <c r="K681" s="250"/>
      <c r="L681" s="250"/>
    </row>
    <row r="682" spans="8:12" hidden="1" x14ac:dyDescent="0.2">
      <c r="H682" s="250"/>
      <c r="I682" s="250"/>
      <c r="J682" s="250"/>
      <c r="K682" s="250"/>
      <c r="L682" s="250"/>
    </row>
    <row r="683" spans="8:12" hidden="1" x14ac:dyDescent="0.2">
      <c r="H683" s="250"/>
      <c r="I683" s="250"/>
      <c r="J683" s="250"/>
      <c r="K683" s="250"/>
      <c r="L683" s="250"/>
    </row>
    <row r="684" spans="8:12" hidden="1" x14ac:dyDescent="0.2">
      <c r="H684" s="250"/>
      <c r="I684" s="250"/>
      <c r="J684" s="250"/>
      <c r="K684" s="250"/>
      <c r="L684" s="250"/>
    </row>
    <row r="685" spans="8:12" hidden="1" x14ac:dyDescent="0.2">
      <c r="H685" s="250"/>
      <c r="I685" s="250"/>
      <c r="J685" s="250"/>
      <c r="K685" s="250"/>
      <c r="L685" s="250"/>
    </row>
    <row r="686" spans="8:12" hidden="1" x14ac:dyDescent="0.2">
      <c r="H686" s="250"/>
      <c r="I686" s="250"/>
      <c r="J686" s="250"/>
      <c r="K686" s="250"/>
      <c r="L686" s="250"/>
    </row>
    <row r="687" spans="8:12" hidden="1" x14ac:dyDescent="0.2">
      <c r="H687" s="250"/>
      <c r="I687" s="250"/>
      <c r="J687" s="250"/>
      <c r="K687" s="250"/>
      <c r="L687" s="250"/>
    </row>
    <row r="688" spans="8:12" hidden="1" x14ac:dyDescent="0.2">
      <c r="H688" s="250"/>
      <c r="I688" s="250"/>
      <c r="J688" s="250"/>
      <c r="K688" s="250"/>
      <c r="L688" s="250"/>
    </row>
    <row r="689" spans="8:12" hidden="1" x14ac:dyDescent="0.2">
      <c r="H689" s="250"/>
      <c r="I689" s="250"/>
      <c r="J689" s="250"/>
      <c r="K689" s="250"/>
      <c r="L689" s="250"/>
    </row>
    <row r="690" spans="8:12" hidden="1" x14ac:dyDescent="0.2">
      <c r="H690" s="250"/>
      <c r="I690" s="250"/>
      <c r="J690" s="250"/>
      <c r="K690" s="250"/>
      <c r="L690" s="250"/>
    </row>
    <row r="691" spans="8:12" hidden="1" x14ac:dyDescent="0.2">
      <c r="H691" s="250"/>
      <c r="I691" s="250"/>
      <c r="J691" s="250"/>
      <c r="K691" s="250"/>
      <c r="L691" s="250"/>
    </row>
    <row r="692" spans="8:12" hidden="1" x14ac:dyDescent="0.2">
      <c r="H692" s="250"/>
      <c r="I692" s="250"/>
      <c r="J692" s="250"/>
      <c r="K692" s="250"/>
      <c r="L692" s="250"/>
    </row>
    <row r="693" spans="8:12" hidden="1" x14ac:dyDescent="0.2">
      <c r="H693" s="250"/>
      <c r="I693" s="250"/>
      <c r="J693" s="250"/>
      <c r="K693" s="250"/>
      <c r="L693" s="250"/>
    </row>
    <row r="694" spans="8:12" hidden="1" x14ac:dyDescent="0.2">
      <c r="H694" s="250"/>
      <c r="I694" s="250"/>
      <c r="J694" s="250"/>
      <c r="K694" s="250"/>
      <c r="L694" s="250"/>
    </row>
    <row r="695" spans="8:12" hidden="1" x14ac:dyDescent="0.2">
      <c r="H695" s="250"/>
      <c r="I695" s="250"/>
      <c r="J695" s="250"/>
      <c r="K695" s="250"/>
      <c r="L695" s="250"/>
    </row>
    <row r="696" spans="8:12" hidden="1" x14ac:dyDescent="0.2">
      <c r="H696" s="250"/>
      <c r="I696" s="250"/>
      <c r="J696" s="250"/>
      <c r="K696" s="250"/>
      <c r="L696" s="250"/>
    </row>
    <row r="697" spans="8:12" hidden="1" x14ac:dyDescent="0.2">
      <c r="H697" s="250"/>
      <c r="I697" s="250"/>
      <c r="J697" s="250"/>
      <c r="K697" s="250"/>
      <c r="L697" s="250"/>
    </row>
    <row r="698" spans="8:12" hidden="1" x14ac:dyDescent="0.2">
      <c r="H698" s="250"/>
      <c r="I698" s="250"/>
      <c r="J698" s="250"/>
      <c r="K698" s="250"/>
      <c r="L698" s="250"/>
    </row>
    <row r="699" spans="8:12" hidden="1" x14ac:dyDescent="0.2">
      <c r="H699" s="250"/>
      <c r="I699" s="250"/>
      <c r="J699" s="250"/>
      <c r="K699" s="250"/>
      <c r="L699" s="250"/>
    </row>
    <row r="700" spans="8:12" hidden="1" x14ac:dyDescent="0.2">
      <c r="H700" s="250"/>
      <c r="I700" s="250"/>
      <c r="J700" s="250"/>
      <c r="K700" s="250"/>
      <c r="L700" s="250"/>
    </row>
    <row r="701" spans="8:12" hidden="1" x14ac:dyDescent="0.2">
      <c r="H701" s="250"/>
      <c r="I701" s="250"/>
      <c r="J701" s="250"/>
      <c r="K701" s="250"/>
      <c r="L701" s="250"/>
    </row>
    <row r="702" spans="8:12" hidden="1" x14ac:dyDescent="0.2">
      <c r="H702" s="250"/>
      <c r="I702" s="250"/>
      <c r="J702" s="250"/>
      <c r="K702" s="250"/>
      <c r="L702" s="250"/>
    </row>
    <row r="703" spans="8:12" hidden="1" x14ac:dyDescent="0.2">
      <c r="H703" s="250"/>
      <c r="I703" s="250"/>
      <c r="J703" s="250"/>
      <c r="K703" s="250"/>
      <c r="L703" s="250"/>
    </row>
    <row r="704" spans="8:12" hidden="1" x14ac:dyDescent="0.2">
      <c r="H704" s="250"/>
      <c r="I704" s="250"/>
      <c r="J704" s="250"/>
      <c r="K704" s="250"/>
      <c r="L704" s="250"/>
    </row>
    <row r="705" spans="8:12" hidden="1" x14ac:dyDescent="0.2">
      <c r="H705" s="250"/>
      <c r="I705" s="250"/>
      <c r="J705" s="250"/>
      <c r="K705" s="250"/>
      <c r="L705" s="250"/>
    </row>
    <row r="706" spans="8:12" hidden="1" x14ac:dyDescent="0.2">
      <c r="H706" s="250"/>
      <c r="I706" s="250"/>
      <c r="J706" s="250"/>
      <c r="K706" s="250"/>
      <c r="L706" s="250"/>
    </row>
    <row r="707" spans="8:12" hidden="1" x14ac:dyDescent="0.2">
      <c r="H707" s="250"/>
      <c r="I707" s="250"/>
      <c r="J707" s="250"/>
      <c r="K707" s="250"/>
      <c r="L707" s="250"/>
    </row>
    <row r="708" spans="8:12" hidden="1" x14ac:dyDescent="0.2">
      <c r="H708" s="250"/>
      <c r="I708" s="250"/>
      <c r="J708" s="250"/>
      <c r="K708" s="250"/>
      <c r="L708" s="250"/>
    </row>
    <row r="709" spans="8:12" hidden="1" x14ac:dyDescent="0.2">
      <c r="H709" s="250"/>
      <c r="I709" s="250"/>
      <c r="J709" s="250"/>
      <c r="K709" s="250"/>
      <c r="L709" s="250"/>
    </row>
    <row r="710" spans="8:12" hidden="1" x14ac:dyDescent="0.2">
      <c r="H710" s="250"/>
      <c r="I710" s="250"/>
      <c r="J710" s="250"/>
      <c r="K710" s="250"/>
      <c r="L710" s="250"/>
    </row>
    <row r="711" spans="8:12" hidden="1" x14ac:dyDescent="0.2">
      <c r="H711" s="250"/>
      <c r="I711" s="250"/>
      <c r="J711" s="250"/>
      <c r="K711" s="250"/>
      <c r="L711" s="250"/>
    </row>
    <row r="712" spans="8:12" hidden="1" x14ac:dyDescent="0.2">
      <c r="H712" s="250"/>
      <c r="I712" s="250"/>
      <c r="J712" s="250"/>
      <c r="K712" s="250"/>
      <c r="L712" s="250"/>
    </row>
    <row r="713" spans="8:12" hidden="1" x14ac:dyDescent="0.2">
      <c r="H713" s="250"/>
      <c r="I713" s="250"/>
      <c r="J713" s="250"/>
      <c r="K713" s="250"/>
      <c r="L713" s="250"/>
    </row>
    <row r="714" spans="8:12" hidden="1" x14ac:dyDescent="0.2">
      <c r="H714" s="250"/>
      <c r="I714" s="250"/>
      <c r="J714" s="250"/>
      <c r="K714" s="250"/>
      <c r="L714" s="250"/>
    </row>
    <row r="715" spans="8:12" hidden="1" x14ac:dyDescent="0.2">
      <c r="H715" s="250"/>
      <c r="I715" s="250"/>
      <c r="J715" s="250"/>
      <c r="K715" s="250"/>
      <c r="L715" s="250"/>
    </row>
    <row r="716" spans="8:12" hidden="1" x14ac:dyDescent="0.2">
      <c r="H716" s="250"/>
      <c r="I716" s="250"/>
      <c r="J716" s="250"/>
      <c r="K716" s="250"/>
      <c r="L716" s="250"/>
    </row>
    <row r="717" spans="8:12" hidden="1" x14ac:dyDescent="0.2">
      <c r="H717" s="250"/>
      <c r="I717" s="250"/>
      <c r="J717" s="250"/>
      <c r="K717" s="250"/>
      <c r="L717" s="250"/>
    </row>
    <row r="718" spans="8:12" hidden="1" x14ac:dyDescent="0.2">
      <c r="H718" s="250"/>
      <c r="I718" s="250"/>
      <c r="J718" s="250"/>
      <c r="K718" s="250"/>
      <c r="L718" s="250"/>
    </row>
    <row r="719" spans="8:12" hidden="1" x14ac:dyDescent="0.2">
      <c r="H719" s="250"/>
      <c r="I719" s="250"/>
      <c r="J719" s="250"/>
      <c r="K719" s="250"/>
      <c r="L719" s="250"/>
    </row>
    <row r="720" spans="8:12" hidden="1" x14ac:dyDescent="0.2">
      <c r="H720" s="250"/>
      <c r="I720" s="250"/>
      <c r="J720" s="250"/>
      <c r="K720" s="250"/>
      <c r="L720" s="250"/>
    </row>
    <row r="721" spans="8:12" hidden="1" x14ac:dyDescent="0.2">
      <c r="H721" s="250"/>
      <c r="I721" s="250"/>
      <c r="J721" s="250"/>
      <c r="K721" s="250"/>
      <c r="L721" s="250"/>
    </row>
    <row r="722" spans="8:12" hidden="1" x14ac:dyDescent="0.2">
      <c r="H722" s="250"/>
      <c r="I722" s="250"/>
      <c r="J722" s="250"/>
      <c r="K722" s="250"/>
      <c r="L722" s="250"/>
    </row>
    <row r="723" spans="8:12" hidden="1" x14ac:dyDescent="0.2">
      <c r="H723" s="250"/>
      <c r="I723" s="250"/>
      <c r="J723" s="250"/>
      <c r="K723" s="250"/>
      <c r="L723" s="250"/>
    </row>
    <row r="724" spans="8:12" hidden="1" x14ac:dyDescent="0.2">
      <c r="H724" s="250"/>
      <c r="I724" s="250"/>
      <c r="J724" s="250"/>
      <c r="K724" s="250"/>
      <c r="L724" s="250"/>
    </row>
    <row r="725" spans="8:12" hidden="1" x14ac:dyDescent="0.2">
      <c r="H725" s="250"/>
      <c r="I725" s="250"/>
      <c r="J725" s="250"/>
      <c r="K725" s="250"/>
      <c r="L725" s="250"/>
    </row>
    <row r="726" spans="8:12" hidden="1" x14ac:dyDescent="0.2">
      <c r="H726" s="250"/>
      <c r="I726" s="250"/>
      <c r="J726" s="250"/>
      <c r="K726" s="250"/>
      <c r="L726" s="250"/>
    </row>
    <row r="727" spans="8:12" hidden="1" x14ac:dyDescent="0.2">
      <c r="H727" s="250"/>
      <c r="I727" s="250"/>
      <c r="J727" s="250"/>
      <c r="K727" s="250"/>
      <c r="L727" s="250"/>
    </row>
    <row r="728" spans="8:12" hidden="1" x14ac:dyDescent="0.2">
      <c r="H728" s="250"/>
      <c r="I728" s="250"/>
      <c r="J728" s="250"/>
      <c r="K728" s="250"/>
      <c r="L728" s="250"/>
    </row>
    <row r="729" spans="8:12" hidden="1" x14ac:dyDescent="0.2">
      <c r="H729" s="250"/>
      <c r="I729" s="250"/>
      <c r="J729" s="250"/>
      <c r="K729" s="250"/>
      <c r="L729" s="250"/>
    </row>
    <row r="730" spans="8:12" hidden="1" x14ac:dyDescent="0.2">
      <c r="H730" s="250"/>
      <c r="I730" s="250"/>
      <c r="J730" s="250"/>
      <c r="K730" s="250"/>
      <c r="L730" s="250"/>
    </row>
    <row r="731" spans="8:12" hidden="1" x14ac:dyDescent="0.2">
      <c r="H731" s="250"/>
      <c r="I731" s="250"/>
      <c r="J731" s="250"/>
      <c r="K731" s="250"/>
      <c r="L731" s="250"/>
    </row>
    <row r="732" spans="8:12" hidden="1" x14ac:dyDescent="0.2">
      <c r="H732" s="250"/>
      <c r="I732" s="250"/>
      <c r="J732" s="250"/>
      <c r="K732" s="250"/>
      <c r="L732" s="250"/>
    </row>
    <row r="733" spans="8:12" hidden="1" x14ac:dyDescent="0.2">
      <c r="H733" s="250"/>
      <c r="I733" s="250"/>
      <c r="J733" s="250"/>
      <c r="K733" s="250"/>
      <c r="L733" s="250"/>
    </row>
    <row r="734" spans="8:12" hidden="1" x14ac:dyDescent="0.2">
      <c r="H734" s="250"/>
      <c r="I734" s="250"/>
      <c r="J734" s="250"/>
      <c r="K734" s="250"/>
      <c r="L734" s="250"/>
    </row>
    <row r="735" spans="8:12" hidden="1" x14ac:dyDescent="0.2">
      <c r="H735" s="250"/>
      <c r="I735" s="250"/>
      <c r="J735" s="250"/>
      <c r="K735" s="250"/>
      <c r="L735" s="250"/>
    </row>
    <row r="736" spans="8:12" hidden="1" x14ac:dyDescent="0.2">
      <c r="H736" s="250"/>
      <c r="I736" s="250"/>
      <c r="J736" s="250"/>
      <c r="K736" s="250"/>
      <c r="L736" s="250"/>
    </row>
    <row r="737" spans="8:12" hidden="1" x14ac:dyDescent="0.2">
      <c r="H737" s="250"/>
      <c r="I737" s="250"/>
      <c r="J737" s="250"/>
      <c r="K737" s="250"/>
      <c r="L737" s="250"/>
    </row>
    <row r="738" spans="8:12" hidden="1" x14ac:dyDescent="0.2">
      <c r="H738" s="250"/>
      <c r="I738" s="250"/>
      <c r="J738" s="250"/>
      <c r="K738" s="250"/>
      <c r="L738" s="250"/>
    </row>
    <row r="739" spans="8:12" hidden="1" x14ac:dyDescent="0.2">
      <c r="H739" s="250"/>
      <c r="I739" s="250"/>
      <c r="J739" s="250"/>
      <c r="K739" s="250"/>
      <c r="L739" s="250"/>
    </row>
    <row r="740" spans="8:12" hidden="1" x14ac:dyDescent="0.2">
      <c r="H740" s="250"/>
      <c r="I740" s="250"/>
      <c r="J740" s="250"/>
      <c r="K740" s="250"/>
      <c r="L740" s="250"/>
    </row>
    <row r="741" spans="8:12" hidden="1" x14ac:dyDescent="0.2">
      <c r="H741" s="250"/>
      <c r="I741" s="250"/>
      <c r="J741" s="250"/>
      <c r="K741" s="250"/>
      <c r="L741" s="250"/>
    </row>
    <row r="742" spans="8:12" hidden="1" x14ac:dyDescent="0.2">
      <c r="H742" s="250"/>
      <c r="I742" s="250"/>
      <c r="J742" s="250"/>
      <c r="K742" s="250"/>
      <c r="L742" s="250"/>
    </row>
    <row r="743" spans="8:12" hidden="1" x14ac:dyDescent="0.2">
      <c r="H743" s="250"/>
      <c r="I743" s="250"/>
      <c r="J743" s="250"/>
      <c r="K743" s="250"/>
      <c r="L743" s="250"/>
    </row>
    <row r="744" spans="8:12" hidden="1" x14ac:dyDescent="0.2">
      <c r="H744" s="250"/>
      <c r="I744" s="250"/>
      <c r="J744" s="250"/>
      <c r="K744" s="250"/>
      <c r="L744" s="250"/>
    </row>
    <row r="745" spans="8:12" hidden="1" x14ac:dyDescent="0.2">
      <c r="H745" s="250"/>
      <c r="I745" s="250"/>
      <c r="J745" s="250"/>
      <c r="K745" s="250"/>
      <c r="L745" s="250"/>
    </row>
    <row r="746" spans="8:12" hidden="1" x14ac:dyDescent="0.2">
      <c r="H746" s="250"/>
      <c r="I746" s="250"/>
      <c r="J746" s="250"/>
      <c r="K746" s="250"/>
      <c r="L746" s="250"/>
    </row>
    <row r="747" spans="8:12" hidden="1" x14ac:dyDescent="0.2">
      <c r="H747" s="250"/>
      <c r="I747" s="250"/>
      <c r="J747" s="250"/>
      <c r="K747" s="250"/>
      <c r="L747" s="250"/>
    </row>
    <row r="748" spans="8:12" hidden="1" x14ac:dyDescent="0.2">
      <c r="H748" s="250"/>
      <c r="I748" s="250"/>
      <c r="J748" s="250"/>
      <c r="K748" s="250"/>
      <c r="L748" s="250"/>
    </row>
    <row r="749" spans="8:12" hidden="1" x14ac:dyDescent="0.2">
      <c r="H749" s="250"/>
      <c r="I749" s="250"/>
      <c r="J749" s="250"/>
      <c r="K749" s="250"/>
      <c r="L749" s="250"/>
    </row>
    <row r="750" spans="8:12" hidden="1" x14ac:dyDescent="0.2">
      <c r="H750" s="250"/>
      <c r="I750" s="250"/>
      <c r="J750" s="250"/>
      <c r="K750" s="250"/>
      <c r="L750" s="250"/>
    </row>
    <row r="751" spans="8:12" hidden="1" x14ac:dyDescent="0.2">
      <c r="H751" s="250"/>
      <c r="I751" s="250"/>
      <c r="J751" s="250"/>
      <c r="K751" s="250"/>
      <c r="L751" s="250"/>
    </row>
    <row r="752" spans="8:12" hidden="1" x14ac:dyDescent="0.2">
      <c r="H752" s="250"/>
      <c r="I752" s="250"/>
      <c r="J752" s="250"/>
      <c r="K752" s="250"/>
      <c r="L752" s="250"/>
    </row>
    <row r="753" spans="8:12" hidden="1" x14ac:dyDescent="0.2">
      <c r="H753" s="250"/>
      <c r="I753" s="250"/>
      <c r="J753" s="250"/>
      <c r="K753" s="250"/>
      <c r="L753" s="250"/>
    </row>
    <row r="754" spans="8:12" hidden="1" x14ac:dyDescent="0.2">
      <c r="H754" s="250"/>
      <c r="I754" s="250"/>
      <c r="J754" s="250"/>
      <c r="K754" s="250"/>
      <c r="L754" s="250"/>
    </row>
    <row r="755" spans="8:12" hidden="1" x14ac:dyDescent="0.2">
      <c r="H755" s="250"/>
      <c r="I755" s="250"/>
      <c r="J755" s="250"/>
      <c r="K755" s="250"/>
      <c r="L755" s="250"/>
    </row>
    <row r="756" spans="8:12" hidden="1" x14ac:dyDescent="0.2">
      <c r="H756" s="250"/>
      <c r="I756" s="250"/>
      <c r="J756" s="250"/>
      <c r="K756" s="250"/>
      <c r="L756" s="250"/>
    </row>
    <row r="757" spans="8:12" hidden="1" x14ac:dyDescent="0.2">
      <c r="H757" s="250"/>
      <c r="I757" s="250"/>
      <c r="J757" s="250"/>
      <c r="K757" s="250"/>
      <c r="L757" s="250"/>
    </row>
    <row r="758" spans="8:12" hidden="1" x14ac:dyDescent="0.2">
      <c r="H758" s="250"/>
      <c r="I758" s="250"/>
      <c r="J758" s="250"/>
      <c r="K758" s="250"/>
      <c r="L758" s="250"/>
    </row>
    <row r="759" spans="8:12" hidden="1" x14ac:dyDescent="0.2">
      <c r="H759" s="250"/>
      <c r="I759" s="250"/>
      <c r="J759" s="250"/>
      <c r="K759" s="250"/>
      <c r="L759" s="250"/>
    </row>
    <row r="760" spans="8:12" hidden="1" x14ac:dyDescent="0.2">
      <c r="H760" s="250"/>
      <c r="I760" s="250"/>
      <c r="J760" s="250"/>
      <c r="K760" s="250"/>
      <c r="L760" s="250"/>
    </row>
    <row r="761" spans="8:12" hidden="1" x14ac:dyDescent="0.2">
      <c r="H761" s="250"/>
      <c r="I761" s="250"/>
      <c r="J761" s="250"/>
      <c r="K761" s="250"/>
      <c r="L761" s="250"/>
    </row>
    <row r="762" spans="8:12" hidden="1" x14ac:dyDescent="0.2">
      <c r="H762" s="250"/>
      <c r="I762" s="250"/>
      <c r="J762" s="250"/>
      <c r="K762" s="250"/>
      <c r="L762" s="250"/>
    </row>
    <row r="763" spans="8:12" hidden="1" x14ac:dyDescent="0.2">
      <c r="H763" s="250"/>
      <c r="I763" s="250"/>
      <c r="J763" s="250"/>
      <c r="K763" s="250"/>
      <c r="L763" s="250"/>
    </row>
    <row r="764" spans="8:12" hidden="1" x14ac:dyDescent="0.2">
      <c r="H764" s="250"/>
      <c r="I764" s="250"/>
      <c r="J764" s="250"/>
      <c r="K764" s="250"/>
      <c r="L764" s="250"/>
    </row>
    <row r="765" spans="8:12" hidden="1" x14ac:dyDescent="0.2">
      <c r="H765" s="250"/>
      <c r="I765" s="250"/>
      <c r="J765" s="250"/>
      <c r="K765" s="250"/>
      <c r="L765" s="250"/>
    </row>
    <row r="766" spans="8:12" hidden="1" x14ac:dyDescent="0.2">
      <c r="H766" s="250"/>
      <c r="I766" s="250"/>
      <c r="J766" s="250"/>
      <c r="K766" s="250"/>
      <c r="L766" s="250"/>
    </row>
    <row r="767" spans="8:12" hidden="1" x14ac:dyDescent="0.2">
      <c r="H767" s="250"/>
      <c r="I767" s="250"/>
      <c r="J767" s="250"/>
      <c r="K767" s="250"/>
      <c r="L767" s="250"/>
    </row>
    <row r="768" spans="8:12" hidden="1" x14ac:dyDescent="0.2">
      <c r="H768" s="250"/>
      <c r="I768" s="250"/>
      <c r="J768" s="250"/>
      <c r="K768" s="250"/>
      <c r="L768" s="250"/>
    </row>
    <row r="769" spans="8:12" hidden="1" x14ac:dyDescent="0.2">
      <c r="H769" s="250"/>
      <c r="I769" s="250"/>
      <c r="J769" s="250"/>
      <c r="K769" s="250"/>
      <c r="L769" s="250"/>
    </row>
    <row r="770" spans="8:12" hidden="1" x14ac:dyDescent="0.2">
      <c r="H770" s="250"/>
      <c r="I770" s="250"/>
      <c r="J770" s="250"/>
      <c r="K770" s="250"/>
      <c r="L770" s="250"/>
    </row>
    <row r="771" spans="8:12" hidden="1" x14ac:dyDescent="0.2">
      <c r="H771" s="250"/>
      <c r="I771" s="250"/>
      <c r="J771" s="250"/>
      <c r="K771" s="250"/>
      <c r="L771" s="250"/>
    </row>
    <row r="772" spans="8:12" hidden="1" x14ac:dyDescent="0.2">
      <c r="H772" s="250"/>
      <c r="I772" s="250"/>
      <c r="J772" s="250"/>
      <c r="K772" s="250"/>
      <c r="L772" s="250"/>
    </row>
    <row r="773" spans="8:12" hidden="1" x14ac:dyDescent="0.2">
      <c r="H773" s="250"/>
      <c r="I773" s="250"/>
      <c r="J773" s="250"/>
      <c r="K773" s="250"/>
      <c r="L773" s="250"/>
    </row>
    <row r="774" spans="8:12" hidden="1" x14ac:dyDescent="0.2">
      <c r="H774" s="250"/>
      <c r="I774" s="250"/>
      <c r="J774" s="250"/>
      <c r="K774" s="250"/>
      <c r="L774" s="250"/>
    </row>
    <row r="775" spans="8:12" hidden="1" x14ac:dyDescent="0.2">
      <c r="H775" s="250"/>
      <c r="I775" s="250"/>
      <c r="J775" s="250"/>
      <c r="K775" s="250"/>
      <c r="L775" s="250"/>
    </row>
    <row r="776" spans="8:12" hidden="1" x14ac:dyDescent="0.2">
      <c r="H776" s="250"/>
      <c r="I776" s="250"/>
      <c r="J776" s="250"/>
      <c r="K776" s="250"/>
      <c r="L776" s="250"/>
    </row>
    <row r="777" spans="8:12" hidden="1" x14ac:dyDescent="0.2">
      <c r="H777" s="250"/>
      <c r="I777" s="250"/>
      <c r="J777" s="250"/>
      <c r="K777" s="250"/>
      <c r="L777" s="250"/>
    </row>
    <row r="778" spans="8:12" hidden="1" x14ac:dyDescent="0.2">
      <c r="H778" s="250"/>
      <c r="I778" s="250"/>
      <c r="J778" s="250"/>
      <c r="K778" s="250"/>
      <c r="L778" s="250"/>
    </row>
    <row r="779" spans="8:12" hidden="1" x14ac:dyDescent="0.2">
      <c r="H779" s="250"/>
      <c r="I779" s="250"/>
      <c r="J779" s="250"/>
      <c r="K779" s="250"/>
      <c r="L779" s="250"/>
    </row>
    <row r="780" spans="8:12" hidden="1" x14ac:dyDescent="0.2">
      <c r="H780" s="250"/>
      <c r="I780" s="250"/>
      <c r="J780" s="250"/>
      <c r="K780" s="250"/>
      <c r="L780" s="250"/>
    </row>
    <row r="781" spans="8:12" hidden="1" x14ac:dyDescent="0.2">
      <c r="H781" s="250"/>
      <c r="I781" s="250"/>
      <c r="J781" s="250"/>
      <c r="K781" s="250"/>
      <c r="L781" s="250"/>
    </row>
    <row r="782" spans="8:12" hidden="1" x14ac:dyDescent="0.2">
      <c r="H782" s="250"/>
      <c r="I782" s="250"/>
      <c r="J782" s="250"/>
      <c r="K782" s="250"/>
      <c r="L782" s="250"/>
    </row>
    <row r="783" spans="8:12" hidden="1" x14ac:dyDescent="0.2">
      <c r="H783" s="250"/>
      <c r="I783" s="250"/>
      <c r="J783" s="250"/>
      <c r="K783" s="250"/>
      <c r="L783" s="250"/>
    </row>
    <row r="784" spans="8:12" hidden="1" x14ac:dyDescent="0.2">
      <c r="H784" s="250"/>
      <c r="I784" s="250"/>
      <c r="J784" s="250"/>
      <c r="K784" s="250"/>
      <c r="L784" s="250"/>
    </row>
    <row r="785" spans="8:12" hidden="1" x14ac:dyDescent="0.2">
      <c r="H785" s="250"/>
      <c r="I785" s="250"/>
      <c r="J785" s="250"/>
      <c r="K785" s="250"/>
      <c r="L785" s="250"/>
    </row>
    <row r="786" spans="8:12" hidden="1" x14ac:dyDescent="0.2">
      <c r="H786" s="250"/>
      <c r="I786" s="250"/>
      <c r="J786" s="250"/>
      <c r="K786" s="250"/>
      <c r="L786" s="250"/>
    </row>
    <row r="787" spans="8:12" hidden="1" x14ac:dyDescent="0.2">
      <c r="H787" s="250"/>
      <c r="I787" s="250"/>
      <c r="J787" s="250"/>
      <c r="K787" s="250"/>
      <c r="L787" s="250"/>
    </row>
    <row r="788" spans="8:12" hidden="1" x14ac:dyDescent="0.2">
      <c r="H788" s="250"/>
      <c r="I788" s="250"/>
      <c r="J788" s="250"/>
      <c r="K788" s="250"/>
      <c r="L788" s="250"/>
    </row>
    <row r="789" spans="8:12" hidden="1" x14ac:dyDescent="0.2">
      <c r="H789" s="250"/>
      <c r="I789" s="250"/>
      <c r="J789" s="250"/>
      <c r="K789" s="250"/>
      <c r="L789" s="250"/>
    </row>
    <row r="790" spans="8:12" hidden="1" x14ac:dyDescent="0.2">
      <c r="H790" s="250"/>
      <c r="I790" s="250"/>
      <c r="J790" s="250"/>
      <c r="K790" s="250"/>
      <c r="L790" s="250"/>
    </row>
    <row r="791" spans="8:12" hidden="1" x14ac:dyDescent="0.2">
      <c r="H791" s="250"/>
      <c r="I791" s="250"/>
      <c r="J791" s="250"/>
      <c r="K791" s="250"/>
      <c r="L791" s="250"/>
    </row>
    <row r="792" spans="8:12" hidden="1" x14ac:dyDescent="0.2">
      <c r="H792" s="250"/>
      <c r="I792" s="250"/>
      <c r="J792" s="250"/>
      <c r="K792" s="250"/>
      <c r="L792" s="250"/>
    </row>
    <row r="793" spans="8:12" hidden="1" x14ac:dyDescent="0.2">
      <c r="H793" s="250"/>
      <c r="I793" s="250"/>
      <c r="J793" s="250"/>
      <c r="K793" s="250"/>
      <c r="L793" s="250"/>
    </row>
    <row r="794" spans="8:12" hidden="1" x14ac:dyDescent="0.2">
      <c r="H794" s="250"/>
      <c r="I794" s="250"/>
      <c r="J794" s="250"/>
      <c r="K794" s="250"/>
      <c r="L794" s="250"/>
    </row>
    <row r="795" spans="8:12" hidden="1" x14ac:dyDescent="0.2">
      <c r="H795" s="250"/>
      <c r="I795" s="250"/>
      <c r="J795" s="250"/>
      <c r="K795" s="250"/>
      <c r="L795" s="250"/>
    </row>
    <row r="796" spans="8:12" hidden="1" x14ac:dyDescent="0.2">
      <c r="H796" s="250"/>
      <c r="I796" s="250"/>
      <c r="J796" s="250"/>
      <c r="K796" s="250"/>
      <c r="L796" s="250"/>
    </row>
    <row r="797" spans="8:12" hidden="1" x14ac:dyDescent="0.2">
      <c r="H797" s="250"/>
      <c r="I797" s="250"/>
      <c r="J797" s="250"/>
      <c r="K797" s="250"/>
      <c r="L797" s="250"/>
    </row>
    <row r="798" spans="8:12" hidden="1" x14ac:dyDescent="0.2">
      <c r="H798" s="250"/>
      <c r="I798" s="250"/>
      <c r="J798" s="250"/>
      <c r="K798" s="250"/>
      <c r="L798" s="250"/>
    </row>
    <row r="799" spans="8:12" hidden="1" x14ac:dyDescent="0.2">
      <c r="H799" s="250"/>
      <c r="I799" s="250"/>
      <c r="J799" s="250"/>
      <c r="K799" s="250"/>
      <c r="L799" s="250"/>
    </row>
    <row r="800" spans="8:12" hidden="1" x14ac:dyDescent="0.2">
      <c r="H800" s="250"/>
      <c r="I800" s="250"/>
      <c r="J800" s="250"/>
      <c r="K800" s="250"/>
      <c r="L800" s="250"/>
    </row>
    <row r="801" spans="8:12" hidden="1" x14ac:dyDescent="0.2">
      <c r="H801" s="250"/>
      <c r="I801" s="250"/>
      <c r="J801" s="250"/>
      <c r="K801" s="250"/>
      <c r="L801" s="250"/>
    </row>
    <row r="802" spans="8:12" hidden="1" x14ac:dyDescent="0.2">
      <c r="H802" s="250"/>
      <c r="I802" s="250"/>
      <c r="J802" s="250"/>
      <c r="K802" s="250"/>
      <c r="L802" s="250"/>
    </row>
    <row r="803" spans="8:12" hidden="1" x14ac:dyDescent="0.2">
      <c r="H803" s="250"/>
      <c r="I803" s="250"/>
      <c r="J803" s="250"/>
      <c r="K803" s="250"/>
      <c r="L803" s="250"/>
    </row>
    <row r="804" spans="8:12" hidden="1" x14ac:dyDescent="0.2">
      <c r="H804" s="250"/>
      <c r="I804" s="250"/>
      <c r="J804" s="250"/>
      <c r="K804" s="250"/>
      <c r="L804" s="250"/>
    </row>
    <row r="805" spans="8:12" hidden="1" x14ac:dyDescent="0.2">
      <c r="H805" s="250"/>
      <c r="I805" s="250"/>
      <c r="J805" s="250"/>
      <c r="K805" s="250"/>
      <c r="L805" s="250"/>
    </row>
    <row r="806" spans="8:12" hidden="1" x14ac:dyDescent="0.2">
      <c r="H806" s="250"/>
      <c r="I806" s="250"/>
      <c r="J806" s="250"/>
      <c r="K806" s="250"/>
      <c r="L806" s="250"/>
    </row>
    <row r="807" spans="8:12" hidden="1" x14ac:dyDescent="0.2">
      <c r="H807" s="250"/>
      <c r="I807" s="250"/>
      <c r="J807" s="250"/>
      <c r="K807" s="250"/>
      <c r="L807" s="250"/>
    </row>
    <row r="808" spans="8:12" hidden="1" x14ac:dyDescent="0.2">
      <c r="H808" s="250"/>
      <c r="I808" s="250"/>
      <c r="J808" s="250"/>
      <c r="K808" s="250"/>
      <c r="L808" s="250"/>
    </row>
    <row r="809" spans="8:12" hidden="1" x14ac:dyDescent="0.2">
      <c r="H809" s="250"/>
      <c r="I809" s="250"/>
      <c r="J809" s="250"/>
      <c r="K809" s="250"/>
      <c r="L809" s="250"/>
    </row>
    <row r="810" spans="8:12" hidden="1" x14ac:dyDescent="0.2">
      <c r="H810" s="250"/>
      <c r="I810" s="250"/>
      <c r="J810" s="250"/>
      <c r="K810" s="250"/>
      <c r="L810" s="250"/>
    </row>
    <row r="811" spans="8:12" hidden="1" x14ac:dyDescent="0.2">
      <c r="H811" s="250"/>
      <c r="I811" s="250"/>
      <c r="J811" s="250"/>
      <c r="K811" s="250"/>
      <c r="L811" s="250"/>
    </row>
    <row r="812" spans="8:12" hidden="1" x14ac:dyDescent="0.2">
      <c r="H812" s="250"/>
      <c r="I812" s="250"/>
      <c r="J812" s="250"/>
      <c r="K812" s="250"/>
      <c r="L812" s="250"/>
    </row>
    <row r="813" spans="8:12" hidden="1" x14ac:dyDescent="0.2">
      <c r="H813" s="250"/>
      <c r="I813" s="250"/>
      <c r="J813" s="250"/>
      <c r="K813" s="250"/>
      <c r="L813" s="250"/>
    </row>
    <row r="814" spans="8:12" hidden="1" x14ac:dyDescent="0.2">
      <c r="H814" s="250"/>
      <c r="I814" s="250"/>
      <c r="J814" s="250"/>
      <c r="K814" s="250"/>
      <c r="L814" s="250"/>
    </row>
    <row r="815" spans="8:12" hidden="1" x14ac:dyDescent="0.2">
      <c r="H815" s="250"/>
      <c r="I815" s="250"/>
      <c r="J815" s="250"/>
      <c r="K815" s="250"/>
      <c r="L815" s="250"/>
    </row>
    <row r="816" spans="8:12" hidden="1" x14ac:dyDescent="0.2">
      <c r="H816" s="250"/>
      <c r="I816" s="250"/>
      <c r="J816" s="250"/>
      <c r="K816" s="250"/>
      <c r="L816" s="250"/>
    </row>
    <row r="817" spans="8:12" hidden="1" x14ac:dyDescent="0.2">
      <c r="H817" s="250"/>
      <c r="I817" s="250"/>
      <c r="J817" s="250"/>
      <c r="K817" s="250"/>
      <c r="L817" s="250"/>
    </row>
    <row r="818" spans="8:12" hidden="1" x14ac:dyDescent="0.2">
      <c r="H818" s="250"/>
      <c r="I818" s="250"/>
      <c r="J818" s="250"/>
      <c r="K818" s="250"/>
      <c r="L818" s="250"/>
    </row>
    <row r="819" spans="8:12" hidden="1" x14ac:dyDescent="0.2">
      <c r="H819" s="250"/>
      <c r="I819" s="250"/>
      <c r="J819" s="250"/>
      <c r="K819" s="250"/>
      <c r="L819" s="250"/>
    </row>
    <row r="820" spans="8:12" hidden="1" x14ac:dyDescent="0.2">
      <c r="H820" s="250"/>
      <c r="I820" s="250"/>
      <c r="J820" s="250"/>
      <c r="K820" s="250"/>
      <c r="L820" s="250"/>
    </row>
    <row r="821" spans="8:12" hidden="1" x14ac:dyDescent="0.2">
      <c r="H821" s="250"/>
      <c r="I821" s="250"/>
      <c r="J821" s="250"/>
      <c r="K821" s="250"/>
      <c r="L821" s="250"/>
    </row>
    <row r="822" spans="8:12" hidden="1" x14ac:dyDescent="0.2">
      <c r="H822" s="250"/>
      <c r="I822" s="250"/>
      <c r="J822" s="250"/>
      <c r="K822" s="250"/>
      <c r="L822" s="250"/>
    </row>
    <row r="823" spans="8:12" hidden="1" x14ac:dyDescent="0.2">
      <c r="H823" s="250"/>
      <c r="I823" s="250"/>
      <c r="J823" s="250"/>
      <c r="K823" s="250"/>
      <c r="L823" s="250"/>
    </row>
    <row r="824" spans="8:12" hidden="1" x14ac:dyDescent="0.2">
      <c r="H824" s="250"/>
      <c r="I824" s="250"/>
      <c r="J824" s="250"/>
      <c r="K824" s="250"/>
      <c r="L824" s="250"/>
    </row>
    <row r="825" spans="8:12" hidden="1" x14ac:dyDescent="0.2">
      <c r="H825" s="250"/>
      <c r="I825" s="250"/>
      <c r="J825" s="250"/>
      <c r="K825" s="250"/>
      <c r="L825" s="250"/>
    </row>
    <row r="826" spans="8:12" hidden="1" x14ac:dyDescent="0.2">
      <c r="H826" s="250"/>
      <c r="I826" s="250"/>
      <c r="J826" s="250"/>
      <c r="K826" s="250"/>
      <c r="L826" s="250"/>
    </row>
    <row r="827" spans="8:12" hidden="1" x14ac:dyDescent="0.2">
      <c r="H827" s="250"/>
      <c r="I827" s="250"/>
      <c r="J827" s="250"/>
      <c r="K827" s="250"/>
      <c r="L827" s="250"/>
    </row>
    <row r="828" spans="8:12" hidden="1" x14ac:dyDescent="0.2">
      <c r="H828" s="250"/>
      <c r="I828" s="250"/>
      <c r="J828" s="250"/>
      <c r="K828" s="250"/>
      <c r="L828" s="250"/>
    </row>
    <row r="829" spans="8:12" hidden="1" x14ac:dyDescent="0.2">
      <c r="H829" s="250"/>
      <c r="I829" s="250"/>
      <c r="J829" s="250"/>
      <c r="K829" s="250"/>
      <c r="L829" s="250"/>
    </row>
    <row r="830" spans="8:12" hidden="1" x14ac:dyDescent="0.2">
      <c r="H830" s="250"/>
      <c r="I830" s="250"/>
      <c r="J830" s="250"/>
      <c r="K830" s="250"/>
      <c r="L830" s="250"/>
    </row>
    <row r="831" spans="8:12" hidden="1" x14ac:dyDescent="0.2">
      <c r="H831" s="250"/>
      <c r="I831" s="250"/>
      <c r="J831" s="250"/>
      <c r="K831" s="250"/>
      <c r="L831" s="250"/>
    </row>
    <row r="832" spans="8:12" hidden="1" x14ac:dyDescent="0.2">
      <c r="H832" s="250"/>
      <c r="I832" s="250"/>
      <c r="J832" s="250"/>
      <c r="K832" s="250"/>
      <c r="L832" s="250"/>
    </row>
    <row r="833" spans="8:12" hidden="1" x14ac:dyDescent="0.2">
      <c r="H833" s="250"/>
      <c r="I833" s="250"/>
      <c r="J833" s="250"/>
      <c r="K833" s="250"/>
      <c r="L833" s="250"/>
    </row>
    <row r="834" spans="8:12" hidden="1" x14ac:dyDescent="0.2">
      <c r="H834" s="250"/>
      <c r="I834" s="250"/>
      <c r="J834" s="250"/>
      <c r="K834" s="250"/>
      <c r="L834" s="250"/>
    </row>
    <row r="835" spans="8:12" hidden="1" x14ac:dyDescent="0.2">
      <c r="H835" s="250"/>
      <c r="I835" s="250"/>
      <c r="J835" s="250"/>
      <c r="K835" s="250"/>
      <c r="L835" s="250"/>
    </row>
    <row r="836" spans="8:12" hidden="1" x14ac:dyDescent="0.2">
      <c r="H836" s="250"/>
      <c r="I836" s="250"/>
      <c r="J836" s="250"/>
      <c r="K836" s="250"/>
      <c r="L836" s="250"/>
    </row>
    <row r="837" spans="8:12" hidden="1" x14ac:dyDescent="0.2">
      <c r="H837" s="250"/>
      <c r="I837" s="250"/>
      <c r="J837" s="250"/>
      <c r="K837" s="250"/>
      <c r="L837" s="250"/>
    </row>
    <row r="838" spans="8:12" hidden="1" x14ac:dyDescent="0.2">
      <c r="H838" s="250"/>
      <c r="I838" s="250"/>
      <c r="J838" s="250"/>
      <c r="K838" s="250"/>
      <c r="L838" s="250"/>
    </row>
    <row r="839" spans="8:12" hidden="1" x14ac:dyDescent="0.2">
      <c r="H839" s="250"/>
      <c r="I839" s="250"/>
      <c r="J839" s="250"/>
      <c r="K839" s="250"/>
      <c r="L839" s="250"/>
    </row>
    <row r="840" spans="8:12" hidden="1" x14ac:dyDescent="0.2">
      <c r="H840" s="250"/>
      <c r="I840" s="250"/>
      <c r="J840" s="250"/>
      <c r="K840" s="250"/>
      <c r="L840" s="250"/>
    </row>
    <row r="841" spans="8:12" hidden="1" x14ac:dyDescent="0.2">
      <c r="H841" s="250"/>
      <c r="I841" s="250"/>
      <c r="J841" s="250"/>
      <c r="K841" s="250"/>
      <c r="L841" s="250"/>
    </row>
    <row r="842" spans="8:12" hidden="1" x14ac:dyDescent="0.2">
      <c r="H842" s="250"/>
      <c r="I842" s="250"/>
      <c r="J842" s="250"/>
      <c r="K842" s="250"/>
      <c r="L842" s="250"/>
    </row>
    <row r="843" spans="8:12" hidden="1" x14ac:dyDescent="0.2">
      <c r="H843" s="250"/>
      <c r="I843" s="250"/>
      <c r="J843" s="250"/>
      <c r="K843" s="250"/>
      <c r="L843" s="250"/>
    </row>
    <row r="844" spans="8:12" hidden="1" x14ac:dyDescent="0.2">
      <c r="H844" s="250"/>
      <c r="I844" s="250"/>
      <c r="J844" s="250"/>
      <c r="K844" s="250"/>
      <c r="L844" s="250"/>
    </row>
    <row r="845" spans="8:12" hidden="1" x14ac:dyDescent="0.2">
      <c r="H845" s="250"/>
      <c r="I845" s="250"/>
      <c r="J845" s="250"/>
      <c r="K845" s="250"/>
      <c r="L845" s="250"/>
    </row>
    <row r="846" spans="8:12" hidden="1" x14ac:dyDescent="0.2">
      <c r="H846" s="250"/>
      <c r="I846" s="250"/>
      <c r="J846" s="250"/>
      <c r="K846" s="250"/>
      <c r="L846" s="250"/>
    </row>
    <row r="847" spans="8:12" hidden="1" x14ac:dyDescent="0.2">
      <c r="H847" s="250"/>
      <c r="I847" s="250"/>
      <c r="J847" s="250"/>
      <c r="K847" s="250"/>
      <c r="L847" s="250"/>
    </row>
    <row r="848" spans="8:12" hidden="1" x14ac:dyDescent="0.2">
      <c r="H848" s="250"/>
      <c r="I848" s="250"/>
      <c r="J848" s="250"/>
      <c r="K848" s="250"/>
      <c r="L848" s="250"/>
    </row>
    <row r="849" spans="8:12" hidden="1" x14ac:dyDescent="0.2">
      <c r="H849" s="250"/>
      <c r="I849" s="250"/>
      <c r="J849" s="250"/>
      <c r="K849" s="250"/>
      <c r="L849" s="250"/>
    </row>
    <row r="850" spans="8:12" hidden="1" x14ac:dyDescent="0.2">
      <c r="H850" s="250"/>
      <c r="I850" s="250"/>
      <c r="J850" s="250"/>
      <c r="K850" s="250"/>
      <c r="L850" s="250"/>
    </row>
    <row r="851" spans="8:12" hidden="1" x14ac:dyDescent="0.2">
      <c r="H851" s="250"/>
      <c r="I851" s="250"/>
      <c r="J851" s="250"/>
      <c r="K851" s="250"/>
      <c r="L851" s="250"/>
    </row>
    <row r="852" spans="8:12" hidden="1" x14ac:dyDescent="0.2">
      <c r="H852" s="250"/>
      <c r="I852" s="250"/>
      <c r="J852" s="250"/>
      <c r="K852" s="250"/>
      <c r="L852" s="250"/>
    </row>
    <row r="853" spans="8:12" hidden="1" x14ac:dyDescent="0.2">
      <c r="H853" s="250"/>
      <c r="I853" s="250"/>
      <c r="J853" s="250"/>
      <c r="K853" s="250"/>
      <c r="L853" s="250"/>
    </row>
    <row r="854" spans="8:12" hidden="1" x14ac:dyDescent="0.2">
      <c r="H854" s="250"/>
      <c r="I854" s="250"/>
      <c r="J854" s="250"/>
      <c r="K854" s="250"/>
      <c r="L854" s="250"/>
    </row>
    <row r="855" spans="8:12" hidden="1" x14ac:dyDescent="0.2">
      <c r="H855" s="250"/>
      <c r="I855" s="250"/>
      <c r="J855" s="250"/>
      <c r="K855" s="250"/>
      <c r="L855" s="250"/>
    </row>
    <row r="856" spans="8:12" hidden="1" x14ac:dyDescent="0.2">
      <c r="H856" s="250"/>
      <c r="I856" s="250"/>
      <c r="J856" s="250"/>
      <c r="K856" s="250"/>
      <c r="L856" s="250"/>
    </row>
    <row r="857" spans="8:12" hidden="1" x14ac:dyDescent="0.2">
      <c r="H857" s="250"/>
      <c r="I857" s="250"/>
      <c r="J857" s="250"/>
      <c r="K857" s="250"/>
      <c r="L857" s="250"/>
    </row>
    <row r="858" spans="8:12" hidden="1" x14ac:dyDescent="0.2">
      <c r="H858" s="250"/>
      <c r="I858" s="250"/>
      <c r="J858" s="250"/>
      <c r="K858" s="250"/>
      <c r="L858" s="250"/>
    </row>
    <row r="859" spans="8:12" hidden="1" x14ac:dyDescent="0.2">
      <c r="H859" s="250"/>
      <c r="I859" s="250"/>
      <c r="J859" s="250"/>
      <c r="K859" s="250"/>
      <c r="L859" s="250"/>
    </row>
    <row r="860" spans="8:12" hidden="1" x14ac:dyDescent="0.2">
      <c r="H860" s="250"/>
      <c r="I860" s="250"/>
      <c r="J860" s="250"/>
      <c r="K860" s="250"/>
      <c r="L860" s="250"/>
    </row>
    <row r="861" spans="8:12" hidden="1" x14ac:dyDescent="0.2">
      <c r="H861" s="250"/>
      <c r="I861" s="250"/>
      <c r="J861" s="250"/>
      <c r="K861" s="250"/>
      <c r="L861" s="250"/>
    </row>
    <row r="862" spans="8:12" hidden="1" x14ac:dyDescent="0.2">
      <c r="H862" s="250"/>
      <c r="I862" s="250"/>
      <c r="J862" s="250"/>
      <c r="K862" s="250"/>
      <c r="L862" s="250"/>
    </row>
    <row r="863" spans="8:12" hidden="1" x14ac:dyDescent="0.2">
      <c r="H863" s="250"/>
      <c r="I863" s="250"/>
      <c r="J863" s="250"/>
      <c r="K863" s="250"/>
      <c r="L863" s="250"/>
    </row>
    <row r="864" spans="8:12" hidden="1" x14ac:dyDescent="0.2">
      <c r="H864" s="250"/>
      <c r="I864" s="250"/>
      <c r="J864" s="250"/>
      <c r="K864" s="250"/>
      <c r="L864" s="250"/>
    </row>
    <row r="865" spans="8:12" hidden="1" x14ac:dyDescent="0.2">
      <c r="H865" s="250"/>
      <c r="I865" s="250"/>
      <c r="J865" s="250"/>
      <c r="K865" s="250"/>
      <c r="L865" s="250"/>
    </row>
    <row r="866" spans="8:12" hidden="1" x14ac:dyDescent="0.2">
      <c r="H866" s="250"/>
      <c r="I866" s="250"/>
      <c r="J866" s="250"/>
      <c r="K866" s="250"/>
      <c r="L866" s="250"/>
    </row>
    <row r="867" spans="8:12" hidden="1" x14ac:dyDescent="0.2">
      <c r="H867" s="250"/>
      <c r="I867" s="250"/>
      <c r="J867" s="250"/>
      <c r="K867" s="250"/>
      <c r="L867" s="250"/>
    </row>
    <row r="868" spans="8:12" hidden="1" x14ac:dyDescent="0.2">
      <c r="H868" s="250"/>
      <c r="I868" s="250"/>
      <c r="J868" s="250"/>
      <c r="K868" s="250"/>
      <c r="L868" s="250"/>
    </row>
    <row r="869" spans="8:12" hidden="1" x14ac:dyDescent="0.2">
      <c r="H869" s="250"/>
      <c r="I869" s="250"/>
      <c r="J869" s="250"/>
      <c r="K869" s="250"/>
      <c r="L869" s="250"/>
    </row>
    <row r="870" spans="8:12" hidden="1" x14ac:dyDescent="0.2">
      <c r="H870" s="250"/>
      <c r="I870" s="250"/>
      <c r="J870" s="250"/>
      <c r="K870" s="250"/>
      <c r="L870" s="250"/>
    </row>
    <row r="871" spans="8:12" hidden="1" x14ac:dyDescent="0.2">
      <c r="H871" s="250"/>
      <c r="I871" s="250"/>
      <c r="J871" s="250"/>
      <c r="K871" s="250"/>
      <c r="L871" s="250"/>
    </row>
    <row r="872" spans="8:12" hidden="1" x14ac:dyDescent="0.2">
      <c r="H872" s="250"/>
      <c r="I872" s="250"/>
      <c r="J872" s="250"/>
      <c r="K872" s="250"/>
      <c r="L872" s="250"/>
    </row>
    <row r="873" spans="8:12" hidden="1" x14ac:dyDescent="0.2">
      <c r="H873" s="250"/>
      <c r="I873" s="250"/>
      <c r="J873" s="250"/>
      <c r="K873" s="250"/>
      <c r="L873" s="250"/>
    </row>
    <row r="874" spans="8:12" hidden="1" x14ac:dyDescent="0.2">
      <c r="H874" s="250"/>
      <c r="I874" s="250"/>
      <c r="J874" s="250"/>
      <c r="K874" s="250"/>
      <c r="L874" s="250"/>
    </row>
    <row r="875" spans="8:12" hidden="1" x14ac:dyDescent="0.2">
      <c r="H875" s="250"/>
      <c r="I875" s="250"/>
      <c r="J875" s="250"/>
      <c r="K875" s="250"/>
      <c r="L875" s="250"/>
    </row>
    <row r="876" spans="8:12" hidden="1" x14ac:dyDescent="0.2">
      <c r="H876" s="250"/>
      <c r="I876" s="250"/>
      <c r="J876" s="250"/>
      <c r="K876" s="250"/>
      <c r="L876" s="250"/>
    </row>
    <row r="877" spans="8:12" hidden="1" x14ac:dyDescent="0.2">
      <c r="H877" s="250"/>
      <c r="I877" s="250"/>
      <c r="J877" s="250"/>
      <c r="K877" s="250"/>
      <c r="L877" s="250"/>
    </row>
    <row r="878" spans="8:12" hidden="1" x14ac:dyDescent="0.2">
      <c r="H878" s="250"/>
      <c r="I878" s="250"/>
      <c r="J878" s="250"/>
      <c r="K878" s="250"/>
      <c r="L878" s="250"/>
    </row>
    <row r="879" spans="8:12" hidden="1" x14ac:dyDescent="0.2">
      <c r="H879" s="250"/>
      <c r="I879" s="250"/>
      <c r="J879" s="250"/>
      <c r="K879" s="250"/>
      <c r="L879" s="250"/>
    </row>
    <row r="880" spans="8:12" hidden="1" x14ac:dyDescent="0.2">
      <c r="H880" s="250"/>
      <c r="I880" s="250"/>
      <c r="J880" s="250"/>
      <c r="K880" s="250"/>
      <c r="L880" s="250"/>
    </row>
    <row r="881" spans="8:12" hidden="1" x14ac:dyDescent="0.2">
      <c r="H881" s="250"/>
      <c r="I881" s="250"/>
      <c r="J881" s="250"/>
      <c r="K881" s="250"/>
      <c r="L881" s="250"/>
    </row>
    <row r="882" spans="8:12" hidden="1" x14ac:dyDescent="0.2">
      <c r="H882" s="250"/>
      <c r="I882" s="250"/>
      <c r="J882" s="250"/>
      <c r="K882" s="250"/>
      <c r="L882" s="250"/>
    </row>
    <row r="883" spans="8:12" hidden="1" x14ac:dyDescent="0.2">
      <c r="H883" s="250"/>
      <c r="I883" s="250"/>
      <c r="J883" s="250"/>
      <c r="K883" s="250"/>
      <c r="L883" s="250"/>
    </row>
    <row r="884" spans="8:12" hidden="1" x14ac:dyDescent="0.2">
      <c r="H884" s="250"/>
      <c r="I884" s="250"/>
      <c r="J884" s="250"/>
      <c r="K884" s="250"/>
      <c r="L884" s="250"/>
    </row>
    <row r="885" spans="8:12" hidden="1" x14ac:dyDescent="0.2">
      <c r="H885" s="250"/>
      <c r="I885" s="250"/>
      <c r="J885" s="250"/>
      <c r="K885" s="250"/>
      <c r="L885" s="250"/>
    </row>
    <row r="886" spans="8:12" hidden="1" x14ac:dyDescent="0.2">
      <c r="H886" s="250"/>
      <c r="I886" s="250"/>
      <c r="J886" s="250"/>
      <c r="K886" s="250"/>
      <c r="L886" s="250"/>
    </row>
    <row r="887" spans="8:12" hidden="1" x14ac:dyDescent="0.2">
      <c r="H887" s="250"/>
      <c r="I887" s="250"/>
      <c r="J887" s="250"/>
      <c r="K887" s="250"/>
      <c r="L887" s="250"/>
    </row>
    <row r="888" spans="8:12" hidden="1" x14ac:dyDescent="0.2">
      <c r="H888" s="250"/>
      <c r="I888" s="250"/>
      <c r="J888" s="250"/>
      <c r="K888" s="250"/>
      <c r="L888" s="250"/>
    </row>
    <row r="889" spans="8:12" hidden="1" x14ac:dyDescent="0.2">
      <c r="H889" s="250"/>
      <c r="I889" s="250"/>
      <c r="J889" s="250"/>
      <c r="K889" s="250"/>
      <c r="L889" s="250"/>
    </row>
    <row r="890" spans="8:12" hidden="1" x14ac:dyDescent="0.2">
      <c r="H890" s="250"/>
      <c r="I890" s="250"/>
      <c r="J890" s="250"/>
      <c r="K890" s="250"/>
      <c r="L890" s="250"/>
    </row>
    <row r="891" spans="8:12" hidden="1" x14ac:dyDescent="0.2">
      <c r="H891" s="250"/>
      <c r="I891" s="250"/>
      <c r="J891" s="250"/>
      <c r="K891" s="250"/>
      <c r="L891" s="250"/>
    </row>
    <row r="892" spans="8:12" hidden="1" x14ac:dyDescent="0.2">
      <c r="H892" s="250"/>
      <c r="I892" s="250"/>
      <c r="J892" s="250"/>
      <c r="K892" s="250"/>
      <c r="L892" s="250"/>
    </row>
    <row r="893" spans="8:12" hidden="1" x14ac:dyDescent="0.2">
      <c r="H893" s="250"/>
      <c r="I893" s="250"/>
      <c r="J893" s="250"/>
      <c r="K893" s="250"/>
      <c r="L893" s="250"/>
    </row>
    <row r="894" spans="8:12" hidden="1" x14ac:dyDescent="0.2">
      <c r="H894" s="250"/>
      <c r="I894" s="250"/>
      <c r="J894" s="250"/>
      <c r="K894" s="250"/>
      <c r="L894" s="250"/>
    </row>
    <row r="895" spans="8:12" hidden="1" x14ac:dyDescent="0.2">
      <c r="H895" s="250"/>
      <c r="I895" s="250"/>
      <c r="J895" s="250"/>
      <c r="K895" s="250"/>
      <c r="L895" s="250"/>
    </row>
    <row r="896" spans="8:12" hidden="1" x14ac:dyDescent="0.2">
      <c r="H896" s="250"/>
      <c r="I896" s="250"/>
      <c r="J896" s="250"/>
      <c r="K896" s="250"/>
      <c r="L896" s="250"/>
    </row>
    <row r="897" spans="8:12" hidden="1" x14ac:dyDescent="0.2">
      <c r="H897" s="250"/>
      <c r="I897" s="250"/>
      <c r="J897" s="250"/>
      <c r="K897" s="250"/>
      <c r="L897" s="250"/>
    </row>
    <row r="898" spans="8:12" hidden="1" x14ac:dyDescent="0.2">
      <c r="H898" s="250"/>
      <c r="I898" s="250"/>
      <c r="J898" s="250"/>
      <c r="K898" s="250"/>
      <c r="L898" s="250"/>
    </row>
    <row r="899" spans="8:12" hidden="1" x14ac:dyDescent="0.2">
      <c r="H899" s="250"/>
      <c r="I899" s="250"/>
      <c r="J899" s="250"/>
      <c r="K899" s="250"/>
      <c r="L899" s="250"/>
    </row>
    <row r="900" spans="8:12" hidden="1" x14ac:dyDescent="0.2">
      <c r="H900" s="250"/>
      <c r="I900" s="250"/>
      <c r="J900" s="250"/>
      <c r="K900" s="250"/>
      <c r="L900" s="250"/>
    </row>
    <row r="901" spans="8:12" hidden="1" x14ac:dyDescent="0.2">
      <c r="H901" s="250"/>
      <c r="I901" s="250"/>
      <c r="J901" s="250"/>
      <c r="K901" s="250"/>
      <c r="L901" s="250"/>
    </row>
    <row r="902" spans="8:12" hidden="1" x14ac:dyDescent="0.2">
      <c r="H902" s="250"/>
      <c r="I902" s="250"/>
      <c r="J902" s="250"/>
      <c r="K902" s="250"/>
      <c r="L902" s="250"/>
    </row>
    <row r="903" spans="8:12" hidden="1" x14ac:dyDescent="0.2">
      <c r="H903" s="250"/>
      <c r="I903" s="250"/>
      <c r="J903" s="250"/>
      <c r="K903" s="250"/>
      <c r="L903" s="250"/>
    </row>
    <row r="904" spans="8:12" hidden="1" x14ac:dyDescent="0.2">
      <c r="H904" s="250"/>
      <c r="I904" s="250"/>
      <c r="J904" s="250"/>
      <c r="K904" s="250"/>
      <c r="L904" s="250"/>
    </row>
    <row r="905" spans="8:12" hidden="1" x14ac:dyDescent="0.2">
      <c r="H905" s="250"/>
      <c r="I905" s="250"/>
      <c r="J905" s="250"/>
      <c r="K905" s="250"/>
      <c r="L905" s="250"/>
    </row>
    <row r="906" spans="8:12" hidden="1" x14ac:dyDescent="0.2">
      <c r="H906" s="250"/>
      <c r="I906" s="250"/>
      <c r="J906" s="250"/>
      <c r="K906" s="250"/>
      <c r="L906" s="250"/>
    </row>
    <row r="907" spans="8:12" hidden="1" x14ac:dyDescent="0.2">
      <c r="H907" s="250"/>
      <c r="I907" s="250"/>
      <c r="J907" s="250"/>
      <c r="K907" s="250"/>
      <c r="L907" s="250"/>
    </row>
    <row r="908" spans="8:12" hidden="1" x14ac:dyDescent="0.2">
      <c r="H908" s="250"/>
      <c r="I908" s="250"/>
      <c r="J908" s="250"/>
      <c r="K908" s="250"/>
      <c r="L908" s="250"/>
    </row>
    <row r="909" spans="8:12" hidden="1" x14ac:dyDescent="0.2">
      <c r="H909" s="250"/>
      <c r="I909" s="250"/>
      <c r="J909" s="250"/>
      <c r="K909" s="250"/>
      <c r="L909" s="250"/>
    </row>
    <row r="910" spans="8:12" hidden="1" x14ac:dyDescent="0.2">
      <c r="H910" s="250"/>
      <c r="I910" s="250"/>
      <c r="J910" s="250"/>
      <c r="K910" s="250"/>
      <c r="L910" s="250"/>
    </row>
    <row r="911" spans="8:12" hidden="1" x14ac:dyDescent="0.2">
      <c r="H911" s="250"/>
      <c r="I911" s="250"/>
      <c r="J911" s="250"/>
      <c r="K911" s="250"/>
      <c r="L911" s="250"/>
    </row>
    <row r="912" spans="8:12" hidden="1" x14ac:dyDescent="0.2">
      <c r="H912" s="250"/>
      <c r="I912" s="250"/>
      <c r="J912" s="250"/>
      <c r="K912" s="250"/>
      <c r="L912" s="250"/>
    </row>
    <row r="913" spans="8:12" hidden="1" x14ac:dyDescent="0.2">
      <c r="H913" s="250"/>
      <c r="I913" s="250"/>
      <c r="J913" s="250"/>
      <c r="K913" s="250"/>
      <c r="L913" s="250"/>
    </row>
    <row r="914" spans="8:12" hidden="1" x14ac:dyDescent="0.2">
      <c r="H914" s="250"/>
      <c r="I914" s="250"/>
      <c r="J914" s="250"/>
      <c r="K914" s="250"/>
      <c r="L914" s="250"/>
    </row>
    <row r="915" spans="8:12" hidden="1" x14ac:dyDescent="0.2">
      <c r="H915" s="250"/>
      <c r="I915" s="250"/>
      <c r="J915" s="250"/>
      <c r="K915" s="250"/>
      <c r="L915" s="250"/>
    </row>
    <row r="916" spans="8:12" hidden="1" x14ac:dyDescent="0.2">
      <c r="H916" s="250"/>
      <c r="I916" s="250"/>
      <c r="J916" s="250"/>
      <c r="K916" s="250"/>
      <c r="L916" s="250"/>
    </row>
    <row r="917" spans="8:12" hidden="1" x14ac:dyDescent="0.2">
      <c r="H917" s="250"/>
      <c r="I917" s="250"/>
      <c r="J917" s="250"/>
      <c r="K917" s="250"/>
      <c r="L917" s="250"/>
    </row>
    <row r="918" spans="8:12" hidden="1" x14ac:dyDescent="0.2">
      <c r="H918" s="250"/>
      <c r="I918" s="250"/>
      <c r="J918" s="250"/>
      <c r="K918" s="250"/>
      <c r="L918" s="250"/>
    </row>
    <row r="919" spans="8:12" hidden="1" x14ac:dyDescent="0.2">
      <c r="H919" s="250"/>
      <c r="I919" s="250"/>
      <c r="J919" s="250"/>
      <c r="K919" s="250"/>
      <c r="L919" s="250"/>
    </row>
    <row r="920" spans="8:12" hidden="1" x14ac:dyDescent="0.2">
      <c r="H920" s="250"/>
      <c r="I920" s="250"/>
      <c r="J920" s="250"/>
      <c r="K920" s="250"/>
      <c r="L920" s="250"/>
    </row>
    <row r="921" spans="8:12" hidden="1" x14ac:dyDescent="0.2">
      <c r="H921" s="250"/>
      <c r="I921" s="250"/>
      <c r="J921" s="250"/>
      <c r="K921" s="250"/>
      <c r="L921" s="250"/>
    </row>
    <row r="922" spans="8:12" hidden="1" x14ac:dyDescent="0.2">
      <c r="H922" s="250"/>
      <c r="I922" s="250"/>
      <c r="J922" s="250"/>
      <c r="K922" s="250"/>
      <c r="L922" s="250"/>
    </row>
    <row r="923" spans="8:12" hidden="1" x14ac:dyDescent="0.2">
      <c r="H923" s="250"/>
      <c r="I923" s="250"/>
      <c r="J923" s="250"/>
      <c r="K923" s="250"/>
      <c r="L923" s="250"/>
    </row>
    <row r="924" spans="8:12" hidden="1" x14ac:dyDescent="0.2">
      <c r="H924" s="250"/>
      <c r="I924" s="250"/>
      <c r="J924" s="250"/>
      <c r="K924" s="250"/>
      <c r="L924" s="250"/>
    </row>
    <row r="925" spans="8:12" hidden="1" x14ac:dyDescent="0.2">
      <c r="H925" s="250"/>
      <c r="I925" s="250"/>
      <c r="J925" s="250"/>
      <c r="K925" s="250"/>
      <c r="L925" s="250"/>
    </row>
    <row r="926" spans="8:12" hidden="1" x14ac:dyDescent="0.2">
      <c r="H926" s="250"/>
      <c r="I926" s="250"/>
      <c r="J926" s="250"/>
      <c r="K926" s="250"/>
      <c r="L926" s="250"/>
    </row>
    <row r="927" spans="8:12" hidden="1" x14ac:dyDescent="0.2">
      <c r="H927" s="250"/>
      <c r="I927" s="250"/>
      <c r="J927" s="250"/>
      <c r="K927" s="250"/>
      <c r="L927" s="250"/>
    </row>
    <row r="928" spans="8:12" hidden="1" x14ac:dyDescent="0.2">
      <c r="H928" s="250"/>
      <c r="I928" s="250"/>
      <c r="J928" s="250"/>
      <c r="K928" s="250"/>
      <c r="L928" s="250"/>
    </row>
    <row r="929" spans="8:12" hidden="1" x14ac:dyDescent="0.2">
      <c r="H929" s="250"/>
      <c r="I929" s="250"/>
      <c r="J929" s="250"/>
      <c r="K929" s="250"/>
      <c r="L929" s="250"/>
    </row>
    <row r="930" spans="8:12" hidden="1" x14ac:dyDescent="0.2">
      <c r="H930" s="250"/>
      <c r="I930" s="250"/>
      <c r="J930" s="250"/>
      <c r="K930" s="250"/>
      <c r="L930" s="250"/>
    </row>
    <row r="931" spans="8:12" hidden="1" x14ac:dyDescent="0.2">
      <c r="H931" s="250"/>
      <c r="I931" s="250"/>
      <c r="J931" s="250"/>
      <c r="K931" s="250"/>
      <c r="L931" s="250"/>
    </row>
    <row r="932" spans="8:12" hidden="1" x14ac:dyDescent="0.2">
      <c r="H932" s="250"/>
      <c r="I932" s="250"/>
      <c r="J932" s="250"/>
      <c r="K932" s="250"/>
      <c r="L932" s="250"/>
    </row>
    <row r="933" spans="8:12" hidden="1" x14ac:dyDescent="0.2">
      <c r="H933" s="250"/>
      <c r="I933" s="250"/>
      <c r="J933" s="250"/>
      <c r="K933" s="250"/>
      <c r="L933" s="250"/>
    </row>
    <row r="934" spans="8:12" hidden="1" x14ac:dyDescent="0.2">
      <c r="H934" s="250"/>
      <c r="I934" s="250"/>
      <c r="J934" s="250"/>
      <c r="K934" s="250"/>
      <c r="L934" s="250"/>
    </row>
    <row r="935" spans="8:12" hidden="1" x14ac:dyDescent="0.2">
      <c r="H935" s="250"/>
      <c r="I935" s="250"/>
      <c r="J935" s="250"/>
      <c r="K935" s="250"/>
      <c r="L935" s="250"/>
    </row>
    <row r="936" spans="8:12" hidden="1" x14ac:dyDescent="0.2">
      <c r="H936" s="250"/>
      <c r="I936" s="250"/>
      <c r="J936" s="250"/>
      <c r="K936" s="250"/>
      <c r="L936" s="250"/>
    </row>
    <row r="937" spans="8:12" hidden="1" x14ac:dyDescent="0.2">
      <c r="H937" s="250"/>
      <c r="I937" s="250"/>
      <c r="J937" s="250"/>
      <c r="K937" s="250"/>
      <c r="L937" s="250"/>
    </row>
    <row r="938" spans="8:12" hidden="1" x14ac:dyDescent="0.2">
      <c r="H938" s="250"/>
      <c r="I938" s="250"/>
      <c r="J938" s="250"/>
      <c r="K938" s="250"/>
      <c r="L938" s="250"/>
    </row>
    <row r="939" spans="8:12" hidden="1" x14ac:dyDescent="0.2">
      <c r="H939" s="250"/>
      <c r="I939" s="250"/>
      <c r="J939" s="250"/>
      <c r="K939" s="250"/>
      <c r="L939" s="250"/>
    </row>
    <row r="940" spans="8:12" hidden="1" x14ac:dyDescent="0.2">
      <c r="H940" s="250"/>
      <c r="I940" s="250"/>
      <c r="J940" s="250"/>
      <c r="K940" s="250"/>
      <c r="L940" s="250"/>
    </row>
    <row r="941" spans="8:12" hidden="1" x14ac:dyDescent="0.2">
      <c r="H941" s="250"/>
      <c r="I941" s="250"/>
      <c r="J941" s="250"/>
      <c r="K941" s="250"/>
      <c r="L941" s="250"/>
    </row>
    <row r="942" spans="8:12" hidden="1" x14ac:dyDescent="0.2">
      <c r="H942" s="250"/>
      <c r="I942" s="250"/>
      <c r="J942" s="250"/>
      <c r="K942" s="250"/>
      <c r="L942" s="250"/>
    </row>
    <row r="943" spans="8:12" hidden="1" x14ac:dyDescent="0.2">
      <c r="H943" s="250"/>
      <c r="I943" s="250"/>
      <c r="J943" s="250"/>
      <c r="K943" s="250"/>
      <c r="L943" s="250"/>
    </row>
    <row r="944" spans="8:12" hidden="1" x14ac:dyDescent="0.2">
      <c r="H944" s="250"/>
      <c r="I944" s="250"/>
      <c r="J944" s="250"/>
      <c r="K944" s="250"/>
      <c r="L944" s="250"/>
    </row>
    <row r="945" spans="8:12" hidden="1" x14ac:dyDescent="0.2">
      <c r="H945" s="250"/>
      <c r="I945" s="250"/>
      <c r="J945" s="250"/>
      <c r="K945" s="250"/>
      <c r="L945" s="250"/>
    </row>
    <row r="946" spans="8:12" hidden="1" x14ac:dyDescent="0.2">
      <c r="H946" s="250"/>
      <c r="I946" s="250"/>
      <c r="J946" s="250"/>
      <c r="K946" s="250"/>
      <c r="L946" s="250"/>
    </row>
    <row r="947" spans="8:12" hidden="1" x14ac:dyDescent="0.2">
      <c r="H947" s="250"/>
      <c r="I947" s="250"/>
      <c r="J947" s="250"/>
      <c r="K947" s="250"/>
      <c r="L947" s="250"/>
    </row>
    <row r="948" spans="8:12" hidden="1" x14ac:dyDescent="0.2">
      <c r="H948" s="250"/>
      <c r="I948" s="250"/>
      <c r="J948" s="250"/>
      <c r="K948" s="250"/>
      <c r="L948" s="250"/>
    </row>
    <row r="949" spans="8:12" hidden="1" x14ac:dyDescent="0.2">
      <c r="H949" s="250"/>
      <c r="I949" s="250"/>
      <c r="J949" s="250"/>
      <c r="K949" s="250"/>
      <c r="L949" s="250"/>
    </row>
    <row r="950" spans="8:12" hidden="1" x14ac:dyDescent="0.2">
      <c r="H950" s="250"/>
      <c r="I950" s="250"/>
      <c r="J950" s="250"/>
      <c r="K950" s="250"/>
      <c r="L950" s="250"/>
    </row>
    <row r="951" spans="8:12" hidden="1" x14ac:dyDescent="0.2">
      <c r="H951" s="250"/>
      <c r="I951" s="250"/>
      <c r="J951" s="250"/>
      <c r="K951" s="250"/>
      <c r="L951" s="250"/>
    </row>
    <row r="952" spans="8:12" hidden="1" x14ac:dyDescent="0.2">
      <c r="H952" s="250"/>
      <c r="I952" s="250"/>
      <c r="J952" s="250"/>
      <c r="K952" s="250"/>
      <c r="L952" s="250"/>
    </row>
    <row r="953" spans="8:12" hidden="1" x14ac:dyDescent="0.2">
      <c r="H953" s="250"/>
      <c r="I953" s="250"/>
      <c r="J953" s="250"/>
      <c r="K953" s="250"/>
      <c r="L953" s="250"/>
    </row>
    <row r="954" spans="8:12" hidden="1" x14ac:dyDescent="0.2">
      <c r="H954" s="250"/>
      <c r="I954" s="250"/>
      <c r="J954" s="250"/>
      <c r="K954" s="250"/>
      <c r="L954" s="250"/>
    </row>
    <row r="955" spans="8:12" hidden="1" x14ac:dyDescent="0.2">
      <c r="H955" s="250"/>
      <c r="I955" s="250"/>
      <c r="J955" s="250"/>
      <c r="K955" s="250"/>
      <c r="L955" s="250"/>
    </row>
    <row r="956" spans="8:12" hidden="1" x14ac:dyDescent="0.2">
      <c r="H956" s="250"/>
      <c r="I956" s="250"/>
      <c r="J956" s="250"/>
      <c r="K956" s="250"/>
      <c r="L956" s="250"/>
    </row>
    <row r="957" spans="8:12" hidden="1" x14ac:dyDescent="0.2">
      <c r="H957" s="250"/>
      <c r="I957" s="250"/>
      <c r="J957" s="250"/>
      <c r="K957" s="250"/>
      <c r="L957" s="250"/>
    </row>
    <row r="958" spans="8:12" hidden="1" x14ac:dyDescent="0.2">
      <c r="H958" s="250"/>
      <c r="I958" s="250"/>
      <c r="J958" s="250"/>
      <c r="K958" s="250"/>
      <c r="L958" s="250"/>
    </row>
    <row r="959" spans="8:12" hidden="1" x14ac:dyDescent="0.2">
      <c r="H959" s="250"/>
      <c r="I959" s="250"/>
      <c r="J959" s="250"/>
      <c r="K959" s="250"/>
      <c r="L959" s="250"/>
    </row>
    <row r="960" spans="8:12" hidden="1" x14ac:dyDescent="0.2">
      <c r="H960" s="250"/>
      <c r="I960" s="250"/>
      <c r="J960" s="250"/>
      <c r="K960" s="250"/>
      <c r="L960" s="250"/>
    </row>
    <row r="961" spans="8:12" hidden="1" x14ac:dyDescent="0.2">
      <c r="H961" s="250"/>
      <c r="I961" s="250"/>
      <c r="J961" s="250"/>
      <c r="K961" s="250"/>
      <c r="L961" s="250"/>
    </row>
    <row r="962" spans="8:12" hidden="1" x14ac:dyDescent="0.2">
      <c r="H962" s="250"/>
      <c r="I962" s="250"/>
      <c r="J962" s="250"/>
      <c r="K962" s="250"/>
      <c r="L962" s="250"/>
    </row>
    <row r="963" spans="8:12" hidden="1" x14ac:dyDescent="0.2">
      <c r="H963" s="250"/>
      <c r="I963" s="250"/>
      <c r="J963" s="250"/>
      <c r="K963" s="250"/>
      <c r="L963" s="250"/>
    </row>
    <row r="964" spans="8:12" hidden="1" x14ac:dyDescent="0.2">
      <c r="H964" s="250"/>
      <c r="I964" s="250"/>
      <c r="J964" s="250"/>
      <c r="K964" s="250"/>
      <c r="L964" s="250"/>
    </row>
    <row r="965" spans="8:12" hidden="1" x14ac:dyDescent="0.2">
      <c r="H965" s="250"/>
      <c r="I965" s="250"/>
      <c r="J965" s="250"/>
      <c r="K965" s="250"/>
      <c r="L965" s="250"/>
    </row>
    <row r="966" spans="8:12" hidden="1" x14ac:dyDescent="0.2">
      <c r="H966" s="250"/>
      <c r="I966" s="250"/>
      <c r="J966" s="250"/>
      <c r="K966" s="250"/>
      <c r="L966" s="250"/>
    </row>
    <row r="967" spans="8:12" hidden="1" x14ac:dyDescent="0.2">
      <c r="H967" s="250"/>
      <c r="I967" s="250"/>
      <c r="J967" s="250"/>
      <c r="K967" s="250"/>
      <c r="L967" s="250"/>
    </row>
    <row r="968" spans="8:12" hidden="1" x14ac:dyDescent="0.2">
      <c r="H968" s="250"/>
      <c r="I968" s="250"/>
      <c r="J968" s="250"/>
      <c r="K968" s="250"/>
      <c r="L968" s="250"/>
    </row>
    <row r="969" spans="8:12" hidden="1" x14ac:dyDescent="0.2">
      <c r="H969" s="250"/>
      <c r="I969" s="250"/>
      <c r="J969" s="250"/>
      <c r="K969" s="250"/>
      <c r="L969" s="250"/>
    </row>
    <row r="970" spans="8:12" hidden="1" x14ac:dyDescent="0.2">
      <c r="H970" s="250"/>
      <c r="I970" s="250"/>
      <c r="J970" s="250"/>
      <c r="K970" s="250"/>
      <c r="L970" s="250"/>
    </row>
    <row r="971" spans="8:12" hidden="1" x14ac:dyDescent="0.2">
      <c r="H971" s="250"/>
      <c r="I971" s="250"/>
      <c r="J971" s="250"/>
      <c r="K971" s="250"/>
      <c r="L971" s="250"/>
    </row>
    <row r="972" spans="8:12" hidden="1" x14ac:dyDescent="0.2">
      <c r="H972" s="250"/>
      <c r="I972" s="250"/>
      <c r="J972" s="250"/>
      <c r="K972" s="250"/>
      <c r="L972" s="250"/>
    </row>
    <row r="973" spans="8:12" hidden="1" x14ac:dyDescent="0.2">
      <c r="H973" s="250"/>
      <c r="I973" s="250"/>
      <c r="J973" s="250"/>
      <c r="K973" s="250"/>
      <c r="L973" s="250"/>
    </row>
    <row r="974" spans="8:12" hidden="1" x14ac:dyDescent="0.2">
      <c r="H974" s="250"/>
      <c r="I974" s="250"/>
      <c r="J974" s="250"/>
      <c r="K974" s="250"/>
      <c r="L974" s="250"/>
    </row>
    <row r="975" spans="8:12" hidden="1" x14ac:dyDescent="0.2">
      <c r="H975" s="250"/>
      <c r="I975" s="250"/>
      <c r="J975" s="250"/>
      <c r="K975" s="250"/>
      <c r="L975" s="250"/>
    </row>
    <row r="976" spans="8:12" hidden="1" x14ac:dyDescent="0.2">
      <c r="H976" s="250"/>
      <c r="I976" s="250"/>
      <c r="J976" s="250"/>
      <c r="K976" s="250"/>
      <c r="L976" s="250"/>
    </row>
    <row r="977" spans="8:12" hidden="1" x14ac:dyDescent="0.2">
      <c r="H977" s="250"/>
      <c r="I977" s="250"/>
      <c r="J977" s="250"/>
      <c r="K977" s="250"/>
      <c r="L977" s="250"/>
    </row>
    <row r="978" spans="8:12" hidden="1" x14ac:dyDescent="0.2">
      <c r="H978" s="250"/>
      <c r="I978" s="250"/>
      <c r="J978" s="250"/>
      <c r="K978" s="250"/>
      <c r="L978" s="250"/>
    </row>
    <row r="979" spans="8:12" hidden="1" x14ac:dyDescent="0.2">
      <c r="H979" s="250"/>
      <c r="I979" s="250"/>
      <c r="J979" s="250"/>
      <c r="K979" s="250"/>
      <c r="L979" s="250"/>
    </row>
    <row r="980" spans="8:12" hidden="1" x14ac:dyDescent="0.2">
      <c r="H980" s="250"/>
      <c r="I980" s="250"/>
      <c r="J980" s="250"/>
      <c r="K980" s="250"/>
      <c r="L980" s="250"/>
    </row>
    <row r="981" spans="8:12" hidden="1" x14ac:dyDescent="0.2">
      <c r="H981" s="250"/>
      <c r="I981" s="250"/>
      <c r="J981" s="250"/>
      <c r="K981" s="250"/>
      <c r="L981" s="250"/>
    </row>
    <row r="982" spans="8:12" hidden="1" x14ac:dyDescent="0.2">
      <c r="H982" s="250"/>
      <c r="I982" s="250"/>
      <c r="J982" s="250"/>
      <c r="K982" s="250"/>
      <c r="L982" s="250"/>
    </row>
    <row r="983" spans="8:12" hidden="1" x14ac:dyDescent="0.2">
      <c r="H983" s="250"/>
      <c r="I983" s="250"/>
      <c r="J983" s="250"/>
      <c r="K983" s="250"/>
      <c r="L983" s="250"/>
    </row>
    <row r="984" spans="8:12" hidden="1" x14ac:dyDescent="0.2">
      <c r="H984" s="250"/>
      <c r="I984" s="250"/>
      <c r="J984" s="250"/>
      <c r="K984" s="250"/>
      <c r="L984" s="250"/>
    </row>
    <row r="985" spans="8:12" hidden="1" x14ac:dyDescent="0.2">
      <c r="H985" s="250"/>
      <c r="I985" s="250"/>
      <c r="J985" s="250"/>
      <c r="K985" s="250"/>
      <c r="L985" s="250"/>
    </row>
    <row r="986" spans="8:12" hidden="1" x14ac:dyDescent="0.2">
      <c r="H986" s="250"/>
      <c r="I986" s="250"/>
      <c r="J986" s="250"/>
      <c r="K986" s="250"/>
      <c r="L986" s="250"/>
    </row>
    <row r="987" spans="8:12" hidden="1" x14ac:dyDescent="0.2">
      <c r="H987" s="250"/>
      <c r="I987" s="250"/>
      <c r="J987" s="250"/>
      <c r="K987" s="250"/>
      <c r="L987" s="250"/>
    </row>
    <row r="988" spans="8:12" hidden="1" x14ac:dyDescent="0.2">
      <c r="H988" s="250"/>
      <c r="I988" s="250"/>
      <c r="J988" s="250"/>
      <c r="K988" s="250"/>
      <c r="L988" s="250"/>
    </row>
    <row r="989" spans="8:12" hidden="1" x14ac:dyDescent="0.2">
      <c r="H989" s="250"/>
      <c r="I989" s="250"/>
      <c r="J989" s="250"/>
      <c r="K989" s="250"/>
      <c r="L989" s="250"/>
    </row>
    <row r="990" spans="8:12" hidden="1" x14ac:dyDescent="0.2">
      <c r="H990" s="250"/>
      <c r="I990" s="250"/>
      <c r="J990" s="250"/>
      <c r="K990" s="250"/>
      <c r="L990" s="250"/>
    </row>
    <row r="991" spans="8:12" hidden="1" x14ac:dyDescent="0.2">
      <c r="H991" s="250"/>
      <c r="I991" s="250"/>
      <c r="J991" s="250"/>
      <c r="K991" s="250"/>
      <c r="L991" s="250"/>
    </row>
    <row r="992" spans="8:12" hidden="1" x14ac:dyDescent="0.2">
      <c r="H992" s="250"/>
      <c r="I992" s="250"/>
      <c r="J992" s="250"/>
      <c r="K992" s="250"/>
      <c r="L992" s="250"/>
    </row>
    <row r="993" spans="8:12" hidden="1" x14ac:dyDescent="0.2">
      <c r="H993" s="250"/>
      <c r="I993" s="250"/>
      <c r="J993" s="250"/>
      <c r="K993" s="250"/>
      <c r="L993" s="250"/>
    </row>
    <row r="994" spans="8:12" hidden="1" x14ac:dyDescent="0.2">
      <c r="H994" s="250"/>
      <c r="I994" s="250"/>
      <c r="J994" s="250"/>
      <c r="K994" s="250"/>
      <c r="L994" s="250"/>
    </row>
    <row r="995" spans="8:12" hidden="1" x14ac:dyDescent="0.2">
      <c r="H995" s="250"/>
      <c r="I995" s="250"/>
      <c r="J995" s="250"/>
      <c r="K995" s="250"/>
      <c r="L995" s="250"/>
    </row>
    <row r="996" spans="8:12" hidden="1" x14ac:dyDescent="0.2">
      <c r="H996" s="250"/>
      <c r="I996" s="250"/>
      <c r="J996" s="250"/>
      <c r="K996" s="250"/>
      <c r="L996" s="250"/>
    </row>
    <row r="997" spans="8:12" hidden="1" x14ac:dyDescent="0.2">
      <c r="H997" s="250"/>
      <c r="I997" s="250"/>
      <c r="J997" s="250"/>
      <c r="K997" s="250"/>
      <c r="L997" s="250"/>
    </row>
    <row r="998" spans="8:12" hidden="1" x14ac:dyDescent="0.2">
      <c r="H998" s="250"/>
      <c r="I998" s="250"/>
      <c r="J998" s="250"/>
      <c r="K998" s="250"/>
      <c r="L998" s="250"/>
    </row>
    <row r="999" spans="8:12" hidden="1" x14ac:dyDescent="0.2">
      <c r="H999" s="250"/>
      <c r="I999" s="250"/>
      <c r="J999" s="250"/>
      <c r="K999" s="250"/>
      <c r="L999" s="250"/>
    </row>
    <row r="1000" spans="8:12" hidden="1" x14ac:dyDescent="0.2">
      <c r="H1000" s="250"/>
      <c r="I1000" s="250"/>
      <c r="J1000" s="250"/>
      <c r="K1000" s="250"/>
      <c r="L1000" s="250"/>
    </row>
    <row r="1001" spans="8:12" hidden="1" x14ac:dyDescent="0.2">
      <c r="H1001" s="250"/>
      <c r="I1001" s="250"/>
      <c r="J1001" s="250"/>
      <c r="K1001" s="250"/>
      <c r="L1001" s="250"/>
    </row>
    <row r="1002" spans="8:12" hidden="1" x14ac:dyDescent="0.2">
      <c r="H1002" s="250"/>
      <c r="I1002" s="250"/>
      <c r="J1002" s="250"/>
      <c r="K1002" s="250"/>
      <c r="L1002" s="250"/>
    </row>
    <row r="1003" spans="8:12" hidden="1" x14ac:dyDescent="0.2">
      <c r="H1003" s="250"/>
      <c r="I1003" s="250"/>
      <c r="J1003" s="250"/>
      <c r="K1003" s="250"/>
      <c r="L1003" s="250"/>
    </row>
    <row r="1004" spans="8:12" hidden="1" x14ac:dyDescent="0.2">
      <c r="H1004" s="250"/>
      <c r="I1004" s="250"/>
      <c r="J1004" s="250"/>
      <c r="K1004" s="250"/>
      <c r="L1004" s="250"/>
    </row>
    <row r="1005" spans="8:12" hidden="1" x14ac:dyDescent="0.2">
      <c r="H1005" s="250"/>
      <c r="I1005" s="250"/>
      <c r="J1005" s="250"/>
      <c r="K1005" s="250"/>
      <c r="L1005" s="250"/>
    </row>
    <row r="1006" spans="8:12" hidden="1" x14ac:dyDescent="0.2">
      <c r="H1006" s="250"/>
      <c r="I1006" s="250"/>
      <c r="J1006" s="250"/>
      <c r="K1006" s="250"/>
      <c r="L1006" s="250"/>
    </row>
    <row r="1007" spans="8:12" hidden="1" x14ac:dyDescent="0.2">
      <c r="H1007" s="250"/>
      <c r="I1007" s="250"/>
      <c r="J1007" s="250"/>
      <c r="K1007" s="250"/>
      <c r="L1007" s="250"/>
    </row>
    <row r="1008" spans="8:12" hidden="1" x14ac:dyDescent="0.2">
      <c r="H1008" s="250"/>
      <c r="I1008" s="250"/>
      <c r="J1008" s="250"/>
      <c r="K1008" s="250"/>
      <c r="L1008" s="250"/>
    </row>
    <row r="1009" spans="8:12" hidden="1" x14ac:dyDescent="0.2">
      <c r="H1009" s="250"/>
      <c r="I1009" s="250"/>
      <c r="J1009" s="250"/>
      <c r="K1009" s="250"/>
      <c r="L1009" s="250"/>
    </row>
    <row r="1010" spans="8:12" hidden="1" x14ac:dyDescent="0.2">
      <c r="H1010" s="250"/>
      <c r="I1010" s="250"/>
      <c r="J1010" s="250"/>
      <c r="K1010" s="250"/>
      <c r="L1010" s="250"/>
    </row>
    <row r="1011" spans="8:12" hidden="1" x14ac:dyDescent="0.2">
      <c r="H1011" s="250"/>
      <c r="I1011" s="250"/>
      <c r="J1011" s="250"/>
      <c r="K1011" s="250"/>
      <c r="L1011" s="250"/>
    </row>
    <row r="1012" spans="8:12" hidden="1" x14ac:dyDescent="0.2">
      <c r="H1012" s="250"/>
      <c r="I1012" s="250"/>
      <c r="J1012" s="250"/>
      <c r="K1012" s="250"/>
      <c r="L1012" s="250"/>
    </row>
    <row r="1013" spans="8:12" hidden="1" x14ac:dyDescent="0.2">
      <c r="H1013" s="250"/>
      <c r="I1013" s="250"/>
      <c r="J1013" s="250"/>
      <c r="K1013" s="250"/>
      <c r="L1013" s="250"/>
    </row>
    <row r="1014" spans="8:12" hidden="1" x14ac:dyDescent="0.2">
      <c r="H1014" s="250"/>
      <c r="I1014" s="250"/>
      <c r="J1014" s="250"/>
      <c r="K1014" s="250"/>
      <c r="L1014" s="250"/>
    </row>
    <row r="1015" spans="8:12" hidden="1" x14ac:dyDescent="0.2">
      <c r="H1015" s="250"/>
      <c r="I1015" s="250"/>
      <c r="J1015" s="250"/>
      <c r="K1015" s="250"/>
      <c r="L1015" s="250"/>
    </row>
    <row r="1016" spans="8:12" hidden="1" x14ac:dyDescent="0.2">
      <c r="H1016" s="250"/>
      <c r="I1016" s="250"/>
      <c r="J1016" s="250"/>
      <c r="K1016" s="250"/>
      <c r="L1016" s="250"/>
    </row>
    <row r="1017" spans="8:12" hidden="1" x14ac:dyDescent="0.2">
      <c r="H1017" s="250"/>
      <c r="I1017" s="250"/>
      <c r="J1017" s="250"/>
      <c r="K1017" s="250"/>
      <c r="L1017" s="250"/>
    </row>
    <row r="1018" spans="8:12" hidden="1" x14ac:dyDescent="0.2">
      <c r="H1018" s="250"/>
      <c r="I1018" s="250"/>
      <c r="J1018" s="250"/>
      <c r="K1018" s="250"/>
      <c r="L1018" s="250"/>
    </row>
    <row r="1019" spans="8:12" hidden="1" x14ac:dyDescent="0.2">
      <c r="H1019" s="250"/>
      <c r="I1019" s="250"/>
      <c r="J1019" s="250"/>
      <c r="K1019" s="250"/>
      <c r="L1019" s="250"/>
    </row>
    <row r="1020" spans="8:12" hidden="1" x14ac:dyDescent="0.2">
      <c r="H1020" s="250"/>
      <c r="I1020" s="250"/>
      <c r="J1020" s="250"/>
      <c r="K1020" s="250"/>
      <c r="L1020" s="250"/>
    </row>
    <row r="1021" spans="8:12" hidden="1" x14ac:dyDescent="0.2">
      <c r="H1021" s="250"/>
      <c r="I1021" s="250"/>
      <c r="J1021" s="250"/>
      <c r="K1021" s="250"/>
      <c r="L1021" s="250"/>
    </row>
    <row r="1022" spans="8:12" hidden="1" x14ac:dyDescent="0.2">
      <c r="H1022" s="250"/>
      <c r="I1022" s="250"/>
      <c r="J1022" s="250"/>
      <c r="K1022" s="250"/>
      <c r="L1022" s="250"/>
    </row>
    <row r="1023" spans="8:12" hidden="1" x14ac:dyDescent="0.2">
      <c r="H1023" s="250"/>
      <c r="I1023" s="250"/>
      <c r="J1023" s="250"/>
      <c r="K1023" s="250"/>
      <c r="L1023" s="250"/>
    </row>
    <row r="1024" spans="8:12" hidden="1" x14ac:dyDescent="0.2">
      <c r="H1024" s="250"/>
      <c r="I1024" s="250"/>
      <c r="J1024" s="250"/>
      <c r="K1024" s="250"/>
      <c r="L1024" s="250"/>
    </row>
    <row r="1025" spans="8:12" hidden="1" x14ac:dyDescent="0.2">
      <c r="H1025" s="250"/>
      <c r="I1025" s="250"/>
      <c r="J1025" s="250"/>
      <c r="K1025" s="250"/>
      <c r="L1025" s="250"/>
    </row>
    <row r="1026" spans="8:12" hidden="1" x14ac:dyDescent="0.2">
      <c r="H1026" s="250"/>
      <c r="I1026" s="250"/>
      <c r="J1026" s="250"/>
      <c r="K1026" s="250"/>
      <c r="L1026" s="250"/>
    </row>
    <row r="1027" spans="8:12" hidden="1" x14ac:dyDescent="0.2">
      <c r="H1027" s="250"/>
      <c r="I1027" s="250"/>
      <c r="J1027" s="250"/>
      <c r="K1027" s="250"/>
      <c r="L1027" s="250"/>
    </row>
    <row r="1028" spans="8:12" hidden="1" x14ac:dyDescent="0.2">
      <c r="H1028" s="250"/>
      <c r="I1028" s="250"/>
      <c r="J1028" s="250"/>
      <c r="K1028" s="250"/>
      <c r="L1028" s="250"/>
    </row>
    <row r="1029" spans="8:12" hidden="1" x14ac:dyDescent="0.2">
      <c r="H1029" s="250"/>
      <c r="I1029" s="250"/>
      <c r="J1029" s="250"/>
      <c r="K1029" s="250"/>
      <c r="L1029" s="250"/>
    </row>
    <row r="1030" spans="8:12" hidden="1" x14ac:dyDescent="0.2">
      <c r="H1030" s="250"/>
      <c r="I1030" s="250"/>
      <c r="J1030" s="250"/>
      <c r="K1030" s="250"/>
      <c r="L1030" s="250"/>
    </row>
    <row r="1031" spans="8:12" hidden="1" x14ac:dyDescent="0.2">
      <c r="H1031" s="250"/>
      <c r="I1031" s="250"/>
      <c r="J1031" s="250"/>
      <c r="K1031" s="250"/>
      <c r="L1031" s="250"/>
    </row>
    <row r="1032" spans="8:12" hidden="1" x14ac:dyDescent="0.2">
      <c r="H1032" s="250"/>
      <c r="I1032" s="250"/>
      <c r="J1032" s="250"/>
      <c r="K1032" s="250"/>
      <c r="L1032" s="250"/>
    </row>
    <row r="1033" spans="8:12" hidden="1" x14ac:dyDescent="0.2">
      <c r="H1033" s="250"/>
      <c r="I1033" s="250"/>
      <c r="J1033" s="250"/>
      <c r="K1033" s="250"/>
      <c r="L1033" s="250"/>
    </row>
    <row r="1034" spans="8:12" hidden="1" x14ac:dyDescent="0.2">
      <c r="H1034" s="250"/>
      <c r="I1034" s="250"/>
      <c r="J1034" s="250"/>
      <c r="K1034" s="250"/>
      <c r="L1034" s="250"/>
    </row>
    <row r="1035" spans="8:12" hidden="1" x14ac:dyDescent="0.2">
      <c r="H1035" s="250"/>
      <c r="I1035" s="250"/>
      <c r="J1035" s="250"/>
      <c r="K1035" s="250"/>
      <c r="L1035" s="250"/>
    </row>
    <row r="1036" spans="8:12" hidden="1" x14ac:dyDescent="0.2">
      <c r="H1036" s="250"/>
      <c r="I1036" s="250"/>
      <c r="J1036" s="250"/>
      <c r="K1036" s="250"/>
      <c r="L1036" s="250"/>
    </row>
    <row r="1037" spans="8:12" hidden="1" x14ac:dyDescent="0.2">
      <c r="H1037" s="250"/>
      <c r="I1037" s="250"/>
      <c r="J1037" s="250"/>
      <c r="K1037" s="250"/>
      <c r="L1037" s="250"/>
    </row>
    <row r="1038" spans="8:12" hidden="1" x14ac:dyDescent="0.2">
      <c r="H1038" s="250"/>
      <c r="I1038" s="250"/>
      <c r="J1038" s="250"/>
      <c r="K1038" s="250"/>
      <c r="L1038" s="250"/>
    </row>
    <row r="1039" spans="8:12" hidden="1" x14ac:dyDescent="0.2">
      <c r="H1039" s="250"/>
      <c r="I1039" s="250"/>
      <c r="J1039" s="250"/>
      <c r="K1039" s="250"/>
      <c r="L1039" s="250"/>
    </row>
    <row r="1040" spans="8:12" hidden="1" x14ac:dyDescent="0.2">
      <c r="H1040" s="250"/>
      <c r="I1040" s="250"/>
      <c r="J1040" s="250"/>
      <c r="K1040" s="250"/>
      <c r="L1040" s="250"/>
    </row>
    <row r="1041" spans="8:12" hidden="1" x14ac:dyDescent="0.2">
      <c r="H1041" s="250"/>
      <c r="I1041" s="250"/>
      <c r="J1041" s="250"/>
      <c r="K1041" s="250"/>
      <c r="L1041" s="250"/>
    </row>
    <row r="1042" spans="8:12" hidden="1" x14ac:dyDescent="0.2">
      <c r="H1042" s="250"/>
      <c r="I1042" s="250"/>
      <c r="J1042" s="250"/>
      <c r="K1042" s="250"/>
      <c r="L1042" s="250"/>
    </row>
    <row r="1043" spans="8:12" hidden="1" x14ac:dyDescent="0.2">
      <c r="H1043" s="250"/>
      <c r="I1043" s="250"/>
      <c r="J1043" s="250"/>
      <c r="K1043" s="250"/>
      <c r="L1043" s="250"/>
    </row>
    <row r="1044" spans="8:12" hidden="1" x14ac:dyDescent="0.2">
      <c r="H1044" s="250"/>
      <c r="I1044" s="250"/>
      <c r="J1044" s="250"/>
      <c r="K1044" s="250"/>
      <c r="L1044" s="250"/>
    </row>
    <row r="1045" spans="8:12" hidden="1" x14ac:dyDescent="0.2">
      <c r="H1045" s="250"/>
      <c r="I1045" s="250"/>
      <c r="J1045" s="250"/>
      <c r="K1045" s="250"/>
      <c r="L1045" s="250"/>
    </row>
    <row r="1046" spans="8:12" hidden="1" x14ac:dyDescent="0.2">
      <c r="H1046" s="250"/>
      <c r="I1046" s="250"/>
      <c r="J1046" s="250"/>
      <c r="K1046" s="250"/>
      <c r="L1046" s="250"/>
    </row>
    <row r="1047" spans="8:12" hidden="1" x14ac:dyDescent="0.2">
      <c r="H1047" s="250"/>
      <c r="I1047" s="250"/>
      <c r="J1047" s="250"/>
      <c r="K1047" s="250"/>
      <c r="L1047" s="250"/>
    </row>
    <row r="1048" spans="8:12" hidden="1" x14ac:dyDescent="0.2">
      <c r="H1048" s="250"/>
      <c r="I1048" s="250"/>
      <c r="J1048" s="250"/>
      <c r="K1048" s="250"/>
      <c r="L1048" s="250"/>
    </row>
    <row r="1049" spans="8:12" hidden="1" x14ac:dyDescent="0.2">
      <c r="H1049" s="250"/>
      <c r="I1049" s="250"/>
      <c r="J1049" s="250"/>
      <c r="K1049" s="250"/>
      <c r="L1049" s="250"/>
    </row>
    <row r="1050" spans="8:12" hidden="1" x14ac:dyDescent="0.2">
      <c r="H1050" s="250"/>
      <c r="I1050" s="250"/>
      <c r="J1050" s="250"/>
      <c r="K1050" s="250"/>
      <c r="L1050" s="250"/>
    </row>
    <row r="1051" spans="8:12" hidden="1" x14ac:dyDescent="0.2">
      <c r="H1051" s="250"/>
      <c r="I1051" s="250"/>
      <c r="J1051" s="250"/>
      <c r="K1051" s="250"/>
      <c r="L1051" s="250"/>
    </row>
    <row r="1052" spans="8:12" hidden="1" x14ac:dyDescent="0.2">
      <c r="H1052" s="250"/>
      <c r="I1052" s="250"/>
      <c r="J1052" s="250"/>
      <c r="K1052" s="250"/>
      <c r="L1052" s="250"/>
    </row>
    <row r="1053" spans="8:12" hidden="1" x14ac:dyDescent="0.2">
      <c r="H1053" s="250"/>
      <c r="I1053" s="250"/>
      <c r="J1053" s="250"/>
      <c r="K1053" s="250"/>
      <c r="L1053" s="250"/>
    </row>
    <row r="1054" spans="8:12" hidden="1" x14ac:dyDescent="0.2">
      <c r="H1054" s="250"/>
      <c r="I1054" s="250"/>
      <c r="J1054" s="250"/>
      <c r="K1054" s="250"/>
      <c r="L1054" s="250"/>
    </row>
    <row r="1055" spans="8:12" hidden="1" x14ac:dyDescent="0.2">
      <c r="H1055" s="250"/>
      <c r="I1055" s="250"/>
      <c r="J1055" s="250"/>
      <c r="K1055" s="250"/>
      <c r="L1055" s="250"/>
    </row>
    <row r="1056" spans="8:12" hidden="1" x14ac:dyDescent="0.2">
      <c r="H1056" s="250"/>
      <c r="I1056" s="250"/>
      <c r="J1056" s="250"/>
      <c r="K1056" s="250"/>
      <c r="L1056" s="250"/>
    </row>
    <row r="1057" spans="8:12" hidden="1" x14ac:dyDescent="0.2">
      <c r="H1057" s="250"/>
      <c r="I1057" s="250"/>
      <c r="J1057" s="250"/>
      <c r="K1057" s="250"/>
      <c r="L1057" s="250"/>
    </row>
    <row r="1058" spans="8:12" hidden="1" x14ac:dyDescent="0.2">
      <c r="H1058" s="250"/>
      <c r="I1058" s="250"/>
      <c r="J1058" s="250"/>
      <c r="K1058" s="250"/>
      <c r="L1058" s="250"/>
    </row>
    <row r="1059" spans="8:12" hidden="1" x14ac:dyDescent="0.2">
      <c r="H1059" s="250"/>
      <c r="I1059" s="250"/>
      <c r="J1059" s="250"/>
      <c r="K1059" s="250"/>
      <c r="L1059" s="250"/>
    </row>
    <row r="1060" spans="8:12" hidden="1" x14ac:dyDescent="0.2">
      <c r="H1060" s="250"/>
      <c r="I1060" s="250"/>
      <c r="J1060" s="250"/>
      <c r="K1060" s="250"/>
      <c r="L1060" s="250"/>
    </row>
    <row r="1061" spans="8:12" hidden="1" x14ac:dyDescent="0.2">
      <c r="H1061" s="250"/>
      <c r="I1061" s="250"/>
      <c r="J1061" s="250"/>
      <c r="K1061" s="250"/>
      <c r="L1061" s="250"/>
    </row>
    <row r="1062" spans="8:12" hidden="1" x14ac:dyDescent="0.2">
      <c r="H1062" s="250"/>
      <c r="I1062" s="250"/>
      <c r="J1062" s="250"/>
      <c r="K1062" s="250"/>
      <c r="L1062" s="250"/>
    </row>
    <row r="1063" spans="8:12" hidden="1" x14ac:dyDescent="0.2">
      <c r="H1063" s="250"/>
      <c r="I1063" s="250"/>
      <c r="J1063" s="250"/>
      <c r="K1063" s="250"/>
      <c r="L1063" s="250"/>
    </row>
    <row r="1064" spans="8:12" hidden="1" x14ac:dyDescent="0.2">
      <c r="H1064" s="250"/>
      <c r="I1064" s="250"/>
      <c r="J1064" s="250"/>
      <c r="K1064" s="250"/>
      <c r="L1064" s="250"/>
    </row>
    <row r="1065" spans="8:12" hidden="1" x14ac:dyDescent="0.2">
      <c r="H1065" s="250"/>
      <c r="I1065" s="250"/>
      <c r="J1065" s="250"/>
      <c r="K1065" s="250"/>
      <c r="L1065" s="250"/>
    </row>
    <row r="1066" spans="8:12" hidden="1" x14ac:dyDescent="0.2">
      <c r="H1066" s="250"/>
      <c r="I1066" s="250"/>
      <c r="J1066" s="250"/>
      <c r="K1066" s="250"/>
      <c r="L1066" s="250"/>
    </row>
    <row r="1067" spans="8:12" hidden="1" x14ac:dyDescent="0.2">
      <c r="H1067" s="250"/>
      <c r="I1067" s="250"/>
      <c r="J1067" s="250"/>
      <c r="K1067" s="250"/>
      <c r="L1067" s="250"/>
    </row>
    <row r="1068" spans="8:12" hidden="1" x14ac:dyDescent="0.2">
      <c r="H1068" s="250"/>
      <c r="I1068" s="250"/>
      <c r="J1068" s="250"/>
      <c r="K1068" s="250"/>
      <c r="L1068" s="250"/>
    </row>
    <row r="1069" spans="8:12" hidden="1" x14ac:dyDescent="0.2">
      <c r="H1069" s="250"/>
      <c r="I1069" s="250"/>
      <c r="J1069" s="250"/>
      <c r="K1069" s="250"/>
      <c r="L1069" s="250"/>
    </row>
    <row r="1070" spans="8:12" hidden="1" x14ac:dyDescent="0.2">
      <c r="H1070" s="250"/>
      <c r="I1070" s="250"/>
      <c r="J1070" s="250"/>
      <c r="K1070" s="250"/>
      <c r="L1070" s="250"/>
    </row>
    <row r="1071" spans="8:12" hidden="1" x14ac:dyDescent="0.2">
      <c r="H1071" s="250"/>
      <c r="I1071" s="250"/>
      <c r="J1071" s="250"/>
      <c r="K1071" s="250"/>
      <c r="L1071" s="250"/>
    </row>
    <row r="1072" spans="8:12" hidden="1" x14ac:dyDescent="0.2">
      <c r="H1072" s="250"/>
      <c r="I1072" s="250"/>
      <c r="J1072" s="250"/>
      <c r="K1072" s="250"/>
      <c r="L1072" s="250"/>
    </row>
    <row r="1073" spans="8:12" hidden="1" x14ac:dyDescent="0.2">
      <c r="H1073" s="250"/>
      <c r="I1073" s="250"/>
      <c r="J1073" s="250"/>
      <c r="K1073" s="250"/>
      <c r="L1073" s="250"/>
    </row>
    <row r="1074" spans="8:12" hidden="1" x14ac:dyDescent="0.2">
      <c r="H1074" s="250"/>
      <c r="I1074" s="250"/>
      <c r="J1074" s="250"/>
      <c r="K1074" s="250"/>
      <c r="L1074" s="250"/>
    </row>
    <row r="1075" spans="8:12" hidden="1" x14ac:dyDescent="0.2">
      <c r="H1075" s="250"/>
      <c r="I1075" s="250"/>
      <c r="J1075" s="250"/>
      <c r="K1075" s="250"/>
      <c r="L1075" s="250"/>
    </row>
    <row r="1076" spans="8:12" hidden="1" x14ac:dyDescent="0.2">
      <c r="H1076" s="250"/>
      <c r="I1076" s="250"/>
      <c r="J1076" s="250"/>
      <c r="K1076" s="250"/>
      <c r="L1076" s="250"/>
    </row>
    <row r="1077" spans="8:12" hidden="1" x14ac:dyDescent="0.2">
      <c r="H1077" s="250"/>
      <c r="I1077" s="250"/>
      <c r="J1077" s="250"/>
      <c r="K1077" s="250"/>
      <c r="L1077" s="250"/>
    </row>
    <row r="1078" spans="8:12" hidden="1" x14ac:dyDescent="0.2">
      <c r="H1078" s="250"/>
      <c r="I1078" s="250"/>
      <c r="J1078" s="250"/>
      <c r="K1078" s="250"/>
      <c r="L1078" s="250"/>
    </row>
    <row r="1079" spans="8:12" hidden="1" x14ac:dyDescent="0.2">
      <c r="H1079" s="250"/>
      <c r="I1079" s="250"/>
      <c r="J1079" s="250"/>
      <c r="K1079" s="250"/>
      <c r="L1079" s="250"/>
    </row>
    <row r="1080" spans="8:12" hidden="1" x14ac:dyDescent="0.2">
      <c r="H1080" s="250"/>
      <c r="I1080" s="250"/>
      <c r="J1080" s="250"/>
      <c r="K1080" s="250"/>
      <c r="L1080" s="250"/>
    </row>
    <row r="1081" spans="8:12" hidden="1" x14ac:dyDescent="0.2">
      <c r="H1081" s="250"/>
      <c r="I1081" s="250"/>
      <c r="J1081" s="250"/>
      <c r="K1081" s="250"/>
      <c r="L1081" s="250"/>
    </row>
    <row r="1082" spans="8:12" hidden="1" x14ac:dyDescent="0.2">
      <c r="H1082" s="250"/>
      <c r="I1082" s="250"/>
      <c r="J1082" s="250"/>
      <c r="K1082" s="250"/>
      <c r="L1082" s="250"/>
    </row>
    <row r="1083" spans="8:12" hidden="1" x14ac:dyDescent="0.2">
      <c r="H1083" s="250"/>
      <c r="I1083" s="250"/>
      <c r="J1083" s="250"/>
      <c r="K1083" s="250"/>
      <c r="L1083" s="250"/>
    </row>
    <row r="1084" spans="8:12" hidden="1" x14ac:dyDescent="0.2">
      <c r="H1084" s="250"/>
      <c r="I1084" s="250"/>
      <c r="J1084" s="250"/>
      <c r="K1084" s="250"/>
      <c r="L1084" s="250"/>
    </row>
    <row r="1085" spans="8:12" hidden="1" x14ac:dyDescent="0.2">
      <c r="H1085" s="250"/>
      <c r="I1085" s="250"/>
      <c r="J1085" s="250"/>
      <c r="K1085" s="250"/>
      <c r="L1085" s="250"/>
    </row>
    <row r="1086" spans="8:12" hidden="1" x14ac:dyDescent="0.2">
      <c r="H1086" s="250"/>
      <c r="I1086" s="250"/>
      <c r="J1086" s="250"/>
      <c r="K1086" s="250"/>
      <c r="L1086" s="250"/>
    </row>
    <row r="1087" spans="8:12" hidden="1" x14ac:dyDescent="0.2">
      <c r="H1087" s="250"/>
      <c r="I1087" s="250"/>
      <c r="J1087" s="250"/>
      <c r="K1087" s="250"/>
      <c r="L1087" s="250"/>
    </row>
    <row r="1088" spans="8:12" hidden="1" x14ac:dyDescent="0.2">
      <c r="H1088" s="250"/>
      <c r="I1088" s="250"/>
      <c r="J1088" s="250"/>
      <c r="K1088" s="250"/>
      <c r="L1088" s="250"/>
    </row>
    <row r="1089" spans="8:12" hidden="1" x14ac:dyDescent="0.2">
      <c r="H1089" s="250"/>
      <c r="I1089" s="250"/>
      <c r="J1089" s="250"/>
      <c r="K1089" s="250"/>
      <c r="L1089" s="250"/>
    </row>
    <row r="1090" spans="8:12" hidden="1" x14ac:dyDescent="0.2">
      <c r="H1090" s="250"/>
      <c r="I1090" s="250"/>
      <c r="J1090" s="250"/>
      <c r="K1090" s="250"/>
      <c r="L1090" s="250"/>
    </row>
    <row r="1091" spans="8:12" hidden="1" x14ac:dyDescent="0.2">
      <c r="H1091" s="250"/>
      <c r="I1091" s="250"/>
      <c r="J1091" s="250"/>
      <c r="K1091" s="250"/>
      <c r="L1091" s="250"/>
    </row>
    <row r="1092" spans="8:12" hidden="1" x14ac:dyDescent="0.2">
      <c r="H1092" s="250"/>
      <c r="I1092" s="250"/>
      <c r="J1092" s="250"/>
      <c r="K1092" s="250"/>
      <c r="L1092" s="250"/>
    </row>
    <row r="1093" spans="8:12" hidden="1" x14ac:dyDescent="0.2">
      <c r="H1093" s="250"/>
      <c r="I1093" s="250"/>
      <c r="J1093" s="250"/>
      <c r="K1093" s="250"/>
      <c r="L1093" s="250"/>
    </row>
    <row r="1094" spans="8:12" hidden="1" x14ac:dyDescent="0.2">
      <c r="H1094" s="250"/>
      <c r="I1094" s="250"/>
      <c r="J1094" s="250"/>
      <c r="K1094" s="250"/>
      <c r="L1094" s="250"/>
    </row>
    <row r="1095" spans="8:12" hidden="1" x14ac:dyDescent="0.2">
      <c r="H1095" s="250"/>
      <c r="I1095" s="250"/>
      <c r="J1095" s="250"/>
      <c r="K1095" s="250"/>
      <c r="L1095" s="250"/>
    </row>
    <row r="1096" spans="8:12" hidden="1" x14ac:dyDescent="0.2">
      <c r="H1096" s="250"/>
      <c r="I1096" s="250"/>
      <c r="J1096" s="250"/>
      <c r="K1096" s="250"/>
      <c r="L1096" s="250"/>
    </row>
    <row r="1097" spans="8:12" hidden="1" x14ac:dyDescent="0.2">
      <c r="H1097" s="250"/>
      <c r="I1097" s="250"/>
      <c r="J1097" s="250"/>
      <c r="K1097" s="250"/>
      <c r="L1097" s="250"/>
    </row>
    <row r="1098" spans="8:12" hidden="1" x14ac:dyDescent="0.2">
      <c r="H1098" s="250"/>
      <c r="I1098" s="250"/>
      <c r="J1098" s="250"/>
      <c r="K1098" s="250"/>
      <c r="L1098" s="250"/>
    </row>
    <row r="1099" spans="8:12" hidden="1" x14ac:dyDescent="0.2">
      <c r="H1099" s="250"/>
      <c r="I1099" s="250"/>
      <c r="J1099" s="250"/>
      <c r="K1099" s="250"/>
      <c r="L1099" s="250"/>
    </row>
    <row r="1100" spans="8:12" hidden="1" x14ac:dyDescent="0.2">
      <c r="H1100" s="250"/>
      <c r="I1100" s="250"/>
      <c r="J1100" s="250"/>
      <c r="K1100" s="250"/>
      <c r="L1100" s="250"/>
    </row>
    <row r="1101" spans="8:12" hidden="1" x14ac:dyDescent="0.2">
      <c r="H1101" s="250"/>
      <c r="I1101" s="250"/>
      <c r="J1101" s="250"/>
      <c r="K1101" s="250"/>
      <c r="L1101" s="250"/>
    </row>
    <row r="1102" spans="8:12" hidden="1" x14ac:dyDescent="0.2">
      <c r="H1102" s="250"/>
      <c r="I1102" s="250"/>
      <c r="J1102" s="250"/>
      <c r="K1102" s="250"/>
      <c r="L1102" s="250"/>
    </row>
    <row r="1103" spans="8:12" hidden="1" x14ac:dyDescent="0.2">
      <c r="H1103" s="250"/>
      <c r="I1103" s="250"/>
      <c r="J1103" s="250"/>
      <c r="K1103" s="250"/>
      <c r="L1103" s="250"/>
    </row>
    <row r="1104" spans="8:12" hidden="1" x14ac:dyDescent="0.2">
      <c r="H1104" s="250"/>
      <c r="I1104" s="250"/>
      <c r="J1104" s="250"/>
      <c r="K1104" s="250"/>
      <c r="L1104" s="250"/>
    </row>
    <row r="1105" spans="8:12" hidden="1" x14ac:dyDescent="0.2">
      <c r="H1105" s="250"/>
      <c r="I1105" s="250"/>
      <c r="J1105" s="250"/>
      <c r="K1105" s="250"/>
      <c r="L1105" s="250"/>
    </row>
    <row r="1106" spans="8:12" hidden="1" x14ac:dyDescent="0.2">
      <c r="H1106" s="250"/>
      <c r="I1106" s="250"/>
      <c r="J1106" s="250"/>
      <c r="K1106" s="250"/>
      <c r="L1106" s="250"/>
    </row>
    <row r="1107" spans="8:12" hidden="1" x14ac:dyDescent="0.2">
      <c r="H1107" s="250"/>
      <c r="I1107" s="250"/>
      <c r="J1107" s="250"/>
      <c r="K1107" s="250"/>
      <c r="L1107" s="250"/>
    </row>
    <row r="1108" spans="8:12" hidden="1" x14ac:dyDescent="0.2">
      <c r="H1108" s="250"/>
      <c r="I1108" s="250"/>
      <c r="J1108" s="250"/>
      <c r="K1108" s="250"/>
      <c r="L1108" s="250"/>
    </row>
    <row r="1109" spans="8:12" hidden="1" x14ac:dyDescent="0.2">
      <c r="H1109" s="250"/>
      <c r="I1109" s="250"/>
      <c r="J1109" s="250"/>
      <c r="K1109" s="250"/>
      <c r="L1109" s="250"/>
    </row>
    <row r="1110" spans="8:12" hidden="1" x14ac:dyDescent="0.2">
      <c r="H1110" s="250"/>
      <c r="I1110" s="250"/>
      <c r="J1110" s="250"/>
      <c r="K1110" s="250"/>
      <c r="L1110" s="250"/>
    </row>
    <row r="1111" spans="8:12" hidden="1" x14ac:dyDescent="0.2">
      <c r="H1111" s="250"/>
      <c r="I1111" s="250"/>
      <c r="J1111" s="250"/>
      <c r="K1111" s="250"/>
      <c r="L1111" s="250"/>
    </row>
    <row r="1112" spans="8:12" hidden="1" x14ac:dyDescent="0.2">
      <c r="H1112" s="250"/>
      <c r="I1112" s="250"/>
      <c r="J1112" s="250"/>
      <c r="K1112" s="250"/>
      <c r="L1112" s="250"/>
    </row>
    <row r="1113" spans="8:12" hidden="1" x14ac:dyDescent="0.2">
      <c r="H1113" s="250"/>
      <c r="I1113" s="250"/>
      <c r="J1113" s="250"/>
      <c r="K1113" s="250"/>
      <c r="L1113" s="250"/>
    </row>
    <row r="1114" spans="8:12" hidden="1" x14ac:dyDescent="0.2">
      <c r="H1114" s="250"/>
      <c r="I1114" s="250"/>
      <c r="J1114" s="250"/>
      <c r="K1114" s="250"/>
      <c r="L1114" s="250"/>
    </row>
    <row r="1115" spans="8:12" hidden="1" x14ac:dyDescent="0.2">
      <c r="H1115" s="250"/>
      <c r="I1115" s="250"/>
      <c r="J1115" s="250"/>
      <c r="K1115" s="250"/>
      <c r="L1115" s="250"/>
    </row>
    <row r="1116" spans="8:12" hidden="1" x14ac:dyDescent="0.2">
      <c r="H1116" s="250"/>
      <c r="I1116" s="250"/>
      <c r="J1116" s="250"/>
      <c r="K1116" s="250"/>
      <c r="L1116" s="250"/>
    </row>
    <row r="1117" spans="8:12" hidden="1" x14ac:dyDescent="0.2">
      <c r="H1117" s="250"/>
      <c r="I1117" s="250"/>
      <c r="J1117" s="250"/>
      <c r="K1117" s="250"/>
      <c r="L1117" s="250"/>
    </row>
    <row r="1118" spans="8:12" hidden="1" x14ac:dyDescent="0.2">
      <c r="H1118" s="250"/>
      <c r="I1118" s="250"/>
      <c r="J1118" s="250"/>
      <c r="K1118" s="250"/>
      <c r="L1118" s="250"/>
    </row>
    <row r="1119" spans="8:12" hidden="1" x14ac:dyDescent="0.2">
      <c r="H1119" s="250"/>
      <c r="I1119" s="250"/>
      <c r="J1119" s="250"/>
      <c r="K1119" s="250"/>
      <c r="L1119" s="250"/>
    </row>
    <row r="1120" spans="8:12" hidden="1" x14ac:dyDescent="0.2">
      <c r="H1120" s="250"/>
      <c r="I1120" s="250"/>
      <c r="J1120" s="250"/>
      <c r="K1120" s="250"/>
      <c r="L1120" s="250"/>
    </row>
    <row r="1121" spans="8:12" hidden="1" x14ac:dyDescent="0.2">
      <c r="H1121" s="250"/>
      <c r="I1121" s="250"/>
      <c r="J1121" s="250"/>
      <c r="K1121" s="250"/>
      <c r="L1121" s="250"/>
    </row>
    <row r="1122" spans="8:12" hidden="1" x14ac:dyDescent="0.2">
      <c r="H1122" s="250"/>
      <c r="I1122" s="250"/>
      <c r="J1122" s="250"/>
      <c r="K1122" s="250"/>
      <c r="L1122" s="250"/>
    </row>
    <row r="1123" spans="8:12" hidden="1" x14ac:dyDescent="0.2">
      <c r="H1123" s="250"/>
      <c r="I1123" s="250"/>
      <c r="J1123" s="250"/>
      <c r="K1123" s="250"/>
      <c r="L1123" s="250"/>
    </row>
    <row r="1124" spans="8:12" hidden="1" x14ac:dyDescent="0.2">
      <c r="H1124" s="250"/>
      <c r="I1124" s="250"/>
      <c r="J1124" s="250"/>
      <c r="K1124" s="250"/>
      <c r="L1124" s="250"/>
    </row>
    <row r="1125" spans="8:12" hidden="1" x14ac:dyDescent="0.2">
      <c r="H1125" s="250"/>
      <c r="I1125" s="250"/>
      <c r="J1125" s="250"/>
      <c r="K1125" s="250"/>
      <c r="L1125" s="250"/>
    </row>
    <row r="1126" spans="8:12" hidden="1" x14ac:dyDescent="0.2">
      <c r="H1126" s="250"/>
      <c r="I1126" s="250"/>
      <c r="J1126" s="250"/>
      <c r="K1126" s="250"/>
      <c r="L1126" s="250"/>
    </row>
    <row r="1127" spans="8:12" hidden="1" x14ac:dyDescent="0.2">
      <c r="H1127" s="250"/>
      <c r="I1127" s="250"/>
      <c r="J1127" s="250"/>
      <c r="K1127" s="250"/>
      <c r="L1127" s="250"/>
    </row>
    <row r="1128" spans="8:12" hidden="1" x14ac:dyDescent="0.2">
      <c r="H1128" s="250"/>
      <c r="I1128" s="250"/>
      <c r="J1128" s="250"/>
      <c r="K1128" s="250"/>
      <c r="L1128" s="250"/>
    </row>
    <row r="1129" spans="8:12" hidden="1" x14ac:dyDescent="0.2">
      <c r="H1129" s="250"/>
      <c r="I1129" s="250"/>
      <c r="J1129" s="250"/>
      <c r="K1129" s="250"/>
      <c r="L1129" s="250"/>
    </row>
    <row r="1130" spans="8:12" hidden="1" x14ac:dyDescent="0.2">
      <c r="H1130" s="250"/>
      <c r="I1130" s="250"/>
      <c r="J1130" s="250"/>
      <c r="K1130" s="250"/>
      <c r="L1130" s="250"/>
    </row>
    <row r="1131" spans="8:12" hidden="1" x14ac:dyDescent="0.2">
      <c r="H1131" s="250"/>
      <c r="I1131" s="250"/>
      <c r="J1131" s="250"/>
      <c r="K1131" s="250"/>
      <c r="L1131" s="250"/>
    </row>
    <row r="1132" spans="8:12" hidden="1" x14ac:dyDescent="0.2">
      <c r="H1132" s="250"/>
      <c r="I1132" s="250"/>
      <c r="J1132" s="250"/>
      <c r="K1132" s="250"/>
      <c r="L1132" s="250"/>
    </row>
    <row r="1133" spans="8:12" hidden="1" x14ac:dyDescent="0.2">
      <c r="H1133" s="250"/>
      <c r="I1133" s="250"/>
      <c r="J1133" s="250"/>
      <c r="K1133" s="250"/>
      <c r="L1133" s="250"/>
    </row>
    <row r="1134" spans="8:12" hidden="1" x14ac:dyDescent="0.2">
      <c r="H1134" s="250"/>
      <c r="I1134" s="250"/>
      <c r="J1134" s="250"/>
      <c r="K1134" s="250"/>
      <c r="L1134" s="250"/>
    </row>
    <row r="1135" spans="8:12" hidden="1" x14ac:dyDescent="0.2">
      <c r="H1135" s="250"/>
      <c r="I1135" s="250"/>
      <c r="J1135" s="250"/>
      <c r="K1135" s="250"/>
      <c r="L1135" s="250"/>
    </row>
    <row r="1136" spans="8:12" hidden="1" x14ac:dyDescent="0.2">
      <c r="H1136" s="250"/>
      <c r="I1136" s="250"/>
      <c r="J1136" s="250"/>
      <c r="K1136" s="250"/>
      <c r="L1136" s="250"/>
    </row>
    <row r="1137" spans="8:12" hidden="1" x14ac:dyDescent="0.2">
      <c r="H1137" s="250"/>
      <c r="I1137" s="250"/>
      <c r="J1137" s="250"/>
      <c r="K1137" s="250"/>
      <c r="L1137" s="250"/>
    </row>
    <row r="1138" spans="8:12" hidden="1" x14ac:dyDescent="0.2">
      <c r="H1138" s="250"/>
      <c r="I1138" s="250"/>
      <c r="J1138" s="250"/>
      <c r="K1138" s="250"/>
      <c r="L1138" s="250"/>
    </row>
    <row r="1139" spans="8:12" hidden="1" x14ac:dyDescent="0.2">
      <c r="H1139" s="250"/>
      <c r="I1139" s="250"/>
      <c r="J1139" s="250"/>
      <c r="K1139" s="250"/>
      <c r="L1139" s="250"/>
    </row>
    <row r="1140" spans="8:12" hidden="1" x14ac:dyDescent="0.2">
      <c r="H1140" s="250"/>
      <c r="I1140" s="250"/>
      <c r="J1140" s="250"/>
      <c r="K1140" s="250"/>
      <c r="L1140" s="250"/>
    </row>
    <row r="1141" spans="8:12" hidden="1" x14ac:dyDescent="0.2">
      <c r="H1141" s="250"/>
      <c r="I1141" s="250"/>
      <c r="J1141" s="250"/>
      <c r="K1141" s="250"/>
      <c r="L1141" s="250"/>
    </row>
    <row r="1142" spans="8:12" hidden="1" x14ac:dyDescent="0.2">
      <c r="H1142" s="250"/>
      <c r="I1142" s="250"/>
      <c r="J1142" s="250"/>
      <c r="K1142" s="250"/>
      <c r="L1142" s="250"/>
    </row>
    <row r="1143" spans="8:12" hidden="1" x14ac:dyDescent="0.2">
      <c r="H1143" s="250"/>
      <c r="I1143" s="250"/>
      <c r="J1143" s="250"/>
      <c r="K1143" s="250"/>
      <c r="L1143" s="250"/>
    </row>
    <row r="1144" spans="8:12" hidden="1" x14ac:dyDescent="0.2">
      <c r="H1144" s="250"/>
      <c r="I1144" s="250"/>
      <c r="J1144" s="250"/>
      <c r="K1144" s="250"/>
      <c r="L1144" s="250"/>
    </row>
    <row r="1145" spans="8:12" hidden="1" x14ac:dyDescent="0.2">
      <c r="H1145" s="250"/>
      <c r="I1145" s="250"/>
      <c r="J1145" s="250"/>
      <c r="K1145" s="250"/>
      <c r="L1145" s="250"/>
    </row>
    <row r="1146" spans="8:12" hidden="1" x14ac:dyDescent="0.2">
      <c r="H1146" s="250"/>
      <c r="I1146" s="250"/>
      <c r="J1146" s="250"/>
      <c r="K1146" s="250"/>
      <c r="L1146" s="250"/>
    </row>
    <row r="1147" spans="8:12" hidden="1" x14ac:dyDescent="0.2">
      <c r="H1147" s="250"/>
      <c r="I1147" s="250"/>
      <c r="J1147" s="250"/>
      <c r="K1147" s="250"/>
      <c r="L1147" s="250"/>
    </row>
    <row r="1148" spans="8:12" hidden="1" x14ac:dyDescent="0.2">
      <c r="H1148" s="250"/>
      <c r="I1148" s="250"/>
      <c r="J1148" s="250"/>
      <c r="K1148" s="250"/>
      <c r="L1148" s="250"/>
    </row>
    <row r="1149" spans="8:12" hidden="1" x14ac:dyDescent="0.2">
      <c r="H1149" s="250"/>
      <c r="I1149" s="250"/>
      <c r="J1149" s="250"/>
      <c r="K1149" s="250"/>
      <c r="L1149" s="250"/>
    </row>
    <row r="1150" spans="8:12" hidden="1" x14ac:dyDescent="0.2">
      <c r="H1150" s="250"/>
      <c r="I1150" s="250"/>
      <c r="J1150" s="250"/>
      <c r="K1150" s="250"/>
      <c r="L1150" s="250"/>
    </row>
    <row r="1151" spans="8:12" hidden="1" x14ac:dyDescent="0.2">
      <c r="H1151" s="250"/>
      <c r="I1151" s="250"/>
      <c r="J1151" s="250"/>
      <c r="K1151" s="250"/>
      <c r="L1151" s="250"/>
    </row>
    <row r="1152" spans="8:12" hidden="1" x14ac:dyDescent="0.2">
      <c r="H1152" s="250"/>
      <c r="I1152" s="250"/>
      <c r="J1152" s="250"/>
      <c r="K1152" s="250"/>
      <c r="L1152" s="250"/>
    </row>
    <row r="1153" spans="8:12" hidden="1" x14ac:dyDescent="0.2">
      <c r="H1153" s="250"/>
      <c r="I1153" s="250"/>
      <c r="J1153" s="250"/>
      <c r="K1153" s="250"/>
      <c r="L1153" s="250"/>
    </row>
    <row r="1154" spans="8:12" hidden="1" x14ac:dyDescent="0.2">
      <c r="H1154" s="250"/>
      <c r="I1154" s="250"/>
      <c r="J1154" s="250"/>
      <c r="K1154" s="250"/>
      <c r="L1154" s="250"/>
    </row>
    <row r="1155" spans="8:12" hidden="1" x14ac:dyDescent="0.2">
      <c r="H1155" s="250"/>
      <c r="I1155" s="250"/>
      <c r="J1155" s="250"/>
      <c r="K1155" s="250"/>
      <c r="L1155" s="250"/>
    </row>
    <row r="1156" spans="8:12" hidden="1" x14ac:dyDescent="0.2">
      <c r="H1156" s="250"/>
      <c r="I1156" s="250"/>
      <c r="J1156" s="250"/>
      <c r="K1156" s="250"/>
      <c r="L1156" s="250"/>
    </row>
    <row r="1157" spans="8:12" hidden="1" x14ac:dyDescent="0.2">
      <c r="H1157" s="250"/>
      <c r="I1157" s="250"/>
      <c r="J1157" s="250"/>
      <c r="K1157" s="250"/>
      <c r="L1157" s="250"/>
    </row>
    <row r="1158" spans="8:12" hidden="1" x14ac:dyDescent="0.2">
      <c r="H1158" s="250"/>
      <c r="I1158" s="250"/>
      <c r="J1158" s="250"/>
      <c r="K1158" s="250"/>
      <c r="L1158" s="250"/>
    </row>
    <row r="1159" spans="8:12" hidden="1" x14ac:dyDescent="0.2">
      <c r="H1159" s="250"/>
      <c r="I1159" s="250"/>
      <c r="J1159" s="250"/>
      <c r="K1159" s="250"/>
      <c r="L1159" s="250"/>
    </row>
    <row r="1160" spans="8:12" hidden="1" x14ac:dyDescent="0.2">
      <c r="H1160" s="250"/>
      <c r="I1160" s="250"/>
      <c r="J1160" s="250"/>
      <c r="K1160" s="250"/>
      <c r="L1160" s="250"/>
    </row>
    <row r="1161" spans="8:12" hidden="1" x14ac:dyDescent="0.2">
      <c r="H1161" s="250"/>
      <c r="I1161" s="250"/>
      <c r="J1161" s="250"/>
      <c r="K1161" s="250"/>
      <c r="L1161" s="250"/>
    </row>
    <row r="1162" spans="8:12" hidden="1" x14ac:dyDescent="0.2">
      <c r="H1162" s="250"/>
      <c r="I1162" s="250"/>
      <c r="J1162" s="250"/>
      <c r="K1162" s="250"/>
      <c r="L1162" s="250"/>
    </row>
    <row r="1163" spans="8:12" hidden="1" x14ac:dyDescent="0.2">
      <c r="H1163" s="250"/>
      <c r="I1163" s="250"/>
      <c r="J1163" s="250"/>
      <c r="K1163" s="250"/>
      <c r="L1163" s="250"/>
    </row>
    <row r="1164" spans="8:12" hidden="1" x14ac:dyDescent="0.2">
      <c r="H1164" s="250"/>
      <c r="I1164" s="250"/>
      <c r="J1164" s="250"/>
      <c r="K1164" s="250"/>
      <c r="L1164" s="250"/>
    </row>
    <row r="1165" spans="8:12" hidden="1" x14ac:dyDescent="0.2">
      <c r="H1165" s="250"/>
      <c r="I1165" s="250"/>
      <c r="J1165" s="250"/>
      <c r="K1165" s="250"/>
      <c r="L1165" s="250"/>
    </row>
    <row r="1166" spans="8:12" hidden="1" x14ac:dyDescent="0.2">
      <c r="H1166" s="250"/>
      <c r="I1166" s="250"/>
      <c r="J1166" s="250"/>
      <c r="K1166" s="250"/>
      <c r="L1166" s="250"/>
    </row>
    <row r="1167" spans="8:12" hidden="1" x14ac:dyDescent="0.2">
      <c r="H1167" s="250"/>
      <c r="I1167" s="250"/>
      <c r="J1167" s="250"/>
      <c r="K1167" s="250"/>
      <c r="L1167" s="250"/>
    </row>
    <row r="1168" spans="8:12" hidden="1" x14ac:dyDescent="0.2">
      <c r="H1168" s="250"/>
      <c r="I1168" s="250"/>
      <c r="J1168" s="250"/>
      <c r="K1168" s="250"/>
      <c r="L1168" s="250"/>
    </row>
    <row r="1169" spans="8:12" hidden="1" x14ac:dyDescent="0.2">
      <c r="H1169" s="250"/>
      <c r="I1169" s="250"/>
      <c r="J1169" s="250"/>
      <c r="K1169" s="250"/>
      <c r="L1169" s="250"/>
    </row>
    <row r="1170" spans="8:12" hidden="1" x14ac:dyDescent="0.2">
      <c r="H1170" s="250"/>
      <c r="I1170" s="250"/>
      <c r="J1170" s="250"/>
      <c r="K1170" s="250"/>
      <c r="L1170" s="250"/>
    </row>
    <row r="1171" spans="8:12" hidden="1" x14ac:dyDescent="0.2">
      <c r="H1171" s="250"/>
      <c r="I1171" s="250"/>
      <c r="J1171" s="250"/>
      <c r="K1171" s="250"/>
      <c r="L1171" s="250"/>
    </row>
    <row r="1172" spans="8:12" hidden="1" x14ac:dyDescent="0.2">
      <c r="H1172" s="250"/>
      <c r="I1172" s="250"/>
      <c r="J1172" s="250"/>
      <c r="K1172" s="250"/>
      <c r="L1172" s="250"/>
    </row>
    <row r="1173" spans="8:12" hidden="1" x14ac:dyDescent="0.2">
      <c r="H1173" s="250"/>
      <c r="I1173" s="250"/>
      <c r="J1173" s="250"/>
      <c r="K1173" s="250"/>
      <c r="L1173" s="250"/>
    </row>
    <row r="1174" spans="8:12" hidden="1" x14ac:dyDescent="0.2">
      <c r="H1174" s="250"/>
      <c r="I1174" s="250"/>
      <c r="J1174" s="250"/>
      <c r="K1174" s="250"/>
      <c r="L1174" s="250"/>
    </row>
    <row r="1175" spans="8:12" hidden="1" x14ac:dyDescent="0.2">
      <c r="H1175" s="250"/>
      <c r="I1175" s="250"/>
      <c r="J1175" s="250"/>
      <c r="K1175" s="250"/>
      <c r="L1175" s="250"/>
    </row>
    <row r="1176" spans="8:12" hidden="1" x14ac:dyDescent="0.2">
      <c r="H1176" s="250"/>
      <c r="I1176" s="250"/>
      <c r="J1176" s="250"/>
      <c r="K1176" s="250"/>
      <c r="L1176" s="250"/>
    </row>
    <row r="1177" spans="8:12" hidden="1" x14ac:dyDescent="0.2">
      <c r="H1177" s="250"/>
      <c r="I1177" s="250"/>
      <c r="J1177" s="250"/>
      <c r="K1177" s="250"/>
      <c r="L1177" s="250"/>
    </row>
    <row r="1178" spans="8:12" hidden="1" x14ac:dyDescent="0.2">
      <c r="H1178" s="250"/>
      <c r="I1178" s="250"/>
      <c r="J1178" s="250"/>
      <c r="K1178" s="250"/>
      <c r="L1178" s="250"/>
    </row>
    <row r="1179" spans="8:12" hidden="1" x14ac:dyDescent="0.2">
      <c r="H1179" s="250"/>
      <c r="I1179" s="250"/>
      <c r="J1179" s="250"/>
      <c r="K1179" s="250"/>
      <c r="L1179" s="250"/>
    </row>
    <row r="1180" spans="8:12" hidden="1" x14ac:dyDescent="0.2">
      <c r="H1180" s="250"/>
      <c r="I1180" s="250"/>
      <c r="J1180" s="250"/>
      <c r="K1180" s="250"/>
      <c r="L1180" s="250"/>
    </row>
    <row r="1181" spans="8:12" hidden="1" x14ac:dyDescent="0.2">
      <c r="H1181" s="250"/>
      <c r="I1181" s="250"/>
      <c r="J1181" s="250"/>
      <c r="K1181" s="250"/>
      <c r="L1181" s="250"/>
    </row>
    <row r="1182" spans="8:12" hidden="1" x14ac:dyDescent="0.2">
      <c r="H1182" s="250"/>
      <c r="I1182" s="250"/>
      <c r="J1182" s="250"/>
      <c r="K1182" s="250"/>
      <c r="L1182" s="250"/>
    </row>
    <row r="1183" spans="8:12" hidden="1" x14ac:dyDescent="0.2">
      <c r="H1183" s="250"/>
      <c r="I1183" s="250"/>
      <c r="J1183" s="250"/>
      <c r="K1183" s="250"/>
      <c r="L1183" s="250"/>
    </row>
    <row r="1184" spans="8:12" hidden="1" x14ac:dyDescent="0.2">
      <c r="H1184" s="250"/>
      <c r="I1184" s="250"/>
      <c r="J1184" s="250"/>
      <c r="K1184" s="250"/>
      <c r="L1184" s="250"/>
    </row>
    <row r="1185" spans="8:12" hidden="1" x14ac:dyDescent="0.2">
      <c r="H1185" s="250"/>
      <c r="I1185" s="250"/>
      <c r="J1185" s="250"/>
      <c r="K1185" s="250"/>
      <c r="L1185" s="250"/>
    </row>
    <row r="1186" spans="8:12" hidden="1" x14ac:dyDescent="0.2">
      <c r="H1186" s="250"/>
      <c r="I1186" s="250"/>
      <c r="J1186" s="250"/>
      <c r="K1186" s="250"/>
      <c r="L1186" s="250"/>
    </row>
    <row r="1187" spans="8:12" hidden="1" x14ac:dyDescent="0.2">
      <c r="H1187" s="250"/>
      <c r="I1187" s="250"/>
      <c r="J1187" s="250"/>
      <c r="K1187" s="250"/>
      <c r="L1187" s="250"/>
    </row>
    <row r="1188" spans="8:12" hidden="1" x14ac:dyDescent="0.2">
      <c r="H1188" s="250"/>
      <c r="I1188" s="250"/>
      <c r="J1188" s="250"/>
      <c r="K1188" s="250"/>
      <c r="L1188" s="250"/>
    </row>
    <row r="1189" spans="8:12" hidden="1" x14ac:dyDescent="0.2">
      <c r="H1189" s="250"/>
      <c r="I1189" s="250"/>
      <c r="J1189" s="250"/>
      <c r="K1189" s="250"/>
      <c r="L1189" s="250"/>
    </row>
    <row r="1190" spans="8:12" hidden="1" x14ac:dyDescent="0.2">
      <c r="H1190" s="250"/>
      <c r="I1190" s="250"/>
      <c r="J1190" s="250"/>
      <c r="K1190" s="250"/>
      <c r="L1190" s="250"/>
    </row>
    <row r="1191" spans="8:12" hidden="1" x14ac:dyDescent="0.2">
      <c r="H1191" s="250"/>
      <c r="I1191" s="250"/>
      <c r="J1191" s="250"/>
      <c r="K1191" s="250"/>
      <c r="L1191" s="250"/>
    </row>
    <row r="1192" spans="8:12" hidden="1" x14ac:dyDescent="0.2">
      <c r="H1192" s="250"/>
      <c r="I1192" s="250"/>
      <c r="J1192" s="250"/>
      <c r="K1192" s="250"/>
      <c r="L1192" s="250"/>
    </row>
    <row r="1193" spans="8:12" hidden="1" x14ac:dyDescent="0.2">
      <c r="H1193" s="250"/>
      <c r="I1193" s="250"/>
      <c r="J1193" s="250"/>
      <c r="K1193" s="250"/>
      <c r="L1193" s="250"/>
    </row>
    <row r="1194" spans="8:12" hidden="1" x14ac:dyDescent="0.2">
      <c r="H1194" s="250"/>
      <c r="I1194" s="250"/>
      <c r="J1194" s="250"/>
      <c r="K1194" s="250"/>
      <c r="L1194" s="250"/>
    </row>
    <row r="1195" spans="8:12" hidden="1" x14ac:dyDescent="0.2">
      <c r="H1195" s="250"/>
      <c r="I1195" s="250"/>
      <c r="J1195" s="250"/>
      <c r="K1195" s="250"/>
      <c r="L1195" s="250"/>
    </row>
    <row r="1196" spans="8:12" hidden="1" x14ac:dyDescent="0.2">
      <c r="H1196" s="250"/>
      <c r="I1196" s="250"/>
      <c r="J1196" s="250"/>
      <c r="K1196" s="250"/>
      <c r="L1196" s="250"/>
    </row>
    <row r="1197" spans="8:12" hidden="1" x14ac:dyDescent="0.2">
      <c r="H1197" s="250"/>
      <c r="I1197" s="250"/>
      <c r="J1197" s="250"/>
      <c r="K1197" s="250"/>
      <c r="L1197" s="250"/>
    </row>
    <row r="1198" spans="8:12" hidden="1" x14ac:dyDescent="0.2">
      <c r="H1198" s="250"/>
      <c r="I1198" s="250"/>
      <c r="J1198" s="250"/>
      <c r="K1198" s="250"/>
      <c r="L1198" s="250"/>
    </row>
    <row r="1199" spans="8:12" hidden="1" x14ac:dyDescent="0.2">
      <c r="H1199" s="250"/>
      <c r="I1199" s="250"/>
      <c r="J1199" s="250"/>
      <c r="K1199" s="250"/>
      <c r="L1199" s="250"/>
    </row>
    <row r="1200" spans="8:12" hidden="1" x14ac:dyDescent="0.2">
      <c r="H1200" s="250"/>
      <c r="I1200" s="250"/>
      <c r="J1200" s="250"/>
      <c r="K1200" s="250"/>
      <c r="L1200" s="250"/>
    </row>
    <row r="1201" spans="8:12" hidden="1" x14ac:dyDescent="0.2">
      <c r="H1201" s="250"/>
      <c r="I1201" s="250"/>
      <c r="J1201" s="250"/>
      <c r="K1201" s="250"/>
      <c r="L1201" s="250"/>
    </row>
    <row r="1202" spans="8:12" hidden="1" x14ac:dyDescent="0.2">
      <c r="H1202" s="250"/>
      <c r="I1202" s="250"/>
      <c r="J1202" s="250"/>
      <c r="K1202" s="250"/>
      <c r="L1202" s="250"/>
    </row>
    <row r="1203" spans="8:12" hidden="1" x14ac:dyDescent="0.2">
      <c r="H1203" s="250"/>
      <c r="I1203" s="250"/>
      <c r="J1203" s="250"/>
      <c r="K1203" s="250"/>
      <c r="L1203" s="250"/>
    </row>
    <row r="1204" spans="8:12" hidden="1" x14ac:dyDescent="0.2">
      <c r="H1204" s="250"/>
      <c r="I1204" s="250"/>
      <c r="J1204" s="250"/>
      <c r="K1204" s="250"/>
      <c r="L1204" s="250"/>
    </row>
    <row r="1205" spans="8:12" hidden="1" x14ac:dyDescent="0.2">
      <c r="H1205" s="250"/>
      <c r="I1205" s="250"/>
      <c r="J1205" s="250"/>
      <c r="K1205" s="250"/>
      <c r="L1205" s="250"/>
    </row>
    <row r="1206" spans="8:12" hidden="1" x14ac:dyDescent="0.2">
      <c r="H1206" s="250"/>
      <c r="I1206" s="250"/>
      <c r="J1206" s="250"/>
      <c r="K1206" s="250"/>
      <c r="L1206" s="250"/>
    </row>
    <row r="1207" spans="8:12" hidden="1" x14ac:dyDescent="0.2">
      <c r="H1207" s="250"/>
      <c r="I1207" s="250"/>
      <c r="J1207" s="250"/>
      <c r="K1207" s="250"/>
      <c r="L1207" s="250"/>
    </row>
    <row r="1208" spans="8:12" hidden="1" x14ac:dyDescent="0.2">
      <c r="H1208" s="250"/>
      <c r="I1208" s="250"/>
      <c r="J1208" s="250"/>
      <c r="K1208" s="250"/>
      <c r="L1208" s="250"/>
    </row>
    <row r="1209" spans="8:12" hidden="1" x14ac:dyDescent="0.2">
      <c r="H1209" s="250"/>
      <c r="I1209" s="250"/>
      <c r="J1209" s="250"/>
      <c r="K1209" s="250"/>
      <c r="L1209" s="250"/>
    </row>
    <row r="1210" spans="8:12" hidden="1" x14ac:dyDescent="0.2">
      <c r="H1210" s="250"/>
      <c r="I1210" s="250"/>
      <c r="J1210" s="250"/>
      <c r="K1210" s="250"/>
      <c r="L1210" s="250"/>
    </row>
    <row r="1211" spans="8:12" hidden="1" x14ac:dyDescent="0.2">
      <c r="H1211" s="250"/>
      <c r="I1211" s="250"/>
      <c r="J1211" s="250"/>
      <c r="K1211" s="250"/>
      <c r="L1211" s="250"/>
    </row>
    <row r="1212" spans="8:12" hidden="1" x14ac:dyDescent="0.2">
      <c r="H1212" s="250"/>
      <c r="I1212" s="250"/>
      <c r="J1212" s="250"/>
      <c r="K1212" s="250"/>
      <c r="L1212" s="250"/>
    </row>
    <row r="1213" spans="8:12" hidden="1" x14ac:dyDescent="0.2">
      <c r="H1213" s="250"/>
      <c r="I1213" s="250"/>
      <c r="J1213" s="250"/>
      <c r="K1213" s="250"/>
      <c r="L1213" s="250"/>
    </row>
    <row r="1214" spans="8:12" hidden="1" x14ac:dyDescent="0.2">
      <c r="H1214" s="250"/>
      <c r="I1214" s="250"/>
      <c r="J1214" s="250"/>
      <c r="K1214" s="250"/>
      <c r="L1214" s="250"/>
    </row>
    <row r="1215" spans="8:12" hidden="1" x14ac:dyDescent="0.2">
      <c r="H1215" s="250"/>
      <c r="I1215" s="250"/>
      <c r="J1215" s="250"/>
      <c r="K1215" s="250"/>
      <c r="L1215" s="250"/>
    </row>
    <row r="1216" spans="8:12" hidden="1" x14ac:dyDescent="0.2">
      <c r="H1216" s="250"/>
      <c r="I1216" s="250"/>
      <c r="J1216" s="250"/>
      <c r="K1216" s="250"/>
      <c r="L1216" s="250"/>
    </row>
    <row r="1217" spans="8:12" hidden="1" x14ac:dyDescent="0.2">
      <c r="H1217" s="250"/>
      <c r="I1217" s="250"/>
      <c r="J1217" s="250"/>
      <c r="K1217" s="250"/>
      <c r="L1217" s="250"/>
    </row>
    <row r="1218" spans="8:12" hidden="1" x14ac:dyDescent="0.2">
      <c r="H1218" s="250"/>
      <c r="I1218" s="250"/>
      <c r="J1218" s="250"/>
      <c r="K1218" s="250"/>
      <c r="L1218" s="250"/>
    </row>
    <row r="1219" spans="8:12" hidden="1" x14ac:dyDescent="0.2">
      <c r="H1219" s="250"/>
      <c r="I1219" s="250"/>
      <c r="J1219" s="250"/>
      <c r="K1219" s="250"/>
      <c r="L1219" s="250"/>
    </row>
    <row r="1220" spans="8:12" hidden="1" x14ac:dyDescent="0.2">
      <c r="H1220" s="250"/>
      <c r="I1220" s="250"/>
      <c r="J1220" s="250"/>
      <c r="K1220" s="250"/>
      <c r="L1220" s="250"/>
    </row>
    <row r="1221" spans="8:12" hidden="1" x14ac:dyDescent="0.2">
      <c r="H1221" s="250"/>
      <c r="I1221" s="250"/>
      <c r="J1221" s="250"/>
      <c r="K1221" s="250"/>
      <c r="L1221" s="250"/>
    </row>
  </sheetData>
  <mergeCells count="8">
    <mergeCell ref="B2:F2"/>
    <mergeCell ref="B18:F18"/>
    <mergeCell ref="B12:F12"/>
    <mergeCell ref="B14:F14"/>
    <mergeCell ref="B16:F16"/>
    <mergeCell ref="B4:F4"/>
    <mergeCell ref="B5:F5"/>
    <mergeCell ref="B6:F6"/>
  </mergeCells>
  <printOptions horizontalCentered="1"/>
  <pageMargins left="0.5" right="0.5" top="1" bottom="1" header="0.5" footer="0.5"/>
  <pageSetup orientation="portrait" r:id="rId1"/>
  <headerFooter alignWithMargins="0">
    <oddFooter>&amp;L&amp;9dsn: &amp;F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GridLines="0" workbookViewId="0">
      <selection activeCell="B16" sqref="B16:F16"/>
    </sheetView>
  </sheetViews>
  <sheetFormatPr defaultColWidth="0" defaultRowHeight="15" x14ac:dyDescent="0.2"/>
  <cols>
    <col min="1" max="1" width="1.33203125" style="159" customWidth="1"/>
    <col min="2" max="2" width="16.77734375" style="281" customWidth="1"/>
    <col min="3" max="9" width="14.77734375" style="281" customWidth="1"/>
    <col min="10" max="10" width="14.77734375" style="159" customWidth="1"/>
    <col min="11" max="11" width="3.5546875" style="159" customWidth="1"/>
    <col min="12" max="16384" width="0" style="159" hidden="1"/>
  </cols>
  <sheetData>
    <row r="1" spans="1:11" customFormat="1" ht="15.75" thickBot="1" x14ac:dyDescent="0.25">
      <c r="A1" s="104"/>
      <c r="B1" s="102"/>
      <c r="C1" s="102"/>
      <c r="D1" s="102"/>
      <c r="E1" s="102"/>
      <c r="F1" s="102"/>
      <c r="G1" s="102"/>
      <c r="H1" s="102"/>
      <c r="I1" s="102"/>
      <c r="J1" s="101"/>
      <c r="K1" s="104"/>
    </row>
    <row r="2" spans="1:11" customFormat="1" ht="18" x14ac:dyDescent="0.25">
      <c r="A2" s="104"/>
      <c r="B2" s="186" t="s">
        <v>51</v>
      </c>
      <c r="C2" s="227"/>
      <c r="D2" s="227"/>
      <c r="E2" s="227"/>
      <c r="F2" s="227"/>
      <c r="G2" s="227"/>
      <c r="H2" s="227"/>
      <c r="I2" s="227"/>
      <c r="J2" s="228"/>
      <c r="K2" s="104"/>
    </row>
    <row r="3" spans="1:11" customFormat="1" x14ac:dyDescent="0.2">
      <c r="A3" s="104"/>
      <c r="B3" s="189" t="s">
        <v>170</v>
      </c>
      <c r="C3" s="229"/>
      <c r="D3" s="229"/>
      <c r="E3" s="229"/>
      <c r="F3" s="229"/>
      <c r="G3" s="229"/>
      <c r="H3" s="229"/>
      <c r="I3" s="229"/>
      <c r="J3" s="230"/>
      <c r="K3" s="104"/>
    </row>
    <row r="4" spans="1:11" customFormat="1" ht="18.75" customHeight="1" x14ac:dyDescent="0.25">
      <c r="A4" s="104"/>
      <c r="B4" s="192" t="s">
        <v>149</v>
      </c>
      <c r="C4" s="229"/>
      <c r="D4" s="229"/>
      <c r="E4" s="229"/>
      <c r="F4" s="229"/>
      <c r="G4" s="229"/>
      <c r="H4" s="229"/>
      <c r="I4" s="229"/>
      <c r="J4" s="230"/>
      <c r="K4" s="104"/>
    </row>
    <row r="5" spans="1:11" customFormat="1" ht="30.75" customHeight="1" thickBot="1" x14ac:dyDescent="0.25">
      <c r="A5" s="104"/>
      <c r="B5" s="203" t="s">
        <v>151</v>
      </c>
      <c r="C5" s="231"/>
      <c r="D5" s="231"/>
      <c r="E5" s="231"/>
      <c r="F5" s="231"/>
      <c r="G5" s="231"/>
      <c r="H5" s="231"/>
      <c r="I5" s="231"/>
      <c r="J5" s="196"/>
      <c r="K5" s="104"/>
    </row>
    <row r="6" spans="1:11" s="225" customFormat="1" ht="35.25" customHeight="1" x14ac:dyDescent="0.2">
      <c r="A6" s="224"/>
      <c r="B6" s="226"/>
      <c r="C6" s="226"/>
      <c r="D6" s="226"/>
      <c r="E6" s="226"/>
      <c r="F6" s="226"/>
      <c r="G6" s="226"/>
      <c r="H6" s="226"/>
      <c r="I6" s="226"/>
      <c r="J6" s="224"/>
      <c r="K6" s="224"/>
    </row>
    <row r="7" spans="1:11" customFormat="1" ht="3" customHeight="1" x14ac:dyDescent="0.2">
      <c r="A7" s="104"/>
      <c r="B7" s="103"/>
      <c r="C7" s="103"/>
      <c r="D7" s="103"/>
      <c r="E7" s="103"/>
      <c r="F7" s="103"/>
      <c r="G7" s="103"/>
      <c r="H7" s="103"/>
      <c r="I7" s="103"/>
      <c r="J7" s="104"/>
      <c r="K7" s="104"/>
    </row>
    <row r="8" spans="1:11" customFormat="1" ht="3.75" customHeight="1" thickBot="1" x14ac:dyDescent="0.25">
      <c r="A8" s="104"/>
      <c r="B8" s="103"/>
      <c r="C8" s="157"/>
      <c r="D8" s="157"/>
      <c r="E8" s="157"/>
      <c r="F8" s="157"/>
      <c r="G8" s="158"/>
      <c r="H8" s="103"/>
      <c r="I8" s="103"/>
      <c r="J8" s="104"/>
      <c r="K8" s="104"/>
    </row>
    <row r="9" spans="1:11" customFormat="1" ht="15.75" thickBot="1" x14ac:dyDescent="0.25">
      <c r="A9" s="104"/>
      <c r="B9" s="35" t="s">
        <v>202</v>
      </c>
      <c r="C9" s="100" t="s">
        <v>221</v>
      </c>
      <c r="D9" s="100"/>
      <c r="E9" s="100"/>
      <c r="F9" s="100"/>
      <c r="G9" s="100"/>
      <c r="H9" s="100"/>
      <c r="I9" s="100"/>
      <c r="J9" s="25"/>
      <c r="K9" s="104"/>
    </row>
    <row r="10" spans="1:11" customFormat="1" ht="27.75" thickBot="1" x14ac:dyDescent="0.25">
      <c r="A10" s="104"/>
      <c r="B10" s="35" t="s">
        <v>203</v>
      </c>
      <c r="C10" s="99"/>
      <c r="D10" s="99"/>
      <c r="E10" s="99"/>
      <c r="F10" s="99"/>
      <c r="G10" s="99"/>
      <c r="H10" s="99"/>
      <c r="I10" s="99"/>
      <c r="J10" s="25"/>
      <c r="K10" s="104"/>
    </row>
    <row r="11" spans="1:11" customFormat="1" ht="15.75" thickBot="1" x14ac:dyDescent="0.25">
      <c r="A11" s="104"/>
      <c r="B11" s="20"/>
      <c r="C11" s="5" t="s">
        <v>201</v>
      </c>
      <c r="D11" s="5" t="s">
        <v>201</v>
      </c>
      <c r="E11" s="5" t="s">
        <v>201</v>
      </c>
      <c r="F11" s="5" t="s">
        <v>201</v>
      </c>
      <c r="G11" s="5" t="s">
        <v>201</v>
      </c>
      <c r="H11" s="5" t="s">
        <v>201</v>
      </c>
      <c r="I11" s="5" t="s">
        <v>201</v>
      </c>
      <c r="J11" s="5" t="s">
        <v>26</v>
      </c>
      <c r="K11" s="104"/>
    </row>
    <row r="12" spans="1:11" customFormat="1" ht="15.75" thickBot="1" x14ac:dyDescent="0.25">
      <c r="A12" s="104"/>
      <c r="B12" s="52" t="s">
        <v>25</v>
      </c>
      <c r="C12" s="51"/>
      <c r="D12" s="51"/>
      <c r="E12" s="51"/>
      <c r="F12" s="51"/>
      <c r="G12" s="51"/>
      <c r="H12" s="51"/>
      <c r="I12" s="51"/>
      <c r="J12" s="54"/>
      <c r="K12" s="104"/>
    </row>
    <row r="13" spans="1:11" customFormat="1" x14ac:dyDescent="0.2">
      <c r="A13" s="104"/>
      <c r="B13" s="8" t="s">
        <v>11</v>
      </c>
      <c r="C13" s="37" t="s">
        <v>12</v>
      </c>
      <c r="D13" s="37"/>
      <c r="E13" s="37"/>
      <c r="F13" s="37"/>
      <c r="G13" s="37"/>
      <c r="H13" s="37"/>
      <c r="I13" s="37"/>
      <c r="J13" s="56"/>
      <c r="K13" s="104"/>
    </row>
    <row r="14" spans="1:11" customFormat="1" x14ac:dyDescent="0.2">
      <c r="A14" s="104"/>
      <c r="B14" s="8" t="s">
        <v>13</v>
      </c>
      <c r="C14" s="10"/>
      <c r="D14" s="10"/>
      <c r="E14" s="10"/>
      <c r="F14" s="10"/>
      <c r="G14" s="11"/>
      <c r="H14" s="11"/>
      <c r="I14" s="11"/>
      <c r="J14" s="57">
        <f>SUM(C14:I14)</f>
        <v>0</v>
      </c>
      <c r="K14" s="104"/>
    </row>
    <row r="15" spans="1:11" customFormat="1" x14ac:dyDescent="0.2">
      <c r="A15" s="104"/>
      <c r="B15" s="8" t="s">
        <v>14</v>
      </c>
      <c r="C15" s="10"/>
      <c r="D15" s="10"/>
      <c r="E15" s="10"/>
      <c r="F15" s="10"/>
      <c r="G15" s="11"/>
      <c r="H15" s="11"/>
      <c r="I15" s="11"/>
      <c r="J15" s="57">
        <f>SUM(C15:I15)</f>
        <v>0</v>
      </c>
      <c r="K15" s="104"/>
    </row>
    <row r="16" spans="1:11" customFormat="1" x14ac:dyDescent="0.2">
      <c r="A16" s="104"/>
      <c r="B16" s="8" t="s">
        <v>15</v>
      </c>
      <c r="C16" s="10"/>
      <c r="D16" s="10"/>
      <c r="E16" s="10"/>
      <c r="F16" s="10"/>
      <c r="G16" s="11"/>
      <c r="H16" s="11"/>
      <c r="I16" s="11"/>
      <c r="J16" s="57">
        <f>SUM(C16:I16)</f>
        <v>0</v>
      </c>
      <c r="K16" s="104"/>
    </row>
    <row r="17" spans="1:11" customFormat="1" x14ac:dyDescent="0.2">
      <c r="A17" s="104"/>
      <c r="B17" s="8" t="s">
        <v>16</v>
      </c>
      <c r="C17" s="10"/>
      <c r="D17" s="10"/>
      <c r="E17" s="10"/>
      <c r="F17" s="10"/>
      <c r="G17" s="11"/>
      <c r="H17" s="11"/>
      <c r="I17" s="11"/>
      <c r="J17" s="57">
        <f>SUM(C17:I17)</f>
        <v>0</v>
      </c>
      <c r="K17" s="104"/>
    </row>
    <row r="18" spans="1:11" customFormat="1" ht="15.75" thickBot="1" x14ac:dyDescent="0.25">
      <c r="A18" s="104"/>
      <c r="B18" s="8" t="s">
        <v>17</v>
      </c>
      <c r="C18" s="27"/>
      <c r="D18" s="27"/>
      <c r="E18" s="27"/>
      <c r="F18" s="27"/>
      <c r="G18" s="28"/>
      <c r="H18" s="28"/>
      <c r="I18" s="28"/>
      <c r="J18" s="58">
        <f>SUM(C18:I18)</f>
        <v>0</v>
      </c>
      <c r="K18" s="104"/>
    </row>
    <row r="19" spans="1:11" customFormat="1" ht="15.75" thickBot="1" x14ac:dyDescent="0.25">
      <c r="A19" s="104"/>
      <c r="B19" s="52" t="s">
        <v>50</v>
      </c>
      <c r="C19" s="53"/>
      <c r="D19" s="53"/>
      <c r="E19" s="53"/>
      <c r="F19" s="53"/>
      <c r="G19" s="53"/>
      <c r="H19" s="53"/>
      <c r="I19" s="53"/>
      <c r="J19" s="55"/>
      <c r="K19" s="104"/>
    </row>
    <row r="20" spans="1:11" customFormat="1" x14ac:dyDescent="0.2">
      <c r="A20" s="104"/>
      <c r="B20" s="8" t="s">
        <v>11</v>
      </c>
      <c r="C20" s="37" t="s">
        <v>12</v>
      </c>
      <c r="D20" s="37"/>
      <c r="E20" s="37"/>
      <c r="F20" s="37"/>
      <c r="G20" s="37"/>
      <c r="H20" s="37"/>
      <c r="I20" s="37"/>
      <c r="J20" s="56"/>
      <c r="K20" s="104"/>
    </row>
    <row r="21" spans="1:11" customFormat="1" x14ac:dyDescent="0.2">
      <c r="A21" s="104"/>
      <c r="B21" s="8" t="s">
        <v>13</v>
      </c>
      <c r="C21" s="10"/>
      <c r="D21" s="10"/>
      <c r="E21" s="10"/>
      <c r="F21" s="10"/>
      <c r="G21" s="11"/>
      <c r="H21" s="11"/>
      <c r="I21" s="11"/>
      <c r="J21" s="57">
        <f t="shared" ref="J21:J30" si="0">SUM(C21:I21)</f>
        <v>0</v>
      </c>
      <c r="K21" s="104"/>
    </row>
    <row r="22" spans="1:11" customFormat="1" x14ac:dyDescent="0.2">
      <c r="A22" s="104"/>
      <c r="B22" s="8" t="s">
        <v>14</v>
      </c>
      <c r="C22" s="10"/>
      <c r="D22" s="10"/>
      <c r="E22" s="10"/>
      <c r="F22" s="10"/>
      <c r="G22" s="11"/>
      <c r="H22" s="11"/>
      <c r="I22" s="11"/>
      <c r="J22" s="57">
        <f t="shared" si="0"/>
        <v>0</v>
      </c>
      <c r="K22" s="104"/>
    </row>
    <row r="23" spans="1:11" customFormat="1" x14ac:dyDescent="0.2">
      <c r="A23" s="104"/>
      <c r="B23" s="8" t="s">
        <v>15</v>
      </c>
      <c r="C23" s="10"/>
      <c r="D23" s="10"/>
      <c r="E23" s="10"/>
      <c r="F23" s="10"/>
      <c r="G23" s="11"/>
      <c r="H23" s="11"/>
      <c r="I23" s="11"/>
      <c r="J23" s="57">
        <f t="shared" si="0"/>
        <v>0</v>
      </c>
      <c r="K23" s="104"/>
    </row>
    <row r="24" spans="1:11" customFormat="1" x14ac:dyDescent="0.2">
      <c r="A24" s="104"/>
      <c r="B24" s="8" t="s">
        <v>16</v>
      </c>
      <c r="C24" s="10"/>
      <c r="D24" s="10"/>
      <c r="E24" s="10"/>
      <c r="F24" s="10"/>
      <c r="G24" s="11"/>
      <c r="H24" s="11"/>
      <c r="I24" s="11"/>
      <c r="J24" s="57">
        <f t="shared" si="0"/>
        <v>0</v>
      </c>
      <c r="K24" s="104"/>
    </row>
    <row r="25" spans="1:11" customFormat="1" x14ac:dyDescent="0.2">
      <c r="A25" s="104"/>
      <c r="B25" s="8" t="s">
        <v>17</v>
      </c>
      <c r="C25" s="10"/>
      <c r="D25" s="10"/>
      <c r="E25" s="10"/>
      <c r="F25" s="10"/>
      <c r="G25" s="11"/>
      <c r="H25" s="11"/>
      <c r="I25" s="11"/>
      <c r="J25" s="57">
        <f t="shared" si="0"/>
        <v>0</v>
      </c>
      <c r="K25" s="104"/>
    </row>
    <row r="26" spans="1:11" customFormat="1" x14ac:dyDescent="0.2">
      <c r="A26" s="104"/>
      <c r="B26" s="8" t="s">
        <v>18</v>
      </c>
      <c r="C26" s="10"/>
      <c r="D26" s="10"/>
      <c r="E26" s="10"/>
      <c r="F26" s="10"/>
      <c r="G26" s="11"/>
      <c r="H26" s="11"/>
      <c r="I26" s="11"/>
      <c r="J26" s="57">
        <f t="shared" si="0"/>
        <v>0</v>
      </c>
      <c r="K26" s="104"/>
    </row>
    <row r="27" spans="1:11" customFormat="1" x14ac:dyDescent="0.2">
      <c r="A27" s="104"/>
      <c r="B27" s="8" t="s">
        <v>19</v>
      </c>
      <c r="C27" s="10"/>
      <c r="D27" s="10"/>
      <c r="E27" s="10"/>
      <c r="F27" s="10"/>
      <c r="G27" s="11"/>
      <c r="H27" s="11"/>
      <c r="I27" s="11"/>
      <c r="J27" s="57">
        <f t="shared" si="0"/>
        <v>0</v>
      </c>
      <c r="K27" s="104"/>
    </row>
    <row r="28" spans="1:11" customFormat="1" x14ac:dyDescent="0.2">
      <c r="A28" s="104"/>
      <c r="B28" s="8" t="s">
        <v>20</v>
      </c>
      <c r="C28" s="10"/>
      <c r="D28" s="10"/>
      <c r="E28" s="10"/>
      <c r="F28" s="10"/>
      <c r="G28" s="11"/>
      <c r="H28" s="11"/>
      <c r="I28" s="11"/>
      <c r="J28" s="57">
        <f t="shared" si="0"/>
        <v>0</v>
      </c>
      <c r="K28" s="104"/>
    </row>
    <row r="29" spans="1:11" customFormat="1" x14ac:dyDescent="0.2">
      <c r="A29" s="104"/>
      <c r="B29" s="8" t="s">
        <v>21</v>
      </c>
      <c r="C29" s="10"/>
      <c r="D29" s="10"/>
      <c r="E29" s="10"/>
      <c r="F29" s="10"/>
      <c r="G29" s="13"/>
      <c r="H29" s="13"/>
      <c r="I29" s="13"/>
      <c r="J29" s="57">
        <f t="shared" si="0"/>
        <v>0</v>
      </c>
      <c r="K29" s="104"/>
    </row>
    <row r="30" spans="1:11" customFormat="1" ht="15.75" thickBot="1" x14ac:dyDescent="0.25">
      <c r="A30" s="104"/>
      <c r="B30" s="21" t="s">
        <v>22</v>
      </c>
      <c r="C30" s="22"/>
      <c r="D30" s="22"/>
      <c r="E30" s="22"/>
      <c r="F30" s="22"/>
      <c r="G30" s="23"/>
      <c r="H30" s="23"/>
      <c r="I30" s="23"/>
      <c r="J30" s="59">
        <f t="shared" si="0"/>
        <v>0</v>
      </c>
      <c r="K30" s="104"/>
    </row>
    <row r="31" spans="1:11" customFormat="1" ht="26.25" thickBot="1" x14ac:dyDescent="0.25">
      <c r="A31" s="104"/>
      <c r="B31" s="15" t="s">
        <v>24</v>
      </c>
      <c r="C31" s="16"/>
      <c r="D31" s="16"/>
      <c r="E31" s="16"/>
      <c r="F31" s="16"/>
      <c r="G31" s="17"/>
      <c r="H31" s="17"/>
      <c r="I31" s="17"/>
      <c r="J31" s="59">
        <f>SUM(C31:I31)</f>
        <v>0</v>
      </c>
      <c r="K31" s="104"/>
    </row>
    <row r="32" spans="1:11" customFormat="1" ht="33.75" customHeight="1" thickBot="1" x14ac:dyDescent="0.25">
      <c r="A32" s="104"/>
      <c r="B32" s="15" t="s">
        <v>23</v>
      </c>
      <c r="C32" s="59">
        <f t="shared" ref="C32:I32" si="1">C31+SUM(C21:C30)+SUM(C14:C18)</f>
        <v>0</v>
      </c>
      <c r="D32" s="59">
        <f t="shared" si="1"/>
        <v>0</v>
      </c>
      <c r="E32" s="59">
        <f t="shared" si="1"/>
        <v>0</v>
      </c>
      <c r="F32" s="59">
        <f t="shared" si="1"/>
        <v>0</v>
      </c>
      <c r="G32" s="59">
        <f t="shared" si="1"/>
        <v>0</v>
      </c>
      <c r="H32" s="59">
        <f t="shared" si="1"/>
        <v>0</v>
      </c>
      <c r="I32" s="59">
        <f t="shared" si="1"/>
        <v>0</v>
      </c>
      <c r="J32" s="59">
        <f>SUM(C32:I32)</f>
        <v>0</v>
      </c>
      <c r="K32" s="104"/>
    </row>
    <row r="33" spans="1:11" customFormat="1" x14ac:dyDescent="0.2">
      <c r="A33" s="104"/>
      <c r="B33" s="222" t="s">
        <v>103</v>
      </c>
      <c r="C33" s="223"/>
      <c r="D33" s="223"/>
      <c r="E33" s="223"/>
      <c r="F33" s="223"/>
      <c r="G33" s="223"/>
      <c r="H33" s="223"/>
      <c r="I33" s="223"/>
      <c r="J33" s="223"/>
      <c r="K33" s="104"/>
    </row>
    <row r="34" spans="1:11" x14ac:dyDescent="0.2">
      <c r="B34" s="285"/>
      <c r="C34" s="285"/>
      <c r="D34" s="285"/>
      <c r="E34" s="285"/>
      <c r="F34" s="285"/>
      <c r="G34" s="285"/>
      <c r="H34" s="285"/>
      <c r="I34" s="291" t="s">
        <v>173</v>
      </c>
      <c r="J34" s="292" t="str">
        <f>Intro!D10</f>
        <v>91083 A, B, C</v>
      </c>
    </row>
    <row r="35" spans="1:11" ht="15.6" customHeight="1" x14ac:dyDescent="0.2"/>
    <row r="37" spans="1:11" ht="16.5" customHeight="1" x14ac:dyDescent="0.2"/>
    <row r="38" spans="1:11" ht="17.25" customHeight="1" x14ac:dyDescent="0.2"/>
  </sheetData>
  <printOptions horizontalCentered="1"/>
  <pageMargins left="0.5" right="0.5" top="1" bottom="1" header="0.5" footer="0.5"/>
  <pageSetup scale="78" orientation="landscape" r:id="rId1"/>
  <headerFooter alignWithMargins="0">
    <oddFooter>&amp;L&amp;9dsn:  &amp;F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tabSelected="1" topLeftCell="A2" zoomScale="75" workbookViewId="0">
      <selection activeCell="F9" sqref="F9"/>
    </sheetView>
  </sheetViews>
  <sheetFormatPr defaultColWidth="0" defaultRowHeight="15" x14ac:dyDescent="0.2"/>
  <cols>
    <col min="1" max="1" width="1.6640625" style="159" customWidth="1"/>
    <col min="2" max="2" width="9.33203125" style="159" customWidth="1"/>
    <col min="3" max="3" width="10.44140625" style="159" customWidth="1"/>
    <col min="4" max="4" width="24.44140625" style="159" customWidth="1"/>
    <col min="5" max="5" width="10.21875" style="159" customWidth="1"/>
    <col min="6" max="6" width="6.88671875" style="159" customWidth="1"/>
    <col min="7" max="9" width="6.88671875" style="159" hidden="1" customWidth="1"/>
    <col min="10" max="16384" width="7" style="159" hidden="1"/>
  </cols>
  <sheetData>
    <row r="1" spans="2:5" ht="15.75" thickBot="1" x14ac:dyDescent="0.25"/>
    <row r="2" spans="2:5" ht="18" x14ac:dyDescent="0.25">
      <c r="B2" s="186" t="s">
        <v>51</v>
      </c>
      <c r="C2" s="187"/>
      <c r="D2" s="187"/>
      <c r="E2" s="200"/>
    </row>
    <row r="3" spans="2:5" x14ac:dyDescent="0.2">
      <c r="B3" s="189" t="s">
        <v>172</v>
      </c>
      <c r="C3" s="190"/>
      <c r="D3" s="190"/>
      <c r="E3" s="201"/>
    </row>
    <row r="4" spans="2:5" ht="15.75" x14ac:dyDescent="0.25">
      <c r="B4" s="192" t="s">
        <v>40</v>
      </c>
      <c r="C4" s="190"/>
      <c r="D4" s="190"/>
      <c r="E4" s="201"/>
    </row>
    <row r="5" spans="2:5" ht="30" customHeight="1" thickBot="1" x14ac:dyDescent="0.3">
      <c r="B5" s="203" t="s">
        <v>55</v>
      </c>
      <c r="C5" s="220"/>
      <c r="D5" s="220"/>
      <c r="E5" s="221"/>
    </row>
    <row r="6" spans="2:5" x14ac:dyDescent="0.2">
      <c r="B6" s="287"/>
      <c r="C6" s="287"/>
      <c r="D6" s="287"/>
      <c r="E6" s="287"/>
    </row>
    <row r="7" spans="2:5" x14ac:dyDescent="0.2">
      <c r="B7" s="287"/>
      <c r="C7" s="287"/>
      <c r="D7" s="287"/>
      <c r="E7" s="287"/>
    </row>
    <row r="25" spans="2:5" ht="15.75" thickBot="1" x14ac:dyDescent="0.25"/>
    <row r="26" spans="2:5" ht="15.75" thickBot="1" x14ac:dyDescent="0.25">
      <c r="B26" s="288"/>
      <c r="C26" s="358" t="s">
        <v>41</v>
      </c>
      <c r="D26" s="359"/>
      <c r="E26" s="288"/>
    </row>
    <row r="27" spans="2:5" ht="15.75" thickBot="1" x14ac:dyDescent="0.25"/>
    <row r="28" spans="2:5" ht="15.75" thickBot="1" x14ac:dyDescent="0.25">
      <c r="C28" s="34" t="s">
        <v>42</v>
      </c>
      <c r="D28" s="286" t="s">
        <v>230</v>
      </c>
      <c r="E28" s="163"/>
    </row>
    <row r="29" spans="2:5" ht="15.75" thickBot="1" x14ac:dyDescent="0.25"/>
    <row r="30" spans="2:5" ht="15.75" thickBot="1" x14ac:dyDescent="0.25">
      <c r="C30" s="34" t="s">
        <v>43</v>
      </c>
      <c r="D30" s="286" t="s">
        <v>231</v>
      </c>
    </row>
    <row r="31" spans="2:5" ht="15.75" thickBot="1" x14ac:dyDescent="0.25"/>
    <row r="32" spans="2:5" ht="15.75" thickBot="1" x14ac:dyDescent="0.25">
      <c r="C32" s="34" t="s">
        <v>5</v>
      </c>
      <c r="D32" s="286" t="s">
        <v>214</v>
      </c>
    </row>
    <row r="33" spans="3:4" ht="15.75" thickBot="1" x14ac:dyDescent="0.25"/>
    <row r="34" spans="3:4" ht="15.75" thickBot="1" x14ac:dyDescent="0.25">
      <c r="C34" s="34" t="s">
        <v>44</v>
      </c>
      <c r="D34" s="286" t="s">
        <v>212</v>
      </c>
    </row>
    <row r="35" spans="3:4" ht="15.75" thickBot="1" x14ac:dyDescent="0.25"/>
    <row r="36" spans="3:4" ht="15.75" thickBot="1" x14ac:dyDescent="0.25">
      <c r="C36" s="34" t="s">
        <v>45</v>
      </c>
      <c r="D36" s="286" t="s">
        <v>213</v>
      </c>
    </row>
    <row r="37" spans="3:4" ht="15.75" thickBot="1" x14ac:dyDescent="0.25"/>
    <row r="38" spans="3:4" ht="15.75" thickBot="1" x14ac:dyDescent="0.25">
      <c r="C38" s="34" t="s">
        <v>46</v>
      </c>
      <c r="D38" s="286" t="s">
        <v>233</v>
      </c>
    </row>
    <row r="39" spans="3:4" ht="15.75" thickBot="1" x14ac:dyDescent="0.25"/>
    <row r="40" spans="3:4" ht="15.75" thickBot="1" x14ac:dyDescent="0.25">
      <c r="C40" s="34" t="s">
        <v>47</v>
      </c>
      <c r="D40" s="286" t="s">
        <v>234</v>
      </c>
    </row>
    <row r="41" spans="3:4" ht="15.75" thickBot="1" x14ac:dyDescent="0.25"/>
    <row r="42" spans="3:4" ht="15.75" thickBot="1" x14ac:dyDescent="0.25">
      <c r="C42" s="34" t="s">
        <v>48</v>
      </c>
      <c r="D42" s="286" t="s">
        <v>232</v>
      </c>
    </row>
  </sheetData>
  <mergeCells count="1">
    <mergeCell ref="C26:D26"/>
  </mergeCells>
  <printOptions horizontalCentered="1"/>
  <pageMargins left="0.5" right="0.5" top="1" bottom="1" header="0.5" footer="0.5"/>
  <pageSetup scale="99" orientation="portrait" r:id="rId1"/>
  <headerFooter alignWithMargins="0">
    <oddHeader xml:space="preserve">&amp;L
</oddHeader>
    <oddFooter>&amp;L&amp;9dsn:  &amp;F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zoomScale="85" workbookViewId="0">
      <selection activeCell="B16" sqref="B16:F16"/>
    </sheetView>
  </sheetViews>
  <sheetFormatPr defaultColWidth="0" defaultRowHeight="15" x14ac:dyDescent="0.2"/>
  <cols>
    <col min="1" max="1" width="0.77734375" style="255" customWidth="1"/>
    <col min="2" max="3" width="6.88671875" style="255" customWidth="1"/>
    <col min="4" max="4" width="19.6640625" style="255" customWidth="1"/>
    <col min="5" max="5" width="10.21875" style="255" customWidth="1"/>
    <col min="6" max="6" width="14.33203125" style="255" customWidth="1"/>
    <col min="7" max="7" width="6.88671875" style="255" customWidth="1"/>
    <col min="8" max="13" width="6.88671875" style="255" hidden="1" customWidth="1"/>
    <col min="14" max="16384" width="7" style="159" hidden="1"/>
  </cols>
  <sheetData>
    <row r="1" spans="2:6" ht="34.5" customHeight="1" x14ac:dyDescent="0.2">
      <c r="B1" s="335" t="s">
        <v>126</v>
      </c>
      <c r="C1" s="336"/>
      <c r="D1" s="336"/>
      <c r="E1" s="336"/>
      <c r="F1" s="336"/>
    </row>
    <row r="2" spans="2:6" ht="141.75" customHeight="1" x14ac:dyDescent="0.2">
      <c r="B2" s="331" t="s">
        <v>176</v>
      </c>
      <c r="C2" s="331"/>
      <c r="D2" s="331"/>
      <c r="E2" s="331"/>
      <c r="F2" s="331"/>
    </row>
    <row r="3" spans="2:6" ht="5.25" customHeight="1" x14ac:dyDescent="0.2">
      <c r="B3" s="343"/>
      <c r="C3" s="343"/>
      <c r="D3" s="343"/>
      <c r="E3" s="343"/>
      <c r="F3" s="343"/>
    </row>
    <row r="4" spans="2:6" ht="61.5" customHeight="1" x14ac:dyDescent="0.2">
      <c r="B4" s="331" t="s">
        <v>0</v>
      </c>
      <c r="C4" s="331"/>
      <c r="D4" s="331"/>
      <c r="E4" s="331"/>
      <c r="F4" s="331"/>
    </row>
    <row r="5" spans="2:6" ht="4.5" customHeight="1" x14ac:dyDescent="0.2">
      <c r="B5" s="343"/>
      <c r="C5" s="343"/>
      <c r="D5" s="343"/>
      <c r="E5" s="343"/>
      <c r="F5" s="343"/>
    </row>
    <row r="6" spans="2:6" ht="50.25" customHeight="1" x14ac:dyDescent="0.2">
      <c r="B6" s="331" t="s">
        <v>159</v>
      </c>
      <c r="C6" s="331"/>
      <c r="D6" s="331"/>
      <c r="E6" s="331"/>
      <c r="F6" s="331"/>
    </row>
    <row r="7" spans="2:6" ht="4.5" customHeight="1" thickBot="1" x14ac:dyDescent="0.25"/>
    <row r="8" spans="2:6" ht="51.75" thickBot="1" x14ac:dyDescent="0.25">
      <c r="B8" s="300" t="s">
        <v>104</v>
      </c>
      <c r="C8" s="337" t="s">
        <v>105</v>
      </c>
      <c r="D8" s="338"/>
      <c r="E8" s="299" t="s">
        <v>106</v>
      </c>
      <c r="F8" s="301" t="s">
        <v>107</v>
      </c>
    </row>
    <row r="9" spans="2:6" x14ac:dyDescent="0.2">
      <c r="B9" s="257">
        <v>1</v>
      </c>
      <c r="C9" s="258" t="s">
        <v>108</v>
      </c>
      <c r="D9" s="259"/>
      <c r="E9" s="260" t="s">
        <v>109</v>
      </c>
      <c r="F9" s="261" t="s">
        <v>109</v>
      </c>
    </row>
    <row r="10" spans="2:6" x14ac:dyDescent="0.2">
      <c r="B10" s="262" t="s">
        <v>110</v>
      </c>
      <c r="C10" s="263" t="s">
        <v>111</v>
      </c>
      <c r="D10" s="264"/>
      <c r="E10" s="265" t="s">
        <v>109</v>
      </c>
      <c r="F10" s="266" t="s">
        <v>109</v>
      </c>
    </row>
    <row r="11" spans="2:6" x14ac:dyDescent="0.2">
      <c r="B11" s="262" t="s">
        <v>112</v>
      </c>
      <c r="C11" s="263" t="s">
        <v>113</v>
      </c>
      <c r="D11" s="264"/>
      <c r="E11" s="265" t="s">
        <v>109</v>
      </c>
      <c r="F11" s="266" t="s">
        <v>109</v>
      </c>
    </row>
    <row r="12" spans="2:6" x14ac:dyDescent="0.2">
      <c r="B12" s="262" t="s">
        <v>114</v>
      </c>
      <c r="C12" s="263" t="s">
        <v>115</v>
      </c>
      <c r="D12" s="264"/>
      <c r="E12" s="265" t="s">
        <v>109</v>
      </c>
      <c r="F12" s="266"/>
    </row>
    <row r="13" spans="2:6" ht="27.75" customHeight="1" x14ac:dyDescent="0.2">
      <c r="B13" s="262" t="s">
        <v>116</v>
      </c>
      <c r="C13" s="339" t="s">
        <v>117</v>
      </c>
      <c r="D13" s="340"/>
      <c r="E13" s="265"/>
      <c r="F13" s="266" t="s">
        <v>109</v>
      </c>
    </row>
    <row r="14" spans="2:6" ht="27.75" customHeight="1" x14ac:dyDescent="0.2">
      <c r="B14" s="262" t="s">
        <v>118</v>
      </c>
      <c r="C14" s="341" t="s">
        <v>119</v>
      </c>
      <c r="D14" s="342"/>
      <c r="E14" s="265"/>
      <c r="F14" s="266" t="s">
        <v>109</v>
      </c>
    </row>
    <row r="15" spans="2:6" ht="25.5" customHeight="1" thickBot="1" x14ac:dyDescent="0.25">
      <c r="B15" s="267" t="s">
        <v>120</v>
      </c>
      <c r="C15" s="268" t="s">
        <v>121</v>
      </c>
      <c r="D15" s="269"/>
      <c r="E15" s="270" t="s">
        <v>109</v>
      </c>
      <c r="F15" s="271" t="s">
        <v>109</v>
      </c>
    </row>
    <row r="16" spans="2:6" x14ac:dyDescent="0.2">
      <c r="B16" s="251"/>
      <c r="C16" s="251"/>
      <c r="D16" s="251"/>
      <c r="E16" s="251"/>
      <c r="F16" s="251"/>
    </row>
    <row r="17" spans="2:6" ht="50.25" customHeight="1" x14ac:dyDescent="0.2">
      <c r="B17" s="331" t="s">
        <v>2</v>
      </c>
      <c r="C17" s="331"/>
      <c r="D17" s="331"/>
      <c r="E17" s="331"/>
      <c r="F17" s="331"/>
    </row>
    <row r="18" spans="2:6" ht="8.25" customHeight="1" thickBot="1" x14ac:dyDescent="0.25">
      <c r="B18" s="251"/>
      <c r="C18" s="251"/>
      <c r="D18" s="251"/>
      <c r="E18" s="251"/>
      <c r="F18" s="251"/>
    </row>
    <row r="19" spans="2:6" ht="39" thickBot="1" x14ac:dyDescent="0.25">
      <c r="B19" s="300" t="s">
        <v>104</v>
      </c>
      <c r="C19" s="337" t="s">
        <v>105</v>
      </c>
      <c r="D19" s="338"/>
      <c r="E19" s="299" t="s">
        <v>122</v>
      </c>
      <c r="F19" s="301" t="s">
        <v>123</v>
      </c>
    </row>
    <row r="20" spans="2:6" x14ac:dyDescent="0.2">
      <c r="B20" s="257">
        <v>3</v>
      </c>
      <c r="C20" s="258" t="s">
        <v>124</v>
      </c>
      <c r="D20" s="259"/>
      <c r="E20" s="260" t="s">
        <v>109</v>
      </c>
      <c r="F20" s="261" t="s">
        <v>109</v>
      </c>
    </row>
    <row r="21" spans="2:6" x14ac:dyDescent="0.2">
      <c r="B21" s="257">
        <v>4</v>
      </c>
      <c r="C21" s="258" t="s">
        <v>125</v>
      </c>
      <c r="D21" s="259"/>
      <c r="E21" s="260" t="s">
        <v>109</v>
      </c>
      <c r="F21" s="261" t="s">
        <v>109</v>
      </c>
    </row>
    <row r="22" spans="2:6" ht="15.75" thickBot="1" x14ac:dyDescent="0.25">
      <c r="B22" s="272" t="s">
        <v>120</v>
      </c>
      <c r="C22" s="273" t="s">
        <v>121</v>
      </c>
      <c r="D22" s="274"/>
      <c r="E22" s="275" t="s">
        <v>109</v>
      </c>
      <c r="F22" s="276" t="s">
        <v>109</v>
      </c>
    </row>
    <row r="23" spans="2:6" x14ac:dyDescent="0.2">
      <c r="B23" s="277"/>
      <c r="C23" s="278"/>
      <c r="D23" s="278"/>
      <c r="E23" s="277"/>
      <c r="F23" s="277"/>
    </row>
    <row r="24" spans="2:6" ht="24.75" customHeight="1" x14ac:dyDescent="0.2">
      <c r="B24" s="335" t="s">
        <v>140</v>
      </c>
      <c r="C24" s="336"/>
      <c r="D24" s="336"/>
      <c r="E24" s="336"/>
      <c r="F24" s="336"/>
    </row>
    <row r="25" spans="2:6" ht="53.25" customHeight="1" x14ac:dyDescent="0.2">
      <c r="B25" s="346" t="s">
        <v>160</v>
      </c>
      <c r="C25" s="346"/>
      <c r="D25" s="346"/>
      <c r="E25" s="346"/>
      <c r="F25" s="346"/>
    </row>
    <row r="26" spans="2:6" x14ac:dyDescent="0.2">
      <c r="B26" s="277"/>
      <c r="C26" s="278"/>
      <c r="D26" s="278"/>
      <c r="E26" s="277"/>
      <c r="F26" s="277"/>
    </row>
    <row r="28" spans="2:6" ht="15.75" x14ac:dyDescent="0.25">
      <c r="B28" s="334" t="s">
        <v>127</v>
      </c>
      <c r="C28" s="334"/>
      <c r="D28" s="334"/>
    </row>
    <row r="29" spans="2:6" ht="15.75" x14ac:dyDescent="0.25">
      <c r="B29" s="334" t="s">
        <v>161</v>
      </c>
      <c r="C29" s="334"/>
      <c r="D29" s="334"/>
      <c r="E29" s="334"/>
      <c r="F29" s="334"/>
    </row>
    <row r="30" spans="2:6" ht="13.5" customHeight="1" x14ac:dyDescent="0.25">
      <c r="B30" s="279"/>
      <c r="C30" s="279"/>
      <c r="D30" s="279"/>
      <c r="E30" s="279"/>
      <c r="F30" s="279"/>
    </row>
    <row r="31" spans="2:6" x14ac:dyDescent="0.2">
      <c r="B31" s="333" t="s">
        <v>129</v>
      </c>
      <c r="C31" s="333"/>
      <c r="D31" s="333"/>
    </row>
    <row r="32" spans="2:6" ht="24.75" customHeight="1" x14ac:dyDescent="0.2">
      <c r="B32" s="331" t="s">
        <v>128</v>
      </c>
      <c r="C32" s="331"/>
      <c r="D32" s="331"/>
      <c r="E32" s="331"/>
      <c r="F32" s="331"/>
    </row>
    <row r="33" spans="2:6" ht="6" customHeight="1" x14ac:dyDescent="0.2"/>
    <row r="34" spans="2:6" ht="129.75" customHeight="1" x14ac:dyDescent="0.2">
      <c r="B34" s="332" t="s">
        <v>162</v>
      </c>
      <c r="C34" s="331"/>
      <c r="D34" s="331"/>
      <c r="E34" s="331"/>
      <c r="F34" s="331"/>
    </row>
    <row r="35" spans="2:6" ht="6" customHeight="1" x14ac:dyDescent="0.2"/>
    <row r="36" spans="2:6" ht="104.25" customHeight="1" x14ac:dyDescent="0.2">
      <c r="B36" s="332" t="s">
        <v>179</v>
      </c>
      <c r="C36" s="332"/>
      <c r="D36" s="332"/>
      <c r="E36" s="332"/>
      <c r="F36" s="332"/>
    </row>
    <row r="37" spans="2:6" ht="3" customHeight="1" x14ac:dyDescent="0.2"/>
    <row r="38" spans="2:6" x14ac:dyDescent="0.2">
      <c r="B38" s="333" t="s">
        <v>130</v>
      </c>
      <c r="C38" s="333"/>
      <c r="D38" s="333"/>
    </row>
    <row r="39" spans="2:6" ht="54.75" customHeight="1" x14ac:dyDescent="0.2">
      <c r="B39" s="331" t="s">
        <v>177</v>
      </c>
      <c r="C39" s="331"/>
      <c r="D39" s="331"/>
      <c r="E39" s="331"/>
      <c r="F39" s="331"/>
    </row>
    <row r="40" spans="2:6" x14ac:dyDescent="0.2">
      <c r="B40" s="333" t="s">
        <v>163</v>
      </c>
      <c r="C40" s="333"/>
      <c r="D40" s="333"/>
    </row>
    <row r="41" spans="2:6" ht="81" customHeight="1" x14ac:dyDescent="0.2">
      <c r="B41" s="331" t="s">
        <v>164</v>
      </c>
      <c r="C41" s="331"/>
      <c r="D41" s="331"/>
      <c r="E41" s="331"/>
      <c r="F41" s="331"/>
    </row>
    <row r="42" spans="2:6" ht="27.75" customHeight="1" x14ac:dyDescent="0.2"/>
    <row r="43" spans="2:6" x14ac:dyDescent="0.2">
      <c r="B43" s="333" t="s">
        <v>131</v>
      </c>
      <c r="C43" s="333"/>
      <c r="D43" s="333"/>
    </row>
    <row r="44" spans="2:6" ht="54.75" customHeight="1" x14ac:dyDescent="0.2">
      <c r="B44" s="331" t="s">
        <v>165</v>
      </c>
      <c r="C44" s="331"/>
      <c r="D44" s="331"/>
      <c r="E44" s="331"/>
      <c r="F44" s="331"/>
    </row>
    <row r="45" spans="2:6" ht="6.75" customHeight="1" x14ac:dyDescent="0.2"/>
    <row r="46" spans="2:6" x14ac:dyDescent="0.2">
      <c r="B46" s="333" t="s">
        <v>132</v>
      </c>
      <c r="C46" s="333"/>
      <c r="D46" s="333"/>
      <c r="E46" s="333"/>
    </row>
    <row r="47" spans="2:6" ht="27" customHeight="1" x14ac:dyDescent="0.2">
      <c r="B47" s="331" t="s">
        <v>133</v>
      </c>
      <c r="C47" s="331"/>
      <c r="D47" s="331"/>
      <c r="E47" s="331"/>
      <c r="F47" s="331"/>
    </row>
    <row r="48" spans="2:6" ht="5.25" customHeight="1" x14ac:dyDescent="0.2"/>
    <row r="49" spans="1:13" ht="64.5" customHeight="1" x14ac:dyDescent="0.2">
      <c r="B49" s="331" t="s">
        <v>134</v>
      </c>
      <c r="C49" s="331"/>
      <c r="D49" s="331"/>
      <c r="E49" s="331"/>
      <c r="F49" s="331"/>
    </row>
    <row r="50" spans="1:13" ht="6" customHeight="1" x14ac:dyDescent="0.2"/>
    <row r="51" spans="1:13" ht="74.25" customHeight="1" x14ac:dyDescent="0.2">
      <c r="B51" s="332" t="s">
        <v>180</v>
      </c>
      <c r="C51" s="331"/>
      <c r="D51" s="331"/>
      <c r="E51" s="331"/>
      <c r="F51" s="331"/>
    </row>
    <row r="52" spans="1:13" ht="5.25" customHeight="1" x14ac:dyDescent="0.2">
      <c r="B52" s="280"/>
      <c r="C52" s="256"/>
      <c r="D52" s="256"/>
      <c r="E52" s="256"/>
      <c r="F52" s="256"/>
    </row>
    <row r="53" spans="1:13" s="252" customFormat="1" ht="64.5" customHeight="1" x14ac:dyDescent="0.2">
      <c r="A53" s="281"/>
      <c r="B53" s="332" t="s">
        <v>141</v>
      </c>
      <c r="C53" s="331"/>
      <c r="D53" s="331"/>
      <c r="E53" s="331"/>
      <c r="F53" s="331"/>
      <c r="G53" s="281"/>
      <c r="H53" s="281"/>
      <c r="I53" s="281"/>
      <c r="J53" s="281"/>
      <c r="K53" s="281"/>
      <c r="L53" s="281"/>
      <c r="M53" s="281"/>
    </row>
    <row r="54" spans="1:13" ht="6" customHeight="1" x14ac:dyDescent="0.2">
      <c r="B54" s="280"/>
      <c r="C54" s="256"/>
      <c r="D54" s="256"/>
      <c r="E54" s="256"/>
      <c r="F54" s="256"/>
    </row>
    <row r="55" spans="1:13" ht="81" customHeight="1" x14ac:dyDescent="0.2">
      <c r="B55" s="332" t="s">
        <v>144</v>
      </c>
      <c r="C55" s="332"/>
      <c r="D55" s="332"/>
      <c r="E55" s="332"/>
      <c r="F55" s="332"/>
    </row>
    <row r="56" spans="1:13" ht="4.5" customHeight="1" x14ac:dyDescent="0.2">
      <c r="B56" s="280"/>
      <c r="C56" s="280"/>
      <c r="D56" s="280"/>
      <c r="E56" s="280"/>
      <c r="F56" s="280"/>
    </row>
    <row r="57" spans="1:13" ht="31.5" customHeight="1" x14ac:dyDescent="0.2">
      <c r="B57" s="331" t="s">
        <v>135</v>
      </c>
      <c r="C57" s="331"/>
      <c r="D57" s="331"/>
      <c r="E57" s="331"/>
      <c r="F57" s="331"/>
    </row>
    <row r="58" spans="1:13" x14ac:dyDescent="0.2">
      <c r="B58" s="333"/>
      <c r="C58" s="333"/>
      <c r="D58" s="333"/>
      <c r="E58" s="333"/>
      <c r="F58" s="333"/>
    </row>
    <row r="59" spans="1:13" ht="44.25" customHeight="1" x14ac:dyDescent="0.2">
      <c r="B59" s="344" t="s">
        <v>181</v>
      </c>
      <c r="C59" s="331"/>
      <c r="D59" s="331"/>
      <c r="E59" s="331"/>
      <c r="F59" s="331"/>
    </row>
    <row r="60" spans="1:13" ht="4.5" customHeight="1" x14ac:dyDescent="0.2"/>
    <row r="61" spans="1:13" ht="87" customHeight="1" x14ac:dyDescent="0.2">
      <c r="B61" s="331" t="s">
        <v>136</v>
      </c>
      <c r="C61" s="331"/>
      <c r="D61" s="331"/>
      <c r="E61" s="331"/>
      <c r="F61" s="331"/>
    </row>
    <row r="62" spans="1:13" ht="6" customHeight="1" x14ac:dyDescent="0.2"/>
    <row r="63" spans="1:13" x14ac:dyDescent="0.2">
      <c r="B63" s="332" t="s">
        <v>142</v>
      </c>
      <c r="C63" s="331"/>
      <c r="D63" s="331"/>
      <c r="E63" s="331"/>
      <c r="F63" s="331"/>
      <c r="K63" s="159"/>
      <c r="L63" s="159"/>
      <c r="M63" s="159"/>
    </row>
    <row r="64" spans="1:13" ht="6" customHeight="1" x14ac:dyDescent="0.2">
      <c r="I64" s="159"/>
      <c r="J64" s="159"/>
      <c r="K64" s="159"/>
      <c r="L64" s="159"/>
      <c r="M64" s="159"/>
    </row>
    <row r="65" spans="2:6" x14ac:dyDescent="0.2">
      <c r="B65" s="332" t="s">
        <v>143</v>
      </c>
      <c r="C65" s="331"/>
      <c r="D65" s="331"/>
      <c r="E65" s="331"/>
      <c r="F65" s="331"/>
    </row>
    <row r="66" spans="2:6" ht="6" customHeight="1" x14ac:dyDescent="0.2"/>
    <row r="67" spans="2:6" ht="27" customHeight="1" x14ac:dyDescent="0.2">
      <c r="B67" s="332" t="s">
        <v>145</v>
      </c>
      <c r="C67" s="331"/>
      <c r="D67" s="331"/>
      <c r="E67" s="331"/>
      <c r="F67" s="331"/>
    </row>
    <row r="68" spans="2:6" ht="6" customHeight="1" x14ac:dyDescent="0.2"/>
    <row r="69" spans="2:6" ht="55.5" customHeight="1" x14ac:dyDescent="0.2">
      <c r="B69" s="332" t="s">
        <v>184</v>
      </c>
      <c r="C69" s="331"/>
      <c r="D69" s="331"/>
      <c r="E69" s="331"/>
      <c r="F69" s="331"/>
    </row>
    <row r="70" spans="2:6" ht="6.75" customHeight="1" x14ac:dyDescent="0.2">
      <c r="B70" s="256"/>
      <c r="C70" s="256"/>
      <c r="D70" s="256"/>
      <c r="E70" s="256"/>
      <c r="F70" s="256"/>
    </row>
    <row r="71" spans="2:6" ht="0.75" customHeight="1" x14ac:dyDescent="0.2">
      <c r="B71" s="280"/>
      <c r="C71" s="256"/>
      <c r="D71" s="256"/>
      <c r="E71" s="256"/>
      <c r="F71" s="256"/>
    </row>
    <row r="72" spans="2:6" ht="64.5" customHeight="1" x14ac:dyDescent="0.2">
      <c r="B72" s="331" t="s">
        <v>178</v>
      </c>
      <c r="C72" s="331"/>
      <c r="D72" s="331"/>
      <c r="E72" s="331"/>
      <c r="F72" s="331"/>
    </row>
    <row r="73" spans="2:6" ht="3.75" customHeight="1" x14ac:dyDescent="0.2"/>
    <row r="74" spans="2:6" ht="90.75" customHeight="1" x14ac:dyDescent="0.2">
      <c r="B74" s="344" t="s">
        <v>4</v>
      </c>
      <c r="C74" s="331"/>
      <c r="D74" s="331"/>
      <c r="E74" s="331"/>
      <c r="F74" s="331"/>
    </row>
    <row r="75" spans="2:6" ht="17.25" customHeight="1" x14ac:dyDescent="0.2"/>
    <row r="76" spans="2:6" ht="33.75" customHeight="1" x14ac:dyDescent="0.2">
      <c r="B76" s="345" t="s">
        <v>148</v>
      </c>
      <c r="C76" s="345"/>
      <c r="D76" s="345"/>
      <c r="E76" s="345"/>
      <c r="F76" s="345"/>
    </row>
    <row r="78" spans="2:6" x14ac:dyDescent="0.2">
      <c r="B78" s="344" t="s">
        <v>137</v>
      </c>
      <c r="C78" s="344"/>
      <c r="D78" s="344"/>
      <c r="E78" s="344"/>
      <c r="F78" s="344"/>
    </row>
    <row r="79" spans="2:6" ht="26.25" customHeight="1" x14ac:dyDescent="0.2">
      <c r="B79" s="331" t="s">
        <v>138</v>
      </c>
      <c r="C79" s="331"/>
      <c r="D79" s="331"/>
      <c r="E79" s="331"/>
      <c r="F79" s="331"/>
    </row>
    <row r="80" spans="2:6" ht="3" customHeight="1" x14ac:dyDescent="0.2"/>
    <row r="81" spans="2:6" ht="40.5" customHeight="1" x14ac:dyDescent="0.2">
      <c r="B81" s="332" t="s">
        <v>182</v>
      </c>
      <c r="C81" s="331"/>
      <c r="D81" s="331"/>
      <c r="E81" s="331"/>
      <c r="F81" s="331"/>
    </row>
    <row r="82" spans="2:6" ht="3" customHeight="1" x14ac:dyDescent="0.2"/>
    <row r="83" spans="2:6" ht="66" customHeight="1" x14ac:dyDescent="0.2">
      <c r="B83" s="332" t="s">
        <v>1</v>
      </c>
      <c r="C83" s="331"/>
      <c r="D83" s="331"/>
      <c r="E83" s="331"/>
      <c r="F83" s="331"/>
    </row>
    <row r="84" spans="2:6" ht="3" customHeight="1" x14ac:dyDescent="0.2"/>
    <row r="85" spans="2:6" x14ac:dyDescent="0.2">
      <c r="B85" s="333" t="s">
        <v>139</v>
      </c>
      <c r="C85" s="333"/>
      <c r="D85" s="333"/>
      <c r="E85" s="333"/>
      <c r="F85" s="333"/>
    </row>
    <row r="86" spans="2:6" ht="30" customHeight="1" x14ac:dyDescent="0.2">
      <c r="B86" s="331" t="s">
        <v>183</v>
      </c>
      <c r="C86" s="331"/>
      <c r="D86" s="331"/>
      <c r="E86" s="331"/>
      <c r="F86" s="331"/>
    </row>
    <row r="87" spans="2:6" ht="3" customHeight="1" x14ac:dyDescent="0.2"/>
    <row r="88" spans="2:6" ht="105" customHeight="1" x14ac:dyDescent="0.2">
      <c r="B88" s="344" t="s">
        <v>3</v>
      </c>
      <c r="C88" s="331"/>
      <c r="D88" s="331"/>
      <c r="E88" s="331"/>
      <c r="F88" s="331"/>
    </row>
    <row r="90" spans="2:6" ht="54" customHeight="1" x14ac:dyDescent="0.2"/>
    <row r="92" spans="2:6" ht="83.25" customHeight="1" x14ac:dyDescent="0.2"/>
    <row r="94" spans="2:6" ht="27" customHeight="1" x14ac:dyDescent="0.2"/>
    <row r="99" ht="42.75" customHeight="1" x14ac:dyDescent="0.2"/>
    <row r="101" ht="54" customHeight="1" x14ac:dyDescent="0.2"/>
    <row r="104" ht="30" customHeight="1" x14ac:dyDescent="0.2"/>
    <row r="106" ht="81.75" customHeight="1" x14ac:dyDescent="0.2"/>
  </sheetData>
  <mergeCells count="49">
    <mergeCell ref="B86:F86"/>
    <mergeCell ref="B88:F88"/>
    <mergeCell ref="B17:F17"/>
    <mergeCell ref="B25:F25"/>
    <mergeCell ref="B53:F53"/>
    <mergeCell ref="B55:F55"/>
    <mergeCell ref="B78:F78"/>
    <mergeCell ref="B79:F79"/>
    <mergeCell ref="B81:F81"/>
    <mergeCell ref="B83:F83"/>
    <mergeCell ref="B67:F67"/>
    <mergeCell ref="B63:F63"/>
    <mergeCell ref="B85:F85"/>
    <mergeCell ref="B69:F69"/>
    <mergeCell ref="B72:F72"/>
    <mergeCell ref="B74:F74"/>
    <mergeCell ref="B76:F76"/>
    <mergeCell ref="B51:F51"/>
    <mergeCell ref="B57:F57"/>
    <mergeCell ref="B58:F58"/>
    <mergeCell ref="B59:F59"/>
    <mergeCell ref="B61:F61"/>
    <mergeCell ref="B65:F65"/>
    <mergeCell ref="B5:F5"/>
    <mergeCell ref="B4:F4"/>
    <mergeCell ref="B44:F44"/>
    <mergeCell ref="B46:E46"/>
    <mergeCell ref="B47:F47"/>
    <mergeCell ref="B49:F49"/>
    <mergeCell ref="C8:D8"/>
    <mergeCell ref="C19:D19"/>
    <mergeCell ref="B40:D40"/>
    <mergeCell ref="B41:F41"/>
    <mergeCell ref="B43:D43"/>
    <mergeCell ref="B1:F1"/>
    <mergeCell ref="C13:D13"/>
    <mergeCell ref="C14:D14"/>
    <mergeCell ref="B2:F2"/>
    <mergeCell ref="B3:F3"/>
    <mergeCell ref="B39:F39"/>
    <mergeCell ref="B34:F34"/>
    <mergeCell ref="B36:F36"/>
    <mergeCell ref="B38:D38"/>
    <mergeCell ref="B6:F6"/>
    <mergeCell ref="B28:D28"/>
    <mergeCell ref="B29:F29"/>
    <mergeCell ref="B32:F32"/>
    <mergeCell ref="B31:D31"/>
    <mergeCell ref="B24:F24"/>
  </mergeCells>
  <printOptions horizontalCentered="1"/>
  <pageMargins left="0.5" right="0.5" top="1" bottom="1" header="0.5" footer="0.5"/>
  <pageSetup fitToHeight="2" orientation="portrait" r:id="rId1"/>
  <headerFooter alignWithMargins="0">
    <oddFooter>&amp;L&amp;9dsn: &amp;F&amp;C&amp;P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zoomScale="75" workbookViewId="0">
      <selection activeCell="B33" sqref="B33"/>
    </sheetView>
  </sheetViews>
  <sheetFormatPr defaultColWidth="0" defaultRowHeight="15" x14ac:dyDescent="0.2"/>
  <cols>
    <col min="1" max="1" width="1.33203125" style="159" customWidth="1"/>
    <col min="2" max="2" width="21.6640625" style="159" customWidth="1"/>
    <col min="3" max="3" width="9.5546875" style="159" customWidth="1"/>
    <col min="4" max="5" width="8.77734375" style="159" customWidth="1"/>
    <col min="6" max="6" width="8.88671875" style="159" customWidth="1"/>
    <col min="7" max="9" width="12.77734375" style="159" customWidth="1"/>
    <col min="10" max="10" width="9.33203125" style="159" customWidth="1"/>
    <col min="11" max="11" width="6.88671875" style="159" customWidth="1"/>
    <col min="12" max="16384" width="6.88671875" style="159" hidden="1"/>
  </cols>
  <sheetData>
    <row r="1" spans="2:10" ht="2.25" customHeight="1" thickBot="1" x14ac:dyDescent="0.25">
      <c r="B1" s="104"/>
      <c r="C1" s="104"/>
      <c r="D1" s="104"/>
      <c r="E1" s="104"/>
      <c r="F1" s="104"/>
      <c r="G1" s="104"/>
      <c r="H1" s="104"/>
      <c r="I1" s="104"/>
      <c r="J1" s="104"/>
    </row>
    <row r="2" spans="2:10" ht="18" x14ac:dyDescent="0.25">
      <c r="B2" s="186" t="s">
        <v>51</v>
      </c>
      <c r="C2" s="187"/>
      <c r="D2" s="187"/>
      <c r="E2" s="187"/>
      <c r="F2" s="187"/>
      <c r="G2" s="187"/>
      <c r="H2" s="187"/>
      <c r="I2" s="187"/>
      <c r="J2" s="188"/>
    </row>
    <row r="3" spans="2:10" x14ac:dyDescent="0.2">
      <c r="B3" s="189" t="s">
        <v>170</v>
      </c>
      <c r="C3" s="190"/>
      <c r="D3" s="190"/>
      <c r="E3" s="190"/>
      <c r="F3" s="190"/>
      <c r="G3" s="190"/>
      <c r="H3" s="190"/>
      <c r="I3" s="190"/>
      <c r="J3" s="191"/>
    </row>
    <row r="4" spans="2:10" ht="15.75" x14ac:dyDescent="0.25">
      <c r="B4" s="192" t="s">
        <v>185</v>
      </c>
      <c r="C4" s="193"/>
      <c r="D4" s="193"/>
      <c r="E4" s="193"/>
      <c r="F4" s="193"/>
      <c r="G4" s="193"/>
      <c r="H4" s="193"/>
      <c r="I4" s="193"/>
      <c r="J4" s="191"/>
    </row>
    <row r="5" spans="2:10" ht="15.75" thickBot="1" x14ac:dyDescent="0.25">
      <c r="B5" s="203" t="s">
        <v>167</v>
      </c>
      <c r="C5" s="195"/>
      <c r="D5" s="195"/>
      <c r="E5" s="195"/>
      <c r="F5" s="195"/>
      <c r="G5" s="195"/>
      <c r="H5" s="195"/>
      <c r="I5" s="195"/>
      <c r="J5" s="196"/>
    </row>
    <row r="6" spans="2:10" ht="9.75" customHeight="1" x14ac:dyDescent="0.2">
      <c r="B6" s="103"/>
      <c r="C6" s="103"/>
      <c r="D6" s="103"/>
      <c r="E6" s="103"/>
      <c r="F6" s="103"/>
      <c r="G6" s="103"/>
      <c r="H6" s="103"/>
      <c r="I6" s="103"/>
      <c r="J6" s="104"/>
    </row>
    <row r="7" spans="2:10" x14ac:dyDescent="0.2">
      <c r="B7" s="103"/>
      <c r="C7" s="103"/>
      <c r="D7" s="103"/>
      <c r="E7" s="103"/>
      <c r="F7" s="103"/>
      <c r="G7" s="103"/>
      <c r="H7" s="103"/>
      <c r="I7" s="103"/>
      <c r="J7" s="104"/>
    </row>
    <row r="8" spans="2:10" x14ac:dyDescent="0.2">
      <c r="B8" s="103"/>
      <c r="C8" s="103"/>
      <c r="D8" s="103"/>
      <c r="E8" s="103"/>
      <c r="F8" s="103"/>
      <c r="G8" s="103"/>
      <c r="H8" s="103"/>
      <c r="I8" s="103"/>
      <c r="J8" s="104"/>
    </row>
    <row r="9" spans="2:10" x14ac:dyDescent="0.2">
      <c r="B9" s="103"/>
      <c r="C9" s="103"/>
      <c r="D9" s="103"/>
      <c r="E9" s="103"/>
      <c r="F9" s="103"/>
      <c r="G9" s="103"/>
      <c r="H9" s="103"/>
      <c r="I9" s="103"/>
      <c r="J9" s="104"/>
    </row>
    <row r="10" spans="2:10" x14ac:dyDescent="0.2">
      <c r="B10" s="162"/>
      <c r="C10" s="162"/>
      <c r="D10" s="162"/>
      <c r="E10" s="162"/>
      <c r="F10" s="162"/>
      <c r="G10" s="162"/>
      <c r="H10" s="162"/>
      <c r="I10" s="162"/>
      <c r="J10" s="104"/>
    </row>
    <row r="11" spans="2:10" ht="21.75" customHeight="1" thickBot="1" x14ac:dyDescent="0.25">
      <c r="B11" s="162"/>
      <c r="C11" s="162"/>
      <c r="D11" s="162"/>
      <c r="E11" s="162"/>
      <c r="F11" s="162"/>
      <c r="G11" s="162"/>
      <c r="H11" s="162"/>
      <c r="I11" s="162"/>
      <c r="J11" s="104"/>
    </row>
    <row r="12" spans="2:10" ht="15.75" thickBot="1" x14ac:dyDescent="0.25">
      <c r="B12" s="2" t="s">
        <v>27</v>
      </c>
      <c r="C12" s="3"/>
      <c r="D12" s="3"/>
      <c r="E12" s="3"/>
      <c r="F12" s="3"/>
      <c r="G12" s="4"/>
      <c r="H12" s="4"/>
      <c r="I12" s="4"/>
      <c r="J12" s="4"/>
    </row>
    <row r="13" spans="2:10" ht="46.15" customHeight="1" thickBot="1" x14ac:dyDescent="0.25">
      <c r="B13" s="19" t="s">
        <v>6</v>
      </c>
      <c r="C13" s="19" t="s">
        <v>9</v>
      </c>
      <c r="D13" s="5" t="s">
        <v>7</v>
      </c>
      <c r="E13" s="5" t="s">
        <v>8</v>
      </c>
      <c r="F13" s="5" t="s">
        <v>166</v>
      </c>
      <c r="G13" s="5" t="s">
        <v>186</v>
      </c>
      <c r="H13" s="5" t="s">
        <v>228</v>
      </c>
      <c r="I13" s="5" t="s">
        <v>187</v>
      </c>
      <c r="J13" s="5" t="s">
        <v>49</v>
      </c>
    </row>
    <row r="14" spans="2:10" x14ac:dyDescent="0.2">
      <c r="B14" s="302" t="s">
        <v>210</v>
      </c>
      <c r="C14" s="302" t="s">
        <v>206</v>
      </c>
      <c r="D14" s="302"/>
      <c r="E14" s="311">
        <v>80000</v>
      </c>
      <c r="F14" s="302"/>
      <c r="G14" s="313">
        <v>37492678</v>
      </c>
      <c r="H14" s="311">
        <v>11784000</v>
      </c>
      <c r="I14" s="303">
        <f t="shared" ref="I14:I19" si="0">G14-H14</f>
        <v>25708678</v>
      </c>
      <c r="J14" s="310" t="s">
        <v>109</v>
      </c>
    </row>
    <row r="15" spans="2:10" x14ac:dyDescent="0.2">
      <c r="B15" s="302" t="s">
        <v>211</v>
      </c>
      <c r="C15" s="302" t="s">
        <v>207</v>
      </c>
      <c r="D15" s="302"/>
      <c r="E15" s="311">
        <v>80000</v>
      </c>
      <c r="F15" s="302"/>
      <c r="G15" s="313">
        <v>167614090.80000001</v>
      </c>
      <c r="H15" s="311">
        <v>62042400</v>
      </c>
      <c r="I15" s="303">
        <f t="shared" si="0"/>
        <v>105571690.80000001</v>
      </c>
      <c r="J15" s="310" t="s">
        <v>109</v>
      </c>
    </row>
    <row r="16" spans="2:10" x14ac:dyDescent="0.2">
      <c r="B16" s="302" t="s">
        <v>210</v>
      </c>
      <c r="C16" s="302" t="s">
        <v>208</v>
      </c>
      <c r="D16" s="302"/>
      <c r="E16" s="311">
        <v>80000</v>
      </c>
      <c r="F16" s="302"/>
      <c r="G16" s="313">
        <v>35812231.200000003</v>
      </c>
      <c r="H16" s="311">
        <v>8673600</v>
      </c>
      <c r="I16" s="303">
        <f t="shared" si="0"/>
        <v>27138631.200000003</v>
      </c>
      <c r="J16" s="310" t="s">
        <v>109</v>
      </c>
    </row>
    <row r="17" spans="1:10" x14ac:dyDescent="0.2">
      <c r="B17" s="302" t="s">
        <v>210</v>
      </c>
      <c r="C17" s="302" t="s">
        <v>209</v>
      </c>
      <c r="D17" s="302"/>
      <c r="E17" s="311">
        <v>80000</v>
      </c>
      <c r="F17" s="302"/>
      <c r="G17" s="313">
        <v>41150550</v>
      </c>
      <c r="H17" s="311">
        <v>0</v>
      </c>
      <c r="I17" s="303">
        <f t="shared" si="0"/>
        <v>41150550</v>
      </c>
      <c r="J17" s="310" t="s">
        <v>109</v>
      </c>
    </row>
    <row r="18" spans="1:10" x14ac:dyDescent="0.2">
      <c r="B18" s="302" t="s">
        <v>215</v>
      </c>
      <c r="C18" s="302" t="s">
        <v>206</v>
      </c>
      <c r="D18" s="302"/>
      <c r="E18" s="311">
        <v>80003</v>
      </c>
      <c r="F18" s="302"/>
      <c r="G18" s="313">
        <v>312658000</v>
      </c>
      <c r="H18" s="311">
        <v>80680000</v>
      </c>
      <c r="I18" s="303">
        <f t="shared" si="0"/>
        <v>231978000</v>
      </c>
      <c r="J18" s="310" t="s">
        <v>109</v>
      </c>
    </row>
    <row r="19" spans="1:10" x14ac:dyDescent="0.2">
      <c r="B19" s="302" t="s">
        <v>215</v>
      </c>
      <c r="C19" s="302" t="s">
        <v>209</v>
      </c>
      <c r="D19" s="302"/>
      <c r="E19" s="311">
        <v>80003</v>
      </c>
      <c r="F19" s="302"/>
      <c r="G19" s="311">
        <v>3954000</v>
      </c>
      <c r="H19" s="311">
        <v>3954000</v>
      </c>
      <c r="I19" s="303">
        <f t="shared" si="0"/>
        <v>0</v>
      </c>
      <c r="J19" s="310" t="s">
        <v>109</v>
      </c>
    </row>
    <row r="20" spans="1:10" x14ac:dyDescent="0.2">
      <c r="B20" s="302"/>
      <c r="D20" s="302"/>
      <c r="E20" s="302"/>
      <c r="F20" s="302"/>
      <c r="G20" s="302"/>
      <c r="H20" s="311"/>
      <c r="I20" s="303"/>
      <c r="J20" s="310"/>
    </row>
    <row r="21" spans="1:10" x14ac:dyDescent="0.2">
      <c r="B21" s="302"/>
      <c r="C21" s="302"/>
      <c r="D21" s="302"/>
      <c r="E21" s="311"/>
      <c r="F21" s="302"/>
      <c r="G21" s="313"/>
      <c r="H21" s="302"/>
      <c r="I21" s="303"/>
      <c r="J21" s="310"/>
    </row>
    <row r="22" spans="1:10" x14ac:dyDescent="0.2">
      <c r="B22" s="302"/>
      <c r="C22" s="302"/>
      <c r="D22" s="302"/>
      <c r="E22" s="311"/>
      <c r="F22" s="302"/>
      <c r="G22" s="313"/>
      <c r="H22" s="302"/>
      <c r="I22" s="303"/>
      <c r="J22" s="310"/>
    </row>
    <row r="23" spans="1:10" ht="15.75" thickBot="1" x14ac:dyDescent="0.25">
      <c r="B23" s="304"/>
      <c r="C23" s="304"/>
      <c r="D23" s="304"/>
      <c r="E23" s="304"/>
      <c r="F23" s="304"/>
      <c r="G23" s="304"/>
      <c r="H23" s="304"/>
      <c r="I23" s="305"/>
      <c r="J23" s="304"/>
    </row>
    <row r="24" spans="1:10" ht="5.25" customHeight="1" thickBot="1" x14ac:dyDescent="0.25"/>
    <row r="25" spans="1:10" ht="15.75" thickBot="1" x14ac:dyDescent="0.25">
      <c r="A25" s="163"/>
      <c r="B25" s="164"/>
      <c r="C25" s="164"/>
      <c r="D25" s="164"/>
      <c r="G25" s="2" t="s">
        <v>28</v>
      </c>
      <c r="H25" s="3"/>
      <c r="I25" s="4"/>
    </row>
    <row r="26" spans="1:10" ht="26.25" thickBot="1" x14ac:dyDescent="0.25">
      <c r="A26" s="163"/>
      <c r="B26" s="165"/>
      <c r="C26" s="165"/>
      <c r="D26" s="166"/>
      <c r="G26" s="26" t="s">
        <v>188</v>
      </c>
      <c r="H26" s="26" t="s">
        <v>189</v>
      </c>
      <c r="I26" s="26" t="s">
        <v>187</v>
      </c>
    </row>
    <row r="27" spans="1:10" ht="15.75" thickBot="1" x14ac:dyDescent="0.25">
      <c r="A27" s="163"/>
      <c r="B27" s="163"/>
      <c r="C27" s="163"/>
      <c r="D27" s="163"/>
      <c r="G27" s="314">
        <v>4296148987</v>
      </c>
      <c r="H27" s="306"/>
      <c r="I27" s="307">
        <f>G27-H27</f>
        <v>4296148987</v>
      </c>
    </row>
    <row r="28" spans="1:10" ht="3.75" customHeight="1" thickBot="1" x14ac:dyDescent="0.25"/>
    <row r="29" spans="1:10" ht="15.75" thickBot="1" x14ac:dyDescent="0.25">
      <c r="G29" s="347" t="s">
        <v>29</v>
      </c>
      <c r="H29" s="348"/>
      <c r="I29" s="307">
        <f>I27+SUM(I14:I23)</f>
        <v>4727696537</v>
      </c>
    </row>
    <row r="30" spans="1:10" x14ac:dyDescent="0.2">
      <c r="B30" s="289" t="s">
        <v>156</v>
      </c>
    </row>
    <row r="31" spans="1:10" x14ac:dyDescent="0.2">
      <c r="B31" s="289" t="s">
        <v>155</v>
      </c>
    </row>
    <row r="32" spans="1:10" x14ac:dyDescent="0.2">
      <c r="B32" s="289" t="s">
        <v>190</v>
      </c>
      <c r="I32" s="291" t="s">
        <v>173</v>
      </c>
      <c r="J32" s="159" t="str">
        <f>Intro!D10</f>
        <v>91083 A, B, C</v>
      </c>
    </row>
    <row r="33" spans="2:2" x14ac:dyDescent="0.2">
      <c r="B33" s="289" t="s">
        <v>229</v>
      </c>
    </row>
  </sheetData>
  <mergeCells count="1">
    <mergeCell ref="G29:H29"/>
  </mergeCells>
  <printOptions horizontalCentered="1"/>
  <pageMargins left="0.5" right="0.5" top="0.53" bottom="0.25" header="0.5" footer="0"/>
  <pageSetup orientation="landscape" r:id="rId1"/>
  <headerFooter alignWithMargins="0">
    <oddFooter xml:space="preserve">&amp;L&amp;9dsn:  &amp;F&amp;R&amp;10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topLeftCell="A10" zoomScale="75" workbookViewId="0">
      <selection activeCell="F36" sqref="F36"/>
    </sheetView>
  </sheetViews>
  <sheetFormatPr defaultColWidth="0" defaultRowHeight="15" x14ac:dyDescent="0.2"/>
  <cols>
    <col min="1" max="1" width="2" style="159" customWidth="1"/>
    <col min="2" max="2" width="21.77734375" style="281" customWidth="1"/>
    <col min="3" max="4" width="14.77734375" style="281" customWidth="1"/>
    <col min="5" max="5" width="15.33203125" style="281" bestFit="1" customWidth="1"/>
    <col min="6" max="8" width="14.77734375" style="281" customWidth="1"/>
    <col min="9" max="9" width="15.33203125" style="159" bestFit="1" customWidth="1"/>
    <col min="10" max="10" width="3.5546875" style="159" customWidth="1"/>
    <col min="11" max="16384" width="0" style="159" hidden="1"/>
  </cols>
  <sheetData>
    <row r="1" spans="1:10" ht="15.75" thickBot="1" x14ac:dyDescent="0.25">
      <c r="A1" s="104"/>
      <c r="B1" s="167"/>
      <c r="C1" s="167"/>
      <c r="D1" s="167"/>
      <c r="E1" s="167"/>
      <c r="F1" s="167"/>
      <c r="G1" s="167"/>
      <c r="H1" s="167"/>
      <c r="I1" s="107"/>
      <c r="J1" s="104"/>
    </row>
    <row r="2" spans="1:10" customFormat="1" ht="19.149999999999999" customHeight="1" x14ac:dyDescent="0.25">
      <c r="A2" s="104"/>
      <c r="B2" s="186" t="s">
        <v>51</v>
      </c>
      <c r="C2" s="187"/>
      <c r="D2" s="187"/>
      <c r="E2" s="187"/>
      <c r="F2" s="187"/>
      <c r="G2" s="187"/>
      <c r="H2" s="187"/>
      <c r="I2" s="200"/>
      <c r="J2" s="104"/>
    </row>
    <row r="3" spans="1:10" customFormat="1" x14ac:dyDescent="0.2">
      <c r="A3" s="104"/>
      <c r="B3" s="189" t="s">
        <v>170</v>
      </c>
      <c r="C3" s="190"/>
      <c r="D3" s="190"/>
      <c r="E3" s="190"/>
      <c r="F3" s="190"/>
      <c r="G3" s="190"/>
      <c r="H3" s="190"/>
      <c r="I3" s="201"/>
      <c r="J3" s="104"/>
    </row>
    <row r="4" spans="1:10" customFormat="1" ht="17.45" customHeight="1" x14ac:dyDescent="0.25">
      <c r="A4" s="104"/>
      <c r="B4" s="192" t="s">
        <v>78</v>
      </c>
      <c r="C4" s="193"/>
      <c r="D4" s="193"/>
      <c r="E4" s="193"/>
      <c r="F4" s="193"/>
      <c r="G4" s="193"/>
      <c r="H4" s="193"/>
      <c r="I4" s="202"/>
      <c r="J4" s="104"/>
    </row>
    <row r="5" spans="1:10" customFormat="1" ht="16.149999999999999" customHeight="1" thickBot="1" x14ac:dyDescent="0.25">
      <c r="A5" s="104"/>
      <c r="B5" s="203" t="s">
        <v>167</v>
      </c>
      <c r="C5" s="195"/>
      <c r="D5" s="195"/>
      <c r="E5" s="195"/>
      <c r="F5" s="195"/>
      <c r="G5" s="195"/>
      <c r="H5" s="195"/>
      <c r="I5" s="204"/>
      <c r="J5" s="104"/>
    </row>
    <row r="6" spans="1:10" customFormat="1" ht="15.75" thickBot="1" x14ac:dyDescent="0.25">
      <c r="A6" s="104"/>
      <c r="B6" s="103"/>
      <c r="C6" s="103"/>
      <c r="D6" s="103"/>
      <c r="E6" s="103"/>
      <c r="F6" s="103"/>
      <c r="G6" s="103"/>
      <c r="H6" s="103"/>
      <c r="I6" s="104"/>
      <c r="J6" s="104"/>
    </row>
    <row r="7" spans="1:10" customFormat="1" ht="17.25" customHeight="1" thickBot="1" x14ac:dyDescent="0.25">
      <c r="A7" s="104"/>
      <c r="B7" s="103"/>
      <c r="C7" s="18" t="s">
        <v>30</v>
      </c>
      <c r="D7" s="40" t="s">
        <v>225</v>
      </c>
      <c r="E7" s="38"/>
      <c r="F7" s="178"/>
      <c r="G7" s="160"/>
      <c r="H7" s="103"/>
      <c r="I7" s="104"/>
      <c r="J7" s="104"/>
    </row>
    <row r="8" spans="1:10" customFormat="1" ht="18" customHeight="1" thickBot="1" x14ac:dyDescent="0.25">
      <c r="A8" s="104"/>
      <c r="B8" s="103"/>
      <c r="C8" s="18" t="s">
        <v>31</v>
      </c>
      <c r="D8" s="40" t="s">
        <v>223</v>
      </c>
      <c r="E8" s="39"/>
      <c r="F8" s="179"/>
      <c r="G8" s="161"/>
      <c r="H8" s="103"/>
      <c r="I8" s="104"/>
      <c r="J8" s="104"/>
    </row>
    <row r="9" spans="1:10" customFormat="1" ht="18" customHeight="1" thickBot="1" x14ac:dyDescent="0.25">
      <c r="A9" s="104"/>
      <c r="B9" s="103"/>
      <c r="C9" s="18" t="s">
        <v>32</v>
      </c>
      <c r="D9" s="41" t="s">
        <v>224</v>
      </c>
      <c r="E9" s="38"/>
      <c r="F9" s="180"/>
      <c r="G9" s="160"/>
      <c r="H9" s="103"/>
      <c r="I9" s="104"/>
      <c r="J9" s="104"/>
    </row>
    <row r="10" spans="1:10" customFormat="1" ht="15.75" thickBot="1" x14ac:dyDescent="0.25">
      <c r="A10" s="104"/>
      <c r="B10" s="103"/>
      <c r="C10" s="18" t="s">
        <v>33</v>
      </c>
      <c r="D10" s="40" t="s">
        <v>226</v>
      </c>
      <c r="E10" s="38"/>
      <c r="F10" s="180"/>
      <c r="G10" s="160"/>
      <c r="H10" s="103"/>
      <c r="I10" s="104"/>
      <c r="J10" s="104"/>
    </row>
    <row r="11" spans="1:10" customFormat="1" ht="15.75" thickBot="1" x14ac:dyDescent="0.25">
      <c r="A11" s="104"/>
      <c r="B11" s="103"/>
      <c r="C11" s="18" t="s">
        <v>52</v>
      </c>
      <c r="D11" s="40" t="s">
        <v>226</v>
      </c>
      <c r="E11" s="38"/>
      <c r="F11" s="180"/>
      <c r="G11" s="160"/>
      <c r="H11" s="103"/>
      <c r="I11" s="104"/>
      <c r="J11" s="104"/>
    </row>
    <row r="12" spans="1:10" customFormat="1" ht="15.75" thickBot="1" x14ac:dyDescent="0.25">
      <c r="A12" s="104"/>
      <c r="B12" s="112"/>
      <c r="C12" s="18" t="s">
        <v>53</v>
      </c>
      <c r="D12" s="40"/>
      <c r="E12" s="38"/>
      <c r="F12" s="180"/>
      <c r="G12" s="160"/>
      <c r="H12" s="162"/>
      <c r="I12" s="104"/>
      <c r="J12" s="104"/>
    </row>
    <row r="13" spans="1:10" customFormat="1" ht="15.75" thickBot="1" x14ac:dyDescent="0.25">
      <c r="A13" s="104"/>
      <c r="B13" s="103"/>
      <c r="C13" s="103"/>
      <c r="D13" s="103"/>
      <c r="E13" s="103"/>
      <c r="F13" s="103"/>
      <c r="G13" s="103"/>
      <c r="H13" s="103"/>
      <c r="I13" s="104"/>
      <c r="J13" s="104"/>
    </row>
    <row r="14" spans="1:10" customFormat="1" ht="29.45" customHeight="1" thickBot="1" x14ac:dyDescent="0.25">
      <c r="A14" s="104"/>
      <c r="B14" s="181"/>
      <c r="C14" s="42" t="s">
        <v>191</v>
      </c>
      <c r="D14" s="42" t="s">
        <v>194</v>
      </c>
      <c r="E14" s="42" t="s">
        <v>192</v>
      </c>
      <c r="F14" s="42" t="s">
        <v>195</v>
      </c>
      <c r="G14" s="42" t="s">
        <v>193</v>
      </c>
      <c r="H14" s="42" t="s">
        <v>196</v>
      </c>
      <c r="I14" s="42" t="s">
        <v>37</v>
      </c>
      <c r="J14" s="104"/>
    </row>
    <row r="15" spans="1:10" customFormat="1" x14ac:dyDescent="0.2">
      <c r="A15" s="104"/>
      <c r="B15" s="6" t="s">
        <v>10</v>
      </c>
      <c r="C15" s="75"/>
      <c r="D15" s="75"/>
      <c r="E15" s="75"/>
      <c r="F15" s="75"/>
      <c r="G15" s="75"/>
      <c r="H15" s="75"/>
      <c r="I15" s="7"/>
      <c r="J15" s="104"/>
    </row>
    <row r="16" spans="1:10" customFormat="1" x14ac:dyDescent="0.2">
      <c r="A16" s="104"/>
      <c r="B16" s="8" t="s">
        <v>11</v>
      </c>
      <c r="C16" s="79"/>
      <c r="D16" s="79"/>
      <c r="E16" s="79"/>
      <c r="F16" s="79"/>
      <c r="G16" s="79"/>
      <c r="H16" s="79"/>
      <c r="I16" s="12"/>
      <c r="J16" s="104"/>
    </row>
    <row r="17" spans="1:10" customFormat="1" x14ac:dyDescent="0.2">
      <c r="A17" s="104"/>
      <c r="B17" s="8" t="s">
        <v>13</v>
      </c>
      <c r="C17" s="10"/>
      <c r="D17" s="10">
        <v>170277696</v>
      </c>
      <c r="E17" s="11">
        <v>87408982</v>
      </c>
      <c r="F17" s="11"/>
      <c r="G17" s="11"/>
      <c r="H17" s="11"/>
      <c r="I17" s="12">
        <f t="shared" ref="I17:I27" si="0">SUM(C17:H17)</f>
        <v>257686678</v>
      </c>
      <c r="J17" s="104"/>
    </row>
    <row r="18" spans="1:10" customFormat="1" x14ac:dyDescent="0.2">
      <c r="A18" s="104"/>
      <c r="B18" s="8" t="s">
        <v>14</v>
      </c>
      <c r="C18" s="10"/>
      <c r="D18" s="11">
        <v>21284712</v>
      </c>
      <c r="E18" s="11">
        <v>84286979</v>
      </c>
      <c r="F18" s="11"/>
      <c r="G18" s="11"/>
      <c r="H18" s="11"/>
      <c r="I18" s="12">
        <f t="shared" si="0"/>
        <v>105571691</v>
      </c>
      <c r="J18" s="104"/>
    </row>
    <row r="19" spans="1:10" customFormat="1" x14ac:dyDescent="0.2">
      <c r="A19" s="104"/>
      <c r="B19" s="8" t="s">
        <v>15</v>
      </c>
      <c r="C19" s="10"/>
      <c r="D19" s="11">
        <v>0</v>
      </c>
      <c r="E19" s="11">
        <v>27138631</v>
      </c>
      <c r="F19" s="11"/>
      <c r="G19" s="11"/>
      <c r="H19" s="11"/>
      <c r="I19" s="12">
        <f t="shared" si="0"/>
        <v>27138631</v>
      </c>
      <c r="J19" s="104"/>
    </row>
    <row r="20" spans="1:10" customFormat="1" x14ac:dyDescent="0.2">
      <c r="A20" s="104"/>
      <c r="B20" s="8" t="s">
        <v>16</v>
      </c>
      <c r="C20" s="10"/>
      <c r="D20" s="11">
        <v>0</v>
      </c>
      <c r="E20" s="11">
        <v>0</v>
      </c>
      <c r="F20" s="11"/>
      <c r="G20" s="11"/>
      <c r="H20" s="11"/>
      <c r="I20" s="12">
        <f t="shared" si="0"/>
        <v>0</v>
      </c>
      <c r="J20" s="104"/>
    </row>
    <row r="21" spans="1:10" customFormat="1" x14ac:dyDescent="0.2">
      <c r="A21" s="104"/>
      <c r="B21" s="8" t="s">
        <v>17</v>
      </c>
      <c r="C21" s="10"/>
      <c r="D21" s="11">
        <v>22285772</v>
      </c>
      <c r="E21" s="11">
        <v>18864778</v>
      </c>
      <c r="F21" s="11"/>
      <c r="G21" s="11"/>
      <c r="H21" s="11"/>
      <c r="I21" s="12">
        <f t="shared" si="0"/>
        <v>41150550</v>
      </c>
      <c r="J21" s="104"/>
    </row>
    <row r="22" spans="1:10" customFormat="1" x14ac:dyDescent="0.2">
      <c r="A22" s="104"/>
      <c r="B22" s="8" t="s">
        <v>18</v>
      </c>
      <c r="C22" s="10"/>
      <c r="D22" s="11">
        <v>0</v>
      </c>
      <c r="E22" s="11">
        <v>0</v>
      </c>
      <c r="F22" s="11"/>
      <c r="G22" s="11"/>
      <c r="H22" s="11"/>
      <c r="I22" s="12">
        <f t="shared" si="0"/>
        <v>0</v>
      </c>
      <c r="J22" s="104"/>
    </row>
    <row r="23" spans="1:10" customFormat="1" x14ac:dyDescent="0.2">
      <c r="A23" s="104"/>
      <c r="B23" s="8" t="s">
        <v>19</v>
      </c>
      <c r="C23" s="10"/>
      <c r="D23" s="11">
        <v>0</v>
      </c>
      <c r="E23" s="11">
        <v>0</v>
      </c>
      <c r="F23" s="11"/>
      <c r="G23" s="11"/>
      <c r="H23" s="11"/>
      <c r="I23" s="12">
        <f t="shared" si="0"/>
        <v>0</v>
      </c>
      <c r="J23" s="104"/>
    </row>
    <row r="24" spans="1:10" customFormat="1" x14ac:dyDescent="0.2">
      <c r="A24" s="104"/>
      <c r="B24" s="8" t="s">
        <v>20</v>
      </c>
      <c r="C24" s="10"/>
      <c r="D24" s="11">
        <v>0</v>
      </c>
      <c r="E24" s="11">
        <v>0</v>
      </c>
      <c r="F24" s="11"/>
      <c r="G24" s="11"/>
      <c r="H24" s="11"/>
      <c r="I24" s="12">
        <f t="shared" si="0"/>
        <v>0</v>
      </c>
      <c r="J24" s="104"/>
    </row>
    <row r="25" spans="1:10" customFormat="1" x14ac:dyDescent="0.2">
      <c r="A25" s="104"/>
      <c r="B25" s="8" t="s">
        <v>21</v>
      </c>
      <c r="C25" s="10"/>
      <c r="D25" s="13">
        <v>0</v>
      </c>
      <c r="E25" s="11">
        <v>0</v>
      </c>
      <c r="F25" s="13"/>
      <c r="G25" s="13"/>
      <c r="H25" s="13"/>
      <c r="I25" s="12">
        <f t="shared" si="0"/>
        <v>0</v>
      </c>
      <c r="J25" s="104"/>
    </row>
    <row r="26" spans="1:10" customFormat="1" ht="15.75" thickBot="1" x14ac:dyDescent="0.25">
      <c r="A26" s="104"/>
      <c r="B26" s="8" t="s">
        <v>22</v>
      </c>
      <c r="C26" s="27"/>
      <c r="D26" s="28">
        <v>0</v>
      </c>
      <c r="E26" s="11">
        <v>0</v>
      </c>
      <c r="F26" s="28"/>
      <c r="G26" s="28"/>
      <c r="H26" s="28"/>
      <c r="I26" s="29">
        <f t="shared" si="0"/>
        <v>0</v>
      </c>
      <c r="J26" s="104"/>
    </row>
    <row r="27" spans="1:10" customFormat="1" ht="26.25" thickBot="1" x14ac:dyDescent="0.25">
      <c r="A27" s="104"/>
      <c r="B27" s="24" t="s">
        <v>34</v>
      </c>
      <c r="C27" s="30">
        <f t="shared" ref="C27:H27" si="1">SUM(C17:C26)</f>
        <v>0</v>
      </c>
      <c r="D27" s="14">
        <f t="shared" si="1"/>
        <v>213848180</v>
      </c>
      <c r="E27" s="14">
        <f t="shared" si="1"/>
        <v>217699370</v>
      </c>
      <c r="F27" s="14">
        <f t="shared" si="1"/>
        <v>0</v>
      </c>
      <c r="G27" s="14">
        <f t="shared" si="1"/>
        <v>0</v>
      </c>
      <c r="H27" s="14">
        <f t="shared" si="1"/>
        <v>0</v>
      </c>
      <c r="I27" s="14">
        <f t="shared" si="0"/>
        <v>431547550</v>
      </c>
      <c r="J27" s="104"/>
    </row>
    <row r="28" spans="1:10" customFormat="1" ht="15.75" thickBot="1" x14ac:dyDescent="0.25">
      <c r="A28" s="104"/>
      <c r="B28" s="104"/>
      <c r="C28" s="104"/>
      <c r="D28" s="104"/>
      <c r="E28" s="104"/>
      <c r="F28" s="104"/>
      <c r="G28" s="104"/>
      <c r="H28" s="104"/>
      <c r="I28" s="104"/>
      <c r="J28" s="104"/>
    </row>
    <row r="29" spans="1:10" customFormat="1" ht="15.75" thickBot="1" x14ac:dyDescent="0.25">
      <c r="A29" s="104"/>
      <c r="B29" s="15" t="s">
        <v>35</v>
      </c>
      <c r="C29" s="16"/>
      <c r="D29" s="17">
        <v>0</v>
      </c>
      <c r="E29" s="17">
        <v>4296148987</v>
      </c>
      <c r="F29" s="17"/>
      <c r="G29" s="17"/>
      <c r="H29" s="17"/>
      <c r="I29" s="14">
        <f>SUM(C29:H29)</f>
        <v>4296148987</v>
      </c>
      <c r="J29" s="104"/>
    </row>
    <row r="30" spans="1:10" customFormat="1" ht="15.75" thickBot="1" x14ac:dyDescent="0.25">
      <c r="A30" s="104"/>
      <c r="B30" s="104"/>
      <c r="C30" s="104"/>
      <c r="D30" s="104"/>
      <c r="E30" s="104"/>
      <c r="F30" s="104"/>
      <c r="G30" s="104"/>
      <c r="H30" s="104"/>
      <c r="I30" s="104"/>
      <c r="J30" s="104"/>
    </row>
    <row r="31" spans="1:10" customFormat="1" ht="15.75" thickBot="1" x14ac:dyDescent="0.25">
      <c r="A31" s="104"/>
      <c r="B31" s="18" t="s">
        <v>36</v>
      </c>
      <c r="C31" s="14">
        <f t="shared" ref="C31:H31" si="2">C29+C27</f>
        <v>0</v>
      </c>
      <c r="D31" s="14">
        <f t="shared" si="2"/>
        <v>213848180</v>
      </c>
      <c r="E31" s="14">
        <f t="shared" si="2"/>
        <v>4513848357</v>
      </c>
      <c r="F31" s="14">
        <f t="shared" si="2"/>
        <v>0</v>
      </c>
      <c r="G31" s="14">
        <f t="shared" si="2"/>
        <v>0</v>
      </c>
      <c r="H31" s="14">
        <f t="shared" si="2"/>
        <v>0</v>
      </c>
      <c r="I31" s="14">
        <f>I27+I29</f>
        <v>4727696537</v>
      </c>
      <c r="J31" s="104"/>
    </row>
    <row r="32" spans="1:10" x14ac:dyDescent="0.2">
      <c r="B32" s="159"/>
      <c r="C32" s="159"/>
      <c r="D32" s="159"/>
      <c r="E32" s="159"/>
      <c r="F32" s="159"/>
      <c r="G32" s="159"/>
      <c r="H32" s="159"/>
    </row>
    <row r="33" spans="8:9" ht="33.75" customHeight="1" x14ac:dyDescent="0.2"/>
    <row r="34" spans="8:9" ht="12" customHeight="1" x14ac:dyDescent="0.2">
      <c r="H34" s="159"/>
    </row>
    <row r="35" spans="8:9" x14ac:dyDescent="0.2">
      <c r="H35" s="291" t="s">
        <v>173</v>
      </c>
      <c r="I35" s="292" t="str">
        <f>Intro!D10</f>
        <v>91083 A, B, C</v>
      </c>
    </row>
    <row r="37" spans="8:9" x14ac:dyDescent="0.2">
      <c r="H37" s="159"/>
    </row>
    <row r="38" spans="8:9" x14ac:dyDescent="0.2">
      <c r="H38" s="159"/>
    </row>
  </sheetData>
  <printOptions horizontalCentered="1"/>
  <pageMargins left="0.5" right="0.5" top="1" bottom="0.6" header="0.5" footer="0.23"/>
  <pageSetup scale="84" orientation="landscape" r:id="rId1"/>
  <headerFooter alignWithMargins="0">
    <oddFooter>&amp;L&amp;9dsn: &amp;F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0"/>
  <sheetViews>
    <sheetView showGridLines="0" topLeftCell="A7" zoomScale="75" workbookViewId="0">
      <selection activeCell="F36" sqref="F36"/>
    </sheetView>
  </sheetViews>
  <sheetFormatPr defaultColWidth="0" defaultRowHeight="15" zeroHeight="1" x14ac:dyDescent="0.2"/>
  <cols>
    <col min="1" max="1" width="3.33203125" style="159" customWidth="1"/>
    <col min="2" max="2" width="24.44140625" style="281" customWidth="1"/>
    <col min="3" max="4" width="14.77734375" style="281" customWidth="1"/>
    <col min="5" max="5" width="16" style="281" bestFit="1" customWidth="1"/>
    <col min="6" max="6" width="9.6640625" style="281" customWidth="1"/>
    <col min="7" max="7" width="3.5546875" style="159" hidden="1" customWidth="1"/>
    <col min="8" max="16384" width="0" style="159" hidden="1"/>
  </cols>
  <sheetData>
    <row r="1" spans="1:8" customFormat="1" ht="15.75" thickBot="1" x14ac:dyDescent="0.25">
      <c r="A1" s="101"/>
      <c r="B1" s="102"/>
      <c r="C1" s="102"/>
      <c r="D1" s="102"/>
      <c r="E1" s="102"/>
      <c r="F1" s="281"/>
      <c r="G1" s="159"/>
    </row>
    <row r="2" spans="1:8" customFormat="1" ht="18" x14ac:dyDescent="0.25">
      <c r="A2" s="101"/>
      <c r="B2" s="186" t="s">
        <v>51</v>
      </c>
      <c r="C2" s="187"/>
      <c r="D2" s="187"/>
      <c r="E2" s="200"/>
      <c r="F2" s="159"/>
      <c r="G2" s="159"/>
    </row>
    <row r="3" spans="1:8" customFormat="1" x14ac:dyDescent="0.2">
      <c r="A3" s="101"/>
      <c r="B3" s="189" t="s">
        <v>77</v>
      </c>
      <c r="C3" s="190"/>
      <c r="D3" s="190"/>
      <c r="E3" s="201"/>
      <c r="F3" s="159"/>
      <c r="G3" s="159"/>
    </row>
    <row r="4" spans="1:8" customFormat="1" ht="15.75" x14ac:dyDescent="0.25">
      <c r="A4" s="101"/>
      <c r="B4" s="192" t="s">
        <v>79</v>
      </c>
      <c r="C4" s="193"/>
      <c r="D4" s="193"/>
      <c r="E4" s="202"/>
      <c r="F4" s="159"/>
      <c r="G4" s="159"/>
    </row>
    <row r="5" spans="1:8" customFormat="1" ht="26.25" thickBot="1" x14ac:dyDescent="0.25">
      <c r="A5" s="101"/>
      <c r="B5" s="203" t="s">
        <v>168</v>
      </c>
      <c r="C5" s="195"/>
      <c r="D5" s="195"/>
      <c r="E5" s="204"/>
      <c r="F5" s="159"/>
      <c r="G5" s="159"/>
    </row>
    <row r="6" spans="1:8" customFormat="1" x14ac:dyDescent="0.2">
      <c r="A6" s="101"/>
      <c r="B6" s="108"/>
      <c r="C6" s="108"/>
      <c r="D6" s="108"/>
      <c r="E6" s="108"/>
      <c r="F6" s="159"/>
      <c r="G6" s="159"/>
    </row>
    <row r="7" spans="1:8" customFormat="1" x14ac:dyDescent="0.2">
      <c r="A7" s="101"/>
      <c r="B7" s="108"/>
      <c r="C7" s="108"/>
      <c r="D7" s="108"/>
      <c r="E7" s="108"/>
      <c r="F7" s="159"/>
      <c r="G7" s="159"/>
    </row>
    <row r="8" spans="1:8" customFormat="1" x14ac:dyDescent="0.2">
      <c r="A8" s="101"/>
      <c r="B8" s="108"/>
      <c r="C8" s="108"/>
      <c r="D8" s="108"/>
      <c r="E8" s="108"/>
      <c r="F8" s="159"/>
      <c r="G8" s="159"/>
    </row>
    <row r="9" spans="1:8" customFormat="1" x14ac:dyDescent="0.2">
      <c r="A9" s="101"/>
      <c r="B9" s="108"/>
      <c r="C9" s="108"/>
      <c r="D9" s="108"/>
      <c r="E9" s="108"/>
      <c r="F9" s="282"/>
      <c r="G9" s="159"/>
    </row>
    <row r="10" spans="1:8" customFormat="1" x14ac:dyDescent="0.2">
      <c r="A10" s="101"/>
      <c r="B10" s="108"/>
      <c r="C10" s="109"/>
      <c r="D10" s="110"/>
      <c r="E10" s="110"/>
      <c r="F10" s="282"/>
      <c r="G10" s="159"/>
    </row>
    <row r="11" spans="1:8" customFormat="1" ht="7.5" customHeight="1" thickBot="1" x14ac:dyDescent="0.25">
      <c r="A11" s="101"/>
      <c r="B11" s="108"/>
      <c r="C11" s="108"/>
      <c r="D11" s="108"/>
      <c r="E11" s="108"/>
      <c r="F11" s="282"/>
      <c r="G11" s="159"/>
    </row>
    <row r="12" spans="1:8" customFormat="1" ht="45" customHeight="1" thickBot="1" x14ac:dyDescent="0.25">
      <c r="A12" s="101"/>
      <c r="B12" s="111"/>
      <c r="C12" s="42" t="s">
        <v>216</v>
      </c>
      <c r="D12" s="42" t="s">
        <v>217</v>
      </c>
      <c r="E12" s="42" t="s">
        <v>218</v>
      </c>
      <c r="F12" s="159"/>
      <c r="G12" s="159"/>
      <c r="H12" s="1"/>
    </row>
    <row r="13" spans="1:8" customFormat="1" x14ac:dyDescent="0.2">
      <c r="A13" s="101"/>
      <c r="B13" s="6" t="s">
        <v>10</v>
      </c>
      <c r="C13" s="7"/>
      <c r="D13" s="43"/>
      <c r="E13" s="43"/>
      <c r="F13" s="159"/>
      <c r="G13" s="159"/>
      <c r="H13" s="1"/>
    </row>
    <row r="14" spans="1:8" customFormat="1" x14ac:dyDescent="0.2">
      <c r="A14" s="101"/>
      <c r="B14" s="8" t="s">
        <v>11</v>
      </c>
      <c r="C14" s="9"/>
      <c r="D14" s="44"/>
      <c r="E14" s="44"/>
      <c r="F14" s="159"/>
      <c r="G14" s="159"/>
      <c r="H14" s="1"/>
    </row>
    <row r="15" spans="1:8" customFormat="1" x14ac:dyDescent="0.2">
      <c r="A15" s="101"/>
      <c r="B15" s="8" t="s">
        <v>13</v>
      </c>
      <c r="C15" s="10">
        <v>257686678</v>
      </c>
      <c r="D15" s="45">
        <f>'Schedule 2A'!I17</f>
        <v>257686678</v>
      </c>
      <c r="E15" s="46">
        <f>C15-D15</f>
        <v>0</v>
      </c>
      <c r="F15" s="159"/>
      <c r="G15" s="159"/>
      <c r="H15" s="1"/>
    </row>
    <row r="16" spans="1:8" customFormat="1" x14ac:dyDescent="0.2">
      <c r="A16" s="101"/>
      <c r="B16" s="8" t="s">
        <v>14</v>
      </c>
      <c r="C16" s="10">
        <v>105571691</v>
      </c>
      <c r="D16" s="45">
        <f>'Schedule 2A'!I18</f>
        <v>105571691</v>
      </c>
      <c r="E16" s="46">
        <f t="shared" ref="E16:E25" si="0">C16-D16</f>
        <v>0</v>
      </c>
      <c r="F16" s="159"/>
      <c r="G16" s="159"/>
      <c r="H16" s="1"/>
    </row>
    <row r="17" spans="1:8" customFormat="1" x14ac:dyDescent="0.2">
      <c r="A17" s="101"/>
      <c r="B17" s="8" t="s">
        <v>15</v>
      </c>
      <c r="C17" s="10">
        <v>27138631</v>
      </c>
      <c r="D17" s="45">
        <f>'Schedule 2A'!I19</f>
        <v>27138631</v>
      </c>
      <c r="E17" s="46">
        <f t="shared" si="0"/>
        <v>0</v>
      </c>
      <c r="F17" s="159"/>
      <c r="G17" s="159"/>
      <c r="H17" s="1"/>
    </row>
    <row r="18" spans="1:8" customFormat="1" x14ac:dyDescent="0.2">
      <c r="A18" s="101"/>
      <c r="B18" s="8" t="s">
        <v>16</v>
      </c>
      <c r="C18" s="10">
        <v>0</v>
      </c>
      <c r="D18" s="45">
        <f>'Schedule 2A'!I20</f>
        <v>0</v>
      </c>
      <c r="E18" s="46">
        <f t="shared" si="0"/>
        <v>0</v>
      </c>
      <c r="F18" s="159"/>
      <c r="G18" s="159"/>
      <c r="H18" s="1"/>
    </row>
    <row r="19" spans="1:8" customFormat="1" x14ac:dyDescent="0.2">
      <c r="A19" s="101"/>
      <c r="B19" s="8" t="s">
        <v>17</v>
      </c>
      <c r="C19" s="10">
        <v>41150550</v>
      </c>
      <c r="D19" s="45">
        <f>'Schedule 2A'!I21</f>
        <v>41150550</v>
      </c>
      <c r="E19" s="46">
        <f t="shared" si="0"/>
        <v>0</v>
      </c>
      <c r="F19" s="159"/>
      <c r="G19" s="159"/>
      <c r="H19" s="1"/>
    </row>
    <row r="20" spans="1:8" customFormat="1" x14ac:dyDescent="0.2">
      <c r="A20" s="101"/>
      <c r="B20" s="8" t="s">
        <v>18</v>
      </c>
      <c r="C20" s="10">
        <v>0</v>
      </c>
      <c r="D20" s="45">
        <f>'Schedule 2A'!I22</f>
        <v>0</v>
      </c>
      <c r="E20" s="46">
        <f t="shared" si="0"/>
        <v>0</v>
      </c>
      <c r="F20" s="159"/>
      <c r="G20" s="159"/>
      <c r="H20" s="1"/>
    </row>
    <row r="21" spans="1:8" customFormat="1" x14ac:dyDescent="0.2">
      <c r="A21" s="101"/>
      <c r="B21" s="8" t="s">
        <v>19</v>
      </c>
      <c r="C21" s="10">
        <v>0</v>
      </c>
      <c r="D21" s="45">
        <f>'Schedule 2A'!I23</f>
        <v>0</v>
      </c>
      <c r="E21" s="46">
        <f t="shared" si="0"/>
        <v>0</v>
      </c>
      <c r="F21" s="159"/>
      <c r="G21" s="159"/>
      <c r="H21" s="1"/>
    </row>
    <row r="22" spans="1:8" customFormat="1" x14ac:dyDescent="0.2">
      <c r="A22" s="101"/>
      <c r="B22" s="8" t="s">
        <v>20</v>
      </c>
      <c r="C22" s="10">
        <v>0</v>
      </c>
      <c r="D22" s="45">
        <f>'Schedule 2A'!I24</f>
        <v>0</v>
      </c>
      <c r="E22" s="46">
        <f t="shared" si="0"/>
        <v>0</v>
      </c>
      <c r="F22" s="159"/>
      <c r="G22" s="159"/>
      <c r="H22" s="1"/>
    </row>
    <row r="23" spans="1:8" customFormat="1" x14ac:dyDescent="0.2">
      <c r="A23" s="101"/>
      <c r="B23" s="8" t="s">
        <v>21</v>
      </c>
      <c r="C23" s="10">
        <v>0</v>
      </c>
      <c r="D23" s="45">
        <f>'Schedule 2A'!I25</f>
        <v>0</v>
      </c>
      <c r="E23" s="47">
        <f t="shared" si="0"/>
        <v>0</v>
      </c>
      <c r="F23" s="159"/>
      <c r="G23" s="159"/>
      <c r="H23" s="1"/>
    </row>
    <row r="24" spans="1:8" customFormat="1" ht="15.75" thickBot="1" x14ac:dyDescent="0.25">
      <c r="A24" s="101"/>
      <c r="B24" s="8" t="s">
        <v>22</v>
      </c>
      <c r="C24" s="27">
        <v>0</v>
      </c>
      <c r="D24" s="45">
        <f>'Schedule 2A'!I26</f>
        <v>0</v>
      </c>
      <c r="E24" s="48">
        <f t="shared" si="0"/>
        <v>0</v>
      </c>
      <c r="F24" s="159"/>
      <c r="G24" s="159"/>
      <c r="H24" s="1"/>
    </row>
    <row r="25" spans="1:8" customFormat="1" ht="15" customHeight="1" thickBot="1" x14ac:dyDescent="0.25">
      <c r="A25" s="101"/>
      <c r="B25" s="24" t="s">
        <v>34</v>
      </c>
      <c r="C25" s="30">
        <f>SUM(C15:C24)</f>
        <v>431547550</v>
      </c>
      <c r="D25" s="49">
        <f>'Schedule 2A'!I27</f>
        <v>431547550</v>
      </c>
      <c r="E25" s="50">
        <f t="shared" si="0"/>
        <v>0</v>
      </c>
      <c r="F25" s="281"/>
      <c r="G25" s="281"/>
      <c r="H25" s="1"/>
    </row>
    <row r="26" spans="1:8" customFormat="1" ht="15.75" thickBot="1" x14ac:dyDescent="0.25">
      <c r="A26" s="101"/>
      <c r="B26" s="104"/>
      <c r="C26" s="104"/>
      <c r="D26" s="113"/>
      <c r="E26" s="113"/>
      <c r="F26" s="281"/>
      <c r="G26" s="281"/>
      <c r="H26" s="1"/>
    </row>
    <row r="27" spans="1:8" customFormat="1" ht="15.75" thickBot="1" x14ac:dyDescent="0.25">
      <c r="A27" s="101"/>
      <c r="B27" s="15" t="s">
        <v>35</v>
      </c>
      <c r="C27" s="182">
        <v>4296148987</v>
      </c>
      <c r="D27" s="30">
        <f>'Schedule 2A'!I29</f>
        <v>4296148987</v>
      </c>
      <c r="E27" s="30">
        <f>C27-D27</f>
        <v>0</v>
      </c>
      <c r="F27" s="281"/>
      <c r="G27" s="281"/>
      <c r="H27" s="1"/>
    </row>
    <row r="28" spans="1:8" customFormat="1" ht="15.75" thickBot="1" x14ac:dyDescent="0.25">
      <c r="A28" s="101"/>
      <c r="B28" s="112"/>
      <c r="C28" s="112"/>
      <c r="D28" s="114"/>
      <c r="E28" s="114"/>
      <c r="F28" s="281"/>
      <c r="G28" s="159"/>
    </row>
    <row r="29" spans="1:8" customFormat="1" ht="15.75" thickBot="1" x14ac:dyDescent="0.25">
      <c r="A29" s="101"/>
      <c r="B29" s="18" t="s">
        <v>197</v>
      </c>
      <c r="C29" s="30">
        <f>C27+C25</f>
        <v>4727696537</v>
      </c>
      <c r="D29" s="30">
        <f>D27+D25</f>
        <v>4727696537</v>
      </c>
      <c r="E29" s="30">
        <f>C29-D29</f>
        <v>0</v>
      </c>
      <c r="F29" s="281"/>
      <c r="G29" s="159"/>
    </row>
    <row r="30" spans="1:8" x14ac:dyDescent="0.2"/>
    <row r="31" spans="1:8" x14ac:dyDescent="0.2"/>
    <row r="32" spans="1:8" x14ac:dyDescent="0.2"/>
    <row r="33" spans="1:6" x14ac:dyDescent="0.2"/>
    <row r="34" spans="1:6" x14ac:dyDescent="0.2"/>
    <row r="35" spans="1:6" x14ac:dyDescent="0.2"/>
    <row r="36" spans="1:6" x14ac:dyDescent="0.2"/>
    <row r="37" spans="1:6" x14ac:dyDescent="0.2"/>
    <row r="38" spans="1:6" x14ac:dyDescent="0.2"/>
    <row r="39" spans="1:6" ht="33.75" customHeight="1" x14ac:dyDescent="0.2">
      <c r="A39" s="349"/>
      <c r="B39" s="350"/>
      <c r="C39" s="350"/>
      <c r="D39" s="350"/>
      <c r="E39" s="350"/>
    </row>
    <row r="40" spans="1:6" x14ac:dyDescent="0.2">
      <c r="E40" s="291" t="s">
        <v>173</v>
      </c>
      <c r="F40" s="292" t="str">
        <f>Intro!D10</f>
        <v>91083 A, B, C</v>
      </c>
    </row>
  </sheetData>
  <mergeCells count="1">
    <mergeCell ref="A39:E39"/>
  </mergeCells>
  <printOptions horizontalCentered="1"/>
  <pageMargins left="0.5" right="0.5" top="1" bottom="1" header="0.5" footer="0.5"/>
  <pageSetup scale="96" orientation="portrait" r:id="rId1"/>
  <headerFooter alignWithMargins="0">
    <oddFooter>&amp;L&amp;9dsn: &amp;F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1"/>
  <sheetViews>
    <sheetView showGridLines="0" topLeftCell="A9" workbookViewId="0">
      <selection activeCell="F26" sqref="F26"/>
    </sheetView>
  </sheetViews>
  <sheetFormatPr defaultColWidth="0" defaultRowHeight="15" x14ac:dyDescent="0.2"/>
  <cols>
    <col min="1" max="1" width="3.33203125" style="283" customWidth="1"/>
    <col min="2" max="2" width="15.33203125" style="284" customWidth="1"/>
    <col min="3" max="3" width="15.109375" style="284" bestFit="1" customWidth="1"/>
    <col min="4" max="4" width="16" style="284" customWidth="1"/>
    <col min="5" max="5" width="12.44140625" style="284" bestFit="1" customWidth="1"/>
    <col min="6" max="6" width="9.5546875" style="284" customWidth="1"/>
    <col min="7" max="7" width="9.6640625" style="284" customWidth="1"/>
    <col min="8" max="8" width="12.44140625" style="284" bestFit="1" customWidth="1"/>
    <col min="9" max="9" width="10" style="283" customWidth="1"/>
    <col min="10" max="16384" width="0" style="159" hidden="1"/>
  </cols>
  <sheetData>
    <row r="1" spans="1:9" customFormat="1" ht="15.75" thickBot="1" x14ac:dyDescent="0.25">
      <c r="A1" s="113"/>
      <c r="B1" s="116"/>
      <c r="C1" s="116"/>
      <c r="D1" s="116"/>
      <c r="E1" s="116"/>
      <c r="F1" s="116"/>
      <c r="G1" s="116"/>
      <c r="H1" s="116"/>
      <c r="I1" s="283"/>
    </row>
    <row r="2" spans="1:9" customFormat="1" ht="18" x14ac:dyDescent="0.25">
      <c r="A2" s="113"/>
      <c r="B2" s="205" t="s">
        <v>51</v>
      </c>
      <c r="C2" s="206"/>
      <c r="D2" s="206"/>
      <c r="E2" s="206"/>
      <c r="F2" s="206"/>
      <c r="G2" s="206"/>
      <c r="H2" s="207"/>
      <c r="I2" s="283"/>
    </row>
    <row r="3" spans="1:9" customFormat="1" x14ac:dyDescent="0.2">
      <c r="A3" s="113"/>
      <c r="B3" s="208" t="s">
        <v>170</v>
      </c>
      <c r="C3" s="209"/>
      <c r="D3" s="209"/>
      <c r="E3" s="209"/>
      <c r="F3" s="209"/>
      <c r="G3" s="209"/>
      <c r="H3" s="210"/>
      <c r="I3" s="283"/>
    </row>
    <row r="4" spans="1:9" customFormat="1" ht="15.75" x14ac:dyDescent="0.25">
      <c r="A4" s="113"/>
      <c r="B4" s="211" t="s">
        <v>80</v>
      </c>
      <c r="C4" s="212"/>
      <c r="D4" s="212"/>
      <c r="E4" s="212"/>
      <c r="F4" s="212"/>
      <c r="G4" s="212"/>
      <c r="H4" s="213"/>
      <c r="I4" s="283"/>
    </row>
    <row r="5" spans="1:9" customFormat="1" ht="15.75" thickBot="1" x14ac:dyDescent="0.25">
      <c r="A5" s="113"/>
      <c r="B5" s="214" t="s">
        <v>169</v>
      </c>
      <c r="C5" s="215"/>
      <c r="D5" s="215"/>
      <c r="E5" s="215"/>
      <c r="F5" s="215"/>
      <c r="G5" s="215"/>
      <c r="H5" s="216"/>
      <c r="I5" s="283"/>
    </row>
    <row r="6" spans="1:9" s="104" customFormat="1" x14ac:dyDescent="0.2">
      <c r="A6" s="113"/>
      <c r="B6" s="117"/>
      <c r="C6" s="117"/>
      <c r="D6" s="117"/>
      <c r="E6" s="117"/>
      <c r="F6" s="117"/>
      <c r="G6" s="117"/>
      <c r="H6" s="117"/>
      <c r="I6" s="283"/>
    </row>
    <row r="7" spans="1:9" customFormat="1" x14ac:dyDescent="0.2">
      <c r="A7" s="113"/>
      <c r="B7" s="117"/>
      <c r="C7" s="117"/>
      <c r="D7" s="117"/>
      <c r="E7" s="117"/>
      <c r="F7" s="117"/>
      <c r="G7" s="117"/>
      <c r="H7" s="117"/>
      <c r="I7" s="283"/>
    </row>
    <row r="8" spans="1:9" customFormat="1" x14ac:dyDescent="0.2">
      <c r="A8" s="113"/>
      <c r="B8" s="117"/>
      <c r="C8" s="117"/>
      <c r="D8" s="117"/>
      <c r="E8" s="117"/>
      <c r="F8" s="117"/>
      <c r="G8" s="117"/>
      <c r="H8" s="117"/>
      <c r="I8" s="283"/>
    </row>
    <row r="9" spans="1:9" customFormat="1" ht="15.75" thickBot="1" x14ac:dyDescent="0.25">
      <c r="A9" s="113"/>
      <c r="B9" s="117"/>
      <c r="C9" s="117"/>
      <c r="D9" s="117"/>
      <c r="E9" s="117"/>
      <c r="F9" s="117"/>
      <c r="G9" s="117"/>
      <c r="H9" s="117"/>
      <c r="I9" s="283"/>
    </row>
    <row r="10" spans="1:9" customFormat="1" ht="15.75" thickBot="1" x14ac:dyDescent="0.25">
      <c r="A10" s="113"/>
      <c r="B10" s="117"/>
      <c r="C10" s="118" t="s">
        <v>30</v>
      </c>
      <c r="D10" s="317" t="s">
        <v>225</v>
      </c>
      <c r="E10" s="120"/>
      <c r="F10" s="121"/>
      <c r="G10" s="122"/>
      <c r="H10" s="117"/>
      <c r="I10" s="283"/>
    </row>
    <row r="11" spans="1:9" customFormat="1" ht="15.75" thickBot="1" x14ac:dyDescent="0.25">
      <c r="A11" s="113"/>
      <c r="B11" s="117"/>
      <c r="C11" s="118" t="s">
        <v>31</v>
      </c>
      <c r="D11" s="317" t="s">
        <v>223</v>
      </c>
      <c r="E11" s="120"/>
      <c r="F11" s="121"/>
      <c r="G11" s="122"/>
      <c r="H11" s="117"/>
      <c r="I11" s="283"/>
    </row>
    <row r="12" spans="1:9" customFormat="1" ht="15.75" thickBot="1" x14ac:dyDescent="0.25">
      <c r="A12" s="113"/>
      <c r="B12" s="117"/>
      <c r="C12" s="118" t="s">
        <v>32</v>
      </c>
      <c r="D12" s="318" t="s">
        <v>224</v>
      </c>
      <c r="E12" s="120"/>
      <c r="F12" s="121"/>
      <c r="G12" s="122"/>
      <c r="H12" s="117"/>
      <c r="I12" s="283"/>
    </row>
    <row r="13" spans="1:9" customFormat="1" ht="15.75" thickBot="1" x14ac:dyDescent="0.25">
      <c r="A13" s="113"/>
      <c r="B13" s="117"/>
      <c r="C13" s="118" t="s">
        <v>33</v>
      </c>
      <c r="D13" s="119" t="s">
        <v>222</v>
      </c>
      <c r="E13" s="120"/>
      <c r="F13" s="121"/>
      <c r="G13" s="122"/>
      <c r="H13" s="117"/>
      <c r="I13" s="283"/>
    </row>
    <row r="14" spans="1:9" customFormat="1" ht="15.75" thickBot="1" x14ac:dyDescent="0.25">
      <c r="A14" s="113"/>
      <c r="B14" s="117"/>
      <c r="C14" s="118" t="s">
        <v>52</v>
      </c>
      <c r="D14" s="119" t="s">
        <v>222</v>
      </c>
      <c r="E14" s="120"/>
      <c r="F14" s="121"/>
      <c r="G14" s="122"/>
      <c r="H14" s="117"/>
      <c r="I14" s="283"/>
    </row>
    <row r="15" spans="1:9" customFormat="1" ht="15.75" thickBot="1" x14ac:dyDescent="0.25">
      <c r="A15" s="113"/>
      <c r="B15" s="116"/>
      <c r="C15" s="118" t="s">
        <v>53</v>
      </c>
      <c r="D15" s="119" t="s">
        <v>222</v>
      </c>
      <c r="E15" s="120"/>
      <c r="F15" s="121"/>
      <c r="G15" s="122"/>
      <c r="H15" s="123"/>
      <c r="I15" s="283"/>
    </row>
    <row r="16" spans="1:9" customFormat="1" x14ac:dyDescent="0.2">
      <c r="A16" s="113"/>
      <c r="B16" s="117"/>
      <c r="C16" s="124"/>
      <c r="D16" s="125"/>
      <c r="E16" s="125"/>
      <c r="F16" s="125"/>
      <c r="G16" s="117"/>
      <c r="H16" s="117"/>
      <c r="I16" s="283"/>
    </row>
    <row r="17" spans="1:9" customFormat="1" ht="18" customHeight="1" thickBot="1" x14ac:dyDescent="0.25">
      <c r="A17" s="113"/>
      <c r="B17" s="117"/>
      <c r="C17" s="117"/>
      <c r="D17" s="117"/>
      <c r="E17" s="117"/>
      <c r="F17" s="117"/>
      <c r="G17" s="117"/>
      <c r="H17" s="117"/>
      <c r="I17" s="283"/>
    </row>
    <row r="18" spans="1:9" customFormat="1" ht="24" customHeight="1" thickBot="1" x14ac:dyDescent="0.25">
      <c r="A18" s="113"/>
      <c r="B18" s="125"/>
      <c r="C18" s="126" t="s">
        <v>30</v>
      </c>
      <c r="D18" s="126" t="s">
        <v>31</v>
      </c>
      <c r="E18" s="126" t="s">
        <v>32</v>
      </c>
      <c r="F18" s="126" t="s">
        <v>33</v>
      </c>
      <c r="G18" s="126" t="s">
        <v>52</v>
      </c>
      <c r="H18" s="126" t="s">
        <v>53</v>
      </c>
      <c r="I18" s="283"/>
    </row>
    <row r="19" spans="1:9" customFormat="1" x14ac:dyDescent="0.2">
      <c r="A19" s="113"/>
      <c r="B19" s="127" t="s">
        <v>11</v>
      </c>
      <c r="C19" s="128">
        <f>H40</f>
        <v>0</v>
      </c>
      <c r="D19" s="128">
        <f>H54</f>
        <v>1</v>
      </c>
      <c r="E19" s="128">
        <f>H68</f>
        <v>0.16425007507519596</v>
      </c>
      <c r="F19" s="129">
        <f>H82</f>
        <v>0</v>
      </c>
      <c r="G19" s="128">
        <f>H96</f>
        <v>0</v>
      </c>
      <c r="H19" s="130">
        <f>H110</f>
        <v>0</v>
      </c>
      <c r="I19" s="283"/>
    </row>
    <row r="20" spans="1:9" customFormat="1" x14ac:dyDescent="0.2">
      <c r="A20" s="113"/>
      <c r="B20" s="131" t="s">
        <v>13</v>
      </c>
      <c r="C20" s="132">
        <f>H41</f>
        <v>0</v>
      </c>
      <c r="D20" s="133">
        <f>H55</f>
        <v>0.79625506282073577</v>
      </c>
      <c r="E20" s="322">
        <f>H69</f>
        <v>3.8114509712560113E-2</v>
      </c>
      <c r="F20" s="133">
        <f>H83</f>
        <v>0</v>
      </c>
      <c r="G20" s="133">
        <f>H97</f>
        <v>0</v>
      </c>
      <c r="H20" s="133">
        <f>H111</f>
        <v>0</v>
      </c>
      <c r="I20" s="283"/>
    </row>
    <row r="21" spans="1:9" customFormat="1" x14ac:dyDescent="0.2">
      <c r="A21" s="113"/>
      <c r="B21" s="131" t="s">
        <v>14</v>
      </c>
      <c r="C21" s="132">
        <f t="shared" ref="C21:C29" si="0">H42</f>
        <v>0</v>
      </c>
      <c r="D21" s="133">
        <f t="shared" ref="D21:D29" si="1">H56</f>
        <v>9.9531882852591971E-2</v>
      </c>
      <c r="E21" s="322">
        <f t="shared" ref="E21:E29" si="2">H70</f>
        <v>6.5595274949796015E-2</v>
      </c>
      <c r="F21" s="133">
        <f t="shared" ref="F21:F29" si="3">H84</f>
        <v>0</v>
      </c>
      <c r="G21" s="133">
        <f t="shared" ref="G21:G29" si="4">H98</f>
        <v>0</v>
      </c>
      <c r="H21" s="133">
        <f t="shared" ref="H21:H29" si="5">H112</f>
        <v>0</v>
      </c>
      <c r="I21" s="283"/>
    </row>
    <row r="22" spans="1:9" customFormat="1" x14ac:dyDescent="0.2">
      <c r="A22" s="113"/>
      <c r="B22" s="131" t="s">
        <v>15</v>
      </c>
      <c r="C22" s="132">
        <f t="shared" si="0"/>
        <v>0</v>
      </c>
      <c r="D22" s="133">
        <f t="shared" si="1"/>
        <v>0</v>
      </c>
      <c r="E22" s="322">
        <f t="shared" si="2"/>
        <v>3.8753219496513981E-2</v>
      </c>
      <c r="F22" s="133">
        <f t="shared" si="3"/>
        <v>0</v>
      </c>
      <c r="G22" s="133">
        <f t="shared" si="4"/>
        <v>0</v>
      </c>
      <c r="H22" s="133">
        <f t="shared" si="5"/>
        <v>0</v>
      </c>
      <c r="I22" s="283"/>
    </row>
    <row r="23" spans="1:9" customFormat="1" x14ac:dyDescent="0.2">
      <c r="A23" s="113"/>
      <c r="B23" s="131" t="s">
        <v>16</v>
      </c>
      <c r="C23" s="132">
        <f t="shared" si="0"/>
        <v>0</v>
      </c>
      <c r="D23" s="133">
        <f t="shared" si="1"/>
        <v>0</v>
      </c>
      <c r="E23" s="322">
        <f t="shared" si="2"/>
        <v>3.5215518986695992E-3</v>
      </c>
      <c r="F23" s="133">
        <f t="shared" si="3"/>
        <v>0</v>
      </c>
      <c r="G23" s="133">
        <f t="shared" si="4"/>
        <v>0</v>
      </c>
      <c r="H23" s="133">
        <f t="shared" si="5"/>
        <v>0</v>
      </c>
      <c r="I23" s="283"/>
    </row>
    <row r="24" spans="1:9" customFormat="1" x14ac:dyDescent="0.2">
      <c r="A24" s="113"/>
      <c r="B24" s="131" t="s">
        <v>17</v>
      </c>
      <c r="C24" s="132">
        <f t="shared" si="0"/>
        <v>0</v>
      </c>
      <c r="D24" s="133">
        <f t="shared" si="1"/>
        <v>0.10421305432667231</v>
      </c>
      <c r="E24" s="322">
        <f t="shared" si="2"/>
        <v>1.826551901765627E-2</v>
      </c>
      <c r="F24" s="133">
        <f t="shared" si="3"/>
        <v>0</v>
      </c>
      <c r="G24" s="133">
        <f t="shared" si="4"/>
        <v>0</v>
      </c>
      <c r="H24" s="133">
        <f t="shared" si="5"/>
        <v>0</v>
      </c>
      <c r="I24" s="283"/>
    </row>
    <row r="25" spans="1:9" customFormat="1" x14ac:dyDescent="0.2">
      <c r="A25" s="113"/>
      <c r="B25" s="131" t="s">
        <v>18</v>
      </c>
      <c r="C25" s="134">
        <f t="shared" si="0"/>
        <v>0</v>
      </c>
      <c r="D25" s="135">
        <f t="shared" si="1"/>
        <v>0</v>
      </c>
      <c r="E25" s="135">
        <f t="shared" si="2"/>
        <v>0.18883132343136444</v>
      </c>
      <c r="F25" s="135">
        <f t="shared" si="3"/>
        <v>0</v>
      </c>
      <c r="G25" s="135">
        <f t="shared" si="4"/>
        <v>0</v>
      </c>
      <c r="H25" s="135">
        <f t="shared" si="5"/>
        <v>0</v>
      </c>
      <c r="I25" s="283"/>
    </row>
    <row r="26" spans="1:9" customFormat="1" x14ac:dyDescent="0.2">
      <c r="A26" s="113"/>
      <c r="B26" s="131" t="s">
        <v>19</v>
      </c>
      <c r="C26" s="134">
        <f t="shared" si="0"/>
        <v>0</v>
      </c>
      <c r="D26" s="135">
        <f t="shared" si="1"/>
        <v>0</v>
      </c>
      <c r="E26" s="135">
        <f t="shared" si="2"/>
        <v>0.19111557331158258</v>
      </c>
      <c r="F26" s="135">
        <f t="shared" si="3"/>
        <v>0</v>
      </c>
      <c r="G26" s="135">
        <f t="shared" si="4"/>
        <v>0</v>
      </c>
      <c r="H26" s="135">
        <f t="shared" si="5"/>
        <v>0</v>
      </c>
      <c r="I26" s="283"/>
    </row>
    <row r="27" spans="1:9" customFormat="1" x14ac:dyDescent="0.2">
      <c r="A27" s="113"/>
      <c r="B27" s="131" t="s">
        <v>20</v>
      </c>
      <c r="C27" s="134">
        <f t="shared" si="0"/>
        <v>0</v>
      </c>
      <c r="D27" s="135">
        <f t="shared" si="1"/>
        <v>0</v>
      </c>
      <c r="E27" s="135">
        <f t="shared" si="2"/>
        <v>0.29542965117487663</v>
      </c>
      <c r="F27" s="135">
        <f t="shared" si="3"/>
        <v>0</v>
      </c>
      <c r="G27" s="135">
        <f t="shared" si="4"/>
        <v>0</v>
      </c>
      <c r="H27" s="135">
        <f t="shared" si="5"/>
        <v>0</v>
      </c>
      <c r="I27" s="283"/>
    </row>
    <row r="28" spans="1:9" customFormat="1" x14ac:dyDescent="0.2">
      <c r="A28" s="113"/>
      <c r="B28" s="131" t="s">
        <v>21</v>
      </c>
      <c r="C28" s="134">
        <f t="shared" si="0"/>
        <v>0</v>
      </c>
      <c r="D28" s="135">
        <f t="shared" si="1"/>
        <v>0</v>
      </c>
      <c r="E28" s="135">
        <f t="shared" si="2"/>
        <v>0.15428204399306539</v>
      </c>
      <c r="F28" s="135">
        <f t="shared" si="3"/>
        <v>0</v>
      </c>
      <c r="G28" s="135">
        <f t="shared" si="4"/>
        <v>0</v>
      </c>
      <c r="H28" s="135">
        <f t="shared" si="5"/>
        <v>0</v>
      </c>
      <c r="I28" s="283"/>
    </row>
    <row r="29" spans="1:9" customFormat="1" x14ac:dyDescent="0.2">
      <c r="A29" s="113"/>
      <c r="B29" s="131" t="s">
        <v>22</v>
      </c>
      <c r="C29" s="134">
        <f t="shared" si="0"/>
        <v>0</v>
      </c>
      <c r="D29" s="135">
        <f t="shared" si="1"/>
        <v>0</v>
      </c>
      <c r="E29" s="135">
        <f t="shared" si="2"/>
        <v>6.091333013914982E-3</v>
      </c>
      <c r="F29" s="135">
        <f t="shared" si="3"/>
        <v>0</v>
      </c>
      <c r="G29" s="135">
        <f t="shared" si="4"/>
        <v>0</v>
      </c>
      <c r="H29" s="135">
        <f t="shared" si="5"/>
        <v>0</v>
      </c>
      <c r="I29" s="283"/>
    </row>
    <row r="30" spans="1:9" customFormat="1" ht="15.75" thickBot="1" x14ac:dyDescent="0.25">
      <c r="A30" s="113"/>
      <c r="B30" s="136" t="s">
        <v>38</v>
      </c>
      <c r="C30" s="137">
        <f t="shared" ref="C30:H30" si="6">SUM(C20:C29)</f>
        <v>0</v>
      </c>
      <c r="D30" s="138">
        <f t="shared" si="6"/>
        <v>1</v>
      </c>
      <c r="E30" s="138">
        <f t="shared" si="6"/>
        <v>1</v>
      </c>
      <c r="F30" s="138">
        <f t="shared" si="6"/>
        <v>0</v>
      </c>
      <c r="G30" s="138">
        <f t="shared" si="6"/>
        <v>0</v>
      </c>
      <c r="H30" s="138">
        <f t="shared" si="6"/>
        <v>0</v>
      </c>
      <c r="I30" s="283"/>
    </row>
    <row r="31" spans="1:9" s="104" customFormat="1" x14ac:dyDescent="0.2">
      <c r="A31" s="113"/>
      <c r="B31" s="116"/>
      <c r="C31" s="116"/>
      <c r="D31" s="116"/>
      <c r="E31" s="116"/>
      <c r="F31" s="116"/>
      <c r="G31" s="116"/>
      <c r="H31" s="116"/>
      <c r="I31" s="283"/>
    </row>
    <row r="32" spans="1:9" s="104" customFormat="1" x14ac:dyDescent="0.2">
      <c r="A32" s="113"/>
      <c r="B32" s="116"/>
      <c r="C32" s="116"/>
      <c r="D32" s="116"/>
      <c r="E32" s="116"/>
      <c r="F32" s="116"/>
      <c r="G32" s="116"/>
      <c r="H32" s="116"/>
      <c r="I32" s="283"/>
    </row>
    <row r="33" spans="1:9" s="104" customFormat="1" x14ac:dyDescent="0.2">
      <c r="A33" s="113"/>
      <c r="B33" s="116"/>
      <c r="C33" s="139"/>
      <c r="D33" s="116"/>
      <c r="E33" s="116"/>
      <c r="F33" s="116"/>
      <c r="G33" s="116"/>
      <c r="H33" s="291" t="s">
        <v>173</v>
      </c>
      <c r="I33" s="292" t="str">
        <f>Intro!D10</f>
        <v>91083 A, B, C</v>
      </c>
    </row>
    <row r="34" spans="1:9" s="104" customFormat="1" ht="15.75" thickBot="1" x14ac:dyDescent="0.25">
      <c r="A34" s="113"/>
      <c r="B34" s="116"/>
      <c r="C34" s="116"/>
      <c r="D34" s="116"/>
      <c r="E34" s="116"/>
      <c r="F34" s="116"/>
      <c r="G34" s="116"/>
      <c r="H34" s="116"/>
      <c r="I34" s="283"/>
    </row>
    <row r="35" spans="1:9" customFormat="1" ht="15.75" thickBot="1" x14ac:dyDescent="0.25">
      <c r="A35" s="113"/>
      <c r="B35" s="125"/>
      <c r="C35" s="126" t="s">
        <v>30</v>
      </c>
      <c r="D35" s="126" t="s">
        <v>31</v>
      </c>
      <c r="E35" s="126" t="s">
        <v>32</v>
      </c>
      <c r="F35" s="126" t="s">
        <v>33</v>
      </c>
      <c r="G35" s="126" t="s">
        <v>52</v>
      </c>
      <c r="H35" s="126" t="s">
        <v>53</v>
      </c>
      <c r="I35" s="283"/>
    </row>
    <row r="36" spans="1:9" customFormat="1" ht="26.25" thickBot="1" x14ac:dyDescent="0.25">
      <c r="A36" s="113"/>
      <c r="B36" s="140" t="s">
        <v>69</v>
      </c>
      <c r="C36" s="141">
        <f>IF('Schedule 2A'!C$31&lt;&gt;0,'Schedule 2A'!C27/'Schedule 2A'!C$31,0)</f>
        <v>0</v>
      </c>
      <c r="D36" s="141">
        <f>IF('Schedule 2A'!D$31&lt;&gt;0,'Schedule 2A'!D27/'Schedule 2A'!D$31,0)</f>
        <v>1</v>
      </c>
      <c r="E36" s="141">
        <f>IF('Schedule 2A'!E$31&lt;&gt;0,'Schedule 2A'!E27/'Schedule 2A'!E$31,0)</f>
        <v>4.8229216575784051E-2</v>
      </c>
      <c r="F36" s="141">
        <f>IF('Schedule 2A'!F$31&lt;&gt;0,'Schedule 2A'!F27/'Schedule 2A'!F$31,0)</f>
        <v>0</v>
      </c>
      <c r="G36" s="141">
        <f>IF('Schedule 2A'!G$31&lt;&gt;0,'Schedule 2A'!G27/'Schedule 2A'!G$31,0)</f>
        <v>0</v>
      </c>
      <c r="H36" s="141">
        <f>IF('Schedule 2A'!H$31&lt;&gt;0,'Schedule 2A'!H27/'Schedule 2A'!H$31,0)</f>
        <v>0</v>
      </c>
      <c r="I36" s="283"/>
    </row>
    <row r="37" spans="1:9" customFormat="1" ht="25.5" x14ac:dyDescent="0.2">
      <c r="A37" s="113"/>
      <c r="B37" s="140" t="s">
        <v>70</v>
      </c>
      <c r="C37" s="141">
        <f>IF('Schedule 2A'!C$31&lt;&gt;0,'Schedule 2A'!C29/'Schedule 2A'!C$31,0)</f>
        <v>0</v>
      </c>
      <c r="D37" s="141">
        <f>IF('Schedule 2A'!D$31&lt;&gt;0,'Schedule 2A'!D29/'Schedule 2A'!D$31,0)</f>
        <v>0</v>
      </c>
      <c r="E37" s="141">
        <f>IF('Schedule 2A'!E$31&lt;&gt;0,'Schedule 2A'!E29/'Schedule 2A'!E$31,0)</f>
        <v>0.95177078342421595</v>
      </c>
      <c r="F37" s="141">
        <f>IF('Schedule 2A'!F$31&lt;&gt;0,'Schedule 2A'!F29/'Schedule 2A'!F$31,0)</f>
        <v>0</v>
      </c>
      <c r="G37" s="141">
        <f>IF('Schedule 2A'!G$31&lt;&gt;0,'Schedule 2A'!G29/'Schedule 2A'!G$31,0)</f>
        <v>0</v>
      </c>
      <c r="H37" s="141">
        <f>IF('Schedule 2A'!H$31&lt;&gt;0,'Schedule 2A'!H29/'Schedule 2A'!H$31,0)</f>
        <v>0</v>
      </c>
      <c r="I37" s="283"/>
    </row>
    <row r="38" spans="1:9" customFormat="1" ht="15" customHeight="1" thickBot="1" x14ac:dyDescent="0.25">
      <c r="A38" s="113"/>
      <c r="B38" s="115"/>
      <c r="C38" s="115"/>
      <c r="D38" s="115"/>
      <c r="E38" s="115"/>
      <c r="F38" s="115"/>
      <c r="G38" s="115"/>
      <c r="H38" s="115"/>
      <c r="I38" s="283"/>
    </row>
    <row r="39" spans="1:9" customFormat="1" ht="55.15" customHeight="1" thickBot="1" x14ac:dyDescent="0.3">
      <c r="A39" s="113"/>
      <c r="B39" s="142" t="s">
        <v>68</v>
      </c>
      <c r="C39" s="143" t="s">
        <v>56</v>
      </c>
      <c r="D39" s="143" t="s">
        <v>57</v>
      </c>
      <c r="E39" s="143" t="s">
        <v>58</v>
      </c>
      <c r="F39" s="143" t="s">
        <v>171</v>
      </c>
      <c r="G39" s="143" t="s">
        <v>67</v>
      </c>
      <c r="H39" s="143" t="s">
        <v>59</v>
      </c>
      <c r="I39" s="283"/>
    </row>
    <row r="40" spans="1:9" customFormat="1" ht="15.75" x14ac:dyDescent="0.25">
      <c r="A40" s="113"/>
      <c r="B40" s="144" t="s">
        <v>60</v>
      </c>
      <c r="C40" s="145">
        <f>SUM(C41:C45)</f>
        <v>0</v>
      </c>
      <c r="D40" s="146">
        <f>IF(C$51&lt;&gt;0,C40/C$51,0)</f>
        <v>0</v>
      </c>
      <c r="E40" s="146">
        <f>C$36*D40</f>
        <v>0</v>
      </c>
      <c r="F40" s="146">
        <v>0.12189999999999999</v>
      </c>
      <c r="G40" s="146">
        <f>C$37*F40</f>
        <v>0</v>
      </c>
      <c r="H40" s="146">
        <f>E40+G40</f>
        <v>0</v>
      </c>
      <c r="I40" s="283"/>
    </row>
    <row r="41" spans="1:9" customFormat="1" x14ac:dyDescent="0.2">
      <c r="A41" s="113"/>
      <c r="B41" s="147" t="s">
        <v>61</v>
      </c>
      <c r="C41" s="148">
        <f>'Schedule 2A'!C17</f>
        <v>0</v>
      </c>
      <c r="D41" s="149">
        <f t="shared" ref="D41:D50" si="7">IF(C$51&lt;&gt;0,C41/C$51,0)</f>
        <v>0</v>
      </c>
      <c r="E41" s="149">
        <f t="shared" ref="E41:E50" si="8">C$36*D41</f>
        <v>0</v>
      </c>
      <c r="F41" s="290">
        <v>1.9699999999999999E-2</v>
      </c>
      <c r="G41" s="149">
        <f t="shared" ref="G41:G50" si="9">C$37*F41</f>
        <v>0</v>
      </c>
      <c r="H41" s="149">
        <f t="shared" ref="H41:H50" si="10">E41+G41</f>
        <v>0</v>
      </c>
      <c r="I41" s="283"/>
    </row>
    <row r="42" spans="1:9" customFormat="1" x14ac:dyDescent="0.2">
      <c r="A42" s="113"/>
      <c r="B42" s="147" t="s">
        <v>62</v>
      </c>
      <c r="C42" s="148">
        <f>'Schedule 2A'!C18</f>
        <v>0</v>
      </c>
      <c r="D42" s="149">
        <f t="shared" si="7"/>
        <v>0</v>
      </c>
      <c r="E42" s="149">
        <f t="shared" si="8"/>
        <v>0</v>
      </c>
      <c r="F42" s="149">
        <v>4.9299999999999997E-2</v>
      </c>
      <c r="G42" s="149">
        <f t="shared" si="9"/>
        <v>0</v>
      </c>
      <c r="H42" s="149">
        <f t="shared" si="10"/>
        <v>0</v>
      </c>
      <c r="I42" s="283"/>
    </row>
    <row r="43" spans="1:9" customFormat="1" x14ac:dyDescent="0.2">
      <c r="A43" s="113"/>
      <c r="B43" s="147" t="s">
        <v>63</v>
      </c>
      <c r="C43" s="148">
        <f>'Schedule 2A'!C19</f>
        <v>0</v>
      </c>
      <c r="D43" s="149">
        <f t="shared" si="7"/>
        <v>0</v>
      </c>
      <c r="E43" s="149">
        <f t="shared" si="8"/>
        <v>0</v>
      </c>
      <c r="F43" s="149">
        <v>3.44E-2</v>
      </c>
      <c r="G43" s="149">
        <f t="shared" si="9"/>
        <v>0</v>
      </c>
      <c r="H43" s="149">
        <f t="shared" si="10"/>
        <v>0</v>
      </c>
      <c r="I43" s="283"/>
    </row>
    <row r="44" spans="1:9" customFormat="1" x14ac:dyDescent="0.2">
      <c r="A44" s="113"/>
      <c r="B44" s="147" t="s">
        <v>64</v>
      </c>
      <c r="C44" s="148">
        <f>'Schedule 2A'!C20</f>
        <v>0</v>
      </c>
      <c r="D44" s="149">
        <f t="shared" si="7"/>
        <v>0</v>
      </c>
      <c r="E44" s="149">
        <f t="shared" si="8"/>
        <v>0</v>
      </c>
      <c r="F44" s="149">
        <v>3.7000000000000002E-3</v>
      </c>
      <c r="G44" s="149">
        <f t="shared" si="9"/>
        <v>0</v>
      </c>
      <c r="H44" s="149">
        <f t="shared" si="10"/>
        <v>0</v>
      </c>
      <c r="I44" s="283"/>
    </row>
    <row r="45" spans="1:9" customFormat="1" x14ac:dyDescent="0.2">
      <c r="A45" s="113"/>
      <c r="B45" s="147" t="s">
        <v>65</v>
      </c>
      <c r="C45" s="148">
        <f>'Schedule 2A'!C21</f>
        <v>0</v>
      </c>
      <c r="D45" s="149">
        <f t="shared" si="7"/>
        <v>0</v>
      </c>
      <c r="E45" s="149">
        <f t="shared" si="8"/>
        <v>0</v>
      </c>
      <c r="F45" s="290">
        <v>1.4800000000000001E-2</v>
      </c>
      <c r="G45" s="149">
        <f t="shared" si="9"/>
        <v>0</v>
      </c>
      <c r="H45" s="149">
        <f t="shared" si="10"/>
        <v>0</v>
      </c>
      <c r="I45" s="283"/>
    </row>
    <row r="46" spans="1:9" customFormat="1" ht="15.75" x14ac:dyDescent="0.25">
      <c r="A46" s="113"/>
      <c r="B46" s="147" t="s">
        <v>18</v>
      </c>
      <c r="C46" s="145">
        <f>'Schedule 2A'!C22</f>
        <v>0</v>
      </c>
      <c r="D46" s="146">
        <f t="shared" si="7"/>
        <v>0</v>
      </c>
      <c r="E46" s="146">
        <f t="shared" si="8"/>
        <v>0</v>
      </c>
      <c r="F46" s="146">
        <v>0.19839999999999999</v>
      </c>
      <c r="G46" s="146">
        <f t="shared" si="9"/>
        <v>0</v>
      </c>
      <c r="H46" s="146">
        <f t="shared" si="10"/>
        <v>0</v>
      </c>
      <c r="I46" s="283"/>
    </row>
    <row r="47" spans="1:9" customFormat="1" ht="15.75" x14ac:dyDescent="0.25">
      <c r="A47" s="113"/>
      <c r="B47" s="147" t="s">
        <v>66</v>
      </c>
      <c r="C47" s="145">
        <f>'Schedule 2A'!C23</f>
        <v>0</v>
      </c>
      <c r="D47" s="146">
        <f t="shared" si="7"/>
        <v>0</v>
      </c>
      <c r="E47" s="146">
        <f t="shared" si="8"/>
        <v>0</v>
      </c>
      <c r="F47" s="146">
        <v>0.20080000000000001</v>
      </c>
      <c r="G47" s="146">
        <f t="shared" si="9"/>
        <v>0</v>
      </c>
      <c r="H47" s="146">
        <f t="shared" si="10"/>
        <v>0</v>
      </c>
      <c r="I47" s="283"/>
    </row>
    <row r="48" spans="1:9" customFormat="1" ht="15.75" x14ac:dyDescent="0.25">
      <c r="A48" s="113"/>
      <c r="B48" s="147" t="s">
        <v>20</v>
      </c>
      <c r="C48" s="145">
        <f>'Schedule 2A'!C24</f>
        <v>0</v>
      </c>
      <c r="D48" s="146">
        <f t="shared" si="7"/>
        <v>0</v>
      </c>
      <c r="E48" s="146">
        <f t="shared" si="8"/>
        <v>0</v>
      </c>
      <c r="F48" s="146">
        <v>0.31040000000000001</v>
      </c>
      <c r="G48" s="146">
        <f t="shared" si="9"/>
        <v>0</v>
      </c>
      <c r="H48" s="146">
        <f t="shared" si="10"/>
        <v>0</v>
      </c>
      <c r="I48" s="283"/>
    </row>
    <row r="49" spans="1:9" customFormat="1" ht="15.75" x14ac:dyDescent="0.25">
      <c r="A49" s="113"/>
      <c r="B49" s="147" t="s">
        <v>21</v>
      </c>
      <c r="C49" s="145">
        <f>'Schedule 2A'!C25</f>
        <v>0</v>
      </c>
      <c r="D49" s="146">
        <f t="shared" si="7"/>
        <v>0</v>
      </c>
      <c r="E49" s="146">
        <f t="shared" si="8"/>
        <v>0</v>
      </c>
      <c r="F49" s="146">
        <v>0.16209999999999999</v>
      </c>
      <c r="G49" s="146">
        <f t="shared" si="9"/>
        <v>0</v>
      </c>
      <c r="H49" s="146">
        <f t="shared" si="10"/>
        <v>0</v>
      </c>
      <c r="I49" s="283"/>
    </row>
    <row r="50" spans="1:9" customFormat="1" ht="16.5" thickBot="1" x14ac:dyDescent="0.3">
      <c r="A50" s="113"/>
      <c r="B50" s="147" t="s">
        <v>22</v>
      </c>
      <c r="C50" s="145">
        <f>'Schedule 2A'!C26</f>
        <v>0</v>
      </c>
      <c r="D50" s="146">
        <f t="shared" si="7"/>
        <v>0</v>
      </c>
      <c r="E50" s="146">
        <f t="shared" si="8"/>
        <v>0</v>
      </c>
      <c r="F50" s="146">
        <v>6.4000000000000003E-3</v>
      </c>
      <c r="G50" s="146">
        <f t="shared" si="9"/>
        <v>0</v>
      </c>
      <c r="H50" s="146">
        <f t="shared" si="10"/>
        <v>0</v>
      </c>
      <c r="I50" s="283"/>
    </row>
    <row r="51" spans="1:9" customFormat="1" ht="16.5" thickBot="1" x14ac:dyDescent="0.3">
      <c r="A51" s="113"/>
      <c r="B51" s="150" t="s">
        <v>38</v>
      </c>
      <c r="C51" s="151">
        <f t="shared" ref="C51:H51" si="11">SUM(C41:C50)</f>
        <v>0</v>
      </c>
      <c r="D51" s="152">
        <f t="shared" si="11"/>
        <v>0</v>
      </c>
      <c r="E51" s="152">
        <f t="shared" si="11"/>
        <v>0</v>
      </c>
      <c r="F51" s="152">
        <f t="shared" si="11"/>
        <v>1</v>
      </c>
      <c r="G51" s="152">
        <f t="shared" si="11"/>
        <v>0</v>
      </c>
      <c r="H51" s="152">
        <f t="shared" si="11"/>
        <v>0</v>
      </c>
      <c r="I51" s="283"/>
    </row>
    <row r="52" spans="1:9" s="104" customFormat="1" ht="15.75" thickBot="1" x14ac:dyDescent="0.25">
      <c r="A52" s="113"/>
      <c r="B52" s="116"/>
      <c r="C52" s="116"/>
      <c r="D52" s="116"/>
      <c r="E52" s="116"/>
      <c r="F52" s="116"/>
      <c r="G52" s="116"/>
      <c r="H52" s="116"/>
      <c r="I52" s="283"/>
    </row>
    <row r="53" spans="1:9" customFormat="1" ht="52.5" thickBot="1" x14ac:dyDescent="0.3">
      <c r="A53" s="113"/>
      <c r="B53" s="142" t="s">
        <v>71</v>
      </c>
      <c r="C53" s="143" t="s">
        <v>56</v>
      </c>
      <c r="D53" s="143" t="s">
        <v>57</v>
      </c>
      <c r="E53" s="143" t="s">
        <v>58</v>
      </c>
      <c r="F53" s="143" t="s">
        <v>171</v>
      </c>
      <c r="G53" s="143" t="s">
        <v>67</v>
      </c>
      <c r="H53" s="143" t="s">
        <v>59</v>
      </c>
      <c r="I53" s="283"/>
    </row>
    <row r="54" spans="1:9" customFormat="1" ht="15.75" x14ac:dyDescent="0.25">
      <c r="A54" s="113"/>
      <c r="B54" s="144" t="s">
        <v>60</v>
      </c>
      <c r="C54" s="145">
        <f>SUM(C55:C59)</f>
        <v>213848180</v>
      </c>
      <c r="D54" s="146">
        <f>IF(C$65&lt;&gt;0,C54/C$65,0)</f>
        <v>1</v>
      </c>
      <c r="E54" s="146">
        <f>D$36*D54</f>
        <v>1</v>
      </c>
      <c r="F54" s="146">
        <v>0.12189999999999999</v>
      </c>
      <c r="G54" s="146">
        <f>D$37*F54</f>
        <v>0</v>
      </c>
      <c r="H54" s="146">
        <f>E54+G54</f>
        <v>1</v>
      </c>
      <c r="I54" s="283"/>
    </row>
    <row r="55" spans="1:9" customFormat="1" x14ac:dyDescent="0.2">
      <c r="A55" s="113"/>
      <c r="B55" s="147" t="s">
        <v>61</v>
      </c>
      <c r="C55" s="148">
        <f>'Schedule 2A'!D17</f>
        <v>170277696</v>
      </c>
      <c r="D55" s="149">
        <f t="shared" ref="D55:D64" si="12">IF(C$65&lt;&gt;0,C55/C$65,0)</f>
        <v>0.79625506282073577</v>
      </c>
      <c r="E55" s="149">
        <f>D$36*D55</f>
        <v>0.79625506282073577</v>
      </c>
      <c r="F55" s="290">
        <v>1.9699999999999999E-2</v>
      </c>
      <c r="G55" s="149">
        <f>D$37*F55</f>
        <v>0</v>
      </c>
      <c r="H55" s="149">
        <f t="shared" ref="H55:H64" si="13">E55+G55</f>
        <v>0.79625506282073577</v>
      </c>
      <c r="I55" s="283"/>
    </row>
    <row r="56" spans="1:9" customFormat="1" x14ac:dyDescent="0.2">
      <c r="A56" s="113"/>
      <c r="B56" s="147" t="s">
        <v>62</v>
      </c>
      <c r="C56" s="148">
        <f>'Schedule 2A'!D18</f>
        <v>21284712</v>
      </c>
      <c r="D56" s="149">
        <f t="shared" si="12"/>
        <v>9.9531882852591971E-2</v>
      </c>
      <c r="E56" s="149">
        <f t="shared" ref="E56:E64" si="14">D$36*D56</f>
        <v>9.9531882852591971E-2</v>
      </c>
      <c r="F56" s="149">
        <v>4.9299999999999997E-2</v>
      </c>
      <c r="G56" s="149">
        <f t="shared" ref="G56:G64" si="15">D$37*F56</f>
        <v>0</v>
      </c>
      <c r="H56" s="149">
        <f t="shared" si="13"/>
        <v>9.9531882852591971E-2</v>
      </c>
      <c r="I56" s="283"/>
    </row>
    <row r="57" spans="1:9" customFormat="1" x14ac:dyDescent="0.2">
      <c r="A57" s="113"/>
      <c r="B57" s="147" t="s">
        <v>63</v>
      </c>
      <c r="C57" s="148">
        <f>'Schedule 2A'!D19</f>
        <v>0</v>
      </c>
      <c r="D57" s="149">
        <f t="shared" si="12"/>
        <v>0</v>
      </c>
      <c r="E57" s="149">
        <f t="shared" si="14"/>
        <v>0</v>
      </c>
      <c r="F57" s="149">
        <v>3.44E-2</v>
      </c>
      <c r="G57" s="149">
        <f t="shared" si="15"/>
        <v>0</v>
      </c>
      <c r="H57" s="149">
        <f t="shared" si="13"/>
        <v>0</v>
      </c>
      <c r="I57" s="283"/>
    </row>
    <row r="58" spans="1:9" customFormat="1" x14ac:dyDescent="0.2">
      <c r="A58" s="113"/>
      <c r="B58" s="147" t="s">
        <v>64</v>
      </c>
      <c r="C58" s="148">
        <f>'Schedule 2A'!D20</f>
        <v>0</v>
      </c>
      <c r="D58" s="149">
        <f t="shared" si="12"/>
        <v>0</v>
      </c>
      <c r="E58" s="149">
        <f t="shared" si="14"/>
        <v>0</v>
      </c>
      <c r="F58" s="149">
        <v>3.7000000000000002E-3</v>
      </c>
      <c r="G58" s="149">
        <f t="shared" si="15"/>
        <v>0</v>
      </c>
      <c r="H58" s="149">
        <f t="shared" si="13"/>
        <v>0</v>
      </c>
      <c r="I58" s="283"/>
    </row>
    <row r="59" spans="1:9" customFormat="1" x14ac:dyDescent="0.2">
      <c r="A59" s="113"/>
      <c r="B59" s="147" t="s">
        <v>65</v>
      </c>
      <c r="C59" s="148">
        <f>'Schedule 2A'!D21</f>
        <v>22285772</v>
      </c>
      <c r="D59" s="149">
        <f t="shared" si="12"/>
        <v>0.10421305432667231</v>
      </c>
      <c r="E59" s="149">
        <f t="shared" si="14"/>
        <v>0.10421305432667231</v>
      </c>
      <c r="F59" s="290">
        <v>1.4800000000000001E-2</v>
      </c>
      <c r="G59" s="149">
        <f t="shared" si="15"/>
        <v>0</v>
      </c>
      <c r="H59" s="149">
        <f t="shared" si="13"/>
        <v>0.10421305432667231</v>
      </c>
      <c r="I59" s="283"/>
    </row>
    <row r="60" spans="1:9" customFormat="1" ht="15.75" x14ac:dyDescent="0.25">
      <c r="A60" s="113"/>
      <c r="B60" s="147" t="s">
        <v>18</v>
      </c>
      <c r="C60" s="145">
        <f>'Schedule 2A'!D22</f>
        <v>0</v>
      </c>
      <c r="D60" s="146">
        <f t="shared" si="12"/>
        <v>0</v>
      </c>
      <c r="E60" s="146">
        <f t="shared" si="14"/>
        <v>0</v>
      </c>
      <c r="F60" s="146">
        <v>0.19839999999999999</v>
      </c>
      <c r="G60" s="146">
        <f t="shared" si="15"/>
        <v>0</v>
      </c>
      <c r="H60" s="146">
        <f t="shared" si="13"/>
        <v>0</v>
      </c>
      <c r="I60" s="283"/>
    </row>
    <row r="61" spans="1:9" customFormat="1" ht="15.75" x14ac:dyDescent="0.25">
      <c r="A61" s="113"/>
      <c r="B61" s="147" t="s">
        <v>66</v>
      </c>
      <c r="C61" s="145">
        <f>'Schedule 2A'!D23</f>
        <v>0</v>
      </c>
      <c r="D61" s="146">
        <f t="shared" si="12"/>
        <v>0</v>
      </c>
      <c r="E61" s="146">
        <f t="shared" si="14"/>
        <v>0</v>
      </c>
      <c r="F61" s="146">
        <v>0.20080000000000001</v>
      </c>
      <c r="G61" s="146">
        <f t="shared" si="15"/>
        <v>0</v>
      </c>
      <c r="H61" s="146">
        <f t="shared" si="13"/>
        <v>0</v>
      </c>
      <c r="I61" s="283"/>
    </row>
    <row r="62" spans="1:9" customFormat="1" ht="15.75" x14ac:dyDescent="0.25">
      <c r="A62" s="113"/>
      <c r="B62" s="147" t="s">
        <v>20</v>
      </c>
      <c r="C62" s="145">
        <f>'Schedule 2A'!D24</f>
        <v>0</v>
      </c>
      <c r="D62" s="146">
        <f t="shared" si="12"/>
        <v>0</v>
      </c>
      <c r="E62" s="146">
        <f t="shared" si="14"/>
        <v>0</v>
      </c>
      <c r="F62" s="146">
        <v>0.31040000000000001</v>
      </c>
      <c r="G62" s="146">
        <f t="shared" si="15"/>
        <v>0</v>
      </c>
      <c r="H62" s="146">
        <f t="shared" si="13"/>
        <v>0</v>
      </c>
      <c r="I62" s="283"/>
    </row>
    <row r="63" spans="1:9" customFormat="1" ht="15.75" x14ac:dyDescent="0.25">
      <c r="A63" s="113"/>
      <c r="B63" s="147" t="s">
        <v>21</v>
      </c>
      <c r="C63" s="145">
        <f>'Schedule 2A'!D25</f>
        <v>0</v>
      </c>
      <c r="D63" s="146">
        <f t="shared" si="12"/>
        <v>0</v>
      </c>
      <c r="E63" s="146">
        <f t="shared" si="14"/>
        <v>0</v>
      </c>
      <c r="F63" s="146">
        <v>0.16209999999999999</v>
      </c>
      <c r="G63" s="146">
        <f t="shared" si="15"/>
        <v>0</v>
      </c>
      <c r="H63" s="146">
        <f t="shared" si="13"/>
        <v>0</v>
      </c>
      <c r="I63" s="283"/>
    </row>
    <row r="64" spans="1:9" customFormat="1" ht="16.5" thickBot="1" x14ac:dyDescent="0.3">
      <c r="A64" s="113"/>
      <c r="B64" s="147" t="s">
        <v>22</v>
      </c>
      <c r="C64" s="145">
        <f>'Schedule 2A'!D26</f>
        <v>0</v>
      </c>
      <c r="D64" s="146">
        <f t="shared" si="12"/>
        <v>0</v>
      </c>
      <c r="E64" s="146">
        <f t="shared" si="14"/>
        <v>0</v>
      </c>
      <c r="F64" s="146">
        <v>6.4000000000000003E-3</v>
      </c>
      <c r="G64" s="146">
        <f t="shared" si="15"/>
        <v>0</v>
      </c>
      <c r="H64" s="146">
        <f t="shared" si="13"/>
        <v>0</v>
      </c>
      <c r="I64" s="283"/>
    </row>
    <row r="65" spans="1:9" customFormat="1" ht="16.5" thickBot="1" x14ac:dyDescent="0.3">
      <c r="A65" s="113"/>
      <c r="B65" s="150" t="s">
        <v>38</v>
      </c>
      <c r="C65" s="151">
        <f t="shared" ref="C65:H65" si="16">SUM(C55:C64)</f>
        <v>213848180</v>
      </c>
      <c r="D65" s="152">
        <f t="shared" si="16"/>
        <v>1</v>
      </c>
      <c r="E65" s="152">
        <f t="shared" si="16"/>
        <v>1</v>
      </c>
      <c r="F65" s="152">
        <f t="shared" si="16"/>
        <v>1</v>
      </c>
      <c r="G65" s="152">
        <f t="shared" si="16"/>
        <v>0</v>
      </c>
      <c r="H65" s="152">
        <f t="shared" si="16"/>
        <v>1</v>
      </c>
      <c r="I65" s="283"/>
    </row>
    <row r="66" spans="1:9" customFormat="1" ht="15.75" thickBot="1" x14ac:dyDescent="0.25">
      <c r="A66" s="113"/>
      <c r="B66" s="116"/>
      <c r="C66" s="116"/>
      <c r="D66" s="116"/>
      <c r="E66" s="116"/>
      <c r="F66" s="116"/>
      <c r="G66" s="116"/>
      <c r="H66" s="116"/>
      <c r="I66" s="283"/>
    </row>
    <row r="67" spans="1:9" customFormat="1" ht="52.5" thickBot="1" x14ac:dyDescent="0.3">
      <c r="A67" s="113"/>
      <c r="B67" s="142" t="s">
        <v>75</v>
      </c>
      <c r="C67" s="143" t="s">
        <v>56</v>
      </c>
      <c r="D67" s="143" t="s">
        <v>57</v>
      </c>
      <c r="E67" s="143" t="s">
        <v>58</v>
      </c>
      <c r="F67" s="143" t="s">
        <v>171</v>
      </c>
      <c r="G67" s="143" t="s">
        <v>67</v>
      </c>
      <c r="H67" s="143" t="s">
        <v>59</v>
      </c>
      <c r="I67" s="283"/>
    </row>
    <row r="68" spans="1:9" customFormat="1" ht="15.75" x14ac:dyDescent="0.25">
      <c r="A68" s="113"/>
      <c r="B68" s="144" t="s">
        <v>60</v>
      </c>
      <c r="C68" s="145">
        <f>SUM(C69:C73)</f>
        <v>217699370</v>
      </c>
      <c r="D68" s="146">
        <f>IF(C$79&lt;&gt;0,C68/C$79,0)</f>
        <v>1</v>
      </c>
      <c r="E68" s="146">
        <f>E$36*D68</f>
        <v>4.8229216575784051E-2</v>
      </c>
      <c r="F68" s="146">
        <v>0.12189999999999999</v>
      </c>
      <c r="G68" s="146">
        <f>E$37*F68</f>
        <v>0.11602085849941192</v>
      </c>
      <c r="H68" s="146">
        <f>E68+G68</f>
        <v>0.16425007507519596</v>
      </c>
      <c r="I68" s="283"/>
    </row>
    <row r="69" spans="1:9" customFormat="1" x14ac:dyDescent="0.2">
      <c r="A69" s="113"/>
      <c r="B69" s="147" t="s">
        <v>61</v>
      </c>
      <c r="C69" s="148">
        <f>'Schedule 2A'!E17</f>
        <v>87408982</v>
      </c>
      <c r="D69" s="149">
        <f t="shared" ref="D69:D78" si="17">IF(C$79&lt;&gt;0,C69/C$79,0)</f>
        <v>0.40151233326949914</v>
      </c>
      <c r="E69" s="149">
        <f>E$36*D69</f>
        <v>1.9364625279103057E-2</v>
      </c>
      <c r="F69" s="290">
        <v>1.9699999999999999E-2</v>
      </c>
      <c r="G69" s="149">
        <f>E$37*F69</f>
        <v>1.8749884433457053E-2</v>
      </c>
      <c r="H69" s="149">
        <f t="shared" ref="H69:H78" si="18">E69+G69</f>
        <v>3.8114509712560113E-2</v>
      </c>
      <c r="I69" s="283"/>
    </row>
    <row r="70" spans="1:9" customFormat="1" x14ac:dyDescent="0.2">
      <c r="A70" s="113"/>
      <c r="B70" s="147" t="s">
        <v>62</v>
      </c>
      <c r="C70" s="148">
        <f>'Schedule 2A'!E18</f>
        <v>84286979</v>
      </c>
      <c r="D70" s="149">
        <f t="shared" si="17"/>
        <v>0.38717144197523401</v>
      </c>
      <c r="E70" s="149">
        <f t="shared" ref="E70:E78" si="19">E$36*D70</f>
        <v>1.8672975326982168E-2</v>
      </c>
      <c r="F70" s="149">
        <v>4.9299999999999997E-2</v>
      </c>
      <c r="G70" s="149">
        <f t="shared" ref="G70:G78" si="20">E$37*F70</f>
        <v>4.6922299622813843E-2</v>
      </c>
      <c r="H70" s="149">
        <f t="shared" si="18"/>
        <v>6.5595274949796015E-2</v>
      </c>
      <c r="I70" s="283"/>
    </row>
    <row r="71" spans="1:9" customFormat="1" x14ac:dyDescent="0.2">
      <c r="A71" s="113"/>
      <c r="B71" s="147" t="s">
        <v>63</v>
      </c>
      <c r="C71" s="148">
        <f>'Schedule 2A'!E19</f>
        <v>27138631</v>
      </c>
      <c r="D71" s="149">
        <f t="shared" si="17"/>
        <v>0.1246610451835483</v>
      </c>
      <c r="E71" s="149">
        <f t="shared" si="19"/>
        <v>6.0123045467209519E-3</v>
      </c>
      <c r="F71" s="149">
        <v>3.44E-2</v>
      </c>
      <c r="G71" s="149">
        <f t="shared" si="20"/>
        <v>3.2740914949793032E-2</v>
      </c>
      <c r="H71" s="149">
        <f t="shared" si="18"/>
        <v>3.8753219496513981E-2</v>
      </c>
      <c r="I71" s="283"/>
    </row>
    <row r="72" spans="1:9" customFormat="1" x14ac:dyDescent="0.2">
      <c r="A72" s="113"/>
      <c r="B72" s="147" t="s">
        <v>64</v>
      </c>
      <c r="C72" s="148">
        <f>'Schedule 2A'!E20</f>
        <v>0</v>
      </c>
      <c r="D72" s="149">
        <f t="shared" si="17"/>
        <v>0</v>
      </c>
      <c r="E72" s="149">
        <f t="shared" si="19"/>
        <v>0</v>
      </c>
      <c r="F72" s="149">
        <v>3.7000000000000002E-3</v>
      </c>
      <c r="G72" s="149">
        <f t="shared" si="20"/>
        <v>3.5215518986695992E-3</v>
      </c>
      <c r="H72" s="149">
        <f t="shared" si="18"/>
        <v>3.5215518986695992E-3</v>
      </c>
      <c r="I72" s="283"/>
    </row>
    <row r="73" spans="1:9" customFormat="1" x14ac:dyDescent="0.2">
      <c r="A73" s="113"/>
      <c r="B73" s="147" t="s">
        <v>65</v>
      </c>
      <c r="C73" s="148">
        <f>'Schedule 2A'!E21</f>
        <v>18864778</v>
      </c>
      <c r="D73" s="149">
        <f t="shared" si="17"/>
        <v>8.665517957171856E-2</v>
      </c>
      <c r="E73" s="149">
        <f t="shared" si="19"/>
        <v>4.1793114229778721E-3</v>
      </c>
      <c r="F73" s="290">
        <v>1.4800000000000001E-2</v>
      </c>
      <c r="G73" s="149">
        <f t="shared" si="20"/>
        <v>1.4086207594678397E-2</v>
      </c>
      <c r="H73" s="149">
        <f t="shared" si="18"/>
        <v>1.826551901765627E-2</v>
      </c>
      <c r="I73" s="283"/>
    </row>
    <row r="74" spans="1:9" customFormat="1" ht="15.75" x14ac:dyDescent="0.25">
      <c r="A74" s="113"/>
      <c r="B74" s="147" t="s">
        <v>18</v>
      </c>
      <c r="C74" s="145">
        <f>'Schedule 2A'!E22</f>
        <v>0</v>
      </c>
      <c r="D74" s="146">
        <f t="shared" si="17"/>
        <v>0</v>
      </c>
      <c r="E74" s="146">
        <f t="shared" si="19"/>
        <v>0</v>
      </c>
      <c r="F74" s="146">
        <v>0.19839999999999999</v>
      </c>
      <c r="G74" s="146">
        <f t="shared" si="20"/>
        <v>0.18883132343136444</v>
      </c>
      <c r="H74" s="146">
        <f t="shared" si="18"/>
        <v>0.18883132343136444</v>
      </c>
      <c r="I74" s="283"/>
    </row>
    <row r="75" spans="1:9" customFormat="1" ht="15.75" x14ac:dyDescent="0.25">
      <c r="A75" s="113"/>
      <c r="B75" s="147" t="s">
        <v>66</v>
      </c>
      <c r="C75" s="145">
        <f>'Schedule 2A'!H10</f>
        <v>0</v>
      </c>
      <c r="D75" s="146">
        <f t="shared" si="17"/>
        <v>0</v>
      </c>
      <c r="E75" s="146">
        <f t="shared" si="19"/>
        <v>0</v>
      </c>
      <c r="F75" s="146">
        <v>0.20080000000000001</v>
      </c>
      <c r="G75" s="146">
        <f t="shared" si="20"/>
        <v>0.19111557331158258</v>
      </c>
      <c r="H75" s="146">
        <f t="shared" si="18"/>
        <v>0.19111557331158258</v>
      </c>
      <c r="I75" s="283"/>
    </row>
    <row r="76" spans="1:9" customFormat="1" ht="15.75" x14ac:dyDescent="0.25">
      <c r="A76" s="113"/>
      <c r="B76" s="147" t="s">
        <v>20</v>
      </c>
      <c r="C76" s="145">
        <f>'Schedule 2A'!E24</f>
        <v>0</v>
      </c>
      <c r="D76" s="146">
        <f t="shared" si="17"/>
        <v>0</v>
      </c>
      <c r="E76" s="146">
        <f t="shared" si="19"/>
        <v>0</v>
      </c>
      <c r="F76" s="146">
        <v>0.31040000000000001</v>
      </c>
      <c r="G76" s="146">
        <f t="shared" si="20"/>
        <v>0.29542965117487663</v>
      </c>
      <c r="H76" s="146">
        <f t="shared" si="18"/>
        <v>0.29542965117487663</v>
      </c>
      <c r="I76" s="283"/>
    </row>
    <row r="77" spans="1:9" customFormat="1" ht="15.75" x14ac:dyDescent="0.25">
      <c r="A77" s="113"/>
      <c r="B77" s="147" t="s">
        <v>21</v>
      </c>
      <c r="C77" s="145">
        <f>'Schedule 2A'!E25</f>
        <v>0</v>
      </c>
      <c r="D77" s="146">
        <f t="shared" si="17"/>
        <v>0</v>
      </c>
      <c r="E77" s="146">
        <f t="shared" si="19"/>
        <v>0</v>
      </c>
      <c r="F77" s="146">
        <v>0.16209999999999999</v>
      </c>
      <c r="G77" s="146">
        <f t="shared" si="20"/>
        <v>0.15428204399306539</v>
      </c>
      <c r="H77" s="146">
        <f t="shared" si="18"/>
        <v>0.15428204399306539</v>
      </c>
      <c r="I77" s="283"/>
    </row>
    <row r="78" spans="1:9" customFormat="1" ht="16.5" thickBot="1" x14ac:dyDescent="0.3">
      <c r="A78" s="113"/>
      <c r="B78" s="147" t="s">
        <v>22</v>
      </c>
      <c r="C78" s="145">
        <f>'Schedule 2A'!E26</f>
        <v>0</v>
      </c>
      <c r="D78" s="146">
        <f t="shared" si="17"/>
        <v>0</v>
      </c>
      <c r="E78" s="146">
        <f t="shared" si="19"/>
        <v>0</v>
      </c>
      <c r="F78" s="146">
        <v>6.4000000000000003E-3</v>
      </c>
      <c r="G78" s="146">
        <f t="shared" si="20"/>
        <v>6.091333013914982E-3</v>
      </c>
      <c r="H78" s="146">
        <f t="shared" si="18"/>
        <v>6.091333013914982E-3</v>
      </c>
      <c r="I78" s="283"/>
    </row>
    <row r="79" spans="1:9" customFormat="1" ht="16.5" thickBot="1" x14ac:dyDescent="0.3">
      <c r="A79" s="113"/>
      <c r="B79" s="150" t="s">
        <v>38</v>
      </c>
      <c r="C79" s="151">
        <f t="shared" ref="C79:H79" si="21">SUM(C69:C78)</f>
        <v>217699370</v>
      </c>
      <c r="D79" s="152">
        <f t="shared" si="21"/>
        <v>0.99999999999999989</v>
      </c>
      <c r="E79" s="152">
        <f t="shared" si="21"/>
        <v>4.8229216575784051E-2</v>
      </c>
      <c r="F79" s="152">
        <f t="shared" si="21"/>
        <v>1</v>
      </c>
      <c r="G79" s="152">
        <f t="shared" si="21"/>
        <v>0.95177078342421595</v>
      </c>
      <c r="H79" s="152">
        <f t="shared" si="21"/>
        <v>1</v>
      </c>
      <c r="I79" s="283"/>
    </row>
    <row r="80" spans="1:9" s="104" customFormat="1" ht="15.75" thickBot="1" x14ac:dyDescent="0.25">
      <c r="A80" s="113"/>
      <c r="B80" s="116"/>
      <c r="C80" s="116"/>
      <c r="D80" s="116"/>
      <c r="E80" s="116"/>
      <c r="F80" s="116"/>
      <c r="G80" s="116"/>
      <c r="H80" s="116"/>
      <c r="I80" s="283"/>
    </row>
    <row r="81" spans="1:9" customFormat="1" ht="52.5" thickBot="1" x14ac:dyDescent="0.3">
      <c r="A81" s="113"/>
      <c r="B81" s="142" t="s">
        <v>74</v>
      </c>
      <c r="C81" s="143" t="s">
        <v>56</v>
      </c>
      <c r="D81" s="143" t="s">
        <v>57</v>
      </c>
      <c r="E81" s="143" t="s">
        <v>58</v>
      </c>
      <c r="F81" s="143" t="s">
        <v>171</v>
      </c>
      <c r="G81" s="143" t="s">
        <v>67</v>
      </c>
      <c r="H81" s="143" t="s">
        <v>59</v>
      </c>
      <c r="I81" s="283"/>
    </row>
    <row r="82" spans="1:9" customFormat="1" ht="15.75" x14ac:dyDescent="0.25">
      <c r="A82" s="113"/>
      <c r="B82" s="144" t="s">
        <v>60</v>
      </c>
      <c r="C82" s="145">
        <f>SUM(C83:C87)</f>
        <v>0</v>
      </c>
      <c r="D82" s="146">
        <f>IF(C$93&lt;&gt;0,C82/C$93,0)</f>
        <v>0</v>
      </c>
      <c r="E82" s="146">
        <f>F$36*D82</f>
        <v>0</v>
      </c>
      <c r="F82" s="146">
        <v>0.12189999999999999</v>
      </c>
      <c r="G82" s="146">
        <f>F$37*F82</f>
        <v>0</v>
      </c>
      <c r="H82" s="146">
        <f>E82+G82</f>
        <v>0</v>
      </c>
      <c r="I82" s="283"/>
    </row>
    <row r="83" spans="1:9" customFormat="1" x14ac:dyDescent="0.2">
      <c r="A83" s="113"/>
      <c r="B83" s="147" t="s">
        <v>61</v>
      </c>
      <c r="C83" s="148">
        <f>'Schedule 2A'!F17</f>
        <v>0</v>
      </c>
      <c r="D83" s="149">
        <f t="shared" ref="D83:D92" si="22">IF(C$93&lt;&gt;0,C83/C$93,0)</f>
        <v>0</v>
      </c>
      <c r="E83" s="149">
        <f>F$36*D83</f>
        <v>0</v>
      </c>
      <c r="F83" s="290">
        <v>1.9699999999999999E-2</v>
      </c>
      <c r="G83" s="149">
        <f>F$37*F83</f>
        <v>0</v>
      </c>
      <c r="H83" s="149">
        <f t="shared" ref="H83:H92" si="23">E83+G83</f>
        <v>0</v>
      </c>
      <c r="I83" s="283"/>
    </row>
    <row r="84" spans="1:9" customFormat="1" x14ac:dyDescent="0.2">
      <c r="A84" s="113"/>
      <c r="B84" s="147" t="s">
        <v>62</v>
      </c>
      <c r="C84" s="148">
        <f>'Schedule 2A'!F18</f>
        <v>0</v>
      </c>
      <c r="D84" s="149">
        <f t="shared" si="22"/>
        <v>0</v>
      </c>
      <c r="E84" s="149">
        <f t="shared" ref="E84:E92" si="24">F$36*D84</f>
        <v>0</v>
      </c>
      <c r="F84" s="149">
        <v>4.9299999999999997E-2</v>
      </c>
      <c r="G84" s="149">
        <f t="shared" ref="G84:G92" si="25">F$37*F84</f>
        <v>0</v>
      </c>
      <c r="H84" s="149">
        <f t="shared" si="23"/>
        <v>0</v>
      </c>
      <c r="I84" s="283"/>
    </row>
    <row r="85" spans="1:9" customFormat="1" x14ac:dyDescent="0.2">
      <c r="A85" s="113"/>
      <c r="B85" s="147" t="s">
        <v>63</v>
      </c>
      <c r="C85" s="148">
        <f>'Schedule 2A'!F19</f>
        <v>0</v>
      </c>
      <c r="D85" s="149">
        <f t="shared" si="22"/>
        <v>0</v>
      </c>
      <c r="E85" s="149">
        <f t="shared" si="24"/>
        <v>0</v>
      </c>
      <c r="F85" s="149">
        <v>3.44E-2</v>
      </c>
      <c r="G85" s="149">
        <f t="shared" si="25"/>
        <v>0</v>
      </c>
      <c r="H85" s="149">
        <f t="shared" si="23"/>
        <v>0</v>
      </c>
      <c r="I85" s="283"/>
    </row>
    <row r="86" spans="1:9" customFormat="1" x14ac:dyDescent="0.2">
      <c r="A86" s="113"/>
      <c r="B86" s="147" t="s">
        <v>64</v>
      </c>
      <c r="C86" s="148">
        <f>'Schedule 2A'!F20</f>
        <v>0</v>
      </c>
      <c r="D86" s="149">
        <f t="shared" si="22"/>
        <v>0</v>
      </c>
      <c r="E86" s="149">
        <f t="shared" si="24"/>
        <v>0</v>
      </c>
      <c r="F86" s="149">
        <v>3.7000000000000002E-3</v>
      </c>
      <c r="G86" s="149">
        <f t="shared" si="25"/>
        <v>0</v>
      </c>
      <c r="H86" s="149">
        <f t="shared" si="23"/>
        <v>0</v>
      </c>
      <c r="I86" s="283"/>
    </row>
    <row r="87" spans="1:9" customFormat="1" x14ac:dyDescent="0.2">
      <c r="A87" s="113"/>
      <c r="B87" s="147" t="s">
        <v>65</v>
      </c>
      <c r="C87" s="148">
        <f>'Schedule 2A'!F21</f>
        <v>0</v>
      </c>
      <c r="D87" s="149">
        <f t="shared" si="22"/>
        <v>0</v>
      </c>
      <c r="E87" s="149">
        <f t="shared" si="24"/>
        <v>0</v>
      </c>
      <c r="F87" s="290">
        <v>1.4800000000000001E-2</v>
      </c>
      <c r="G87" s="149">
        <f t="shared" si="25"/>
        <v>0</v>
      </c>
      <c r="H87" s="149">
        <f t="shared" si="23"/>
        <v>0</v>
      </c>
      <c r="I87" s="283"/>
    </row>
    <row r="88" spans="1:9" customFormat="1" ht="15.75" x14ac:dyDescent="0.25">
      <c r="A88" s="113"/>
      <c r="B88" s="147" t="s">
        <v>18</v>
      </c>
      <c r="C88" s="145">
        <f>'Schedule 2A'!F22</f>
        <v>0</v>
      </c>
      <c r="D88" s="146">
        <f t="shared" si="22"/>
        <v>0</v>
      </c>
      <c r="E88" s="146">
        <f t="shared" si="24"/>
        <v>0</v>
      </c>
      <c r="F88" s="146">
        <v>0.19839999999999999</v>
      </c>
      <c r="G88" s="146">
        <f t="shared" si="25"/>
        <v>0</v>
      </c>
      <c r="H88" s="146">
        <f t="shared" si="23"/>
        <v>0</v>
      </c>
      <c r="I88" s="283"/>
    </row>
    <row r="89" spans="1:9" customFormat="1" ht="15.75" x14ac:dyDescent="0.25">
      <c r="A89" s="113"/>
      <c r="B89" s="147" t="s">
        <v>66</v>
      </c>
      <c r="C89" s="145">
        <f>'Schedule 2A'!F23</f>
        <v>0</v>
      </c>
      <c r="D89" s="146">
        <f t="shared" si="22"/>
        <v>0</v>
      </c>
      <c r="E89" s="146">
        <f t="shared" si="24"/>
        <v>0</v>
      </c>
      <c r="F89" s="146">
        <v>0.20080000000000001</v>
      </c>
      <c r="G89" s="146">
        <f t="shared" si="25"/>
        <v>0</v>
      </c>
      <c r="H89" s="146">
        <f t="shared" si="23"/>
        <v>0</v>
      </c>
      <c r="I89" s="283"/>
    </row>
    <row r="90" spans="1:9" customFormat="1" ht="15.75" x14ac:dyDescent="0.25">
      <c r="A90" s="113"/>
      <c r="B90" s="147" t="s">
        <v>20</v>
      </c>
      <c r="C90" s="145">
        <f>'Schedule 2A'!F24</f>
        <v>0</v>
      </c>
      <c r="D90" s="146">
        <f t="shared" si="22"/>
        <v>0</v>
      </c>
      <c r="E90" s="146">
        <f t="shared" si="24"/>
        <v>0</v>
      </c>
      <c r="F90" s="146">
        <v>0.31040000000000001</v>
      </c>
      <c r="G90" s="146">
        <f t="shared" si="25"/>
        <v>0</v>
      </c>
      <c r="H90" s="146">
        <f t="shared" si="23"/>
        <v>0</v>
      </c>
      <c r="I90" s="283"/>
    </row>
    <row r="91" spans="1:9" customFormat="1" ht="15.75" x14ac:dyDescent="0.25">
      <c r="A91" s="113"/>
      <c r="B91" s="147" t="s">
        <v>21</v>
      </c>
      <c r="C91" s="145">
        <f>'Schedule 2A'!F25</f>
        <v>0</v>
      </c>
      <c r="D91" s="146">
        <f t="shared" si="22"/>
        <v>0</v>
      </c>
      <c r="E91" s="146">
        <f t="shared" si="24"/>
        <v>0</v>
      </c>
      <c r="F91" s="146">
        <v>0.16209999999999999</v>
      </c>
      <c r="G91" s="146">
        <f t="shared" si="25"/>
        <v>0</v>
      </c>
      <c r="H91" s="146">
        <f t="shared" si="23"/>
        <v>0</v>
      </c>
      <c r="I91" s="283"/>
    </row>
    <row r="92" spans="1:9" customFormat="1" ht="16.5" thickBot="1" x14ac:dyDescent="0.3">
      <c r="A92" s="113"/>
      <c r="B92" s="147" t="s">
        <v>22</v>
      </c>
      <c r="C92" s="145">
        <f>'Schedule 2A'!F26</f>
        <v>0</v>
      </c>
      <c r="D92" s="146">
        <f t="shared" si="22"/>
        <v>0</v>
      </c>
      <c r="E92" s="146">
        <f t="shared" si="24"/>
        <v>0</v>
      </c>
      <c r="F92" s="146">
        <v>6.4000000000000003E-3</v>
      </c>
      <c r="G92" s="146">
        <f t="shared" si="25"/>
        <v>0</v>
      </c>
      <c r="H92" s="146">
        <f t="shared" si="23"/>
        <v>0</v>
      </c>
      <c r="I92" s="283"/>
    </row>
    <row r="93" spans="1:9" customFormat="1" ht="16.5" thickBot="1" x14ac:dyDescent="0.3">
      <c r="A93" s="113"/>
      <c r="B93" s="150" t="s">
        <v>38</v>
      </c>
      <c r="C93" s="151">
        <f t="shared" ref="C93:H93" si="26">SUM(C83:C92)</f>
        <v>0</v>
      </c>
      <c r="D93" s="152">
        <f t="shared" si="26"/>
        <v>0</v>
      </c>
      <c r="E93" s="152">
        <f t="shared" si="26"/>
        <v>0</v>
      </c>
      <c r="F93" s="152">
        <f t="shared" si="26"/>
        <v>1</v>
      </c>
      <c r="G93" s="152">
        <f t="shared" si="26"/>
        <v>0</v>
      </c>
      <c r="H93" s="152">
        <f t="shared" si="26"/>
        <v>0</v>
      </c>
      <c r="I93" s="283"/>
    </row>
    <row r="94" spans="1:9" customFormat="1" ht="15.75" thickBot="1" x14ac:dyDescent="0.25">
      <c r="A94" s="113"/>
      <c r="B94" s="116"/>
      <c r="C94" s="116"/>
      <c r="D94" s="116"/>
      <c r="E94" s="116"/>
      <c r="F94" s="116"/>
      <c r="G94" s="116"/>
      <c r="H94" s="116"/>
      <c r="I94" s="283"/>
    </row>
    <row r="95" spans="1:9" customFormat="1" ht="52.5" thickBot="1" x14ac:dyDescent="0.3">
      <c r="A95" s="113"/>
      <c r="B95" s="142" t="s">
        <v>73</v>
      </c>
      <c r="C95" s="143" t="s">
        <v>56</v>
      </c>
      <c r="D95" s="143" t="s">
        <v>57</v>
      </c>
      <c r="E95" s="143" t="s">
        <v>58</v>
      </c>
      <c r="F95" s="143" t="s">
        <v>171</v>
      </c>
      <c r="G95" s="143" t="s">
        <v>67</v>
      </c>
      <c r="H95" s="143" t="s">
        <v>59</v>
      </c>
      <c r="I95" s="283"/>
    </row>
    <row r="96" spans="1:9" customFormat="1" ht="15.75" x14ac:dyDescent="0.25">
      <c r="A96" s="113"/>
      <c r="B96" s="144" t="s">
        <v>60</v>
      </c>
      <c r="C96" s="145">
        <f>SUM(C97:C101)</f>
        <v>0</v>
      </c>
      <c r="D96" s="146">
        <f>IF(C$107&lt;&gt;0,C96/C$107,0)</f>
        <v>0</v>
      </c>
      <c r="E96" s="146">
        <f>G$36*D96</f>
        <v>0</v>
      </c>
      <c r="F96" s="146">
        <v>0.12189999999999999</v>
      </c>
      <c r="G96" s="146">
        <f>G$37*F96</f>
        <v>0</v>
      </c>
      <c r="H96" s="146">
        <f>E96+G96</f>
        <v>0</v>
      </c>
      <c r="I96" s="283"/>
    </row>
    <row r="97" spans="1:9" customFormat="1" x14ac:dyDescent="0.2">
      <c r="A97" s="113"/>
      <c r="B97" s="147" t="s">
        <v>61</v>
      </c>
      <c r="C97" s="148">
        <f>'Schedule 2A'!G17</f>
        <v>0</v>
      </c>
      <c r="D97" s="149">
        <f t="shared" ref="D97:D105" si="27">IF(C$107&lt;&gt;0,C97/C$107,0)</f>
        <v>0</v>
      </c>
      <c r="E97" s="149">
        <f>G$36*D97</f>
        <v>0</v>
      </c>
      <c r="F97" s="290">
        <v>1.9699999999999999E-2</v>
      </c>
      <c r="G97" s="149">
        <f>G$37*F97</f>
        <v>0</v>
      </c>
      <c r="H97" s="149">
        <f t="shared" ref="H97:H106" si="28">E97+G97</f>
        <v>0</v>
      </c>
      <c r="I97" s="283"/>
    </row>
    <row r="98" spans="1:9" customFormat="1" x14ac:dyDescent="0.2">
      <c r="A98" s="113"/>
      <c r="B98" s="147" t="s">
        <v>62</v>
      </c>
      <c r="C98" s="148">
        <f>'Schedule 2A'!G18</f>
        <v>0</v>
      </c>
      <c r="D98" s="149">
        <f t="shared" si="27"/>
        <v>0</v>
      </c>
      <c r="E98" s="149">
        <f t="shared" ref="E98:E106" si="29">G$36*D98</f>
        <v>0</v>
      </c>
      <c r="F98" s="149">
        <v>4.9299999999999997E-2</v>
      </c>
      <c r="G98" s="149">
        <f t="shared" ref="G98:G106" si="30">G$37*F98</f>
        <v>0</v>
      </c>
      <c r="H98" s="149">
        <f t="shared" si="28"/>
        <v>0</v>
      </c>
      <c r="I98" s="283"/>
    </row>
    <row r="99" spans="1:9" customFormat="1" x14ac:dyDescent="0.2">
      <c r="A99" s="113"/>
      <c r="B99" s="147" t="s">
        <v>63</v>
      </c>
      <c r="C99" s="148">
        <f>'Schedule 2A'!G19</f>
        <v>0</v>
      </c>
      <c r="D99" s="149">
        <f t="shared" si="27"/>
        <v>0</v>
      </c>
      <c r="E99" s="149">
        <f t="shared" si="29"/>
        <v>0</v>
      </c>
      <c r="F99" s="149">
        <v>3.44E-2</v>
      </c>
      <c r="G99" s="149">
        <f t="shared" si="30"/>
        <v>0</v>
      </c>
      <c r="H99" s="149">
        <f t="shared" si="28"/>
        <v>0</v>
      </c>
      <c r="I99" s="283"/>
    </row>
    <row r="100" spans="1:9" customFormat="1" x14ac:dyDescent="0.2">
      <c r="A100" s="113"/>
      <c r="B100" s="147" t="s">
        <v>64</v>
      </c>
      <c r="C100" s="148">
        <f>'Schedule 2A'!G20</f>
        <v>0</v>
      </c>
      <c r="D100" s="149">
        <f t="shared" si="27"/>
        <v>0</v>
      </c>
      <c r="E100" s="149">
        <f t="shared" si="29"/>
        <v>0</v>
      </c>
      <c r="F100" s="149">
        <v>3.7000000000000002E-3</v>
      </c>
      <c r="G100" s="149">
        <f t="shared" si="30"/>
        <v>0</v>
      </c>
      <c r="H100" s="149">
        <f t="shared" si="28"/>
        <v>0</v>
      </c>
      <c r="I100" s="283"/>
    </row>
    <row r="101" spans="1:9" customFormat="1" x14ac:dyDescent="0.2">
      <c r="A101" s="113"/>
      <c r="B101" s="147" t="s">
        <v>65</v>
      </c>
      <c r="C101" s="148">
        <f>'Schedule 2A'!G21</f>
        <v>0</v>
      </c>
      <c r="D101" s="149">
        <f t="shared" si="27"/>
        <v>0</v>
      </c>
      <c r="E101" s="149">
        <f t="shared" si="29"/>
        <v>0</v>
      </c>
      <c r="F101" s="290">
        <v>1.4800000000000001E-2</v>
      </c>
      <c r="G101" s="149">
        <f t="shared" si="30"/>
        <v>0</v>
      </c>
      <c r="H101" s="149">
        <f t="shared" si="28"/>
        <v>0</v>
      </c>
      <c r="I101" s="283"/>
    </row>
    <row r="102" spans="1:9" customFormat="1" ht="15.75" x14ac:dyDescent="0.25">
      <c r="A102" s="113"/>
      <c r="B102" s="147" t="s">
        <v>18</v>
      </c>
      <c r="C102" s="145">
        <f>'Schedule 2A'!G22</f>
        <v>0</v>
      </c>
      <c r="D102" s="146">
        <f t="shared" si="27"/>
        <v>0</v>
      </c>
      <c r="E102" s="146">
        <f t="shared" si="29"/>
        <v>0</v>
      </c>
      <c r="F102" s="146">
        <v>0.19839999999999999</v>
      </c>
      <c r="G102" s="146">
        <f t="shared" si="30"/>
        <v>0</v>
      </c>
      <c r="H102" s="146">
        <f t="shared" si="28"/>
        <v>0</v>
      </c>
      <c r="I102" s="283"/>
    </row>
    <row r="103" spans="1:9" customFormat="1" ht="15.75" x14ac:dyDescent="0.25">
      <c r="A103" s="113"/>
      <c r="B103" s="147" t="s">
        <v>66</v>
      </c>
      <c r="C103" s="145">
        <f>'Schedule 2A'!G23</f>
        <v>0</v>
      </c>
      <c r="D103" s="146">
        <f t="shared" si="27"/>
        <v>0</v>
      </c>
      <c r="E103" s="146">
        <f t="shared" si="29"/>
        <v>0</v>
      </c>
      <c r="F103" s="146">
        <v>0.20080000000000001</v>
      </c>
      <c r="G103" s="146">
        <f t="shared" si="30"/>
        <v>0</v>
      </c>
      <c r="H103" s="146">
        <f t="shared" si="28"/>
        <v>0</v>
      </c>
      <c r="I103" s="283"/>
    </row>
    <row r="104" spans="1:9" customFormat="1" ht="15.75" x14ac:dyDescent="0.25">
      <c r="A104" s="113"/>
      <c r="B104" s="147" t="s">
        <v>20</v>
      </c>
      <c r="C104" s="145">
        <f>'Schedule 2A'!G24</f>
        <v>0</v>
      </c>
      <c r="D104" s="146">
        <f t="shared" si="27"/>
        <v>0</v>
      </c>
      <c r="E104" s="146">
        <f t="shared" si="29"/>
        <v>0</v>
      </c>
      <c r="F104" s="146">
        <v>0.31040000000000001</v>
      </c>
      <c r="G104" s="146">
        <f t="shared" si="30"/>
        <v>0</v>
      </c>
      <c r="H104" s="146">
        <f t="shared" si="28"/>
        <v>0</v>
      </c>
      <c r="I104" s="283"/>
    </row>
    <row r="105" spans="1:9" customFormat="1" ht="15.75" x14ac:dyDescent="0.25">
      <c r="A105" s="113"/>
      <c r="B105" s="147" t="s">
        <v>21</v>
      </c>
      <c r="C105" s="145">
        <f>'Schedule 2A'!G25</f>
        <v>0</v>
      </c>
      <c r="D105" s="146">
        <f t="shared" si="27"/>
        <v>0</v>
      </c>
      <c r="E105" s="146">
        <f t="shared" si="29"/>
        <v>0</v>
      </c>
      <c r="F105" s="146">
        <v>0.16209999999999999</v>
      </c>
      <c r="G105" s="146">
        <f t="shared" si="30"/>
        <v>0</v>
      </c>
      <c r="H105" s="146">
        <f t="shared" si="28"/>
        <v>0</v>
      </c>
      <c r="I105" s="283"/>
    </row>
    <row r="106" spans="1:9" customFormat="1" ht="16.5" thickBot="1" x14ac:dyDescent="0.3">
      <c r="A106" s="113"/>
      <c r="B106" s="147" t="s">
        <v>22</v>
      </c>
      <c r="C106" s="145">
        <f>'Schedule 2A'!G26</f>
        <v>0</v>
      </c>
      <c r="D106" s="146">
        <f>IF(C$107&lt;&gt;0,C106/C$107,0)</f>
        <v>0</v>
      </c>
      <c r="E106" s="146">
        <f t="shared" si="29"/>
        <v>0</v>
      </c>
      <c r="F106" s="146">
        <v>6.4000000000000003E-3</v>
      </c>
      <c r="G106" s="146">
        <f t="shared" si="30"/>
        <v>0</v>
      </c>
      <c r="H106" s="146">
        <f t="shared" si="28"/>
        <v>0</v>
      </c>
      <c r="I106" s="283"/>
    </row>
    <row r="107" spans="1:9" customFormat="1" ht="16.5" thickBot="1" x14ac:dyDescent="0.3">
      <c r="A107" s="113"/>
      <c r="B107" s="150" t="s">
        <v>38</v>
      </c>
      <c r="C107" s="151">
        <f t="shared" ref="C107:H107" si="31">SUM(C97:C106)</f>
        <v>0</v>
      </c>
      <c r="D107" s="152">
        <f t="shared" si="31"/>
        <v>0</v>
      </c>
      <c r="E107" s="152">
        <f t="shared" si="31"/>
        <v>0</v>
      </c>
      <c r="F107" s="152">
        <f t="shared" si="31"/>
        <v>1</v>
      </c>
      <c r="G107" s="152">
        <f t="shared" si="31"/>
        <v>0</v>
      </c>
      <c r="H107" s="152">
        <f t="shared" si="31"/>
        <v>0</v>
      </c>
      <c r="I107" s="283"/>
    </row>
    <row r="108" spans="1:9" s="101" customFormat="1" ht="15.75" thickBot="1" x14ac:dyDescent="0.25">
      <c r="A108" s="115"/>
      <c r="B108" s="116"/>
      <c r="C108" s="116"/>
      <c r="D108" s="116"/>
      <c r="E108" s="116"/>
      <c r="F108" s="116"/>
      <c r="G108" s="116"/>
      <c r="H108" s="116"/>
      <c r="I108" s="283"/>
    </row>
    <row r="109" spans="1:9" customFormat="1" ht="52.5" thickBot="1" x14ac:dyDescent="0.3">
      <c r="A109" s="113"/>
      <c r="B109" s="142" t="s">
        <v>72</v>
      </c>
      <c r="C109" s="143" t="s">
        <v>56</v>
      </c>
      <c r="D109" s="143" t="s">
        <v>57</v>
      </c>
      <c r="E109" s="143" t="s">
        <v>58</v>
      </c>
      <c r="F109" s="143" t="s">
        <v>171</v>
      </c>
      <c r="G109" s="143" t="s">
        <v>67</v>
      </c>
      <c r="H109" s="143" t="s">
        <v>59</v>
      </c>
      <c r="I109" s="283"/>
    </row>
    <row r="110" spans="1:9" customFormat="1" ht="15.75" x14ac:dyDescent="0.25">
      <c r="A110" s="113"/>
      <c r="B110" s="144" t="s">
        <v>60</v>
      </c>
      <c r="C110" s="145">
        <f>SUM(C111:C115)</f>
        <v>0</v>
      </c>
      <c r="D110" s="146">
        <f>IF(C$121&lt;&gt;0,C110/C$121,0)</f>
        <v>0</v>
      </c>
      <c r="E110" s="146">
        <f>H$36*D110</f>
        <v>0</v>
      </c>
      <c r="F110" s="146">
        <v>0.12189999999999999</v>
      </c>
      <c r="G110" s="146">
        <f>H$37*F110</f>
        <v>0</v>
      </c>
      <c r="H110" s="146">
        <f>E110+G110</f>
        <v>0</v>
      </c>
      <c r="I110" s="283"/>
    </row>
    <row r="111" spans="1:9" customFormat="1" x14ac:dyDescent="0.2">
      <c r="A111" s="113"/>
      <c r="B111" s="147" t="s">
        <v>61</v>
      </c>
      <c r="C111" s="148">
        <f>'Schedule 2A'!H17</f>
        <v>0</v>
      </c>
      <c r="D111" s="149">
        <f t="shared" ref="D111:D120" si="32">IF(C$121&lt;&gt;0,C111/C$121,0)</f>
        <v>0</v>
      </c>
      <c r="E111" s="149">
        <f>H$36*D111</f>
        <v>0</v>
      </c>
      <c r="F111" s="290">
        <v>1.9699999999999999E-2</v>
      </c>
      <c r="G111" s="149">
        <f>H$37*F111</f>
        <v>0</v>
      </c>
      <c r="H111" s="149">
        <f t="shared" ref="H111:H120" si="33">E111+G111</f>
        <v>0</v>
      </c>
      <c r="I111" s="283"/>
    </row>
    <row r="112" spans="1:9" customFormat="1" x14ac:dyDescent="0.2">
      <c r="A112" s="113"/>
      <c r="B112" s="147" t="s">
        <v>62</v>
      </c>
      <c r="C112" s="148">
        <f>'Schedule 2A'!H18</f>
        <v>0</v>
      </c>
      <c r="D112" s="149">
        <f t="shared" si="32"/>
        <v>0</v>
      </c>
      <c r="E112" s="149">
        <f t="shared" ref="E112:E120" si="34">H$36*D112</f>
        <v>0</v>
      </c>
      <c r="F112" s="149">
        <v>4.9299999999999997E-2</v>
      </c>
      <c r="G112" s="149">
        <f t="shared" ref="G112:G120" si="35">H$37*F112</f>
        <v>0</v>
      </c>
      <c r="H112" s="149">
        <f t="shared" si="33"/>
        <v>0</v>
      </c>
      <c r="I112" s="283"/>
    </row>
    <row r="113" spans="1:9" customFormat="1" x14ac:dyDescent="0.2">
      <c r="A113" s="113"/>
      <c r="B113" s="147" t="s">
        <v>63</v>
      </c>
      <c r="C113" s="148">
        <f>'Schedule 2A'!H19</f>
        <v>0</v>
      </c>
      <c r="D113" s="149">
        <f t="shared" si="32"/>
        <v>0</v>
      </c>
      <c r="E113" s="149">
        <f t="shared" si="34"/>
        <v>0</v>
      </c>
      <c r="F113" s="149">
        <v>3.44E-2</v>
      </c>
      <c r="G113" s="149">
        <f t="shared" si="35"/>
        <v>0</v>
      </c>
      <c r="H113" s="149">
        <f t="shared" si="33"/>
        <v>0</v>
      </c>
      <c r="I113" s="283"/>
    </row>
    <row r="114" spans="1:9" customFormat="1" x14ac:dyDescent="0.2">
      <c r="A114" s="113"/>
      <c r="B114" s="147" t="s">
        <v>64</v>
      </c>
      <c r="C114" s="148">
        <f>'Schedule 2A'!H20</f>
        <v>0</v>
      </c>
      <c r="D114" s="149">
        <f t="shared" si="32"/>
        <v>0</v>
      </c>
      <c r="E114" s="149">
        <f t="shared" si="34"/>
        <v>0</v>
      </c>
      <c r="F114" s="149">
        <v>3.7000000000000002E-3</v>
      </c>
      <c r="G114" s="149">
        <f t="shared" si="35"/>
        <v>0</v>
      </c>
      <c r="H114" s="149">
        <f t="shared" si="33"/>
        <v>0</v>
      </c>
      <c r="I114" s="283"/>
    </row>
    <row r="115" spans="1:9" customFormat="1" x14ac:dyDescent="0.2">
      <c r="A115" s="113"/>
      <c r="B115" s="147" t="s">
        <v>65</v>
      </c>
      <c r="C115" s="148">
        <f>'Schedule 2A'!H21</f>
        <v>0</v>
      </c>
      <c r="D115" s="149">
        <f t="shared" si="32"/>
        <v>0</v>
      </c>
      <c r="E115" s="149">
        <f t="shared" si="34"/>
        <v>0</v>
      </c>
      <c r="F115" s="290">
        <v>1.4800000000000001E-2</v>
      </c>
      <c r="G115" s="149">
        <f t="shared" si="35"/>
        <v>0</v>
      </c>
      <c r="H115" s="149">
        <f t="shared" si="33"/>
        <v>0</v>
      </c>
      <c r="I115" s="283"/>
    </row>
    <row r="116" spans="1:9" customFormat="1" ht="15.75" x14ac:dyDescent="0.25">
      <c r="A116" s="113"/>
      <c r="B116" s="147" t="s">
        <v>18</v>
      </c>
      <c r="C116" s="145">
        <f>'Schedule 2A'!H22</f>
        <v>0</v>
      </c>
      <c r="D116" s="146">
        <f t="shared" si="32"/>
        <v>0</v>
      </c>
      <c r="E116" s="146">
        <f t="shared" si="34"/>
        <v>0</v>
      </c>
      <c r="F116" s="146">
        <v>0.19839999999999999</v>
      </c>
      <c r="G116" s="146">
        <f t="shared" si="35"/>
        <v>0</v>
      </c>
      <c r="H116" s="146">
        <f t="shared" si="33"/>
        <v>0</v>
      </c>
      <c r="I116" s="283"/>
    </row>
    <row r="117" spans="1:9" customFormat="1" ht="15.75" x14ac:dyDescent="0.25">
      <c r="A117" s="113"/>
      <c r="B117" s="147" t="s">
        <v>66</v>
      </c>
      <c r="C117" s="145">
        <f>'Schedule 2A'!H23</f>
        <v>0</v>
      </c>
      <c r="D117" s="146">
        <f t="shared" si="32"/>
        <v>0</v>
      </c>
      <c r="E117" s="146">
        <f t="shared" si="34"/>
        <v>0</v>
      </c>
      <c r="F117" s="146">
        <v>0.20080000000000001</v>
      </c>
      <c r="G117" s="146">
        <f t="shared" si="35"/>
        <v>0</v>
      </c>
      <c r="H117" s="146">
        <f t="shared" si="33"/>
        <v>0</v>
      </c>
      <c r="I117" s="283"/>
    </row>
    <row r="118" spans="1:9" customFormat="1" ht="15.75" x14ac:dyDescent="0.25">
      <c r="A118" s="113"/>
      <c r="B118" s="147" t="s">
        <v>20</v>
      </c>
      <c r="C118" s="145">
        <f>'Schedule 2A'!H24</f>
        <v>0</v>
      </c>
      <c r="D118" s="146">
        <f t="shared" si="32"/>
        <v>0</v>
      </c>
      <c r="E118" s="146">
        <f t="shared" si="34"/>
        <v>0</v>
      </c>
      <c r="F118" s="146">
        <v>0.31040000000000001</v>
      </c>
      <c r="G118" s="146">
        <f t="shared" si="35"/>
        <v>0</v>
      </c>
      <c r="H118" s="146">
        <f t="shared" si="33"/>
        <v>0</v>
      </c>
      <c r="I118" s="283"/>
    </row>
    <row r="119" spans="1:9" customFormat="1" ht="15.75" x14ac:dyDescent="0.25">
      <c r="A119" s="113"/>
      <c r="B119" s="147" t="s">
        <v>21</v>
      </c>
      <c r="C119" s="145">
        <f>'Schedule 2A'!H25</f>
        <v>0</v>
      </c>
      <c r="D119" s="146">
        <f t="shared" si="32"/>
        <v>0</v>
      </c>
      <c r="E119" s="146">
        <f t="shared" si="34"/>
        <v>0</v>
      </c>
      <c r="F119" s="146">
        <v>0.16209999999999999</v>
      </c>
      <c r="G119" s="146">
        <f t="shared" si="35"/>
        <v>0</v>
      </c>
      <c r="H119" s="146">
        <f t="shared" si="33"/>
        <v>0</v>
      </c>
      <c r="I119" s="283"/>
    </row>
    <row r="120" spans="1:9" customFormat="1" ht="16.5" thickBot="1" x14ac:dyDescent="0.3">
      <c r="A120" s="113"/>
      <c r="B120" s="147" t="s">
        <v>22</v>
      </c>
      <c r="C120" s="145">
        <f>'Schedule 2A'!H26</f>
        <v>0</v>
      </c>
      <c r="D120" s="146">
        <f t="shared" si="32"/>
        <v>0</v>
      </c>
      <c r="E120" s="146">
        <f t="shared" si="34"/>
        <v>0</v>
      </c>
      <c r="F120" s="146">
        <v>6.4000000000000003E-3</v>
      </c>
      <c r="G120" s="146">
        <f t="shared" si="35"/>
        <v>0</v>
      </c>
      <c r="H120" s="146">
        <f t="shared" si="33"/>
        <v>0</v>
      </c>
      <c r="I120" s="283"/>
    </row>
    <row r="121" spans="1:9" customFormat="1" ht="16.5" thickBot="1" x14ac:dyDescent="0.3">
      <c r="A121" s="113"/>
      <c r="B121" s="150" t="s">
        <v>38</v>
      </c>
      <c r="C121" s="151">
        <f t="shared" ref="C121:H121" si="36">SUM(C111:C120)</f>
        <v>0</v>
      </c>
      <c r="D121" s="152">
        <f t="shared" si="36"/>
        <v>0</v>
      </c>
      <c r="E121" s="152">
        <f t="shared" si="36"/>
        <v>0</v>
      </c>
      <c r="F121" s="152">
        <f t="shared" si="36"/>
        <v>1</v>
      </c>
      <c r="G121" s="152">
        <f t="shared" si="36"/>
        <v>0</v>
      </c>
      <c r="H121" s="152">
        <f t="shared" si="36"/>
        <v>0</v>
      </c>
      <c r="I121" s="283"/>
    </row>
  </sheetData>
  <printOptions horizontalCentered="1"/>
  <pageMargins left="0.5" right="0.5" top="1" bottom="1" header="0.5" footer="0.5"/>
  <pageSetup scale="91" orientation="landscape" r:id="rId1"/>
  <headerFooter alignWithMargins="0">
    <oddFooter>&amp;L&amp;9dsn: &amp;F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2" zoomScale="75" workbookViewId="0">
      <selection activeCell="I35" sqref="I35"/>
    </sheetView>
  </sheetViews>
  <sheetFormatPr defaultColWidth="7" defaultRowHeight="15" x14ac:dyDescent="0.2"/>
  <cols>
    <col min="1" max="1" width="10.44140625" style="159" customWidth="1"/>
    <col min="2" max="2" width="15.6640625" style="159" bestFit="1" customWidth="1"/>
    <col min="3" max="3" width="16.6640625" style="159" customWidth="1"/>
    <col min="4" max="4" width="17.5546875" style="159" customWidth="1"/>
    <col min="5" max="5" width="20.21875" style="159" customWidth="1"/>
    <col min="6" max="8" width="7.77734375" style="159" customWidth="1"/>
    <col min="9" max="9" width="12" style="159" bestFit="1" customWidth="1"/>
    <col min="10" max="10" width="8.109375" style="159" customWidth="1"/>
    <col min="11" max="35" width="6.88671875" style="159" customWidth="1"/>
    <col min="36" max="16384" width="7" style="159"/>
  </cols>
  <sheetData>
    <row r="1" spans="1:9" ht="3.75" customHeight="1" thickBot="1" x14ac:dyDescent="0.25">
      <c r="A1" s="104"/>
      <c r="B1" s="104"/>
      <c r="C1" s="104"/>
      <c r="D1" s="104"/>
      <c r="E1" s="104"/>
      <c r="F1" s="104"/>
      <c r="G1" s="104"/>
      <c r="H1" s="104"/>
      <c r="I1" s="104"/>
    </row>
    <row r="2" spans="1:9" ht="18" x14ac:dyDescent="0.25">
      <c r="A2" s="236" t="s">
        <v>51</v>
      </c>
      <c r="B2" s="237"/>
      <c r="C2" s="237"/>
      <c r="D2" s="237"/>
      <c r="E2" s="237"/>
      <c r="F2" s="237"/>
      <c r="G2" s="237"/>
      <c r="H2" s="237"/>
      <c r="I2" s="238"/>
    </row>
    <row r="3" spans="1:9" x14ac:dyDescent="0.2">
      <c r="A3" s="239" t="s">
        <v>170</v>
      </c>
      <c r="B3" s="240"/>
      <c r="C3" s="240"/>
      <c r="D3" s="240"/>
      <c r="E3" s="240"/>
      <c r="F3" s="240"/>
      <c r="G3" s="240"/>
      <c r="H3" s="240"/>
      <c r="I3" s="241"/>
    </row>
    <row r="4" spans="1:9" ht="15.75" x14ac:dyDescent="0.25">
      <c r="A4" s="242" t="s">
        <v>152</v>
      </c>
      <c r="B4" s="240"/>
      <c r="C4" s="240"/>
      <c r="D4" s="240"/>
      <c r="E4" s="240"/>
      <c r="F4" s="240"/>
      <c r="G4" s="240"/>
      <c r="H4" s="240"/>
      <c r="I4" s="241"/>
    </row>
    <row r="5" spans="1:9" ht="15.75" thickBot="1" x14ac:dyDescent="0.25">
      <c r="A5" s="214" t="s">
        <v>153</v>
      </c>
      <c r="B5" s="243"/>
      <c r="C5" s="243"/>
      <c r="D5" s="243"/>
      <c r="E5" s="243"/>
      <c r="F5" s="243"/>
      <c r="G5" s="243"/>
      <c r="H5" s="243"/>
      <c r="I5" s="244"/>
    </row>
    <row r="6" spans="1:9" ht="3" customHeight="1" x14ac:dyDescent="0.2">
      <c r="A6" s="351"/>
      <c r="B6" s="351"/>
      <c r="C6" s="351"/>
      <c r="D6" s="351"/>
      <c r="E6" s="351"/>
      <c r="F6" s="101"/>
      <c r="G6" s="101"/>
      <c r="H6" s="101"/>
      <c r="I6" s="101"/>
    </row>
    <row r="7" spans="1:9" x14ac:dyDescent="0.2">
      <c r="A7" s="103"/>
      <c r="B7" s="103"/>
      <c r="C7" s="103"/>
      <c r="D7" s="103"/>
      <c r="E7" s="103"/>
      <c r="F7" s="104"/>
      <c r="G7" s="104"/>
      <c r="H7" s="101"/>
      <c r="I7" s="101"/>
    </row>
    <row r="8" spans="1:9" x14ac:dyDescent="0.2">
      <c r="A8" s="108"/>
      <c r="B8" s="108"/>
      <c r="C8" s="108"/>
      <c r="D8" s="108"/>
      <c r="E8" s="108"/>
      <c r="F8" s="101"/>
      <c r="G8" s="101"/>
      <c r="H8" s="101"/>
      <c r="I8" s="101"/>
    </row>
    <row r="9" spans="1:9" ht="9.75" customHeight="1" thickBot="1" x14ac:dyDescent="0.25">
      <c r="A9" s="108"/>
      <c r="B9" s="108"/>
      <c r="C9" s="108"/>
      <c r="D9" s="108"/>
      <c r="E9" s="108"/>
      <c r="F9" s="101"/>
      <c r="G9" s="101"/>
      <c r="H9" s="101"/>
      <c r="I9" s="101"/>
    </row>
    <row r="10" spans="1:9" ht="19.5" customHeight="1" thickBot="1" x14ac:dyDescent="0.25">
      <c r="A10" s="352" t="s">
        <v>97</v>
      </c>
      <c r="B10" s="353"/>
      <c r="C10" s="40" t="s">
        <v>227</v>
      </c>
      <c r="D10" s="40" t="s">
        <v>223</v>
      </c>
      <c r="E10" s="41" t="s">
        <v>224</v>
      </c>
      <c r="F10" s="60"/>
      <c r="G10" s="60"/>
      <c r="H10" s="60"/>
      <c r="I10" s="61" t="s">
        <v>26</v>
      </c>
    </row>
    <row r="11" spans="1:9" ht="15.75" thickBot="1" x14ac:dyDescent="0.25">
      <c r="A11" s="91" t="s">
        <v>219</v>
      </c>
      <c r="B11" s="92"/>
      <c r="C11" s="62"/>
      <c r="D11" s="62"/>
      <c r="E11" s="62"/>
      <c r="F11" s="63"/>
      <c r="G11" s="63"/>
      <c r="H11" s="63"/>
      <c r="I11" s="64"/>
    </row>
    <row r="12" spans="1:9" ht="20.100000000000001" customHeight="1" x14ac:dyDescent="0.2">
      <c r="A12" s="93" t="s">
        <v>81</v>
      </c>
      <c r="B12" s="94" t="s">
        <v>82</v>
      </c>
      <c r="C12" s="65"/>
      <c r="D12" s="319">
        <v>142561054</v>
      </c>
      <c r="E12" s="65"/>
      <c r="F12" s="66"/>
      <c r="G12" s="66"/>
      <c r="H12" s="66"/>
      <c r="I12" s="67">
        <f>SUM(B12:H12)</f>
        <v>142561054</v>
      </c>
    </row>
    <row r="13" spans="1:9" ht="24" x14ac:dyDescent="0.2">
      <c r="A13" s="95" t="s">
        <v>83</v>
      </c>
      <c r="B13" s="96" t="s">
        <v>84</v>
      </c>
      <c r="C13" s="68"/>
      <c r="D13" s="320">
        <v>70286065</v>
      </c>
      <c r="E13" s="68"/>
      <c r="F13" s="69"/>
      <c r="G13" s="69"/>
      <c r="H13" s="69"/>
      <c r="I13" s="67">
        <f>SUM(B13:H13)</f>
        <v>70286065</v>
      </c>
    </row>
    <row r="14" spans="1:9" ht="16.5" customHeight="1" x14ac:dyDescent="0.2">
      <c r="A14" s="95" t="s">
        <v>22</v>
      </c>
      <c r="B14" s="96" t="s">
        <v>85</v>
      </c>
      <c r="C14" s="68"/>
      <c r="E14" s="320">
        <v>219344077</v>
      </c>
      <c r="F14" s="69"/>
      <c r="G14" s="69"/>
      <c r="H14" s="69"/>
      <c r="I14" s="67">
        <f>SUM(B14:H14)</f>
        <v>219344077</v>
      </c>
    </row>
    <row r="15" spans="1:9" ht="15.75" thickBot="1" x14ac:dyDescent="0.25">
      <c r="A15" s="97" t="s">
        <v>38</v>
      </c>
      <c r="B15" s="98"/>
      <c r="C15" s="246">
        <f t="shared" ref="C15:H15" si="0">SUM(C12:C14)</f>
        <v>0</v>
      </c>
      <c r="D15" s="246">
        <f>SUM(D12:D14)</f>
        <v>212847119</v>
      </c>
      <c r="E15" s="246">
        <f>SUM(E12:E14)</f>
        <v>219344077</v>
      </c>
      <c r="F15" s="246">
        <f t="shared" si="0"/>
        <v>0</v>
      </c>
      <c r="G15" s="246">
        <f t="shared" si="0"/>
        <v>0</v>
      </c>
      <c r="H15" s="246">
        <f t="shared" si="0"/>
        <v>0</v>
      </c>
      <c r="I15" s="67">
        <f>SUM(B15:H15)</f>
        <v>432191196</v>
      </c>
    </row>
    <row r="16" spans="1:9" ht="15.75" thickBot="1" x14ac:dyDescent="0.25">
      <c r="A16" s="91" t="s">
        <v>98</v>
      </c>
      <c r="B16" s="92"/>
      <c r="C16" s="62"/>
      <c r="D16" s="62"/>
      <c r="E16" s="62"/>
      <c r="F16" s="63"/>
      <c r="G16" s="63"/>
      <c r="H16" s="63"/>
      <c r="I16" s="169"/>
    </row>
    <row r="17" spans="1:9" x14ac:dyDescent="0.2">
      <c r="A17" s="93" t="s">
        <v>81</v>
      </c>
      <c r="B17" s="94" t="s">
        <v>86</v>
      </c>
      <c r="C17" s="65"/>
      <c r="D17" s="319">
        <v>14033</v>
      </c>
      <c r="E17" s="65"/>
      <c r="F17" s="66"/>
      <c r="G17" s="66"/>
      <c r="H17" s="69"/>
      <c r="I17" s="70">
        <f>SUM(B17:H17)</f>
        <v>14033</v>
      </c>
    </row>
    <row r="18" spans="1:9" ht="24" x14ac:dyDescent="0.2">
      <c r="A18" s="95" t="s">
        <v>83</v>
      </c>
      <c r="B18" s="96" t="s">
        <v>87</v>
      </c>
      <c r="C18" s="68"/>
      <c r="D18" s="320">
        <v>5429</v>
      </c>
      <c r="E18" s="68"/>
      <c r="F18" s="69"/>
      <c r="G18" s="69"/>
      <c r="H18" s="69"/>
      <c r="I18" s="70">
        <f>SUM(B18:H18)</f>
        <v>5429</v>
      </c>
    </row>
    <row r="19" spans="1:9" ht="16.149999999999999" customHeight="1" x14ac:dyDescent="0.2">
      <c r="A19" s="95" t="s">
        <v>22</v>
      </c>
      <c r="B19" s="96" t="s">
        <v>88</v>
      </c>
      <c r="C19" s="68"/>
      <c r="D19" s="68"/>
      <c r="E19" s="320">
        <v>1621</v>
      </c>
      <c r="F19" s="69"/>
      <c r="G19" s="69"/>
      <c r="H19" s="71"/>
      <c r="I19" s="70">
        <f>SUM(B19:H19)</f>
        <v>1621</v>
      </c>
    </row>
    <row r="20" spans="1:9" ht="15.75" customHeight="1" thickBot="1" x14ac:dyDescent="0.25">
      <c r="A20" s="97" t="s">
        <v>38</v>
      </c>
      <c r="B20" s="98"/>
      <c r="C20" s="246">
        <f t="shared" ref="C20:H20" si="1">SUM(C17:C19)</f>
        <v>0</v>
      </c>
      <c r="D20" s="246">
        <f t="shared" si="1"/>
        <v>19462</v>
      </c>
      <c r="E20" s="246">
        <f t="shared" si="1"/>
        <v>1621</v>
      </c>
      <c r="F20" s="246">
        <f t="shared" si="1"/>
        <v>0</v>
      </c>
      <c r="G20" s="246">
        <f t="shared" si="1"/>
        <v>0</v>
      </c>
      <c r="H20" s="246">
        <f t="shared" si="1"/>
        <v>0</v>
      </c>
      <c r="I20" s="70">
        <f>SUM(B20:H20)</f>
        <v>21083</v>
      </c>
    </row>
    <row r="21" spans="1:9" ht="15.75" thickBot="1" x14ac:dyDescent="0.25">
      <c r="A21" s="91" t="s">
        <v>99</v>
      </c>
      <c r="B21" s="92"/>
      <c r="C21" s="62"/>
      <c r="D21" s="62"/>
      <c r="E21" s="62"/>
      <c r="F21" s="63"/>
      <c r="G21" s="63"/>
      <c r="H21" s="63"/>
      <c r="I21" s="64"/>
    </row>
    <row r="22" spans="1:9" ht="20.100000000000001" customHeight="1" x14ac:dyDescent="0.2">
      <c r="A22" s="93" t="s">
        <v>81</v>
      </c>
      <c r="B22" s="94" t="s">
        <v>89</v>
      </c>
      <c r="C22" s="72"/>
      <c r="D22" s="321">
        <v>1614378</v>
      </c>
      <c r="E22" s="72"/>
      <c r="F22" s="73"/>
      <c r="G22" s="73"/>
      <c r="H22" s="69"/>
      <c r="I22" s="70">
        <f>SUM(B22:H22)</f>
        <v>1614378</v>
      </c>
    </row>
    <row r="23" spans="1:9" ht="24" customHeight="1" x14ac:dyDescent="0.2">
      <c r="A23" s="95" t="s">
        <v>83</v>
      </c>
      <c r="B23" s="96" t="s">
        <v>90</v>
      </c>
      <c r="C23" s="68"/>
      <c r="D23" s="320">
        <v>783062</v>
      </c>
      <c r="E23" s="68"/>
      <c r="F23" s="69"/>
      <c r="G23" s="69"/>
      <c r="H23" s="69"/>
      <c r="I23" s="70">
        <f>SUM(B23:H23)</f>
        <v>783062</v>
      </c>
    </row>
    <row r="24" spans="1:9" ht="20.100000000000001" customHeight="1" x14ac:dyDescent="0.2">
      <c r="A24" s="95" t="s">
        <v>22</v>
      </c>
      <c r="B24" s="96" t="s">
        <v>91</v>
      </c>
      <c r="C24" s="68"/>
      <c r="D24" s="68"/>
      <c r="E24" s="320">
        <v>2353036</v>
      </c>
      <c r="F24" s="69"/>
      <c r="G24" s="69"/>
      <c r="H24" s="69"/>
      <c r="I24" s="70">
        <f>SUM(B24:H24)</f>
        <v>2353036</v>
      </c>
    </row>
    <row r="25" spans="1:9" ht="15.75" thickBot="1" x14ac:dyDescent="0.25">
      <c r="A25" s="97" t="s">
        <v>38</v>
      </c>
      <c r="B25" s="98"/>
      <c r="C25" s="245">
        <f>SUM(C22:C24)</f>
        <v>0</v>
      </c>
      <c r="D25" s="245">
        <f>SUM(D22:D24)</f>
        <v>2397440</v>
      </c>
      <c r="E25" s="245">
        <f>SUM(E22:E24)</f>
        <v>2353036</v>
      </c>
      <c r="F25" s="245">
        <f>SUM(F22:F24)</f>
        <v>0</v>
      </c>
      <c r="G25" s="245">
        <f>SUM(G22:G24)</f>
        <v>0</v>
      </c>
      <c r="H25" s="245">
        <f>SUM(H21:H23)</f>
        <v>0</v>
      </c>
      <c r="I25" s="70">
        <f>SUM(B25:H25)</f>
        <v>4750476</v>
      </c>
    </row>
    <row r="26" spans="1:9" x14ac:dyDescent="0.2">
      <c r="A26" s="108"/>
      <c r="B26" s="108"/>
      <c r="C26" s="108"/>
      <c r="D26" s="108"/>
      <c r="E26" s="108"/>
      <c r="F26" s="101"/>
      <c r="G26" s="101"/>
      <c r="H26" s="101"/>
      <c r="I26" s="101"/>
    </row>
    <row r="27" spans="1:9" x14ac:dyDescent="0.2">
      <c r="A27" s="108"/>
      <c r="B27" s="108"/>
      <c r="C27" s="108"/>
      <c r="D27" s="108"/>
      <c r="E27" s="108"/>
      <c r="F27" s="101"/>
      <c r="G27" s="101"/>
      <c r="H27" s="101"/>
      <c r="I27" s="101"/>
    </row>
    <row r="28" spans="1:9" x14ac:dyDescent="0.2">
      <c r="A28" s="102"/>
      <c r="B28" s="102"/>
      <c r="C28" s="102"/>
      <c r="D28" s="102"/>
      <c r="E28" s="102"/>
      <c r="F28" s="101"/>
      <c r="G28" s="101"/>
      <c r="H28" s="101"/>
      <c r="I28" s="101"/>
    </row>
    <row r="29" spans="1:9" x14ac:dyDescent="0.2">
      <c r="A29" s="101"/>
      <c r="B29" s="101"/>
      <c r="C29" s="101"/>
      <c r="D29" s="101"/>
      <c r="E29" s="101"/>
      <c r="F29" s="101"/>
      <c r="G29" s="101"/>
      <c r="H29" s="101"/>
      <c r="I29" s="101"/>
    </row>
    <row r="30" spans="1:9" x14ac:dyDescent="0.2">
      <c r="A30" s="101"/>
      <c r="B30" s="101"/>
      <c r="C30" s="101"/>
      <c r="D30" s="101"/>
      <c r="E30" s="101"/>
      <c r="F30" s="101"/>
      <c r="G30" s="101"/>
      <c r="H30" s="101"/>
      <c r="I30" s="101"/>
    </row>
    <row r="31" spans="1:9" x14ac:dyDescent="0.2">
      <c r="A31" s="101"/>
      <c r="B31" s="101"/>
      <c r="C31" s="101"/>
      <c r="D31" s="101"/>
      <c r="E31" s="101"/>
      <c r="F31" s="101"/>
      <c r="G31" s="101"/>
      <c r="H31" s="101"/>
      <c r="I31" s="101"/>
    </row>
    <row r="35" spans="8:9" x14ac:dyDescent="0.2">
      <c r="H35" s="291" t="s">
        <v>173</v>
      </c>
      <c r="I35" s="292" t="str">
        <f>Intro!D10</f>
        <v>91083 A, B, C</v>
      </c>
    </row>
  </sheetData>
  <mergeCells count="2">
    <mergeCell ref="A6:E6"/>
    <mergeCell ref="A10:B10"/>
  </mergeCells>
  <printOptions horizontalCentered="1"/>
  <pageMargins left="0.18" right="0.18" top="0.5" bottom="0.25" header="0.5" footer="0.25"/>
  <pageSetup scale="97" orientation="landscape" horizontalDpi="4294967292" r:id="rId1"/>
  <headerFooter alignWithMargins="0">
    <oddFooter>&amp;L&amp;9dsn: &amp;F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election activeCell="E19" sqref="E19"/>
    </sheetView>
  </sheetViews>
  <sheetFormatPr defaultColWidth="7" defaultRowHeight="15" zeroHeight="1" x14ac:dyDescent="0.2"/>
  <cols>
    <col min="1" max="1" width="11.109375" style="159" customWidth="1"/>
    <col min="2" max="2" width="13.6640625" style="159" customWidth="1"/>
    <col min="3" max="5" width="6.88671875" style="159" customWidth="1"/>
    <col min="6" max="9" width="6.77734375" style="159" customWidth="1"/>
    <col min="10" max="10" width="16.88671875" style="159" customWidth="1"/>
    <col min="11" max="16384" width="7" style="159"/>
  </cols>
  <sheetData>
    <row r="1" spans="1:10" ht="15.75" thickBot="1" x14ac:dyDescent="0.25">
      <c r="A1" s="102"/>
      <c r="B1" s="102"/>
      <c r="C1" s="102"/>
      <c r="D1" s="102"/>
      <c r="E1" s="101"/>
      <c r="F1" s="101"/>
      <c r="G1" s="101"/>
      <c r="H1" s="101"/>
      <c r="I1" s="101"/>
      <c r="J1" s="101"/>
    </row>
    <row r="2" spans="1:10" ht="18" x14ac:dyDescent="0.25">
      <c r="A2" s="186" t="s">
        <v>51</v>
      </c>
      <c r="B2" s="187"/>
      <c r="C2" s="187"/>
      <c r="D2" s="187"/>
      <c r="E2" s="187"/>
      <c r="F2" s="217"/>
      <c r="G2" s="188"/>
      <c r="H2" s="217"/>
      <c r="I2" s="217"/>
      <c r="J2" s="188"/>
    </row>
    <row r="3" spans="1:10" x14ac:dyDescent="0.2">
      <c r="A3" s="189" t="s">
        <v>170</v>
      </c>
      <c r="B3" s="190"/>
      <c r="C3" s="190"/>
      <c r="D3" s="190"/>
      <c r="E3" s="190"/>
      <c r="F3" s="218"/>
      <c r="G3" s="191"/>
      <c r="H3" s="218"/>
      <c r="I3" s="218"/>
      <c r="J3" s="191"/>
    </row>
    <row r="4" spans="1:10" ht="15.75" x14ac:dyDescent="0.25">
      <c r="A4" s="192" t="s">
        <v>92</v>
      </c>
      <c r="B4" s="193"/>
      <c r="C4" s="193"/>
      <c r="D4" s="193"/>
      <c r="E4" s="193"/>
      <c r="F4" s="218"/>
      <c r="G4" s="191"/>
      <c r="H4" s="218"/>
      <c r="I4" s="218"/>
      <c r="J4" s="191"/>
    </row>
    <row r="5" spans="1:10" ht="15.75" thickBot="1" x14ac:dyDescent="0.25">
      <c r="A5" s="194" t="s">
        <v>146</v>
      </c>
      <c r="B5" s="195"/>
      <c r="C5" s="195"/>
      <c r="D5" s="195"/>
      <c r="E5" s="195"/>
      <c r="F5" s="219"/>
      <c r="G5" s="196"/>
      <c r="H5" s="219"/>
      <c r="I5" s="219"/>
      <c r="J5" s="196"/>
    </row>
    <row r="6" spans="1:10" x14ac:dyDescent="0.2">
      <c r="A6" s="105"/>
      <c r="B6" s="103"/>
      <c r="C6" s="103"/>
      <c r="D6" s="103"/>
      <c r="E6" s="104"/>
      <c r="F6" s="104"/>
      <c r="G6" s="104"/>
      <c r="H6" s="104"/>
      <c r="I6" s="104"/>
      <c r="J6" s="104"/>
    </row>
    <row r="7" spans="1:10" ht="52.5" customHeight="1" x14ac:dyDescent="0.2">
      <c r="A7" s="354" t="s">
        <v>174</v>
      </c>
      <c r="B7" s="354"/>
      <c r="C7" s="354"/>
      <c r="D7" s="354"/>
      <c r="E7" s="354"/>
      <c r="F7" s="354"/>
      <c r="G7" s="354"/>
      <c r="H7" s="354"/>
      <c r="I7" s="354"/>
      <c r="J7" s="354"/>
    </row>
    <row r="8" spans="1:10" ht="9.9499999999999993" customHeight="1" x14ac:dyDescent="0.2">
      <c r="A8" s="168"/>
      <c r="B8" s="168"/>
      <c r="C8" s="168"/>
      <c r="D8" s="168"/>
      <c r="E8" s="168"/>
      <c r="F8" s="168"/>
      <c r="G8" s="168"/>
      <c r="H8" s="168"/>
      <c r="I8" s="168"/>
      <c r="J8" s="168"/>
    </row>
    <row r="9" spans="1:10" ht="15" customHeight="1" x14ac:dyDescent="0.2">
      <c r="A9" s="106" t="s">
        <v>102</v>
      </c>
      <c r="B9" s="168"/>
      <c r="C9" s="168"/>
      <c r="D9" s="168"/>
      <c r="E9" s="168"/>
      <c r="F9" s="168"/>
      <c r="G9" s="168"/>
      <c r="H9" s="168"/>
      <c r="I9" s="168"/>
      <c r="J9" s="168"/>
    </row>
    <row r="10" spans="1:10" ht="9.75" customHeight="1" thickBot="1" x14ac:dyDescent="0.25">
      <c r="A10" s="106"/>
      <c r="B10" s="168"/>
      <c r="C10" s="168"/>
      <c r="D10" s="168"/>
      <c r="E10" s="168"/>
      <c r="F10" s="168"/>
      <c r="G10" s="168"/>
      <c r="H10" s="168"/>
      <c r="I10" s="168"/>
      <c r="J10" s="168"/>
    </row>
    <row r="11" spans="1:10" ht="15" customHeight="1" thickBot="1" x14ac:dyDescent="0.25">
      <c r="A11" s="74" t="s">
        <v>93</v>
      </c>
      <c r="B11" s="75"/>
      <c r="C11" s="76" t="s">
        <v>12</v>
      </c>
      <c r="D11" s="77"/>
      <c r="E11" s="77"/>
      <c r="F11" s="77"/>
      <c r="G11" s="77"/>
      <c r="H11" s="77"/>
      <c r="I11" s="77"/>
      <c r="J11" s="104"/>
    </row>
    <row r="12" spans="1:10" ht="15" customHeight="1" thickBot="1" x14ac:dyDescent="0.25">
      <c r="A12" s="74" t="s">
        <v>94</v>
      </c>
      <c r="B12" s="78"/>
      <c r="C12" s="79"/>
      <c r="D12" s="11"/>
      <c r="E12" s="11"/>
      <c r="F12" s="11"/>
      <c r="G12" s="11"/>
      <c r="H12" s="11"/>
      <c r="I12" s="11"/>
      <c r="J12" s="104"/>
    </row>
    <row r="13" spans="1:10" ht="33" customHeight="1" thickBot="1" x14ac:dyDescent="0.25">
      <c r="A13" s="74" t="s">
        <v>95</v>
      </c>
      <c r="B13" s="316" t="s">
        <v>224</v>
      </c>
      <c r="C13" s="315"/>
      <c r="D13" s="316"/>
      <c r="E13" s="28"/>
      <c r="F13" s="28"/>
      <c r="G13" s="28"/>
      <c r="H13" s="28"/>
      <c r="I13" s="23"/>
      <c r="J13" s="104"/>
    </row>
    <row r="14" spans="1:10" ht="15" customHeight="1" thickBot="1" x14ac:dyDescent="0.25">
      <c r="A14" s="80" t="s">
        <v>220</v>
      </c>
      <c r="B14" s="81"/>
      <c r="C14" s="82"/>
      <c r="D14" s="83"/>
      <c r="E14" s="83"/>
      <c r="F14" s="83"/>
      <c r="G14" s="83"/>
      <c r="H14" s="83"/>
      <c r="I14" s="83"/>
      <c r="J14" s="84" t="s">
        <v>96</v>
      </c>
    </row>
    <row r="15" spans="1:10" ht="15" customHeight="1" thickBot="1" x14ac:dyDescent="0.25">
      <c r="A15" s="85">
        <v>36526</v>
      </c>
      <c r="B15" s="86">
        <v>9614376</v>
      </c>
      <c r="C15" s="86"/>
      <c r="D15" s="86"/>
      <c r="E15" s="86"/>
      <c r="F15" s="86"/>
      <c r="G15" s="86"/>
      <c r="H15" s="86"/>
      <c r="I15" s="87"/>
      <c r="J15" s="86">
        <f t="shared" ref="J15:J27" si="0">SUM(B15:I15)</f>
        <v>9614376</v>
      </c>
    </row>
    <row r="16" spans="1:10" ht="15" customHeight="1" thickBot="1" x14ac:dyDescent="0.25">
      <c r="A16" s="88">
        <v>36557</v>
      </c>
      <c r="B16" s="11">
        <v>9996237</v>
      </c>
      <c r="C16" s="11"/>
      <c r="D16" s="11"/>
      <c r="E16" s="11"/>
      <c r="F16" s="11"/>
      <c r="G16" s="11"/>
      <c r="H16" s="11"/>
      <c r="I16" s="89"/>
      <c r="J16" s="86">
        <f t="shared" si="0"/>
        <v>9996237</v>
      </c>
    </row>
    <row r="17" spans="1:10" ht="15" customHeight="1" thickBot="1" x14ac:dyDescent="0.25">
      <c r="A17" s="88">
        <v>36586</v>
      </c>
      <c r="B17" s="11">
        <v>10732444</v>
      </c>
      <c r="C17" s="11"/>
      <c r="D17" s="11"/>
      <c r="E17" s="11"/>
      <c r="F17" s="11"/>
      <c r="G17" s="11"/>
      <c r="H17" s="11"/>
      <c r="I17" s="89"/>
      <c r="J17" s="86">
        <f t="shared" si="0"/>
        <v>10732444</v>
      </c>
    </row>
    <row r="18" spans="1:10" ht="15" customHeight="1" thickBot="1" x14ac:dyDescent="0.25">
      <c r="A18" s="88">
        <v>36617</v>
      </c>
      <c r="B18" s="11">
        <v>11060149</v>
      </c>
      <c r="C18" s="11"/>
      <c r="D18" s="11"/>
      <c r="E18" s="11"/>
      <c r="F18" s="11"/>
      <c r="G18" s="11"/>
      <c r="H18" s="11"/>
      <c r="I18" s="89"/>
      <c r="J18" s="86">
        <f t="shared" si="0"/>
        <v>11060149</v>
      </c>
    </row>
    <row r="19" spans="1:10" ht="15" customHeight="1" thickBot="1" x14ac:dyDescent="0.25">
      <c r="A19" s="88">
        <v>36647</v>
      </c>
      <c r="B19" s="11">
        <v>10977488</v>
      </c>
      <c r="C19" s="11"/>
      <c r="D19" s="11"/>
      <c r="E19" s="11"/>
      <c r="F19" s="11"/>
      <c r="G19" s="11"/>
      <c r="H19" s="11"/>
      <c r="I19" s="89"/>
      <c r="J19" s="86">
        <f t="shared" si="0"/>
        <v>10977488</v>
      </c>
    </row>
    <row r="20" spans="1:10" ht="15" customHeight="1" thickBot="1" x14ac:dyDescent="0.25">
      <c r="A20" s="88">
        <v>36678</v>
      </c>
      <c r="B20" s="11">
        <v>11457552</v>
      </c>
      <c r="C20" s="11"/>
      <c r="D20" s="11"/>
      <c r="E20" s="11"/>
      <c r="F20" s="11"/>
      <c r="G20" s="11"/>
      <c r="H20" s="11"/>
      <c r="I20" s="89"/>
      <c r="J20" s="86">
        <f t="shared" si="0"/>
        <v>11457552</v>
      </c>
    </row>
    <row r="21" spans="1:10" ht="15" customHeight="1" thickBot="1" x14ac:dyDescent="0.25">
      <c r="A21" s="88">
        <v>36708</v>
      </c>
      <c r="B21" s="11">
        <v>10546401</v>
      </c>
      <c r="C21" s="11"/>
      <c r="D21" s="11"/>
      <c r="E21" s="11"/>
      <c r="F21" s="11"/>
      <c r="G21" s="11"/>
      <c r="H21" s="11"/>
      <c r="I21" s="89"/>
      <c r="J21" s="86">
        <f t="shared" si="0"/>
        <v>10546401</v>
      </c>
    </row>
    <row r="22" spans="1:10" ht="15" customHeight="1" thickBot="1" x14ac:dyDescent="0.25">
      <c r="A22" s="88">
        <v>36739</v>
      </c>
      <c r="B22" s="11">
        <v>85181515</v>
      </c>
      <c r="C22" s="11"/>
      <c r="D22" s="11"/>
      <c r="E22" s="11"/>
      <c r="F22" s="11"/>
      <c r="G22" s="11"/>
      <c r="H22" s="11"/>
      <c r="I22" s="89"/>
      <c r="J22" s="86">
        <f t="shared" si="0"/>
        <v>85181515</v>
      </c>
    </row>
    <row r="23" spans="1:10" ht="15" customHeight="1" thickBot="1" x14ac:dyDescent="0.25">
      <c r="A23" s="88">
        <v>36770</v>
      </c>
      <c r="B23" s="11">
        <v>23388157</v>
      </c>
      <c r="C23" s="11"/>
      <c r="D23" s="11"/>
      <c r="E23" s="11"/>
      <c r="F23" s="11"/>
      <c r="G23" s="11"/>
      <c r="H23" s="11"/>
      <c r="I23" s="89"/>
      <c r="J23" s="86">
        <f t="shared" si="0"/>
        <v>23388157</v>
      </c>
    </row>
    <row r="24" spans="1:10" ht="15" customHeight="1" thickBot="1" x14ac:dyDescent="0.25">
      <c r="A24" s="88">
        <v>36800</v>
      </c>
      <c r="B24" s="11">
        <v>14827399</v>
      </c>
      <c r="C24" s="11"/>
      <c r="D24" s="11"/>
      <c r="E24" s="11"/>
      <c r="F24" s="11"/>
      <c r="G24" s="11"/>
      <c r="H24" s="11"/>
      <c r="I24" s="89"/>
      <c r="J24" s="86">
        <f t="shared" si="0"/>
        <v>14827399</v>
      </c>
    </row>
    <row r="25" spans="1:10" ht="15" customHeight="1" thickBot="1" x14ac:dyDescent="0.25">
      <c r="A25" s="88">
        <v>36831</v>
      </c>
      <c r="B25" s="11">
        <v>13439164</v>
      </c>
      <c r="C25" s="11"/>
      <c r="D25" s="11"/>
      <c r="E25" s="11"/>
      <c r="F25" s="11"/>
      <c r="G25" s="11"/>
      <c r="H25" s="11"/>
      <c r="I25" s="89"/>
      <c r="J25" s="86">
        <f t="shared" si="0"/>
        <v>13439164</v>
      </c>
    </row>
    <row r="26" spans="1:10" ht="15" customHeight="1" thickBot="1" x14ac:dyDescent="0.25">
      <c r="A26" s="88">
        <v>36861</v>
      </c>
      <c r="B26" s="11">
        <v>8123195</v>
      </c>
      <c r="C26" s="11"/>
      <c r="D26" s="11"/>
      <c r="E26" s="11"/>
      <c r="F26" s="11"/>
      <c r="G26" s="11"/>
      <c r="H26" s="11"/>
      <c r="I26" s="89"/>
      <c r="J26" s="86">
        <f t="shared" si="0"/>
        <v>8123195</v>
      </c>
    </row>
    <row r="27" spans="1:10" ht="15" customHeight="1" thickBot="1" x14ac:dyDescent="0.25">
      <c r="A27" s="90" t="s">
        <v>38</v>
      </c>
      <c r="B27" s="23">
        <f t="shared" ref="B27:I27" si="1">SUM(B15:B26)</f>
        <v>219344077</v>
      </c>
      <c r="C27" s="23">
        <f t="shared" si="1"/>
        <v>0</v>
      </c>
      <c r="D27" s="23">
        <f>SUM(D15:D26)</f>
        <v>0</v>
      </c>
      <c r="E27" s="23">
        <f t="shared" si="1"/>
        <v>0</v>
      </c>
      <c r="F27" s="23">
        <f t="shared" si="1"/>
        <v>0</v>
      </c>
      <c r="G27" s="23">
        <f t="shared" si="1"/>
        <v>0</v>
      </c>
      <c r="H27" s="23">
        <f t="shared" si="1"/>
        <v>0</v>
      </c>
      <c r="I27" s="234">
        <f t="shared" si="1"/>
        <v>0</v>
      </c>
      <c r="J27" s="235">
        <f t="shared" si="0"/>
        <v>219344077</v>
      </c>
    </row>
    <row r="28" spans="1:10" ht="15" customHeight="1" x14ac:dyDescent="0.2"/>
    <row r="29" spans="1:10" ht="15" customHeight="1" x14ac:dyDescent="0.2">
      <c r="I29" s="308" t="s">
        <v>173</v>
      </c>
      <c r="J29" s="252" t="str">
        <f>Intro!D10</f>
        <v>91083 A, B, C</v>
      </c>
    </row>
  </sheetData>
  <mergeCells count="1">
    <mergeCell ref="A7:J7"/>
  </mergeCells>
  <pageMargins left="0.18" right="0.18" top="1" bottom="0.17" header="0.52" footer="0.37"/>
  <pageSetup orientation="landscape" horizontalDpi="4294967292" r:id="rId1"/>
  <headerFooter alignWithMargins="0">
    <oddFooter>&amp;L&amp;9dsn:  &amp;F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40"/>
  <sheetViews>
    <sheetView showGridLines="0" topLeftCell="A13" zoomScale="75" workbookViewId="0">
      <selection activeCell="D26" sqref="D26"/>
    </sheetView>
  </sheetViews>
  <sheetFormatPr defaultColWidth="0" defaultRowHeight="15" x14ac:dyDescent="0.2"/>
  <cols>
    <col min="1" max="1" width="6.88671875" style="159" customWidth="1"/>
    <col min="2" max="2" width="17.77734375" style="159" customWidth="1"/>
    <col min="3" max="3" width="11.109375" style="159" customWidth="1"/>
    <col min="4" max="6" width="9.33203125" style="159" customWidth="1"/>
    <col min="7" max="7" width="14.77734375" style="159" customWidth="1"/>
    <col min="8" max="8" width="9.109375" style="159" customWidth="1"/>
    <col min="9" max="9" width="6.88671875" style="159" customWidth="1"/>
    <col min="10" max="65" width="6.88671875" style="159" hidden="1" customWidth="1"/>
    <col min="66" max="16384" width="7" style="159" hidden="1"/>
  </cols>
  <sheetData>
    <row r="1" spans="1:9" ht="15.75" thickBot="1" x14ac:dyDescent="0.25">
      <c r="A1" s="101"/>
      <c r="B1" s="104"/>
      <c r="C1" s="104"/>
      <c r="D1" s="104"/>
      <c r="E1" s="104"/>
      <c r="F1" s="104"/>
      <c r="G1" s="104"/>
      <c r="H1" s="104"/>
    </row>
    <row r="2" spans="1:9" ht="18" x14ac:dyDescent="0.25">
      <c r="A2" s="101"/>
      <c r="B2" s="186" t="s">
        <v>51</v>
      </c>
      <c r="C2" s="183"/>
      <c r="D2" s="183"/>
      <c r="E2" s="183"/>
      <c r="F2" s="183"/>
      <c r="G2" s="183"/>
      <c r="H2" s="197"/>
    </row>
    <row r="3" spans="1:9" x14ac:dyDescent="0.2">
      <c r="A3" s="170"/>
      <c r="B3" s="189" t="s">
        <v>170</v>
      </c>
      <c r="C3" s="184"/>
      <c r="D3" s="184"/>
      <c r="E3" s="184"/>
      <c r="F3" s="184"/>
      <c r="G3" s="184"/>
      <c r="H3" s="198"/>
      <c r="I3" s="163"/>
    </row>
    <row r="4" spans="1:9" ht="18.75" customHeight="1" x14ac:dyDescent="0.25">
      <c r="A4" s="170"/>
      <c r="B4" s="192" t="s">
        <v>150</v>
      </c>
      <c r="C4" s="185"/>
      <c r="D4" s="185"/>
      <c r="E4" s="185"/>
      <c r="F4" s="185"/>
      <c r="G4" s="185"/>
      <c r="H4" s="199"/>
      <c r="I4" s="163"/>
    </row>
    <row r="5" spans="1:9" ht="32.450000000000003" customHeight="1" thickBot="1" x14ac:dyDescent="0.25">
      <c r="A5" s="101"/>
      <c r="B5" s="203" t="s">
        <v>151</v>
      </c>
      <c r="C5" s="232"/>
      <c r="D5" s="232"/>
      <c r="E5" s="232"/>
      <c r="F5" s="232"/>
      <c r="G5" s="232"/>
      <c r="H5" s="233"/>
    </row>
    <row r="6" spans="1:9" ht="22.15" customHeight="1" x14ac:dyDescent="0.2">
      <c r="A6" s="101"/>
      <c r="B6" s="108"/>
      <c r="C6" s="108"/>
      <c r="D6" s="108"/>
      <c r="E6" s="108"/>
      <c r="F6" s="108"/>
      <c r="G6" s="108"/>
      <c r="H6" s="108"/>
    </row>
    <row r="7" spans="1:9" x14ac:dyDescent="0.2">
      <c r="A7" s="101"/>
      <c r="B7" s="108"/>
      <c r="C7" s="108"/>
      <c r="D7" s="108"/>
      <c r="E7" s="108"/>
      <c r="F7" s="108"/>
      <c r="G7" s="108"/>
      <c r="H7" s="108"/>
    </row>
    <row r="8" spans="1:9" x14ac:dyDescent="0.2">
      <c r="A8" s="101"/>
      <c r="B8" s="108"/>
      <c r="C8" s="108"/>
      <c r="D8" s="108"/>
      <c r="E8" s="108"/>
      <c r="F8" s="108"/>
      <c r="G8" s="108"/>
      <c r="H8" s="108"/>
    </row>
    <row r="9" spans="1:9" x14ac:dyDescent="0.2">
      <c r="A9" s="101"/>
      <c r="B9" s="108"/>
      <c r="C9" s="108"/>
      <c r="D9" s="108"/>
      <c r="E9" s="108"/>
      <c r="F9" s="108"/>
      <c r="G9" s="108"/>
      <c r="H9" s="108"/>
    </row>
    <row r="10" spans="1:9" ht="36" customHeight="1" x14ac:dyDescent="0.2">
      <c r="A10" s="101"/>
      <c r="B10" s="153"/>
      <c r="C10" s="153"/>
      <c r="D10" s="153"/>
      <c r="E10" s="153"/>
      <c r="F10" s="153"/>
      <c r="G10" s="153"/>
      <c r="H10" s="153"/>
    </row>
    <row r="11" spans="1:9" ht="36" customHeight="1" x14ac:dyDescent="0.2">
      <c r="A11" s="101"/>
      <c r="B11" s="153"/>
      <c r="C11" s="153"/>
      <c r="D11" s="153"/>
      <c r="E11" s="153"/>
      <c r="F11" s="153"/>
      <c r="G11" s="153"/>
      <c r="H11" s="153"/>
    </row>
    <row r="12" spans="1:9" ht="36" customHeight="1" x14ac:dyDescent="0.2">
      <c r="A12" s="101"/>
      <c r="B12" s="153"/>
      <c r="C12" s="153"/>
      <c r="D12" s="153"/>
      <c r="E12" s="153"/>
      <c r="F12" s="153"/>
      <c r="G12" s="153"/>
      <c r="H12" s="153"/>
    </row>
    <row r="13" spans="1:9" ht="21" customHeight="1" thickBot="1" x14ac:dyDescent="0.25">
      <c r="A13" s="101"/>
      <c r="B13" s="153"/>
      <c r="C13" s="153"/>
      <c r="D13" s="153"/>
      <c r="E13" s="153"/>
      <c r="F13" s="153"/>
      <c r="G13" s="153"/>
      <c r="H13" s="153"/>
    </row>
    <row r="14" spans="1:9" ht="15.75" thickBot="1" x14ac:dyDescent="0.25">
      <c r="A14" s="101"/>
      <c r="B14" s="2" t="s">
        <v>39</v>
      </c>
      <c r="C14" s="3"/>
      <c r="D14" s="3"/>
      <c r="E14" s="3"/>
      <c r="F14" s="3"/>
      <c r="G14" s="3"/>
      <c r="H14" s="4"/>
    </row>
    <row r="15" spans="1:9" ht="42.6" customHeight="1" thickBot="1" x14ac:dyDescent="0.25">
      <c r="A15" s="101"/>
      <c r="B15" s="19" t="s">
        <v>6</v>
      </c>
      <c r="C15" s="19" t="s">
        <v>9</v>
      </c>
      <c r="D15" s="5" t="s">
        <v>7</v>
      </c>
      <c r="E15" s="5" t="s">
        <v>8</v>
      </c>
      <c r="F15" s="5" t="s">
        <v>166</v>
      </c>
      <c r="G15" s="5" t="s">
        <v>198</v>
      </c>
      <c r="H15" s="5" t="s">
        <v>49</v>
      </c>
    </row>
    <row r="16" spans="1:9" x14ac:dyDescent="0.2">
      <c r="A16" s="101"/>
      <c r="B16" s="31" t="s">
        <v>221</v>
      </c>
      <c r="C16" s="31"/>
      <c r="D16" s="31"/>
      <c r="E16" s="31"/>
      <c r="F16" s="31"/>
      <c r="G16" s="31"/>
      <c r="H16" s="31"/>
    </row>
    <row r="17" spans="1:8" x14ac:dyDescent="0.2">
      <c r="A17" s="101"/>
      <c r="B17" s="309"/>
      <c r="C17" s="32"/>
      <c r="D17" s="32"/>
      <c r="E17" s="32"/>
      <c r="F17" s="32"/>
      <c r="G17" s="32"/>
      <c r="H17" s="32"/>
    </row>
    <row r="18" spans="1:8" x14ac:dyDescent="0.2">
      <c r="A18" s="101"/>
      <c r="B18" s="32"/>
      <c r="C18" s="32"/>
      <c r="D18" s="32"/>
      <c r="E18" s="32"/>
      <c r="F18" s="32"/>
      <c r="G18" s="32"/>
      <c r="H18" s="32"/>
    </row>
    <row r="19" spans="1:8" x14ac:dyDescent="0.2">
      <c r="A19" s="101"/>
      <c r="B19" s="32"/>
      <c r="C19" s="32"/>
      <c r="D19" s="32"/>
      <c r="E19" s="32"/>
      <c r="F19" s="32"/>
      <c r="G19" s="32"/>
      <c r="H19" s="32"/>
    </row>
    <row r="20" spans="1:8" x14ac:dyDescent="0.2">
      <c r="A20" s="101"/>
      <c r="B20" s="32"/>
      <c r="C20" s="32"/>
      <c r="D20" s="32"/>
      <c r="E20" s="32"/>
      <c r="F20" s="32"/>
      <c r="G20" s="32"/>
      <c r="H20" s="32"/>
    </row>
    <row r="21" spans="1:8" x14ac:dyDescent="0.2">
      <c r="A21" s="101"/>
      <c r="B21" s="32"/>
      <c r="C21" s="32"/>
      <c r="D21" s="32"/>
      <c r="E21" s="32"/>
      <c r="F21" s="32"/>
      <c r="G21" s="32"/>
      <c r="H21" s="32"/>
    </row>
    <row r="22" spans="1:8" x14ac:dyDescent="0.2">
      <c r="A22" s="101"/>
      <c r="B22" s="32"/>
      <c r="C22" s="32"/>
      <c r="D22" s="32"/>
      <c r="E22" s="32"/>
      <c r="F22" s="32"/>
      <c r="G22" s="32"/>
      <c r="H22" s="32"/>
    </row>
    <row r="23" spans="1:8" x14ac:dyDescent="0.2">
      <c r="A23" s="101"/>
      <c r="B23" s="32"/>
      <c r="C23" s="32"/>
      <c r="D23" s="32"/>
      <c r="E23" s="32"/>
      <c r="F23" s="32"/>
      <c r="G23" s="32"/>
      <c r="H23" s="32"/>
    </row>
    <row r="24" spans="1:8" x14ac:dyDescent="0.2">
      <c r="A24" s="101"/>
      <c r="B24" s="32"/>
      <c r="C24" s="32"/>
      <c r="D24" s="32"/>
      <c r="E24" s="32"/>
      <c r="F24" s="32"/>
      <c r="G24" s="32"/>
      <c r="H24" s="32"/>
    </row>
    <row r="25" spans="1:8" x14ac:dyDescent="0.2">
      <c r="A25" s="101"/>
      <c r="B25" s="32"/>
      <c r="C25" s="32"/>
      <c r="D25" s="32"/>
      <c r="E25" s="32"/>
      <c r="F25" s="32"/>
      <c r="G25" s="32"/>
      <c r="H25" s="32"/>
    </row>
    <row r="26" spans="1:8" x14ac:dyDescent="0.2">
      <c r="A26" s="101"/>
      <c r="B26" s="32"/>
      <c r="C26" s="32"/>
      <c r="D26" s="32"/>
      <c r="E26" s="32"/>
      <c r="F26" s="32"/>
      <c r="G26" s="32"/>
      <c r="H26" s="32"/>
    </row>
    <row r="27" spans="1:8" x14ac:dyDescent="0.2">
      <c r="A27" s="101"/>
      <c r="B27" s="32"/>
      <c r="C27" s="32"/>
      <c r="D27" s="32"/>
      <c r="E27" s="32"/>
      <c r="F27" s="32"/>
      <c r="G27" s="32"/>
      <c r="H27" s="32"/>
    </row>
    <row r="28" spans="1:8" ht="15.75" thickBot="1" x14ac:dyDescent="0.25">
      <c r="A28" s="101"/>
      <c r="B28" s="33"/>
      <c r="C28" s="33"/>
      <c r="D28" s="33"/>
      <c r="E28" s="33"/>
      <c r="F28" s="33"/>
      <c r="G28" s="33"/>
      <c r="H28" s="33"/>
    </row>
    <row r="29" spans="1:8" ht="15.75" thickBot="1" x14ac:dyDescent="0.25">
      <c r="A29" s="101"/>
      <c r="B29" s="104"/>
      <c r="C29" s="104"/>
      <c r="D29" s="104"/>
      <c r="E29" s="104"/>
      <c r="F29" s="104"/>
      <c r="G29" s="104"/>
      <c r="H29" s="104"/>
    </row>
    <row r="30" spans="1:8" ht="15.75" thickBot="1" x14ac:dyDescent="0.25">
      <c r="A30" s="101"/>
      <c r="B30" s="156"/>
      <c r="C30" s="156"/>
      <c r="D30" s="355" t="s">
        <v>199</v>
      </c>
      <c r="E30" s="356"/>
      <c r="F30" s="357"/>
      <c r="G30" s="36"/>
      <c r="H30" s="154"/>
    </row>
    <row r="31" spans="1:8" ht="15.75" thickBot="1" x14ac:dyDescent="0.25">
      <c r="A31" s="101"/>
      <c r="B31" s="104"/>
      <c r="C31" s="104"/>
      <c r="D31" s="104"/>
      <c r="E31" s="155"/>
      <c r="F31" s="155"/>
      <c r="G31" s="155"/>
      <c r="H31" s="155"/>
    </row>
    <row r="32" spans="1:8" ht="15.75" thickBot="1" x14ac:dyDescent="0.25">
      <c r="A32" s="101"/>
      <c r="B32" s="104"/>
      <c r="C32" s="104"/>
      <c r="D32" s="355" t="s">
        <v>200</v>
      </c>
      <c r="E32" s="356"/>
      <c r="F32" s="357"/>
      <c r="G32" s="36"/>
      <c r="H32" s="154"/>
    </row>
    <row r="37" spans="7:8" x14ac:dyDescent="0.2">
      <c r="G37" s="291"/>
    </row>
    <row r="39" spans="7:8" x14ac:dyDescent="0.2">
      <c r="H39" s="292"/>
    </row>
    <row r="40" spans="7:8" x14ac:dyDescent="0.2">
      <c r="G40" s="291" t="s">
        <v>173</v>
      </c>
      <c r="H40" s="292" t="str">
        <f>Intro!D10</f>
        <v>91083 A, B, C</v>
      </c>
    </row>
  </sheetData>
  <mergeCells count="2">
    <mergeCell ref="D30:F30"/>
    <mergeCell ref="D32:F32"/>
  </mergeCells>
  <printOptions horizontalCentered="1"/>
  <pageMargins left="0.5" right="0.5" top="1" bottom="1" header="0.5" footer="0.5"/>
  <pageSetup scale="91" orientation="portrait" r:id="rId1"/>
  <headerFooter alignWithMargins="0">
    <oddFooter>&amp;L&amp;9dsn:  &amp;F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Intro</vt:lpstr>
      <vt:lpstr>Instructions</vt:lpstr>
      <vt:lpstr>Schedule 1</vt:lpstr>
      <vt:lpstr>Schedule 2A</vt:lpstr>
      <vt:lpstr>Schedule 2B</vt:lpstr>
      <vt:lpstr>Schedule 2C</vt:lpstr>
      <vt:lpstr>Schedule 2D</vt:lpstr>
      <vt:lpstr>Schedule 2E</vt:lpstr>
      <vt:lpstr>Schedule 3</vt:lpstr>
      <vt:lpstr>Schedule 4</vt:lpstr>
      <vt:lpstr>Attestation</vt:lpstr>
      <vt:lpstr>Attestation!Print_Area</vt:lpstr>
      <vt:lpstr>Instructions!Print_Area</vt:lpstr>
      <vt:lpstr>Intro!Print_Area</vt:lpstr>
      <vt:lpstr>'Schedule 1'!Print_Area</vt:lpstr>
      <vt:lpstr>'Schedule 2A'!Print_Area</vt:lpstr>
      <vt:lpstr>'Schedule 2B'!Print_Area</vt:lpstr>
      <vt:lpstr>'Schedule 2C'!Print_Area</vt:lpstr>
      <vt:lpstr>'Schedule 2D'!Print_Area</vt:lpstr>
      <vt:lpstr>'Schedule 2E'!Print_Area</vt:lpstr>
      <vt:lpstr>'Schedule 3'!Print_Area</vt:lpstr>
      <vt:lpstr>'Schedule 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 Energy Commission</dc:creator>
  <cp:lastModifiedBy>Jan Havlíček</cp:lastModifiedBy>
  <cp:lastPrinted>2001-05-31T14:50:17Z</cp:lastPrinted>
  <dcterms:created xsi:type="dcterms:W3CDTF">2000-01-22T01:05:46Z</dcterms:created>
  <dcterms:modified xsi:type="dcterms:W3CDTF">2023-09-13T17:57:41Z</dcterms:modified>
</cp:coreProperties>
</file>