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56E3D5-5156-4747-8C07-8441BCE0FEE5}" xr6:coauthVersionLast="47" xr6:coauthVersionMax="47" xr10:uidLastSave="{00000000-0000-0000-0000-000000000000}"/>
  <bookViews>
    <workbookView xWindow="-120" yWindow="-120" windowWidth="38640" windowHeight="15720"/>
  </bookViews>
  <sheets>
    <sheet name="RECAPMONTHLY" sheetId="1" r:id="rId1"/>
    <sheet name="0100THRU1200MTR" sheetId="4" r:id="rId2"/>
    <sheet name="Sheet3" sheetId="3" r:id="rId3"/>
  </sheets>
  <definedNames>
    <definedName name="_xlnm.Print_Area" localSheetId="0">RECAPMONTHLY!$A$1:$H$30</definedName>
    <definedName name="_xlnm.Print_Titles" localSheetId="1">'0100THRU1200MTR'!$1:$7</definedName>
  </definedNames>
  <calcPr calcId="0" fullCalcOnLoad="1"/>
</workbook>
</file>

<file path=xl/calcChain.xml><?xml version="1.0" encoding="utf-8"?>
<calcChain xmlns="http://schemas.openxmlformats.org/spreadsheetml/2006/main">
  <c r="J10" i="4" l="1"/>
  <c r="G24" i="4"/>
  <c r="J24" i="4"/>
  <c r="K24" i="4"/>
  <c r="J26" i="4"/>
  <c r="G45" i="4"/>
  <c r="J45" i="4"/>
  <c r="K45" i="4"/>
  <c r="J47" i="4"/>
  <c r="G63" i="4"/>
  <c r="J63" i="4"/>
  <c r="K63" i="4"/>
  <c r="J70" i="4"/>
  <c r="K70" i="4"/>
  <c r="J74" i="4"/>
  <c r="G88" i="4"/>
  <c r="J88" i="4"/>
  <c r="I89" i="4"/>
  <c r="J91" i="4"/>
  <c r="G106" i="4"/>
  <c r="J106" i="4"/>
  <c r="K106" i="4"/>
  <c r="J108" i="4"/>
  <c r="G125" i="4"/>
  <c r="J125" i="4"/>
  <c r="K125" i="4"/>
  <c r="J127" i="4"/>
  <c r="G142" i="4"/>
  <c r="J142" i="4"/>
  <c r="K142" i="4"/>
  <c r="H143" i="4"/>
  <c r="J146" i="4"/>
  <c r="J147" i="4"/>
  <c r="G161" i="4"/>
  <c r="K161" i="4"/>
  <c r="J163" i="4"/>
  <c r="J164" i="4"/>
  <c r="G179" i="4"/>
  <c r="J179" i="4"/>
  <c r="K179" i="4"/>
  <c r="J181" i="4"/>
  <c r="G199" i="4"/>
  <c r="J199" i="4"/>
  <c r="K199" i="4"/>
  <c r="J201" i="4"/>
  <c r="G219" i="4"/>
  <c r="K219" i="4"/>
  <c r="G237" i="4"/>
  <c r="J237" i="4"/>
  <c r="K237" i="4"/>
  <c r="J239" i="4"/>
  <c r="J252" i="4"/>
  <c r="G253" i="4"/>
  <c r="J256" i="4"/>
  <c r="G269" i="4"/>
  <c r="J269" i="4"/>
  <c r="K269" i="4"/>
  <c r="J272" i="4"/>
  <c r="G287" i="4"/>
  <c r="J287" i="4"/>
  <c r="K287" i="4"/>
  <c r="I288" i="4"/>
  <c r="J290" i="4"/>
  <c r="G305" i="4"/>
  <c r="J305" i="4"/>
  <c r="I306" i="4"/>
  <c r="J308" i="4"/>
  <c r="K308" i="4"/>
</calcChain>
</file>

<file path=xl/sharedStrings.xml><?xml version="1.0" encoding="utf-8"?>
<sst xmlns="http://schemas.openxmlformats.org/spreadsheetml/2006/main" count="689" uniqueCount="111">
  <si>
    <t>TOTAL CONSUMPTION</t>
  </si>
  <si>
    <t>REPORTABLE CONSUMPTION</t>
  </si>
  <si>
    <t># OF CUSTOMERS</t>
  </si>
  <si>
    <t>MONTH</t>
  </si>
  <si>
    <t>MONTHLY RECAP</t>
  </si>
  <si>
    <t xml:space="preserve">                       PRODUCT  -   100%</t>
  </si>
  <si>
    <t>FETZER VINEYARDS GREENPOWER COMSUMPTION</t>
  </si>
  <si>
    <t>CUMULATIVE TOTAL BY METER</t>
  </si>
  <si>
    <t>OPCO</t>
  </si>
  <si>
    <t>SAP AR</t>
  </si>
  <si>
    <t>METER</t>
  </si>
  <si>
    <t>RATE</t>
  </si>
  <si>
    <t>PES</t>
  </si>
  <si>
    <t>SERVICE</t>
  </si>
  <si>
    <t>TOTAL</t>
  </si>
  <si>
    <t>RECOUP</t>
  </si>
  <si>
    <t>CUMULATIVE</t>
  </si>
  <si>
    <t xml:space="preserve">CUMULATIVE </t>
  </si>
  <si>
    <t>ACCOUNT</t>
  </si>
  <si>
    <t>DATE</t>
  </si>
  <si>
    <t>CODE</t>
  </si>
  <si>
    <t>PERIOD END</t>
  </si>
  <si>
    <t>USAGE</t>
  </si>
  <si>
    <t>MONTHLY</t>
  </si>
  <si>
    <t>ALLOWABLE</t>
  </si>
  <si>
    <t>VALUE</t>
  </si>
  <si>
    <t>FNX5423202</t>
  </si>
  <si>
    <t>0829R5</t>
  </si>
  <si>
    <t>AG 4B</t>
  </si>
  <si>
    <t>FNX5423603</t>
  </si>
  <si>
    <t>77A601</t>
  </si>
  <si>
    <t>A  1</t>
  </si>
  <si>
    <t>FNX5423805</t>
  </si>
  <si>
    <t>4K4275</t>
  </si>
  <si>
    <t>FNX5424401</t>
  </si>
  <si>
    <t>FNX5425404</t>
  </si>
  <si>
    <t>FNXT125601</t>
  </si>
  <si>
    <t>C21747</t>
  </si>
  <si>
    <t>A 10</t>
  </si>
  <si>
    <t>CAP</t>
  </si>
  <si>
    <t>FNXT154001</t>
  </si>
  <si>
    <t>MAXIMUM</t>
  </si>
  <si>
    <t>C21748</t>
  </si>
  <si>
    <t>HNX7029203</t>
  </si>
  <si>
    <t>D28210</t>
  </si>
  <si>
    <t>HNX7029401</t>
  </si>
  <si>
    <t>0525R5</t>
  </si>
  <si>
    <t>A  6 P</t>
  </si>
  <si>
    <t>HNX7029602</t>
  </si>
  <si>
    <t>R05897</t>
  </si>
  <si>
    <t>HNX7030601</t>
  </si>
  <si>
    <t>71T460</t>
  </si>
  <si>
    <t>AG 1A</t>
  </si>
  <si>
    <t>HNX7030801</t>
  </si>
  <si>
    <t>667R57</t>
  </si>
  <si>
    <t>HNX7031401</t>
  </si>
  <si>
    <t>7G4012</t>
  </si>
  <si>
    <t>HNXT127805</t>
  </si>
  <si>
    <t>C22320</t>
  </si>
  <si>
    <t>AG 1B</t>
  </si>
  <si>
    <t>HNXT128401</t>
  </si>
  <si>
    <t>C22319</t>
  </si>
  <si>
    <t>HNXT129802</t>
  </si>
  <si>
    <t>C22321</t>
  </si>
  <si>
    <t>HNXT130401</t>
  </si>
  <si>
    <t>C21089</t>
  </si>
  <si>
    <t>HNXT461701</t>
  </si>
  <si>
    <t>C21087</t>
  </si>
  <si>
    <t>SE19S</t>
  </si>
  <si>
    <t xml:space="preserve"> </t>
  </si>
  <si>
    <t>Report as of:</t>
  </si>
  <si>
    <t>1/29/01 2:55:11 PM</t>
  </si>
  <si>
    <t>1/5/01</t>
  </si>
  <si>
    <t>1/9/01</t>
  </si>
  <si>
    <t>1/8/01</t>
  </si>
  <si>
    <t>3/8/01 3:57:19 PM</t>
  </si>
  <si>
    <t>1/31/01</t>
  </si>
  <si>
    <t>2/7/01</t>
  </si>
  <si>
    <t xml:space="preserve">           Report Revised   ----   April 9, 2001</t>
  </si>
  <si>
    <t xml:space="preserve">  TOTAL COMMERICAL CONSUMPTION </t>
  </si>
  <si>
    <t>4/23/01 5:31:14 PM</t>
  </si>
  <si>
    <t>4/6/01</t>
  </si>
  <si>
    <t>3/7/01</t>
  </si>
  <si>
    <t>2/5/01</t>
  </si>
  <si>
    <t>4/5/01</t>
  </si>
  <si>
    <t>3/9/01</t>
  </si>
  <si>
    <t>4/9/01</t>
  </si>
  <si>
    <t>5/23/01 11:20:04 AM</t>
  </si>
  <si>
    <t>5/8/01</t>
  </si>
  <si>
    <t>5/7/01</t>
  </si>
  <si>
    <t>5/10/01</t>
  </si>
  <si>
    <t>5/9/01</t>
  </si>
  <si>
    <t>7/13/01 5:45:17 PM</t>
  </si>
  <si>
    <t>7/6/01</t>
  </si>
  <si>
    <t>6/6/01</t>
  </si>
  <si>
    <t>6/5/01</t>
  </si>
  <si>
    <t>7/5/01</t>
  </si>
  <si>
    <t>6/12/01</t>
  </si>
  <si>
    <t>6/11/01</t>
  </si>
  <si>
    <t>7/10/01</t>
  </si>
  <si>
    <t>6/7/01</t>
  </si>
  <si>
    <t>8/28/2001 4:32:29 PM</t>
  </si>
  <si>
    <t>8/6/2001</t>
  </si>
  <si>
    <t>8/8/2001</t>
  </si>
  <si>
    <t>7/10/2001</t>
  </si>
  <si>
    <t>2/7/2001</t>
  </si>
  <si>
    <t>3/9/2001</t>
  </si>
  <si>
    <t>8/7/2001</t>
  </si>
  <si>
    <t xml:space="preserve">           Prepared By Michael McClellan 713-632-8711</t>
  </si>
  <si>
    <t>Prepared by Michael McClellan</t>
  </si>
  <si>
    <t>713 . 632 . 8711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</si>
</sst>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yyyy"/>
    <numFmt numFmtId="166" formatCode="mm/dd/yyyy"/>
    <numFmt numFmtId="169" formatCode="&quot;$&quot;#,##0.00;\(&quot;$&quot;#,##0.00\)"/>
    <numFmt numFmtId="176" formatCode="dd\-mmm\-yy"/>
    <numFmt numFmtId="177" formatCode="mm/dd/yy"/>
  </numFmts>
  <fonts count="21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MS Sans Serif"/>
    </font>
    <font>
      <sz val="8"/>
      <color indexed="8"/>
      <name val="MS Sans Serif"/>
      <family val="2"/>
    </font>
    <font>
      <sz val="8"/>
      <color indexed="8"/>
      <name val="Arial"/>
      <family val="2"/>
    </font>
    <font>
      <b/>
      <sz val="8"/>
      <color indexed="8"/>
      <name val="MS Sans Serif"/>
      <family val="2"/>
    </font>
    <font>
      <b/>
      <i/>
      <sz val="8"/>
      <color indexed="18"/>
      <name val="Times New Roman"/>
      <family val="1"/>
    </font>
    <font>
      <b/>
      <sz val="8"/>
      <color indexed="8"/>
      <name val="MS Sans Serif"/>
    </font>
    <font>
      <i/>
      <sz val="8"/>
      <color indexed="8"/>
      <name val="MS Sans Serif"/>
    </font>
    <font>
      <sz val="8"/>
      <name val="Arial"/>
    </font>
    <font>
      <i/>
      <sz val="8"/>
      <color indexed="18"/>
      <name val="Times New Roman"/>
    </font>
    <font>
      <b/>
      <sz val="8"/>
      <color indexed="8"/>
      <name val="Arial"/>
      <family val="2"/>
    </font>
    <font>
      <i/>
      <sz val="8"/>
      <color indexed="18"/>
      <name val="Times New Roman"/>
      <family val="1"/>
    </font>
    <font>
      <b/>
      <sz val="8"/>
      <name val="Arial"/>
      <family val="2"/>
    </font>
    <font>
      <i/>
      <sz val="11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18"/>
      </patternFill>
    </fill>
    <fill>
      <patternFill patternType="solid">
        <fgColor indexed="50"/>
        <bgColor indexed="1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164" fontId="1" fillId="0" borderId="0" xfId="1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1" quotePrefix="1" applyNumberFormat="1" applyFont="1"/>
    <xf numFmtId="164" fontId="6" fillId="0" borderId="0" xfId="1" applyNumberFormat="1" applyFont="1" applyFill="1" applyAlignment="1">
      <alignment horizontal="right"/>
    </xf>
    <xf numFmtId="169" fontId="6" fillId="0" borderId="0" xfId="3" applyNumberFormat="1" applyFont="1" applyFill="1" applyAlignment="1">
      <alignment horizontal="right"/>
    </xf>
    <xf numFmtId="15" fontId="6" fillId="0" borderId="0" xfId="3" applyNumberFormat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3" applyFont="1" applyFill="1" applyAlignment="1">
      <alignment horizontal="left"/>
    </xf>
    <xf numFmtId="14" fontId="6" fillId="0" borderId="0" xfId="3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7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right"/>
    </xf>
    <xf numFmtId="15" fontId="6" fillId="0" borderId="0" xfId="0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0" fontId="8" fillId="0" borderId="0" xfId="3" applyFont="1" applyAlignment="1">
      <alignment horizontal="right"/>
    </xf>
    <xf numFmtId="44" fontId="8" fillId="0" borderId="0" xfId="2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3" applyFont="1" applyAlignment="1">
      <alignment horizontal="left"/>
    </xf>
    <xf numFmtId="14" fontId="8" fillId="0" borderId="0" xfId="3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3" applyFont="1" applyAlignment="1">
      <alignment horizontal="right"/>
    </xf>
    <xf numFmtId="43" fontId="6" fillId="0" borderId="0" xfId="1" applyNumberFormat="1" applyFont="1" applyFill="1" applyAlignment="1">
      <alignment horizontal="right"/>
    </xf>
    <xf numFmtId="177" fontId="3" fillId="0" borderId="0" xfId="0" applyNumberFormat="1" applyFont="1"/>
    <xf numFmtId="0" fontId="8" fillId="0" borderId="0" xfId="0" applyFont="1" applyAlignment="1"/>
    <xf numFmtId="0" fontId="11" fillId="0" borderId="0" xfId="3" applyFont="1" applyAlignment="1">
      <alignment horizontal="right"/>
    </xf>
    <xf numFmtId="14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left"/>
    </xf>
    <xf numFmtId="164" fontId="11" fillId="0" borderId="0" xfId="1" applyNumberFormat="1" applyFont="1" applyAlignment="1">
      <alignment horizontal="right"/>
    </xf>
    <xf numFmtId="44" fontId="11" fillId="0" borderId="0" xfId="2" applyFont="1" applyAlignment="1">
      <alignment horizontal="right"/>
    </xf>
    <xf numFmtId="14" fontId="11" fillId="0" borderId="0" xfId="3" applyNumberFormat="1" applyFont="1" applyAlignment="1">
      <alignment horizontal="right"/>
    </xf>
    <xf numFmtId="0" fontId="11" fillId="0" borderId="0" xfId="3" applyFont="1" applyFill="1" applyAlignment="1">
      <alignment horizontal="center"/>
    </xf>
    <xf numFmtId="14" fontId="11" fillId="0" borderId="0" xfId="3" applyNumberFormat="1" applyFont="1" applyFill="1" applyAlignment="1">
      <alignment horizontal="center"/>
    </xf>
    <xf numFmtId="0" fontId="11" fillId="0" borderId="0" xfId="3" applyFont="1" applyFill="1" applyAlignment="1">
      <alignment horizontal="right"/>
    </xf>
    <xf numFmtId="164" fontId="11" fillId="0" borderId="0" xfId="1" applyNumberFormat="1" applyFont="1" applyFill="1" applyAlignment="1">
      <alignment horizontal="center"/>
    </xf>
    <xf numFmtId="0" fontId="11" fillId="0" borderId="0" xfId="3" applyFont="1" applyAlignment="1">
      <alignment horizontal="center"/>
    </xf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3" applyFont="1" applyFill="1" applyAlignment="1">
      <alignment horizontal="right"/>
    </xf>
    <xf numFmtId="14" fontId="13" fillId="0" borderId="0" xfId="3" applyNumberFormat="1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164" fontId="13" fillId="0" borderId="0" xfId="1" applyNumberFormat="1" applyFont="1" applyAlignment="1">
      <alignment horizontal="right"/>
    </xf>
    <xf numFmtId="169" fontId="8" fillId="0" borderId="0" xfId="3" applyNumberFormat="1" applyFont="1" applyAlignment="1">
      <alignment horizontal="right"/>
    </xf>
    <xf numFmtId="4" fontId="8" fillId="0" borderId="0" xfId="3" applyNumberFormat="1" applyFont="1" applyAlignment="1">
      <alignment horizontal="right"/>
    </xf>
    <xf numFmtId="0" fontId="14" fillId="0" borderId="0" xfId="3" applyFont="1" applyAlignment="1">
      <alignment horizontal="right"/>
    </xf>
    <xf numFmtId="4" fontId="9" fillId="0" borderId="0" xfId="3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3" applyFont="1" applyFill="1" applyAlignment="1">
      <alignment horizontal="right"/>
    </xf>
    <xf numFmtId="4" fontId="15" fillId="0" borderId="0" xfId="0" applyNumberFormat="1" applyFont="1"/>
    <xf numFmtId="169" fontId="17" fillId="0" borderId="0" xfId="0" applyNumberFormat="1" applyFont="1" applyFill="1" applyAlignment="1">
      <alignment horizontal="right"/>
    </xf>
    <xf numFmtId="0" fontId="18" fillId="0" borderId="0" xfId="3" applyFont="1" applyFill="1" applyAlignment="1">
      <alignment horizontal="right"/>
    </xf>
    <xf numFmtId="4" fontId="11" fillId="0" borderId="0" xfId="3" applyNumberFormat="1" applyFont="1" applyAlignment="1">
      <alignment horizontal="center"/>
    </xf>
    <xf numFmtId="169" fontId="17" fillId="0" borderId="0" xfId="3" applyNumberFormat="1" applyFont="1" applyFill="1" applyAlignment="1">
      <alignment horizontal="center"/>
    </xf>
    <xf numFmtId="15" fontId="11" fillId="0" borderId="0" xfId="3" applyNumberFormat="1" applyFont="1" applyAlignment="1">
      <alignment horizontal="center"/>
    </xf>
    <xf numFmtId="4" fontId="0" fillId="0" borderId="0" xfId="0" applyNumberFormat="1"/>
    <xf numFmtId="169" fontId="8" fillId="0" borderId="0" xfId="2" applyNumberFormat="1" applyFont="1" applyAlignment="1">
      <alignment horizontal="right"/>
    </xf>
    <xf numFmtId="3" fontId="0" fillId="0" borderId="0" xfId="0" applyNumberFormat="1"/>
    <xf numFmtId="44" fontId="15" fillId="0" borderId="0" xfId="0" applyNumberFormat="1" applyFont="1"/>
    <xf numFmtId="0" fontId="19" fillId="0" borderId="0" xfId="0" applyFont="1"/>
    <xf numFmtId="169" fontId="17" fillId="0" borderId="0" xfId="3" applyNumberFormat="1" applyFont="1" applyFill="1" applyAlignment="1">
      <alignment horizontal="right"/>
    </xf>
    <xf numFmtId="0" fontId="16" fillId="3" borderId="0" xfId="3" applyFont="1" applyFill="1" applyAlignment="1">
      <alignment horizontal="right"/>
    </xf>
    <xf numFmtId="0" fontId="16" fillId="4" borderId="0" xfId="3" applyFont="1" applyFill="1" applyAlignment="1">
      <alignment horizontal="right"/>
    </xf>
    <xf numFmtId="0" fontId="18" fillId="4" borderId="0" xfId="3" applyFont="1" applyFill="1" applyAlignment="1">
      <alignment horizontal="right"/>
    </xf>
    <xf numFmtId="15" fontId="0" fillId="0" borderId="0" xfId="0" applyNumberFormat="1"/>
    <xf numFmtId="169" fontId="10" fillId="0" borderId="0" xfId="3" applyNumberFormat="1" applyFont="1" applyFill="1" applyAlignment="1">
      <alignment horizontal="center"/>
    </xf>
    <xf numFmtId="0" fontId="20" fillId="0" borderId="0" xfId="0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Fetzer_Green_ReportMe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3" sqref="C3"/>
    </sheetView>
  </sheetViews>
  <sheetFormatPr defaultRowHeight="12.75" x14ac:dyDescent="0.2"/>
  <cols>
    <col min="1" max="1" width="2.7109375" customWidth="1"/>
    <col min="2" max="2" width="12.5703125" customWidth="1"/>
    <col min="3" max="3" width="9.85546875" customWidth="1"/>
    <col min="4" max="4" width="12.5703125" customWidth="1"/>
    <col min="6" max="6" width="17.85546875" customWidth="1"/>
    <col min="7" max="7" width="17.28515625" customWidth="1"/>
  </cols>
  <sheetData>
    <row r="1" spans="1:9" s="11" customFormat="1" ht="15.75" x14ac:dyDescent="0.25">
      <c r="D1" s="11" t="s">
        <v>6</v>
      </c>
    </row>
    <row r="2" spans="1:9" s="11" customFormat="1" ht="15.75" x14ac:dyDescent="0.25">
      <c r="B2" s="10" t="s">
        <v>70</v>
      </c>
      <c r="C2" s="35">
        <v>37134</v>
      </c>
      <c r="D2" s="11" t="s">
        <v>79</v>
      </c>
    </row>
    <row r="3" spans="1:9" s="6" customFormat="1" ht="15" x14ac:dyDescent="0.25">
      <c r="D3" s="6" t="s">
        <v>5</v>
      </c>
    </row>
    <row r="4" spans="1:9" x14ac:dyDescent="0.2">
      <c r="B4" s="10" t="s">
        <v>4</v>
      </c>
      <c r="D4" t="s">
        <v>78</v>
      </c>
      <c r="F4" s="78">
        <v>37148</v>
      </c>
    </row>
    <row r="5" spans="1:9" x14ac:dyDescent="0.2">
      <c r="D5" s="9" t="s">
        <v>108</v>
      </c>
    </row>
    <row r="6" spans="1:9" s="6" customFormat="1" ht="45" x14ac:dyDescent="0.25">
      <c r="A6" s="7"/>
      <c r="B6" s="7" t="s">
        <v>3</v>
      </c>
      <c r="C6" s="7"/>
      <c r="D6" s="7" t="s">
        <v>2</v>
      </c>
      <c r="E6" s="7"/>
      <c r="F6" s="8" t="s">
        <v>1</v>
      </c>
      <c r="G6" s="8" t="s">
        <v>0</v>
      </c>
      <c r="H6" s="7"/>
      <c r="I6" s="7"/>
    </row>
    <row r="8" spans="1:9" x14ac:dyDescent="0.2">
      <c r="B8" s="3">
        <v>36892</v>
      </c>
      <c r="D8" s="2">
        <v>15</v>
      </c>
      <c r="F8" s="5">
        <v>257153</v>
      </c>
      <c r="G8" s="5">
        <v>418670</v>
      </c>
    </row>
    <row r="9" spans="1:9" x14ac:dyDescent="0.2">
      <c r="G9" s="5"/>
    </row>
    <row r="10" spans="1:9" x14ac:dyDescent="0.2">
      <c r="B10" s="3">
        <v>36923</v>
      </c>
      <c r="D10" s="2">
        <v>15</v>
      </c>
      <c r="F10" s="71">
        <v>244306</v>
      </c>
      <c r="G10" s="5">
        <v>309935</v>
      </c>
    </row>
    <row r="11" spans="1:9" x14ac:dyDescent="0.2">
      <c r="F11" s="5"/>
      <c r="G11" s="5"/>
    </row>
    <row r="12" spans="1:9" x14ac:dyDescent="0.2">
      <c r="B12" s="3">
        <v>36951</v>
      </c>
      <c r="D12" s="2">
        <v>0</v>
      </c>
      <c r="F12" s="5">
        <v>0</v>
      </c>
      <c r="G12" s="5">
        <v>0</v>
      </c>
    </row>
    <row r="13" spans="1:9" x14ac:dyDescent="0.2">
      <c r="F13" s="5"/>
      <c r="G13" s="5"/>
    </row>
    <row r="14" spans="1:9" x14ac:dyDescent="0.2">
      <c r="B14" s="3">
        <v>36982</v>
      </c>
      <c r="D14" s="2">
        <v>15</v>
      </c>
      <c r="F14" s="5">
        <v>317153</v>
      </c>
      <c r="G14" s="5">
        <v>422147</v>
      </c>
    </row>
    <row r="15" spans="1:9" x14ac:dyDescent="0.2">
      <c r="F15" s="5"/>
      <c r="G15" s="5"/>
    </row>
    <row r="16" spans="1:9" x14ac:dyDescent="0.2">
      <c r="B16" s="3">
        <v>37012</v>
      </c>
      <c r="D16" s="2">
        <v>16</v>
      </c>
      <c r="F16" s="5">
        <v>258244</v>
      </c>
      <c r="G16" s="5">
        <v>380014</v>
      </c>
    </row>
    <row r="17" spans="2:7" x14ac:dyDescent="0.2">
      <c r="F17" s="5"/>
      <c r="G17" s="5"/>
    </row>
    <row r="18" spans="2:7" x14ac:dyDescent="0.2">
      <c r="B18" s="3">
        <v>37043</v>
      </c>
      <c r="D18" s="2">
        <v>0</v>
      </c>
      <c r="F18" s="5"/>
      <c r="G18" s="5">
        <v>0</v>
      </c>
    </row>
    <row r="19" spans="2:7" x14ac:dyDescent="0.2">
      <c r="F19" s="5"/>
      <c r="G19" s="5"/>
    </row>
    <row r="20" spans="2:7" x14ac:dyDescent="0.2">
      <c r="B20" s="3">
        <v>37073</v>
      </c>
      <c r="C20" s="4"/>
      <c r="D20" s="2">
        <v>15</v>
      </c>
      <c r="F20" s="5">
        <v>352536</v>
      </c>
      <c r="G20" s="12">
        <v>642934</v>
      </c>
    </row>
    <row r="21" spans="2:7" x14ac:dyDescent="0.2">
      <c r="F21" s="5"/>
      <c r="G21" s="5"/>
    </row>
    <row r="22" spans="2:7" x14ac:dyDescent="0.2">
      <c r="B22" s="3">
        <v>37104</v>
      </c>
      <c r="D22" s="2">
        <v>15</v>
      </c>
      <c r="F22" s="5">
        <v>266485</v>
      </c>
      <c r="G22" s="12">
        <v>571336</v>
      </c>
    </row>
    <row r="23" spans="2:7" x14ac:dyDescent="0.2">
      <c r="F23" s="5"/>
      <c r="G23" s="5"/>
    </row>
    <row r="24" spans="2:7" x14ac:dyDescent="0.2">
      <c r="B24" s="3">
        <v>37135</v>
      </c>
      <c r="D24" s="2"/>
      <c r="F24" s="5"/>
      <c r="G24" s="12"/>
    </row>
    <row r="25" spans="2:7" x14ac:dyDescent="0.2">
      <c r="F25" s="5"/>
      <c r="G25" s="5"/>
    </row>
    <row r="26" spans="2:7" x14ac:dyDescent="0.2">
      <c r="B26" s="3">
        <v>37165</v>
      </c>
      <c r="F26" s="5"/>
      <c r="G26" s="5"/>
    </row>
    <row r="27" spans="2:7" x14ac:dyDescent="0.2">
      <c r="F27" s="5"/>
      <c r="G27" s="5"/>
    </row>
    <row r="28" spans="2:7" x14ac:dyDescent="0.2">
      <c r="B28" s="3">
        <v>37196</v>
      </c>
      <c r="D28" s="2"/>
      <c r="F28" s="5"/>
      <c r="G28" s="5"/>
    </row>
    <row r="29" spans="2:7" x14ac:dyDescent="0.2">
      <c r="F29" s="5"/>
      <c r="G29" s="5"/>
    </row>
    <row r="30" spans="2:7" x14ac:dyDescent="0.2">
      <c r="B30" s="3">
        <v>37226</v>
      </c>
      <c r="D30" s="2"/>
      <c r="F30" s="5"/>
      <c r="G30" s="5"/>
    </row>
    <row r="31" spans="2:7" x14ac:dyDescent="0.2">
      <c r="G31" s="1"/>
    </row>
    <row r="32" spans="2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A26" sqref="A26"/>
    </sheetView>
  </sheetViews>
  <sheetFormatPr defaultColWidth="8.85546875" defaultRowHeight="16.899999999999999" customHeight="1" outlineLevelRow="1" x14ac:dyDescent="0.15"/>
  <cols>
    <col min="1" max="1" width="11.28515625" style="26" customWidth="1"/>
    <col min="2" max="2" width="16" style="30" customWidth="1"/>
    <col min="3" max="3" width="7.85546875" style="26" customWidth="1"/>
    <col min="4" max="4" width="6.28515625" style="29" customWidth="1"/>
    <col min="5" max="5" width="11.42578125" style="26" customWidth="1"/>
    <col min="6" max="6" width="9.5703125" style="26" customWidth="1"/>
    <col min="7" max="7" width="10.140625" style="28" customWidth="1"/>
    <col min="8" max="8" width="9.42578125" style="26" customWidth="1"/>
    <col min="9" max="9" width="7.85546875" style="28" customWidth="1"/>
    <col min="10" max="10" width="10.7109375" style="26" customWidth="1"/>
    <col min="11" max="11" width="12" style="27" customWidth="1"/>
    <col min="12" max="16384" width="8.85546875" style="26"/>
  </cols>
  <sheetData>
    <row r="1" spans="1:11" s="37" customFormat="1" ht="16.899999999999999" customHeight="1" x14ac:dyDescent="0.15">
      <c r="B1" s="38" t="s">
        <v>7</v>
      </c>
      <c r="D1" s="39"/>
      <c r="G1" s="40"/>
      <c r="I1" s="40"/>
      <c r="K1" s="41"/>
    </row>
    <row r="2" spans="1:11" s="37" customFormat="1" ht="16.899999999999999" customHeight="1" x14ac:dyDescent="0.15">
      <c r="B2" s="42"/>
      <c r="D2" s="39"/>
      <c r="E2" s="42" t="s">
        <v>69</v>
      </c>
      <c r="G2" s="40"/>
      <c r="I2" s="40"/>
      <c r="K2" s="41"/>
    </row>
    <row r="3" spans="1:11" s="37" customFormat="1" ht="16.899999999999999" customHeight="1" x14ac:dyDescent="0.15">
      <c r="B3" s="42"/>
      <c r="C3" s="37" t="s">
        <v>109</v>
      </c>
      <c r="D3" s="39"/>
      <c r="G3" s="40"/>
      <c r="I3" s="40"/>
      <c r="K3" s="41"/>
    </row>
    <row r="4" spans="1:11" s="37" customFormat="1" ht="16.899999999999999" customHeight="1" x14ac:dyDescent="0.15">
      <c r="B4" s="42"/>
      <c r="C4" s="37" t="s">
        <v>110</v>
      </c>
      <c r="D4" s="39"/>
      <c r="E4" s="68"/>
      <c r="G4" s="40"/>
      <c r="I4" s="40"/>
      <c r="K4" s="41"/>
    </row>
    <row r="5" spans="1:11" s="47" customFormat="1" ht="16.899999999999999" customHeight="1" x14ac:dyDescent="0.15">
      <c r="A5" s="43" t="s">
        <v>8</v>
      </c>
      <c r="B5" s="44" t="s">
        <v>9</v>
      </c>
      <c r="C5" s="45" t="s">
        <v>10</v>
      </c>
      <c r="D5" s="43" t="s">
        <v>11</v>
      </c>
      <c r="E5" s="43" t="s">
        <v>12</v>
      </c>
      <c r="F5" s="43" t="s">
        <v>13</v>
      </c>
      <c r="G5" s="46" t="s">
        <v>14</v>
      </c>
      <c r="H5" s="43" t="s">
        <v>15</v>
      </c>
      <c r="I5" s="46"/>
      <c r="J5" s="47" t="s">
        <v>16</v>
      </c>
      <c r="K5" s="48" t="s">
        <v>17</v>
      </c>
    </row>
    <row r="6" spans="1:11" s="47" customFormat="1" ht="16.899999999999999" customHeight="1" x14ac:dyDescent="0.15">
      <c r="A6" s="43" t="s">
        <v>18</v>
      </c>
      <c r="B6" s="44" t="s">
        <v>19</v>
      </c>
      <c r="C6" s="45"/>
      <c r="D6" s="43" t="s">
        <v>20</v>
      </c>
      <c r="E6" s="43" t="s">
        <v>18</v>
      </c>
      <c r="F6" s="43" t="s">
        <v>21</v>
      </c>
      <c r="G6" s="46" t="s">
        <v>22</v>
      </c>
      <c r="H6" s="43" t="s">
        <v>23</v>
      </c>
      <c r="I6" s="46"/>
      <c r="J6" s="47" t="s">
        <v>15</v>
      </c>
      <c r="K6" s="48" t="s">
        <v>24</v>
      </c>
    </row>
    <row r="7" spans="1:11" s="47" customFormat="1" ht="16.899999999999999" customHeight="1" x14ac:dyDescent="0.15">
      <c r="B7" s="38"/>
      <c r="C7" s="37"/>
      <c r="E7" s="37"/>
      <c r="G7" s="49"/>
      <c r="I7" s="49"/>
      <c r="J7" s="47" t="s">
        <v>25</v>
      </c>
      <c r="K7" s="48" t="s">
        <v>15</v>
      </c>
    </row>
    <row r="8" spans="1:11" s="37" customFormat="1" ht="16.899999999999999" customHeight="1" x14ac:dyDescent="0.15">
      <c r="B8" s="42"/>
      <c r="D8" s="39"/>
      <c r="G8" s="40"/>
      <c r="I8" s="40"/>
      <c r="K8" s="41"/>
    </row>
    <row r="9" spans="1:11" s="52" customFormat="1" ht="16.899999999999999" customHeight="1" x14ac:dyDescent="0.2">
      <c r="A9" s="50" t="s">
        <v>26</v>
      </c>
      <c r="B9" s="51"/>
      <c r="D9" s="53"/>
      <c r="G9" s="54"/>
      <c r="I9" s="54"/>
      <c r="K9" s="41"/>
    </row>
    <row r="10" spans="1:11" ht="16.899999999999999" customHeight="1" outlineLevel="1" x14ac:dyDescent="0.2">
      <c r="B10" s="23" t="s">
        <v>71</v>
      </c>
      <c r="C10" s="22" t="s">
        <v>27</v>
      </c>
      <c r="D10" s="22" t="s">
        <v>28</v>
      </c>
      <c r="E10" s="22">
        <v>1010802836</v>
      </c>
      <c r="F10" s="21" t="s">
        <v>72</v>
      </c>
      <c r="G10" s="20">
        <v>1680</v>
      </c>
      <c r="H10" s="19">
        <v>21</v>
      </c>
      <c r="I10" s="34"/>
      <c r="J10" s="55">
        <f>+H10</f>
        <v>21</v>
      </c>
    </row>
    <row r="11" spans="1:11" customFormat="1" ht="21" customHeight="1" outlineLevel="1" x14ac:dyDescent="0.2">
      <c r="B11" s="23" t="s">
        <v>75</v>
      </c>
      <c r="C11" s="22" t="s">
        <v>27</v>
      </c>
      <c r="D11" s="22" t="s">
        <v>28</v>
      </c>
      <c r="E11" s="22">
        <v>1010802836</v>
      </c>
      <c r="F11" s="21" t="s">
        <v>76</v>
      </c>
      <c r="G11" s="20">
        <v>0</v>
      </c>
      <c r="H11" s="19">
        <v>0</v>
      </c>
      <c r="J11">
        <v>0</v>
      </c>
    </row>
    <row r="12" spans="1:11" ht="16.899999999999999" customHeight="1" outlineLevel="1" x14ac:dyDescent="0.2">
      <c r="A12"/>
      <c r="B12" s="23" t="s">
        <v>80</v>
      </c>
      <c r="C12" s="22" t="s">
        <v>27</v>
      </c>
      <c r="D12" s="22" t="s">
        <v>28</v>
      </c>
      <c r="E12" s="22">
        <v>1010802836</v>
      </c>
      <c r="F12" s="21" t="s">
        <v>81</v>
      </c>
      <c r="G12" s="20">
        <v>3240</v>
      </c>
      <c r="H12" s="19">
        <v>40.5</v>
      </c>
      <c r="I12" s="19"/>
      <c r="J12" s="56">
        <v>40.5</v>
      </c>
    </row>
    <row r="13" spans="1:11" s="57" customFormat="1" ht="16.899999999999999" customHeight="1" outlineLevel="1" x14ac:dyDescent="0.2">
      <c r="A13"/>
      <c r="B13" s="23" t="s">
        <v>80</v>
      </c>
      <c r="C13" s="22" t="s">
        <v>27</v>
      </c>
      <c r="D13" s="22" t="s">
        <v>28</v>
      </c>
      <c r="E13" s="22">
        <v>1010802836</v>
      </c>
      <c r="F13" s="21" t="s">
        <v>82</v>
      </c>
      <c r="G13" s="20">
        <v>720</v>
      </c>
      <c r="H13" s="19">
        <v>9</v>
      </c>
      <c r="I13" s="19"/>
      <c r="J13" s="58">
        <v>9</v>
      </c>
      <c r="K13" s="27"/>
    </row>
    <row r="14" spans="1:11" s="57" customFormat="1" ht="16.899999999999999" customHeight="1" outlineLevel="1" x14ac:dyDescent="0.2">
      <c r="A14"/>
      <c r="B14" s="23" t="s">
        <v>87</v>
      </c>
      <c r="C14" s="22" t="s">
        <v>27</v>
      </c>
      <c r="D14" s="22" t="s">
        <v>28</v>
      </c>
      <c r="E14" s="22">
        <v>1010802836</v>
      </c>
      <c r="F14" s="21" t="s">
        <v>88</v>
      </c>
      <c r="G14" s="20">
        <v>6360</v>
      </c>
      <c r="H14" s="19">
        <v>79.5</v>
      </c>
      <c r="I14" s="25"/>
      <c r="J14" s="19">
        <v>79.5</v>
      </c>
      <c r="K14" s="27"/>
    </row>
    <row r="15" spans="1:11" s="59" customFormat="1" ht="16.899999999999999" customHeight="1" outlineLevel="1" x14ac:dyDescent="0.2">
      <c r="A15"/>
      <c r="B15" s="23" t="s">
        <v>92</v>
      </c>
      <c r="C15" s="22" t="s">
        <v>27</v>
      </c>
      <c r="D15" s="22" t="s">
        <v>28</v>
      </c>
      <c r="E15" s="22">
        <v>1010802836</v>
      </c>
      <c r="F15" s="21" t="s">
        <v>93</v>
      </c>
      <c r="G15" s="20">
        <v>8400</v>
      </c>
      <c r="H15" s="19">
        <v>105</v>
      </c>
      <c r="I15" s="19"/>
      <c r="J15" s="19">
        <v>105</v>
      </c>
    </row>
    <row r="16" spans="1:11" s="60" customFormat="1" ht="17.25" customHeight="1" outlineLevel="1" x14ac:dyDescent="0.2">
      <c r="A16"/>
      <c r="B16" s="23" t="s">
        <v>92</v>
      </c>
      <c r="C16" s="22" t="s">
        <v>27</v>
      </c>
      <c r="D16" s="22" t="s">
        <v>28</v>
      </c>
      <c r="E16" s="22">
        <v>1010802836</v>
      </c>
      <c r="F16" s="21" t="s">
        <v>94</v>
      </c>
      <c r="G16" s="20">
        <v>7400</v>
      </c>
      <c r="H16" s="19">
        <v>92.5</v>
      </c>
      <c r="I16" s="19"/>
      <c r="J16" s="19">
        <v>92.5</v>
      </c>
    </row>
    <row r="17" spans="1:11" customFormat="1" ht="12.75" outlineLevel="1" x14ac:dyDescent="0.2">
      <c r="B17" s="23" t="s">
        <v>101</v>
      </c>
      <c r="C17" s="22" t="s">
        <v>27</v>
      </c>
      <c r="D17" s="22" t="s">
        <v>28</v>
      </c>
      <c r="E17" s="22">
        <v>1010802836</v>
      </c>
      <c r="F17" s="21" t="s">
        <v>102</v>
      </c>
      <c r="G17" s="20">
        <v>7440</v>
      </c>
      <c r="H17" s="19">
        <v>93</v>
      </c>
      <c r="J17" s="19">
        <v>93</v>
      </c>
    </row>
    <row r="18" spans="1:11" s="61" customFormat="1" ht="16.899999999999999" customHeight="1" outlineLevel="1" x14ac:dyDescent="0.2">
      <c r="B18" s="23"/>
      <c r="C18" s="22"/>
      <c r="D18" s="22"/>
      <c r="E18" s="20"/>
      <c r="F18" s="21"/>
      <c r="G18" s="20"/>
      <c r="H18" s="19"/>
      <c r="J18" s="58"/>
    </row>
    <row r="19" spans="1:11" s="36" customFormat="1" ht="16.899999999999999" customHeight="1" outlineLevel="1" x14ac:dyDescent="0.2">
      <c r="B19" s="23"/>
      <c r="C19" s="22"/>
      <c r="D19" s="22"/>
      <c r="E19" s="20"/>
      <c r="F19" s="21"/>
      <c r="G19" s="20"/>
      <c r="H19" s="19"/>
      <c r="J19" s="58"/>
    </row>
    <row r="20" spans="1:11" ht="16.899999999999999" customHeight="1" x14ac:dyDescent="0.2">
      <c r="A20"/>
      <c r="B20" s="23"/>
      <c r="C20" s="22"/>
      <c r="D20" s="22"/>
      <c r="E20" s="20"/>
      <c r="F20" s="21"/>
      <c r="G20" s="20"/>
      <c r="H20" s="19"/>
      <c r="J20" s="58"/>
    </row>
    <row r="21" spans="1:11" customFormat="1" ht="16.899999999999999" customHeight="1" outlineLevel="1" x14ac:dyDescent="0.2">
      <c r="B21" s="23"/>
      <c r="C21" s="22"/>
      <c r="D21" s="22"/>
      <c r="E21" s="22"/>
      <c r="F21" s="21"/>
      <c r="G21" s="20"/>
      <c r="H21" s="19"/>
      <c r="J21" s="58"/>
    </row>
    <row r="22" spans="1:11" customFormat="1" ht="16.899999999999999" customHeight="1" outlineLevel="1" x14ac:dyDescent="0.2">
      <c r="B22" s="23"/>
      <c r="C22" s="22"/>
      <c r="D22" s="22"/>
      <c r="E22" s="22"/>
      <c r="F22" s="21"/>
      <c r="G22" s="20"/>
      <c r="H22" s="19"/>
      <c r="J22" s="58"/>
    </row>
    <row r="23" spans="1:11" ht="16.899999999999999" customHeight="1" x14ac:dyDescent="0.15">
      <c r="J23" s="58"/>
    </row>
    <row r="24" spans="1:11" ht="16.899999999999999" customHeight="1" outlineLevel="1" x14ac:dyDescent="0.2">
      <c r="B24" s="18"/>
      <c r="C24" s="16"/>
      <c r="D24" s="17"/>
      <c r="E24" s="16"/>
      <c r="F24" s="15" t="s">
        <v>14</v>
      </c>
      <c r="G24" s="13">
        <f>SUM(G10:G23)</f>
        <v>35240</v>
      </c>
      <c r="H24" s="14"/>
      <c r="I24" s="13"/>
      <c r="J24" s="58">
        <f>SUM(J10:J23)</f>
        <v>440.5</v>
      </c>
      <c r="K24" s="27">
        <f>+J24</f>
        <v>440.5</v>
      </c>
    </row>
    <row r="25" spans="1:11" ht="16.899999999999999" customHeight="1" x14ac:dyDescent="0.2">
      <c r="A25" s="62" t="s">
        <v>29</v>
      </c>
    </row>
    <row r="26" spans="1:11" ht="16.899999999999999" customHeight="1" outlineLevel="1" x14ac:dyDescent="0.2">
      <c r="B26" s="23" t="s">
        <v>71</v>
      </c>
      <c r="C26" s="22" t="s">
        <v>30</v>
      </c>
      <c r="D26" s="22" t="s">
        <v>31</v>
      </c>
      <c r="E26" s="22">
        <v>1010802837</v>
      </c>
      <c r="F26" s="21" t="s">
        <v>72</v>
      </c>
      <c r="G26" s="20">
        <v>2997</v>
      </c>
      <c r="H26" s="19">
        <v>37.462499999999999</v>
      </c>
      <c r="I26" s="13"/>
      <c r="J26" s="55">
        <f>+H26</f>
        <v>37.462499999999999</v>
      </c>
    </row>
    <row r="27" spans="1:11" customFormat="1" ht="17.25" customHeight="1" outlineLevel="1" x14ac:dyDescent="0.2">
      <c r="B27" s="23" t="s">
        <v>75</v>
      </c>
      <c r="C27" s="22" t="s">
        <v>30</v>
      </c>
      <c r="D27" s="22" t="s">
        <v>31</v>
      </c>
      <c r="E27" s="22">
        <v>1010802837</v>
      </c>
      <c r="F27" s="21" t="s">
        <v>76</v>
      </c>
      <c r="G27" s="20">
        <v>2457</v>
      </c>
      <c r="H27" s="19">
        <v>30.712499999999999</v>
      </c>
      <c r="J27">
        <v>30.71</v>
      </c>
    </row>
    <row r="28" spans="1:11" ht="16.899999999999999" customHeight="1" outlineLevel="1" x14ac:dyDescent="0.2">
      <c r="A28"/>
      <c r="B28" s="23" t="s">
        <v>80</v>
      </c>
      <c r="C28" s="22" t="s">
        <v>30</v>
      </c>
      <c r="D28" s="22" t="s">
        <v>31</v>
      </c>
      <c r="E28" s="22">
        <v>1010802837</v>
      </c>
      <c r="F28" s="21" t="s">
        <v>82</v>
      </c>
      <c r="G28" s="20">
        <v>4422</v>
      </c>
      <c r="H28" s="19">
        <v>55.274999999999999</v>
      </c>
      <c r="I28" s="19"/>
      <c r="J28" s="56">
        <v>55.28</v>
      </c>
    </row>
    <row r="29" spans="1:11" ht="16.899999999999999" customHeight="1" outlineLevel="1" x14ac:dyDescent="0.2">
      <c r="A29"/>
      <c r="B29" s="23" t="s">
        <v>80</v>
      </c>
      <c r="C29" s="22" t="s">
        <v>30</v>
      </c>
      <c r="D29" s="22" t="s">
        <v>31</v>
      </c>
      <c r="E29" s="22">
        <v>1010802837</v>
      </c>
      <c r="F29" s="21" t="s">
        <v>81</v>
      </c>
      <c r="G29" s="20">
        <v>1909</v>
      </c>
      <c r="H29" s="19">
        <v>23.862500000000001</v>
      </c>
      <c r="I29" s="19"/>
      <c r="J29" s="56">
        <v>23.86</v>
      </c>
    </row>
    <row r="30" spans="1:11" s="57" customFormat="1" ht="16.899999999999999" customHeight="1" outlineLevel="1" x14ac:dyDescent="0.2">
      <c r="A30"/>
      <c r="B30" s="23" t="s">
        <v>87</v>
      </c>
      <c r="C30" s="22" t="s">
        <v>30</v>
      </c>
      <c r="D30" s="22" t="s">
        <v>31</v>
      </c>
      <c r="E30" s="22">
        <v>1010802837</v>
      </c>
      <c r="F30" s="21" t="s">
        <v>88</v>
      </c>
      <c r="G30" s="20">
        <v>2323</v>
      </c>
      <c r="H30" s="19">
        <v>29.037500000000001</v>
      </c>
      <c r="I30" s="25"/>
      <c r="J30" s="19">
        <v>29.037500000000001</v>
      </c>
      <c r="K30" s="27"/>
    </row>
    <row r="31" spans="1:11" s="57" customFormat="1" ht="16.899999999999999" customHeight="1" outlineLevel="1" x14ac:dyDescent="0.2">
      <c r="A31"/>
      <c r="B31" s="23" t="s">
        <v>92</v>
      </c>
      <c r="C31" s="22" t="s">
        <v>30</v>
      </c>
      <c r="D31" s="22" t="s">
        <v>31</v>
      </c>
      <c r="E31" s="22">
        <v>1010802837</v>
      </c>
      <c r="F31" s="21" t="s">
        <v>94</v>
      </c>
      <c r="G31" s="20">
        <v>3067</v>
      </c>
      <c r="H31" s="19">
        <v>38.337499999999999</v>
      </c>
      <c r="I31" s="25"/>
      <c r="J31" s="19">
        <v>38.337499999999999</v>
      </c>
      <c r="K31" s="27"/>
    </row>
    <row r="32" spans="1:11" s="59" customFormat="1" ht="16.899999999999999" customHeight="1" outlineLevel="1" x14ac:dyDescent="0.2">
      <c r="A32"/>
      <c r="B32" s="23" t="s">
        <v>92</v>
      </c>
      <c r="C32" s="22" t="s">
        <v>30</v>
      </c>
      <c r="D32" s="22" t="s">
        <v>31</v>
      </c>
      <c r="E32" s="22">
        <v>1010802837</v>
      </c>
      <c r="F32" s="21" t="s">
        <v>93</v>
      </c>
      <c r="G32" s="20">
        <v>3320</v>
      </c>
      <c r="H32" s="19">
        <v>41.5</v>
      </c>
      <c r="J32" s="19">
        <v>41.5</v>
      </c>
    </row>
    <row r="33" spans="1:11" customFormat="1" ht="12.75" outlineLevel="1" x14ac:dyDescent="0.2">
      <c r="B33" s="23" t="s">
        <v>101</v>
      </c>
      <c r="C33" s="22" t="s">
        <v>30</v>
      </c>
      <c r="D33" s="22" t="s">
        <v>31</v>
      </c>
      <c r="E33" s="22">
        <v>1010802837</v>
      </c>
      <c r="F33" s="21" t="s">
        <v>102</v>
      </c>
      <c r="G33" s="20">
        <v>2726</v>
      </c>
      <c r="H33" s="19">
        <v>34.075000000000003</v>
      </c>
      <c r="J33" s="19">
        <v>34.075000000000003</v>
      </c>
    </row>
    <row r="34" spans="1:11" s="61" customFormat="1" ht="16.899999999999999" customHeight="1" outlineLevel="1" x14ac:dyDescent="0.2">
      <c r="B34" s="23"/>
      <c r="C34" s="20"/>
      <c r="D34" s="22"/>
      <c r="E34" s="20"/>
      <c r="F34" s="21"/>
      <c r="G34" s="20"/>
      <c r="H34" s="19"/>
      <c r="J34" s="56"/>
    </row>
    <row r="35" spans="1:11" s="61" customFormat="1" ht="16.899999999999999" customHeight="1" outlineLevel="1" x14ac:dyDescent="0.2">
      <c r="B35" s="23"/>
      <c r="C35" s="22"/>
      <c r="D35" s="22"/>
      <c r="E35" s="20"/>
      <c r="F35" s="21"/>
      <c r="G35" s="20"/>
      <c r="H35" s="19"/>
      <c r="J35" s="56"/>
    </row>
    <row r="36" spans="1:11" s="36" customFormat="1" ht="16.899999999999999" customHeight="1" outlineLevel="1" x14ac:dyDescent="0.2">
      <c r="B36" s="23"/>
      <c r="C36" s="22"/>
      <c r="D36" s="22"/>
      <c r="E36" s="20"/>
      <c r="F36" s="21"/>
      <c r="G36" s="20"/>
      <c r="H36" s="19"/>
      <c r="J36" s="56"/>
    </row>
    <row r="37" spans="1:11" customFormat="1" ht="16.899999999999999" customHeight="1" outlineLevel="1" x14ac:dyDescent="0.2">
      <c r="B37" s="23"/>
      <c r="C37" s="22"/>
      <c r="D37" s="22"/>
      <c r="E37" s="20"/>
      <c r="F37" s="21"/>
      <c r="G37" s="20"/>
      <c r="H37" s="19"/>
      <c r="J37" s="56"/>
    </row>
    <row r="38" spans="1:11" customFormat="1" ht="16.899999999999999" customHeight="1" outlineLevel="1" x14ac:dyDescent="0.2">
      <c r="B38" s="23"/>
      <c r="C38" s="22"/>
      <c r="D38" s="22"/>
      <c r="E38" s="22"/>
      <c r="F38" s="21"/>
      <c r="G38" s="20"/>
      <c r="H38" s="19"/>
      <c r="J38" s="56"/>
    </row>
    <row r="39" spans="1:11" customFormat="1" ht="16.899999999999999" customHeight="1" outlineLevel="1" x14ac:dyDescent="0.2">
      <c r="B39" s="23"/>
      <c r="C39" s="22"/>
      <c r="D39" s="22"/>
      <c r="E39" s="22"/>
      <c r="F39" s="21"/>
      <c r="G39" s="20"/>
      <c r="H39" s="19"/>
      <c r="J39" s="56"/>
    </row>
    <row r="40" spans="1:11" s="61" customFormat="1" ht="16.899999999999999" customHeight="1" outlineLevel="1" x14ac:dyDescent="0.2">
      <c r="B40" s="23"/>
      <c r="C40" s="20"/>
      <c r="D40" s="22"/>
      <c r="E40" s="20"/>
      <c r="F40" s="21"/>
      <c r="G40" s="20"/>
      <c r="H40" s="19"/>
      <c r="J40" s="56"/>
    </row>
    <row r="41" spans="1:11" s="61" customFormat="1" ht="16.899999999999999" customHeight="1" outlineLevel="1" x14ac:dyDescent="0.2">
      <c r="B41" s="23"/>
      <c r="C41" s="20"/>
      <c r="D41" s="22"/>
      <c r="E41" s="20"/>
      <c r="F41" s="21"/>
      <c r="G41" s="20"/>
      <c r="H41" s="19"/>
      <c r="J41" s="56"/>
    </row>
    <row r="42" spans="1:11" s="61" customFormat="1" ht="16.899999999999999" customHeight="1" outlineLevel="1" x14ac:dyDescent="0.2">
      <c r="B42" s="23"/>
      <c r="C42" s="20"/>
      <c r="D42" s="22"/>
      <c r="E42" s="20"/>
      <c r="F42" s="21"/>
      <c r="G42" s="20"/>
      <c r="H42" s="19"/>
      <c r="J42" s="56"/>
    </row>
    <row r="43" spans="1:11" s="61" customFormat="1" ht="16.899999999999999" customHeight="1" outlineLevel="1" x14ac:dyDescent="0.2">
      <c r="B43" s="23"/>
      <c r="C43" s="20"/>
      <c r="D43" s="22"/>
      <c r="E43" s="20"/>
      <c r="F43" s="21"/>
      <c r="G43" s="20"/>
      <c r="H43" s="19"/>
      <c r="J43" s="56"/>
    </row>
    <row r="44" spans="1:11" s="61" customFormat="1" ht="16.899999999999999" customHeight="1" outlineLevel="1" x14ac:dyDescent="0.2">
      <c r="B44" s="23"/>
      <c r="C44" s="20"/>
      <c r="D44" s="22"/>
      <c r="E44" s="20"/>
      <c r="F44" s="21"/>
      <c r="G44" s="20"/>
      <c r="H44" s="19"/>
      <c r="J44" s="56"/>
    </row>
    <row r="45" spans="1:11" ht="16.899999999999999" customHeight="1" outlineLevel="1" x14ac:dyDescent="0.2">
      <c r="B45" s="18"/>
      <c r="C45" s="16"/>
      <c r="D45" s="17"/>
      <c r="E45" s="16"/>
      <c r="F45" s="15" t="s">
        <v>14</v>
      </c>
      <c r="G45" s="13">
        <f>SUM(G26:G44)</f>
        <v>23221</v>
      </c>
      <c r="H45" s="14"/>
      <c r="I45" s="13"/>
      <c r="J45" s="56">
        <f>SUM(J26:J44)</f>
        <v>290.26249999999999</v>
      </c>
      <c r="K45" s="27">
        <f>+J45</f>
        <v>290.26249999999999</v>
      </c>
    </row>
    <row r="46" spans="1:11" ht="16.899999999999999" customHeight="1" x14ac:dyDescent="0.2">
      <c r="A46" s="62" t="s">
        <v>32</v>
      </c>
    </row>
    <row r="47" spans="1:11" ht="16.899999999999999" customHeight="1" outlineLevel="1" x14ac:dyDescent="0.2">
      <c r="B47" s="23" t="s">
        <v>71</v>
      </c>
      <c r="C47" s="22" t="s">
        <v>33</v>
      </c>
      <c r="D47" s="22" t="s">
        <v>31</v>
      </c>
      <c r="E47" s="22">
        <v>1010802838</v>
      </c>
      <c r="F47" s="21" t="s">
        <v>72</v>
      </c>
      <c r="G47" s="20">
        <v>963</v>
      </c>
      <c r="H47" s="19">
        <v>12.0375</v>
      </c>
      <c r="I47" s="13"/>
      <c r="J47" s="55">
        <f>+H47</f>
        <v>12.0375</v>
      </c>
    </row>
    <row r="48" spans="1:11" customFormat="1" ht="12.75" customHeight="1" outlineLevel="1" x14ac:dyDescent="0.2">
      <c r="B48" s="23" t="s">
        <v>75</v>
      </c>
      <c r="C48" s="22" t="s">
        <v>33</v>
      </c>
      <c r="D48" s="22" t="s">
        <v>31</v>
      </c>
      <c r="E48" s="22">
        <v>1010802838</v>
      </c>
      <c r="F48" s="21" t="s">
        <v>76</v>
      </c>
      <c r="G48" s="20">
        <v>1199</v>
      </c>
      <c r="H48" s="19">
        <v>14.987500000000001</v>
      </c>
      <c r="J48">
        <v>14.99</v>
      </c>
    </row>
    <row r="49" spans="1:11" ht="16.899999999999999" customHeight="1" outlineLevel="1" x14ac:dyDescent="0.2">
      <c r="A49"/>
      <c r="B49" s="23" t="s">
        <v>80</v>
      </c>
      <c r="C49" s="22" t="s">
        <v>33</v>
      </c>
      <c r="D49" s="22" t="s">
        <v>31</v>
      </c>
      <c r="E49" s="22">
        <v>1010802838</v>
      </c>
      <c r="F49" s="21" t="s">
        <v>82</v>
      </c>
      <c r="G49" s="20">
        <v>1097</v>
      </c>
      <c r="H49" s="19">
        <v>13.7125</v>
      </c>
      <c r="I49" s="19"/>
      <c r="J49" s="56">
        <v>13.71</v>
      </c>
    </row>
    <row r="50" spans="1:11" ht="16.899999999999999" customHeight="1" outlineLevel="1" x14ac:dyDescent="0.2">
      <c r="A50"/>
      <c r="B50" s="23" t="s">
        <v>80</v>
      </c>
      <c r="C50" s="22" t="s">
        <v>33</v>
      </c>
      <c r="D50" s="22" t="s">
        <v>31</v>
      </c>
      <c r="E50" s="22">
        <v>1010802838</v>
      </c>
      <c r="F50" s="21" t="s">
        <v>81</v>
      </c>
      <c r="G50" s="20">
        <v>700</v>
      </c>
      <c r="H50" s="19">
        <v>8.75</v>
      </c>
      <c r="I50" s="19"/>
      <c r="J50" s="56">
        <v>8.75</v>
      </c>
    </row>
    <row r="51" spans="1:11" s="57" customFormat="1" ht="16.899999999999999" customHeight="1" outlineLevel="1" x14ac:dyDescent="0.2">
      <c r="A51"/>
      <c r="B51" s="23" t="s">
        <v>87</v>
      </c>
      <c r="C51" s="22" t="s">
        <v>33</v>
      </c>
      <c r="D51" s="22" t="s">
        <v>31</v>
      </c>
      <c r="E51" s="22">
        <v>1010802838</v>
      </c>
      <c r="F51" s="21" t="s">
        <v>88</v>
      </c>
      <c r="G51" s="20">
        <v>706</v>
      </c>
      <c r="H51" s="19">
        <v>8.8249999999999993</v>
      </c>
      <c r="I51" s="25"/>
      <c r="J51" s="19">
        <v>8.8249999999999993</v>
      </c>
      <c r="K51" s="27"/>
    </row>
    <row r="52" spans="1:11" s="59" customFormat="1" ht="16.899999999999999" customHeight="1" outlineLevel="1" x14ac:dyDescent="0.2">
      <c r="A52"/>
      <c r="B52" s="23" t="s">
        <v>92</v>
      </c>
      <c r="C52" s="22" t="s">
        <v>33</v>
      </c>
      <c r="D52" s="22" t="s">
        <v>31</v>
      </c>
      <c r="E52" s="22">
        <v>1010802838</v>
      </c>
      <c r="F52" s="21" t="s">
        <v>93</v>
      </c>
      <c r="G52" s="20">
        <v>677</v>
      </c>
      <c r="H52" s="19">
        <v>8.4625000000000004</v>
      </c>
      <c r="J52" s="19">
        <v>8.4625000000000004</v>
      </c>
    </row>
    <row r="53" spans="1:11" s="59" customFormat="1" ht="16.899999999999999" customHeight="1" outlineLevel="1" x14ac:dyDescent="0.2">
      <c r="A53"/>
      <c r="B53" s="23" t="s">
        <v>92</v>
      </c>
      <c r="C53" s="22" t="s">
        <v>33</v>
      </c>
      <c r="D53" s="22" t="s">
        <v>31</v>
      </c>
      <c r="E53" s="22">
        <v>1010802838</v>
      </c>
      <c r="F53" s="21" t="s">
        <v>94</v>
      </c>
      <c r="G53" s="20">
        <v>496</v>
      </c>
      <c r="H53" s="19">
        <v>6.2</v>
      </c>
      <c r="J53" s="19">
        <v>6.2</v>
      </c>
    </row>
    <row r="54" spans="1:11" s="60" customFormat="1" ht="16.899999999999999" customHeight="1" outlineLevel="1" x14ac:dyDescent="0.2">
      <c r="A54"/>
      <c r="B54" s="23" t="s">
        <v>101</v>
      </c>
      <c r="C54" s="22" t="s">
        <v>33</v>
      </c>
      <c r="D54" s="22" t="s">
        <v>31</v>
      </c>
      <c r="E54" s="22">
        <v>1010802838</v>
      </c>
      <c r="F54" s="21" t="s">
        <v>102</v>
      </c>
      <c r="G54" s="20">
        <v>545</v>
      </c>
      <c r="H54" s="19">
        <v>6.8125</v>
      </c>
      <c r="J54" s="19">
        <v>6.8125</v>
      </c>
    </row>
    <row r="55" spans="1:11" s="61" customFormat="1" ht="16.899999999999999" customHeight="1" outlineLevel="1" x14ac:dyDescent="0.2">
      <c r="B55" s="23"/>
      <c r="C55" s="20"/>
      <c r="D55" s="22"/>
      <c r="E55" s="20"/>
      <c r="F55" s="21"/>
      <c r="G55" s="20"/>
      <c r="H55" s="19"/>
      <c r="J55" s="56"/>
    </row>
    <row r="56" spans="1:11" s="61" customFormat="1" ht="16.899999999999999" customHeight="1" outlineLevel="1" x14ac:dyDescent="0.2">
      <c r="B56" s="23"/>
      <c r="C56" s="22"/>
      <c r="D56" s="22"/>
      <c r="E56" s="20"/>
      <c r="F56" s="21"/>
      <c r="G56" s="20"/>
      <c r="H56" s="19"/>
      <c r="J56" s="56"/>
    </row>
    <row r="57" spans="1:11" s="36" customFormat="1" ht="16.899999999999999" customHeight="1" outlineLevel="1" x14ac:dyDescent="0.2">
      <c r="B57" s="23"/>
      <c r="C57" s="22"/>
      <c r="D57" s="22"/>
      <c r="E57" s="20"/>
      <c r="F57" s="21"/>
      <c r="G57" s="20"/>
      <c r="H57" s="19"/>
      <c r="J57" s="56"/>
    </row>
    <row r="58" spans="1:11" customFormat="1" ht="16.899999999999999" customHeight="1" outlineLevel="1" x14ac:dyDescent="0.2">
      <c r="B58" s="23"/>
      <c r="C58" s="22"/>
      <c r="D58" s="22"/>
      <c r="E58" s="20"/>
      <c r="F58" s="21"/>
      <c r="G58" s="20"/>
      <c r="H58" s="19"/>
      <c r="J58" s="56"/>
    </row>
    <row r="59" spans="1:11" customFormat="1" ht="16.899999999999999" customHeight="1" outlineLevel="1" x14ac:dyDescent="0.2">
      <c r="B59" s="23"/>
      <c r="C59" s="22"/>
      <c r="D59" s="22"/>
      <c r="E59" s="22"/>
      <c r="F59" s="21"/>
      <c r="G59" s="20"/>
      <c r="H59" s="19"/>
      <c r="J59" s="56"/>
    </row>
    <row r="60" spans="1:11" s="61" customFormat="1" ht="16.899999999999999" customHeight="1" outlineLevel="1" x14ac:dyDescent="0.2">
      <c r="B60" s="23"/>
      <c r="C60" s="20"/>
      <c r="D60" s="22"/>
      <c r="E60" s="20"/>
      <c r="F60" s="21"/>
      <c r="G60" s="20"/>
      <c r="H60" s="19"/>
      <c r="J60" s="56"/>
    </row>
    <row r="61" spans="1:11" s="61" customFormat="1" ht="16.899999999999999" customHeight="1" outlineLevel="1" x14ac:dyDescent="0.2">
      <c r="B61" s="23"/>
      <c r="C61" s="20"/>
      <c r="D61" s="22"/>
      <c r="E61" s="20"/>
      <c r="F61" s="21"/>
      <c r="G61" s="20"/>
      <c r="H61" s="19"/>
      <c r="J61" s="56"/>
    </row>
    <row r="62" spans="1:11" s="61" customFormat="1" ht="16.899999999999999" customHeight="1" outlineLevel="1" x14ac:dyDescent="0.2">
      <c r="B62" s="23"/>
      <c r="C62" s="20"/>
      <c r="D62" s="22"/>
      <c r="E62" s="20"/>
      <c r="F62" s="21"/>
      <c r="G62" s="20"/>
      <c r="H62" s="19"/>
      <c r="J62" s="56"/>
    </row>
    <row r="63" spans="1:11" ht="16.899999999999999" customHeight="1" outlineLevel="1" x14ac:dyDescent="0.2">
      <c r="B63" s="18"/>
      <c r="C63" s="16"/>
      <c r="D63" s="17"/>
      <c r="E63" s="16"/>
      <c r="F63" s="15" t="s">
        <v>14</v>
      </c>
      <c r="G63" s="13">
        <f>SUM(G47:G62)</f>
        <v>6383</v>
      </c>
      <c r="H63" s="14"/>
      <c r="I63" s="13"/>
      <c r="J63" s="56">
        <f>SUM(J47:J62)</f>
        <v>79.787500000000009</v>
      </c>
      <c r="K63" s="27">
        <f>+J63</f>
        <v>79.787500000000009</v>
      </c>
    </row>
    <row r="64" spans="1:11" ht="16.899999999999999" customHeight="1" x14ac:dyDescent="0.2">
      <c r="A64" s="62" t="s">
        <v>34</v>
      </c>
    </row>
    <row r="65" spans="1:11" ht="16.899999999999999" customHeight="1" x14ac:dyDescent="0.15">
      <c r="J65" s="56"/>
    </row>
    <row r="66" spans="1:11" ht="16.899999999999999" customHeight="1" outlineLevel="1" x14ac:dyDescent="0.2">
      <c r="B66" s="18"/>
      <c r="C66" s="16"/>
      <c r="D66" s="17"/>
      <c r="E66" s="16"/>
      <c r="F66" s="15"/>
      <c r="G66" s="13"/>
      <c r="H66" s="14"/>
      <c r="I66" s="13"/>
      <c r="J66" s="56"/>
    </row>
    <row r="67" spans="1:11" ht="16.899999999999999" customHeight="1" x14ac:dyDescent="0.2">
      <c r="A67" s="62" t="s">
        <v>35</v>
      </c>
    </row>
    <row r="68" spans="1:11" s="61" customFormat="1" ht="16.899999999999999" customHeight="1" outlineLevel="1" x14ac:dyDescent="0.2">
      <c r="B68" s="23"/>
      <c r="C68" s="20"/>
      <c r="D68" s="22"/>
      <c r="E68" s="20"/>
      <c r="F68" s="21"/>
      <c r="G68" s="20"/>
      <c r="H68" s="19"/>
      <c r="J68" s="56"/>
    </row>
    <row r="69" spans="1:11" s="61" customFormat="1" ht="16.899999999999999" customHeight="1" outlineLevel="1" x14ac:dyDescent="0.2">
      <c r="B69" s="23"/>
      <c r="C69" s="20"/>
      <c r="D69" s="22"/>
      <c r="E69" s="20"/>
      <c r="F69" s="21"/>
      <c r="G69" s="20"/>
      <c r="H69" s="19"/>
      <c r="J69" s="56"/>
    </row>
    <row r="70" spans="1:11" s="61" customFormat="1" ht="16.899999999999999" customHeight="1" outlineLevel="1" x14ac:dyDescent="0.2">
      <c r="B70" s="23"/>
      <c r="C70" s="20"/>
      <c r="D70" s="22"/>
      <c r="E70" s="20"/>
      <c r="F70" s="20" t="s">
        <v>14</v>
      </c>
      <c r="G70" s="31">
        <v>0</v>
      </c>
      <c r="H70" s="19"/>
      <c r="J70" s="56">
        <f>SUM(J65:J69)</f>
        <v>0</v>
      </c>
      <c r="K70" s="27">
        <f>+J70</f>
        <v>0</v>
      </c>
    </row>
    <row r="71" spans="1:11" s="61" customFormat="1" ht="16.899999999999999" customHeight="1" outlineLevel="1" x14ac:dyDescent="0.2">
      <c r="B71" s="23"/>
      <c r="C71" s="20"/>
      <c r="D71" s="22"/>
      <c r="E71" s="20"/>
      <c r="F71" s="21"/>
      <c r="G71" s="20"/>
      <c r="H71" s="19"/>
    </row>
    <row r="72" spans="1:11" s="61" customFormat="1" ht="16.899999999999999" customHeight="1" outlineLevel="1" x14ac:dyDescent="0.2">
      <c r="B72" s="23"/>
      <c r="C72" s="20"/>
      <c r="D72" s="22"/>
      <c r="E72" s="20"/>
      <c r="F72" s="21"/>
      <c r="G72" s="20"/>
      <c r="H72" s="19"/>
    </row>
    <row r="73" spans="1:11" ht="16.899999999999999" customHeight="1" x14ac:dyDescent="0.2">
      <c r="A73" s="76" t="s">
        <v>36</v>
      </c>
    </row>
    <row r="74" spans="1:11" ht="16.899999999999999" customHeight="1" outlineLevel="1" x14ac:dyDescent="0.2">
      <c r="B74" s="23" t="s">
        <v>71</v>
      </c>
      <c r="C74" s="22" t="s">
        <v>37</v>
      </c>
      <c r="D74" s="22" t="s">
        <v>38</v>
      </c>
      <c r="E74" s="22">
        <v>1010802842</v>
      </c>
      <c r="F74" s="21" t="s">
        <v>72</v>
      </c>
      <c r="G74" s="20">
        <v>26439</v>
      </c>
      <c r="H74" s="19">
        <v>330.48750000000001</v>
      </c>
      <c r="I74" s="13"/>
      <c r="J74" s="55">
        <f>+H74</f>
        <v>330.48750000000001</v>
      </c>
    </row>
    <row r="75" spans="1:11" customFormat="1" ht="15.75" customHeight="1" outlineLevel="1" x14ac:dyDescent="0.2">
      <c r="B75" s="23" t="s">
        <v>75</v>
      </c>
      <c r="C75" s="22" t="s">
        <v>37</v>
      </c>
      <c r="D75" s="22" t="s">
        <v>38</v>
      </c>
      <c r="E75" s="22">
        <v>1010802842</v>
      </c>
      <c r="F75" s="21" t="s">
        <v>76</v>
      </c>
      <c r="G75" s="20">
        <v>22473</v>
      </c>
      <c r="H75" s="19">
        <v>280.91250000000002</v>
      </c>
      <c r="J75">
        <v>280.91000000000003</v>
      </c>
    </row>
    <row r="76" spans="1:11" ht="16.899999999999999" customHeight="1" outlineLevel="1" x14ac:dyDescent="0.2">
      <c r="A76"/>
      <c r="B76" s="23" t="s">
        <v>80</v>
      </c>
      <c r="C76" s="22" t="s">
        <v>37</v>
      </c>
      <c r="D76" s="22" t="s">
        <v>38</v>
      </c>
      <c r="E76" s="22">
        <v>1010802842</v>
      </c>
      <c r="F76" s="21" t="s">
        <v>82</v>
      </c>
      <c r="G76" s="20">
        <v>20975</v>
      </c>
      <c r="H76" s="19">
        <v>262.1875</v>
      </c>
      <c r="I76" s="13"/>
      <c r="J76" s="56">
        <v>262.91000000000003</v>
      </c>
    </row>
    <row r="77" spans="1:11" ht="16.899999999999999" customHeight="1" outlineLevel="1" x14ac:dyDescent="0.2">
      <c r="A77"/>
      <c r="B77" s="23" t="s">
        <v>80</v>
      </c>
      <c r="C77" s="22" t="s">
        <v>37</v>
      </c>
      <c r="D77" s="22" t="s">
        <v>38</v>
      </c>
      <c r="E77" s="22">
        <v>1010802842</v>
      </c>
      <c r="F77" s="21" t="s">
        <v>83</v>
      </c>
      <c r="G77" s="20">
        <v>2817</v>
      </c>
      <c r="H77" s="19">
        <v>35.212499999999999</v>
      </c>
      <c r="I77" s="13"/>
      <c r="J77" s="56">
        <v>35.21</v>
      </c>
    </row>
    <row r="78" spans="1:11" s="57" customFormat="1" ht="16.899999999999999" customHeight="1" outlineLevel="1" x14ac:dyDescent="0.2">
      <c r="A78"/>
      <c r="B78" s="23" t="s">
        <v>80</v>
      </c>
      <c r="C78" s="22" t="s">
        <v>37</v>
      </c>
      <c r="D78" s="22" t="s">
        <v>38</v>
      </c>
      <c r="E78" s="22">
        <v>1010802842</v>
      </c>
      <c r="F78" s="21" t="s">
        <v>84</v>
      </c>
      <c r="G78" s="20">
        <v>17843</v>
      </c>
      <c r="H78" s="19">
        <v>223.03749999999999</v>
      </c>
      <c r="I78" s="25"/>
      <c r="J78" s="56">
        <v>223.04</v>
      </c>
      <c r="K78" s="27"/>
    </row>
    <row r="79" spans="1:11" s="59" customFormat="1" ht="16.899999999999999" customHeight="1" outlineLevel="1" x14ac:dyDescent="0.2">
      <c r="A79"/>
      <c r="B79" s="23" t="s">
        <v>87</v>
      </c>
      <c r="C79" s="22" t="s">
        <v>33</v>
      </c>
      <c r="D79" s="22" t="s">
        <v>31</v>
      </c>
      <c r="E79" s="22">
        <v>1010802838</v>
      </c>
      <c r="F79" s="21" t="s">
        <v>88</v>
      </c>
      <c r="G79" s="20">
        <v>706</v>
      </c>
      <c r="H79" s="19">
        <v>8.8249999999999993</v>
      </c>
      <c r="J79" s="19">
        <v>8.8249999999999993</v>
      </c>
    </row>
    <row r="80" spans="1:11" s="59" customFormat="1" ht="16.899999999999999" customHeight="1" outlineLevel="1" x14ac:dyDescent="0.2">
      <c r="A80"/>
      <c r="B80" s="23" t="s">
        <v>92</v>
      </c>
      <c r="C80" s="22" t="s">
        <v>37</v>
      </c>
      <c r="D80" s="22" t="s">
        <v>38</v>
      </c>
      <c r="E80" s="22">
        <v>1010802842</v>
      </c>
      <c r="F80" s="21" t="s">
        <v>95</v>
      </c>
      <c r="G80" s="20">
        <v>22163</v>
      </c>
      <c r="H80" s="19">
        <v>277.03750000000002</v>
      </c>
      <c r="J80" s="19">
        <v>277.03750000000002</v>
      </c>
    </row>
    <row r="81" spans="1:11" s="60" customFormat="1" ht="16.899999999999999" customHeight="1" outlineLevel="1" x14ac:dyDescent="0.2">
      <c r="A81"/>
      <c r="B81" s="23" t="s">
        <v>92</v>
      </c>
      <c r="C81" s="22" t="s">
        <v>37</v>
      </c>
      <c r="D81" s="22" t="s">
        <v>38</v>
      </c>
      <c r="E81" s="22">
        <v>1010802842</v>
      </c>
      <c r="F81" s="21" t="s">
        <v>96</v>
      </c>
      <c r="G81" s="20">
        <v>23650</v>
      </c>
      <c r="H81" s="19">
        <v>295.625</v>
      </c>
      <c r="J81" s="19">
        <v>295.625</v>
      </c>
    </row>
    <row r="82" spans="1:11" customFormat="1" ht="12.75" outlineLevel="1" x14ac:dyDescent="0.2">
      <c r="B82" s="23" t="s">
        <v>101</v>
      </c>
      <c r="C82" s="22" t="s">
        <v>37</v>
      </c>
      <c r="D82" s="22" t="s">
        <v>38</v>
      </c>
      <c r="E82" s="22">
        <v>1010802842</v>
      </c>
      <c r="F82" s="21" t="s">
        <v>102</v>
      </c>
      <c r="G82" s="20">
        <v>23814</v>
      </c>
      <c r="H82" s="19">
        <v>297.67500000000001</v>
      </c>
      <c r="J82" s="19">
        <v>297.67500000000001</v>
      </c>
    </row>
    <row r="83" spans="1:11" s="61" customFormat="1" ht="16.899999999999999" customHeight="1" outlineLevel="1" x14ac:dyDescent="0.2">
      <c r="B83" s="23"/>
      <c r="C83" s="22"/>
      <c r="D83" s="22"/>
      <c r="E83" s="20"/>
      <c r="F83" s="21"/>
      <c r="G83" s="20"/>
      <c r="H83" s="19"/>
      <c r="J83" s="56"/>
    </row>
    <row r="84" spans="1:11" s="36" customFormat="1" ht="16.899999999999999" customHeight="1" outlineLevel="1" x14ac:dyDescent="0.2">
      <c r="B84" s="23"/>
      <c r="C84" s="22"/>
      <c r="D84" s="22"/>
      <c r="E84" s="20"/>
      <c r="F84" s="21"/>
      <c r="G84" s="20"/>
      <c r="H84" s="19"/>
      <c r="J84" s="56"/>
    </row>
    <row r="85" spans="1:11" customFormat="1" ht="16.899999999999999" customHeight="1" outlineLevel="1" x14ac:dyDescent="0.2">
      <c r="B85" s="23"/>
      <c r="C85" s="22"/>
      <c r="D85" s="22"/>
      <c r="E85" s="20"/>
      <c r="F85" s="21"/>
      <c r="G85" s="20"/>
      <c r="H85" s="19"/>
    </row>
    <row r="86" spans="1:11" customFormat="1" ht="16.899999999999999" customHeight="1" outlineLevel="1" x14ac:dyDescent="0.2">
      <c r="B86" s="23"/>
      <c r="C86" s="22"/>
      <c r="D86" s="22"/>
      <c r="E86" s="22"/>
      <c r="F86" s="21"/>
      <c r="G86" s="20"/>
      <c r="H86" s="19"/>
    </row>
    <row r="87" spans="1:11" customFormat="1" ht="16.899999999999999" customHeight="1" outlineLevel="1" x14ac:dyDescent="0.2">
      <c r="B87" s="23"/>
      <c r="C87" s="22"/>
      <c r="D87" s="22"/>
      <c r="E87" s="20"/>
      <c r="F87" s="21"/>
      <c r="G87" s="20"/>
      <c r="H87" s="19"/>
    </row>
    <row r="88" spans="1:11" ht="16.899999999999999" customHeight="1" outlineLevel="1" x14ac:dyDescent="0.2">
      <c r="B88" s="18"/>
      <c r="C88" s="16"/>
      <c r="D88" s="17"/>
      <c r="E88" s="16"/>
      <c r="F88" s="15" t="s">
        <v>14</v>
      </c>
      <c r="G88" s="13">
        <f>SUM(G74:G84)</f>
        <v>160880</v>
      </c>
      <c r="H88" s="14"/>
      <c r="I88" s="13"/>
      <c r="J88" s="56">
        <f>SUM(J74:J87)</f>
        <v>2011.72</v>
      </c>
      <c r="K88" s="56">
        <v>1000</v>
      </c>
    </row>
    <row r="89" spans="1:11" ht="16.899999999999999" customHeight="1" x14ac:dyDescent="0.2">
      <c r="A89" s="62" t="s">
        <v>40</v>
      </c>
      <c r="D89" s="17" t="s">
        <v>41</v>
      </c>
      <c r="F89" s="33" t="s">
        <v>24</v>
      </c>
      <c r="G89" s="32">
        <v>80000</v>
      </c>
      <c r="I89" s="32">
        <f>SUM(I74:I88)</f>
        <v>0</v>
      </c>
    </row>
    <row r="90" spans="1:11" ht="16.899999999999999" customHeight="1" x14ac:dyDescent="0.2">
      <c r="A90" s="62"/>
      <c r="D90" s="17"/>
      <c r="F90" s="33"/>
      <c r="G90" s="32"/>
      <c r="I90" s="32"/>
    </row>
    <row r="91" spans="1:11" ht="16.899999999999999" customHeight="1" outlineLevel="1" x14ac:dyDescent="0.2">
      <c r="B91" s="23" t="s">
        <v>71</v>
      </c>
      <c r="C91" s="22" t="s">
        <v>42</v>
      </c>
      <c r="D91" s="22" t="s">
        <v>28</v>
      </c>
      <c r="E91" s="22">
        <v>1010802839</v>
      </c>
      <c r="F91" s="21" t="s">
        <v>72</v>
      </c>
      <c r="G91" s="20">
        <v>6414</v>
      </c>
      <c r="H91" s="19">
        <v>80.174999999999997</v>
      </c>
      <c r="I91" s="13"/>
      <c r="J91" s="55">
        <f>+H91</f>
        <v>80.174999999999997</v>
      </c>
    </row>
    <row r="92" spans="1:11" customFormat="1" ht="12" customHeight="1" outlineLevel="1" x14ac:dyDescent="0.2">
      <c r="B92" s="23" t="s">
        <v>75</v>
      </c>
      <c r="C92" s="22" t="s">
        <v>42</v>
      </c>
      <c r="D92" s="22" t="s">
        <v>28</v>
      </c>
      <c r="E92" s="22">
        <v>1010802839</v>
      </c>
      <c r="F92" s="21" t="s">
        <v>76</v>
      </c>
      <c r="G92" s="20">
        <v>6281</v>
      </c>
      <c r="H92" s="19">
        <v>78.512500000000003</v>
      </c>
      <c r="J92">
        <v>78.510000000000005</v>
      </c>
    </row>
    <row r="93" spans="1:11" ht="16.899999999999999" customHeight="1" outlineLevel="1" x14ac:dyDescent="0.2">
      <c r="A93"/>
      <c r="B93" s="23" t="s">
        <v>80</v>
      </c>
      <c r="C93" s="22" t="s">
        <v>42</v>
      </c>
      <c r="D93" s="22" t="s">
        <v>28</v>
      </c>
      <c r="E93" s="22">
        <v>1010802839</v>
      </c>
      <c r="F93" s="21" t="s">
        <v>84</v>
      </c>
      <c r="G93" s="20">
        <v>7744</v>
      </c>
      <c r="H93" s="19">
        <v>96.8</v>
      </c>
      <c r="I93" s="13"/>
      <c r="J93" s="56">
        <v>96.8</v>
      </c>
    </row>
    <row r="94" spans="1:11" ht="16.899999999999999" customHeight="1" outlineLevel="1" x14ac:dyDescent="0.2">
      <c r="A94"/>
      <c r="B94" s="23" t="s">
        <v>80</v>
      </c>
      <c r="C94" s="22" t="s">
        <v>42</v>
      </c>
      <c r="D94" s="22" t="s">
        <v>28</v>
      </c>
      <c r="E94" s="22">
        <v>1010802839</v>
      </c>
      <c r="F94" s="21" t="s">
        <v>82</v>
      </c>
      <c r="G94" s="20">
        <v>6685</v>
      </c>
      <c r="H94" s="19">
        <v>83.5625</v>
      </c>
      <c r="I94" s="13"/>
      <c r="J94" s="56">
        <v>83.56</v>
      </c>
    </row>
    <row r="95" spans="1:11" s="57" customFormat="1" ht="16.899999999999999" customHeight="1" outlineLevel="1" x14ac:dyDescent="0.2">
      <c r="A95"/>
      <c r="B95" s="23" t="s">
        <v>80</v>
      </c>
      <c r="C95" s="22" t="s">
        <v>42</v>
      </c>
      <c r="D95" s="22" t="s">
        <v>28</v>
      </c>
      <c r="E95" s="22">
        <v>1010802839</v>
      </c>
      <c r="F95" s="21" t="s">
        <v>83</v>
      </c>
      <c r="G95" s="20">
        <v>835</v>
      </c>
      <c r="H95" s="19">
        <v>10.4375</v>
      </c>
      <c r="I95" s="25"/>
      <c r="J95" s="56">
        <v>10.44</v>
      </c>
      <c r="K95" s="27"/>
    </row>
    <row r="96" spans="1:11" s="59" customFormat="1" ht="16.899999999999999" customHeight="1" outlineLevel="1" x14ac:dyDescent="0.2">
      <c r="A96"/>
      <c r="B96" s="23" t="s">
        <v>87</v>
      </c>
      <c r="C96" s="22" t="s">
        <v>42</v>
      </c>
      <c r="D96" s="22" t="s">
        <v>28</v>
      </c>
      <c r="E96" s="22">
        <v>1010802839</v>
      </c>
      <c r="F96" s="21" t="s">
        <v>89</v>
      </c>
      <c r="G96" s="20">
        <v>11644</v>
      </c>
      <c r="H96" s="19">
        <v>145.55000000000001</v>
      </c>
      <c r="J96" s="19">
        <v>145.55000000000001</v>
      </c>
    </row>
    <row r="97" spans="1:11" s="59" customFormat="1" ht="16.899999999999999" customHeight="1" outlineLevel="1" x14ac:dyDescent="0.2">
      <c r="A97"/>
      <c r="B97" s="23" t="s">
        <v>92</v>
      </c>
      <c r="C97" s="22" t="s">
        <v>42</v>
      </c>
      <c r="D97" s="22" t="s">
        <v>28</v>
      </c>
      <c r="E97" s="22">
        <v>1010802839</v>
      </c>
      <c r="F97" s="21" t="s">
        <v>95</v>
      </c>
      <c r="G97" s="20">
        <v>6054</v>
      </c>
      <c r="H97" s="19">
        <v>75.674999999999997</v>
      </c>
      <c r="J97" s="19">
        <v>75.674999999999997</v>
      </c>
    </row>
    <row r="98" spans="1:11" s="60" customFormat="1" ht="16.899999999999999" customHeight="1" outlineLevel="1" x14ac:dyDescent="0.2">
      <c r="A98"/>
      <c r="B98" s="23" t="s">
        <v>92</v>
      </c>
      <c r="C98" s="22" t="s">
        <v>42</v>
      </c>
      <c r="D98" s="22" t="s">
        <v>28</v>
      </c>
      <c r="E98" s="22">
        <v>1010802839</v>
      </c>
      <c r="F98" s="21" t="s">
        <v>96</v>
      </c>
      <c r="G98" s="20">
        <v>9650</v>
      </c>
      <c r="H98" s="19">
        <v>120.625</v>
      </c>
      <c r="J98" s="19">
        <v>120.625</v>
      </c>
    </row>
    <row r="99" spans="1:11" s="61" customFormat="1" ht="16.899999999999999" customHeight="1" outlineLevel="1" x14ac:dyDescent="0.2">
      <c r="A99"/>
      <c r="B99" s="23" t="s">
        <v>101</v>
      </c>
      <c r="C99" s="22" t="s">
        <v>42</v>
      </c>
      <c r="D99" s="22" t="s">
        <v>28</v>
      </c>
      <c r="E99" s="22">
        <v>1010802839</v>
      </c>
      <c r="F99" s="21" t="s">
        <v>102</v>
      </c>
      <c r="G99" s="20">
        <v>9887</v>
      </c>
      <c r="H99" s="19">
        <v>123.58750000000001</v>
      </c>
      <c r="J99" s="19">
        <v>123.58750000000001</v>
      </c>
    </row>
    <row r="100" spans="1:11" s="61" customFormat="1" ht="16.899999999999999" customHeight="1" outlineLevel="1" x14ac:dyDescent="0.2">
      <c r="B100" s="23"/>
      <c r="C100" s="22"/>
      <c r="D100" s="22"/>
      <c r="E100" s="20"/>
      <c r="F100" s="21"/>
      <c r="G100" s="20"/>
      <c r="H100" s="19"/>
      <c r="J100" s="56"/>
    </row>
    <row r="101" spans="1:11" s="36" customFormat="1" ht="16.899999999999999" customHeight="1" outlineLevel="1" x14ac:dyDescent="0.2">
      <c r="B101" s="23"/>
      <c r="C101" s="22"/>
      <c r="D101" s="22"/>
      <c r="E101" s="20"/>
      <c r="F101" s="21"/>
      <c r="G101" s="20"/>
      <c r="H101" s="19"/>
      <c r="J101" s="56"/>
    </row>
    <row r="102" spans="1:11" customFormat="1" ht="16.899999999999999" customHeight="1" outlineLevel="1" x14ac:dyDescent="0.2">
      <c r="B102" s="23"/>
      <c r="C102" s="22"/>
      <c r="D102" s="22"/>
      <c r="E102" s="20"/>
      <c r="F102" s="21"/>
      <c r="G102" s="20"/>
      <c r="H102" s="19"/>
    </row>
    <row r="103" spans="1:11" customFormat="1" ht="16.899999999999999" customHeight="1" outlineLevel="1" x14ac:dyDescent="0.2">
      <c r="B103" s="23"/>
      <c r="C103" s="22"/>
      <c r="D103" s="22"/>
      <c r="E103" s="22"/>
      <c r="F103" s="21"/>
      <c r="G103" s="20"/>
      <c r="H103" s="19"/>
    </row>
    <row r="104" spans="1:11" s="61" customFormat="1" ht="16.899999999999999" customHeight="1" outlineLevel="1" x14ac:dyDescent="0.2">
      <c r="B104" s="23"/>
      <c r="C104" s="20"/>
      <c r="D104" s="22"/>
      <c r="E104" s="20"/>
      <c r="F104" s="21"/>
      <c r="G104" s="20"/>
      <c r="H104" s="19"/>
      <c r="J104" s="56"/>
    </row>
    <row r="105" spans="1:11" s="61" customFormat="1" ht="16.899999999999999" customHeight="1" outlineLevel="1" x14ac:dyDescent="0.2">
      <c r="B105" s="23"/>
      <c r="C105" s="20"/>
      <c r="D105" s="22"/>
      <c r="E105" s="20"/>
      <c r="F105" s="21"/>
      <c r="G105" s="20"/>
      <c r="H105" s="19"/>
      <c r="J105" s="64"/>
    </row>
    <row r="106" spans="1:11" ht="16.899999999999999" customHeight="1" outlineLevel="1" x14ac:dyDescent="0.2">
      <c r="B106" s="18"/>
      <c r="C106" s="16"/>
      <c r="D106" s="17"/>
      <c r="E106" s="16"/>
      <c r="F106" s="15" t="s">
        <v>14</v>
      </c>
      <c r="G106" s="13">
        <f>SUM(G91:G105)</f>
        <v>65194</v>
      </c>
      <c r="H106" s="14"/>
      <c r="I106" s="13"/>
      <c r="J106" s="56">
        <f>SUM(J91:J105)</f>
        <v>814.92250000000001</v>
      </c>
      <c r="K106" s="27">
        <f>+J106</f>
        <v>814.92250000000001</v>
      </c>
    </row>
    <row r="107" spans="1:11" ht="16.899999999999999" customHeight="1" x14ac:dyDescent="0.2">
      <c r="A107" s="62" t="s">
        <v>43</v>
      </c>
    </row>
    <row r="108" spans="1:11" ht="16.899999999999999" customHeight="1" outlineLevel="1" x14ac:dyDescent="0.2">
      <c r="B108" s="23" t="s">
        <v>71</v>
      </c>
      <c r="C108" s="22" t="s">
        <v>44</v>
      </c>
      <c r="D108" s="22" t="s">
        <v>31</v>
      </c>
      <c r="E108" s="22">
        <v>1010802846</v>
      </c>
      <c r="F108" s="21" t="s">
        <v>73</v>
      </c>
      <c r="G108" s="20">
        <v>2176</v>
      </c>
      <c r="H108" s="19">
        <v>27.2</v>
      </c>
      <c r="I108" s="13"/>
      <c r="J108" s="55">
        <f>+H108</f>
        <v>27.2</v>
      </c>
    </row>
    <row r="109" spans="1:11" customFormat="1" ht="15.75" customHeight="1" outlineLevel="1" x14ac:dyDescent="0.2">
      <c r="B109" s="23" t="s">
        <v>75</v>
      </c>
      <c r="C109" s="22" t="s">
        <v>44</v>
      </c>
      <c r="D109" s="22" t="s">
        <v>31</v>
      </c>
      <c r="E109" s="22">
        <v>1010802846</v>
      </c>
      <c r="F109" s="21" t="s">
        <v>76</v>
      </c>
      <c r="G109" s="20">
        <v>1443</v>
      </c>
      <c r="H109" s="19">
        <v>18.037500000000001</v>
      </c>
      <c r="J109">
        <v>18.04</v>
      </c>
    </row>
    <row r="110" spans="1:11" ht="16.899999999999999" customHeight="1" outlineLevel="1" x14ac:dyDescent="0.2">
      <c r="A110"/>
      <c r="B110" s="23" t="s">
        <v>80</v>
      </c>
      <c r="C110" s="22" t="s">
        <v>44</v>
      </c>
      <c r="D110" s="22" t="s">
        <v>31</v>
      </c>
      <c r="E110" s="22">
        <v>1010802846</v>
      </c>
      <c r="F110" s="21" t="s">
        <v>85</v>
      </c>
      <c r="G110" s="20">
        <v>2327</v>
      </c>
      <c r="H110" s="19">
        <v>29.087499999999999</v>
      </c>
      <c r="I110" s="13"/>
      <c r="J110" s="56">
        <v>29.09</v>
      </c>
    </row>
    <row r="111" spans="1:11" ht="16.899999999999999" customHeight="1" outlineLevel="1" x14ac:dyDescent="0.2">
      <c r="A111"/>
      <c r="B111" s="23" t="s">
        <v>80</v>
      </c>
      <c r="C111" s="22" t="s">
        <v>44</v>
      </c>
      <c r="D111" s="22" t="s">
        <v>31</v>
      </c>
      <c r="E111" s="22">
        <v>1010802846</v>
      </c>
      <c r="F111" s="21" t="s">
        <v>86</v>
      </c>
      <c r="G111" s="20">
        <v>1328</v>
      </c>
      <c r="H111" s="19">
        <v>16.600000000000001</v>
      </c>
      <c r="I111" s="13"/>
      <c r="J111" s="56">
        <v>16.600000000000001</v>
      </c>
    </row>
    <row r="112" spans="1:11" s="57" customFormat="1" ht="16.899999999999999" customHeight="1" outlineLevel="1" x14ac:dyDescent="0.2">
      <c r="A112"/>
      <c r="B112" s="23" t="s">
        <v>87</v>
      </c>
      <c r="C112" s="22" t="s">
        <v>44</v>
      </c>
      <c r="D112" s="22" t="s">
        <v>31</v>
      </c>
      <c r="E112" s="22">
        <v>1010802846</v>
      </c>
      <c r="F112" s="21" t="s">
        <v>90</v>
      </c>
      <c r="G112" s="20">
        <v>1119</v>
      </c>
      <c r="H112" s="19">
        <v>13.987500000000001</v>
      </c>
      <c r="I112" s="25"/>
      <c r="J112" s="19">
        <v>13.987500000000001</v>
      </c>
      <c r="K112" s="27"/>
    </row>
    <row r="113" spans="1:11" s="59" customFormat="1" ht="16.899999999999999" customHeight="1" outlineLevel="1" x14ac:dyDescent="0.2">
      <c r="A113"/>
      <c r="B113" s="23" t="s">
        <v>92</v>
      </c>
      <c r="C113" s="22" t="s">
        <v>44</v>
      </c>
      <c r="D113" s="22" t="s">
        <v>31</v>
      </c>
      <c r="E113" s="22">
        <v>1010802846</v>
      </c>
      <c r="F113" s="21" t="s">
        <v>97</v>
      </c>
      <c r="G113" s="20">
        <v>2080</v>
      </c>
      <c r="H113" s="19">
        <v>26</v>
      </c>
      <c r="J113" s="19">
        <v>26</v>
      </c>
    </row>
    <row r="114" spans="1:11" s="59" customFormat="1" ht="16.899999999999999" customHeight="1" outlineLevel="1" x14ac:dyDescent="0.2">
      <c r="A114"/>
      <c r="B114" s="23" t="s">
        <v>101</v>
      </c>
      <c r="C114" s="22" t="s">
        <v>44</v>
      </c>
      <c r="D114" s="22" t="s">
        <v>31</v>
      </c>
      <c r="E114" s="22">
        <v>1010802846</v>
      </c>
      <c r="F114" s="21" t="s">
        <v>103</v>
      </c>
      <c r="G114" s="20">
        <v>1188</v>
      </c>
      <c r="H114" s="19">
        <v>14.85</v>
      </c>
      <c r="J114" s="19">
        <v>14.85</v>
      </c>
    </row>
    <row r="115" spans="1:11" s="60" customFormat="1" ht="16.899999999999999" customHeight="1" outlineLevel="1" x14ac:dyDescent="0.2">
      <c r="A115"/>
      <c r="B115" s="23" t="s">
        <v>101</v>
      </c>
      <c r="C115" s="22" t="s">
        <v>44</v>
      </c>
      <c r="D115" s="22" t="s">
        <v>31</v>
      </c>
      <c r="E115" s="22">
        <v>1010802846</v>
      </c>
      <c r="F115" s="21" t="s">
        <v>104</v>
      </c>
      <c r="G115" s="20">
        <v>177</v>
      </c>
      <c r="H115" s="19">
        <v>2.2124999999999999</v>
      </c>
      <c r="J115" s="19">
        <v>2.2124999999999999</v>
      </c>
    </row>
    <row r="116" spans="1:11" s="61" customFormat="1" ht="16.899999999999999" customHeight="1" outlineLevel="1" x14ac:dyDescent="0.2">
      <c r="B116" s="23"/>
      <c r="C116" s="20"/>
      <c r="D116" s="22"/>
      <c r="E116" s="20"/>
      <c r="F116" s="21"/>
      <c r="G116" s="20"/>
      <c r="H116" s="19"/>
      <c r="J116" s="56"/>
    </row>
    <row r="117" spans="1:11" s="61" customFormat="1" ht="16.899999999999999" customHeight="1" outlineLevel="1" x14ac:dyDescent="0.2">
      <c r="B117" s="23"/>
      <c r="C117" s="22"/>
      <c r="D117" s="22"/>
      <c r="E117" s="20"/>
      <c r="F117" s="21"/>
      <c r="G117" s="20"/>
      <c r="H117" s="19"/>
      <c r="J117" s="56"/>
    </row>
    <row r="118" spans="1:11" s="36" customFormat="1" ht="16.899999999999999" customHeight="1" outlineLevel="1" x14ac:dyDescent="0.2">
      <c r="B118" s="23"/>
      <c r="C118" s="22"/>
      <c r="D118" s="22"/>
      <c r="E118" s="20"/>
      <c r="F118" s="21"/>
      <c r="G118" s="20"/>
      <c r="H118" s="19"/>
      <c r="J118" s="56"/>
    </row>
    <row r="119" spans="1:11" customFormat="1" ht="16.899999999999999" customHeight="1" outlineLevel="1" x14ac:dyDescent="0.2">
      <c r="B119" s="23"/>
      <c r="C119" s="22"/>
      <c r="D119" s="22"/>
      <c r="E119" s="20"/>
      <c r="F119" s="21"/>
      <c r="G119" s="20"/>
      <c r="H119" s="19"/>
      <c r="J119" s="56"/>
    </row>
    <row r="120" spans="1:11" customFormat="1" ht="16.899999999999999" customHeight="1" outlineLevel="1" x14ac:dyDescent="0.2">
      <c r="B120" s="23"/>
      <c r="C120" s="22"/>
      <c r="D120" s="22"/>
      <c r="E120" s="22"/>
      <c r="F120" s="21"/>
      <c r="G120" s="20"/>
      <c r="H120" s="19"/>
      <c r="J120" s="56"/>
    </row>
    <row r="121" spans="1:11" s="61" customFormat="1" ht="16.899999999999999" customHeight="1" outlineLevel="1" x14ac:dyDescent="0.2">
      <c r="B121" s="23"/>
      <c r="C121" s="20"/>
      <c r="D121" s="22"/>
      <c r="E121" s="20"/>
      <c r="F121" s="21"/>
      <c r="G121" s="20"/>
      <c r="H121" s="19"/>
      <c r="J121" s="56"/>
    </row>
    <row r="122" spans="1:11" s="61" customFormat="1" ht="16.899999999999999" customHeight="1" outlineLevel="1" x14ac:dyDescent="0.2">
      <c r="B122" s="23"/>
      <c r="C122" s="20"/>
      <c r="D122" s="22"/>
      <c r="E122" s="20"/>
      <c r="F122" s="21"/>
      <c r="G122" s="20"/>
      <c r="H122" s="19"/>
      <c r="J122" s="56"/>
    </row>
    <row r="123" spans="1:11" s="61" customFormat="1" ht="16.899999999999999" customHeight="1" outlineLevel="1" x14ac:dyDescent="0.2">
      <c r="B123" s="23"/>
      <c r="C123" s="20"/>
      <c r="D123" s="22"/>
      <c r="E123" s="20"/>
      <c r="F123" s="21"/>
      <c r="G123" s="20"/>
      <c r="H123" s="19"/>
      <c r="J123" s="56"/>
    </row>
    <row r="124" spans="1:11" s="61" customFormat="1" ht="16.899999999999999" customHeight="1" outlineLevel="1" x14ac:dyDescent="0.2">
      <c r="B124" s="23"/>
      <c r="C124" s="20"/>
      <c r="D124" s="22"/>
      <c r="E124" s="20"/>
      <c r="F124" s="21"/>
      <c r="G124" s="20"/>
      <c r="H124" s="19"/>
      <c r="J124" s="56"/>
    </row>
    <row r="125" spans="1:11" ht="16.899999999999999" customHeight="1" outlineLevel="1" x14ac:dyDescent="0.2">
      <c r="B125" s="18"/>
      <c r="C125" s="16"/>
      <c r="D125" s="17"/>
      <c r="E125" s="16"/>
      <c r="F125" s="15" t="s">
        <v>14</v>
      </c>
      <c r="G125" s="13">
        <f>SUM(G108:G124)</f>
        <v>11838</v>
      </c>
      <c r="H125" s="14"/>
      <c r="I125" s="13"/>
      <c r="J125" s="56">
        <f>SUM(J108:J124)</f>
        <v>147.98000000000002</v>
      </c>
      <c r="K125" s="27">
        <f>+J125</f>
        <v>147.98000000000002</v>
      </c>
    </row>
    <row r="126" spans="1:11" ht="16.899999999999999" customHeight="1" x14ac:dyDescent="0.2">
      <c r="A126" s="62" t="s">
        <v>45</v>
      </c>
    </row>
    <row r="127" spans="1:11" ht="16.899999999999999" customHeight="1" outlineLevel="1" x14ac:dyDescent="0.2">
      <c r="B127" s="23" t="s">
        <v>71</v>
      </c>
      <c r="C127" s="22" t="s">
        <v>46</v>
      </c>
      <c r="D127" s="22" t="s">
        <v>47</v>
      </c>
      <c r="E127" s="22">
        <v>1010802847</v>
      </c>
      <c r="F127" s="21" t="s">
        <v>73</v>
      </c>
      <c r="G127" s="20">
        <v>21120</v>
      </c>
      <c r="H127" s="19">
        <v>264</v>
      </c>
      <c r="I127" s="13">
        <v>12880</v>
      </c>
      <c r="J127" s="55">
        <f>+H127</f>
        <v>264</v>
      </c>
    </row>
    <row r="128" spans="1:11" customFormat="1" ht="12" customHeight="1" outlineLevel="1" x14ac:dyDescent="0.2">
      <c r="B128" s="23" t="s">
        <v>75</v>
      </c>
      <c r="C128" s="22" t="s">
        <v>46</v>
      </c>
      <c r="D128" s="22" t="s">
        <v>47</v>
      </c>
      <c r="E128" s="22">
        <v>1010802847</v>
      </c>
      <c r="F128" s="21" t="s">
        <v>77</v>
      </c>
      <c r="G128" s="20">
        <v>19680</v>
      </c>
      <c r="H128" s="19">
        <v>246</v>
      </c>
      <c r="J128" s="19">
        <v>246</v>
      </c>
    </row>
    <row r="129" spans="1:11" ht="16.899999999999999" customHeight="1" outlineLevel="1" x14ac:dyDescent="0.2">
      <c r="A129"/>
      <c r="B129" s="23" t="s">
        <v>87</v>
      </c>
      <c r="C129" s="22" t="s">
        <v>46</v>
      </c>
      <c r="D129" s="22" t="s">
        <v>47</v>
      </c>
      <c r="E129" s="22">
        <v>1010802847</v>
      </c>
      <c r="F129" s="21" t="s">
        <v>77</v>
      </c>
      <c r="G129" s="20">
        <v>-19680</v>
      </c>
      <c r="H129" s="19">
        <v>-246</v>
      </c>
      <c r="I129" s="13"/>
      <c r="J129" s="19">
        <v>-246</v>
      </c>
    </row>
    <row r="130" spans="1:11" ht="16.899999999999999" customHeight="1" outlineLevel="1" x14ac:dyDescent="0.2">
      <c r="A130"/>
      <c r="B130" s="23" t="s">
        <v>87</v>
      </c>
      <c r="C130" s="22" t="s">
        <v>46</v>
      </c>
      <c r="D130" s="22" t="s">
        <v>47</v>
      </c>
      <c r="E130" s="22">
        <v>1010802847</v>
      </c>
      <c r="F130" s="21" t="s">
        <v>76</v>
      </c>
      <c r="G130" s="20">
        <v>14960</v>
      </c>
      <c r="H130" s="19">
        <v>187</v>
      </c>
      <c r="I130" s="13"/>
      <c r="J130" s="19">
        <v>187</v>
      </c>
    </row>
    <row r="131" spans="1:11" customFormat="1" ht="12.75" outlineLevel="1" x14ac:dyDescent="0.2">
      <c r="B131" s="23" t="s">
        <v>101</v>
      </c>
      <c r="C131" s="22" t="s">
        <v>46</v>
      </c>
      <c r="D131" s="22" t="s">
        <v>47</v>
      </c>
      <c r="E131" s="22">
        <v>1010802847</v>
      </c>
      <c r="F131" s="21" t="s">
        <v>105</v>
      </c>
      <c r="G131" s="20">
        <v>4720</v>
      </c>
      <c r="H131" s="19">
        <v>59</v>
      </c>
      <c r="J131" s="19">
        <v>59</v>
      </c>
    </row>
    <row r="132" spans="1:11" customFormat="1" ht="12.75" outlineLevel="1" x14ac:dyDescent="0.2">
      <c r="B132" s="23" t="s">
        <v>101</v>
      </c>
      <c r="C132" s="22" t="s">
        <v>46</v>
      </c>
      <c r="D132" s="22" t="s">
        <v>47</v>
      </c>
      <c r="E132" s="22">
        <v>1010802847</v>
      </c>
      <c r="F132" s="21" t="s">
        <v>106</v>
      </c>
      <c r="G132" s="20">
        <v>19600</v>
      </c>
      <c r="H132" s="19">
        <v>245</v>
      </c>
      <c r="J132" s="19">
        <v>245</v>
      </c>
    </row>
    <row r="133" spans="1:11" s="59" customFormat="1" ht="16.899999999999999" customHeight="1" outlineLevel="1" x14ac:dyDescent="0.2">
      <c r="B133" s="23"/>
      <c r="C133" s="20"/>
      <c r="D133" s="22"/>
      <c r="E133" s="20"/>
      <c r="F133" s="24"/>
      <c r="G133" s="13"/>
      <c r="H133" s="19"/>
      <c r="J133" s="56"/>
    </row>
    <row r="134" spans="1:11" s="60" customFormat="1" ht="16.899999999999999" customHeight="1" outlineLevel="1" x14ac:dyDescent="0.2">
      <c r="B134" s="23"/>
      <c r="C134" s="20"/>
      <c r="D134" s="22"/>
      <c r="E134" s="20"/>
      <c r="F134" s="21"/>
      <c r="G134" s="20"/>
      <c r="H134" s="19"/>
      <c r="J134" s="56"/>
    </row>
    <row r="135" spans="1:11" s="61" customFormat="1" ht="16.899999999999999" customHeight="1" outlineLevel="1" x14ac:dyDescent="0.2">
      <c r="B135" s="23"/>
      <c r="C135" s="20"/>
      <c r="D135" s="22"/>
      <c r="E135" s="20"/>
      <c r="F135" s="21"/>
      <c r="G135" s="20"/>
      <c r="H135" s="19"/>
      <c r="J135" s="56"/>
    </row>
    <row r="136" spans="1:11" s="61" customFormat="1" ht="16.899999999999999" customHeight="1" outlineLevel="1" x14ac:dyDescent="0.2">
      <c r="B136" s="23"/>
      <c r="C136" s="22"/>
      <c r="D136" s="22"/>
      <c r="E136" s="20"/>
      <c r="F136" s="21"/>
      <c r="G136" s="20"/>
      <c r="H136" s="19"/>
      <c r="J136" s="56"/>
    </row>
    <row r="137" spans="1:11" s="36" customFormat="1" ht="16.899999999999999" customHeight="1" outlineLevel="1" x14ac:dyDescent="0.2">
      <c r="B137" s="23"/>
      <c r="C137" s="22"/>
      <c r="D137" s="22"/>
      <c r="E137" s="20"/>
      <c r="F137" s="21"/>
      <c r="G137" s="20"/>
      <c r="H137" s="19"/>
      <c r="J137" s="56"/>
    </row>
    <row r="138" spans="1:11" customFormat="1" ht="16.899999999999999" customHeight="1" outlineLevel="1" x14ac:dyDescent="0.2">
      <c r="B138" s="23"/>
      <c r="C138" s="22"/>
      <c r="D138" s="22"/>
      <c r="E138" s="20"/>
      <c r="F138" s="21"/>
      <c r="G138" s="20"/>
      <c r="H138" s="19"/>
      <c r="J138" s="56"/>
    </row>
    <row r="139" spans="1:11" customFormat="1" ht="16.899999999999999" customHeight="1" outlineLevel="1" x14ac:dyDescent="0.2">
      <c r="B139" s="23"/>
      <c r="C139" s="22"/>
      <c r="D139" s="22"/>
      <c r="E139" s="22"/>
      <c r="F139" s="21"/>
      <c r="G139" s="20"/>
      <c r="H139" s="19"/>
      <c r="J139" s="56"/>
    </row>
    <row r="140" spans="1:11" s="61" customFormat="1" ht="16.899999999999999" customHeight="1" outlineLevel="1" x14ac:dyDescent="0.2">
      <c r="B140" s="23"/>
      <c r="C140" s="20"/>
      <c r="D140" s="22"/>
      <c r="E140" s="20"/>
      <c r="F140" s="21"/>
      <c r="G140" s="20"/>
      <c r="H140" s="19"/>
      <c r="J140" s="56"/>
    </row>
    <row r="141" spans="1:11" s="61" customFormat="1" ht="16.899999999999999" customHeight="1" outlineLevel="1" x14ac:dyDescent="0.2">
      <c r="B141" s="23"/>
      <c r="C141" s="20"/>
      <c r="D141" s="22"/>
      <c r="E141" s="20"/>
      <c r="F141" s="21"/>
      <c r="G141" s="20"/>
      <c r="H141" s="19"/>
      <c r="J141" s="56"/>
    </row>
    <row r="142" spans="1:11" ht="16.899999999999999" customHeight="1" outlineLevel="1" x14ac:dyDescent="0.2">
      <c r="B142" s="18"/>
      <c r="C142" s="16"/>
      <c r="D142" s="17"/>
      <c r="E142" s="16"/>
      <c r="F142" s="15"/>
      <c r="G142" s="13">
        <f>SUM(G127:G141)</f>
        <v>60400</v>
      </c>
      <c r="H142" s="14"/>
      <c r="I142" s="13"/>
      <c r="J142" s="56">
        <f>SUM(J127:J141)</f>
        <v>755</v>
      </c>
      <c r="K142" s="27">
        <f>+J142</f>
        <v>755</v>
      </c>
    </row>
    <row r="143" spans="1:11" ht="16.899999999999999" customHeight="1" outlineLevel="1" x14ac:dyDescent="0.2">
      <c r="B143" s="18"/>
      <c r="C143" s="26" t="s">
        <v>41</v>
      </c>
      <c r="E143" s="26" t="s">
        <v>24</v>
      </c>
      <c r="F143" s="28">
        <v>80000</v>
      </c>
      <c r="H143" s="28">
        <f>SUM(I127:I143)</f>
        <v>12880</v>
      </c>
      <c r="I143" s="13"/>
      <c r="J143" s="56"/>
    </row>
    <row r="145" spans="1:11" ht="16.899999999999999" customHeight="1" x14ac:dyDescent="0.2">
      <c r="A145" s="65" t="s">
        <v>48</v>
      </c>
      <c r="I145" s="26"/>
    </row>
    <row r="146" spans="1:11" ht="16.899999999999999" customHeight="1" outlineLevel="1" x14ac:dyDescent="0.2">
      <c r="B146" s="23" t="s">
        <v>71</v>
      </c>
      <c r="C146" s="22" t="s">
        <v>49</v>
      </c>
      <c r="D146" s="22" t="s">
        <v>28</v>
      </c>
      <c r="E146" s="22">
        <v>1010802854</v>
      </c>
      <c r="F146" s="21" t="s">
        <v>73</v>
      </c>
      <c r="G146" s="20">
        <v>0</v>
      </c>
      <c r="H146" s="19">
        <v>0</v>
      </c>
      <c r="I146" s="13"/>
      <c r="J146" s="55">
        <f>+H146</f>
        <v>0</v>
      </c>
    </row>
    <row r="147" spans="1:11" customFormat="1" ht="15" customHeight="1" outlineLevel="1" x14ac:dyDescent="0.2">
      <c r="B147" s="23" t="s">
        <v>75</v>
      </c>
      <c r="C147" s="22" t="s">
        <v>49</v>
      </c>
      <c r="D147" s="22" t="s">
        <v>28</v>
      </c>
      <c r="E147" s="22">
        <v>1010802854</v>
      </c>
      <c r="F147" s="21" t="s">
        <v>76</v>
      </c>
      <c r="G147" s="20">
        <v>0</v>
      </c>
      <c r="H147" s="19">
        <v>0</v>
      </c>
      <c r="J147" s="55">
        <f>+H147</f>
        <v>0</v>
      </c>
    </row>
    <row r="148" spans="1:11" ht="16.899999999999999" customHeight="1" outlineLevel="1" x14ac:dyDescent="0.2">
      <c r="A148"/>
      <c r="B148" s="23" t="s">
        <v>80</v>
      </c>
      <c r="C148" s="22" t="s">
        <v>49</v>
      </c>
      <c r="D148" s="22" t="s">
        <v>28</v>
      </c>
      <c r="E148" s="22">
        <v>1010802854</v>
      </c>
      <c r="F148" s="21" t="s">
        <v>85</v>
      </c>
      <c r="G148" s="20">
        <v>0</v>
      </c>
      <c r="H148" s="19">
        <v>0</v>
      </c>
      <c r="I148" s="13"/>
      <c r="J148" s="56">
        <v>0</v>
      </c>
    </row>
    <row r="149" spans="1:11" ht="16.899999999999999" customHeight="1" outlineLevel="1" x14ac:dyDescent="0.2">
      <c r="A149"/>
      <c r="B149" s="23" t="s">
        <v>80</v>
      </c>
      <c r="C149" s="22" t="s">
        <v>49</v>
      </c>
      <c r="D149" s="22" t="s">
        <v>28</v>
      </c>
      <c r="E149" s="22">
        <v>1010802854</v>
      </c>
      <c r="F149" s="21" t="s">
        <v>86</v>
      </c>
      <c r="G149" s="20">
        <v>1447</v>
      </c>
      <c r="H149" s="19">
        <v>18.087499999999999</v>
      </c>
      <c r="I149" s="13"/>
      <c r="J149" s="56">
        <v>18.09</v>
      </c>
    </row>
    <row r="150" spans="1:11" s="57" customFormat="1" ht="16.899999999999999" customHeight="1" outlineLevel="1" x14ac:dyDescent="0.2">
      <c r="A150"/>
      <c r="B150" s="23" t="s">
        <v>87</v>
      </c>
      <c r="C150" s="22" t="s">
        <v>49</v>
      </c>
      <c r="D150" s="22" t="s">
        <v>28</v>
      </c>
      <c r="E150" s="22">
        <v>1010802854</v>
      </c>
      <c r="F150" s="21" t="s">
        <v>90</v>
      </c>
      <c r="G150" s="20">
        <v>697</v>
      </c>
      <c r="H150" s="19">
        <v>8.7125000000000004</v>
      </c>
      <c r="I150" s="25"/>
      <c r="J150" s="19">
        <v>8.7125000000000004</v>
      </c>
      <c r="K150" s="27"/>
    </row>
    <row r="151" spans="1:11" s="59" customFormat="1" ht="16.899999999999999" customHeight="1" outlineLevel="1" x14ac:dyDescent="0.2">
      <c r="A151"/>
      <c r="B151" s="23" t="s">
        <v>92</v>
      </c>
      <c r="C151" s="22" t="s">
        <v>49</v>
      </c>
      <c r="D151" s="22" t="s">
        <v>28</v>
      </c>
      <c r="E151" s="22">
        <v>1010802854</v>
      </c>
      <c r="F151" s="21" t="s">
        <v>98</v>
      </c>
      <c r="G151" s="20">
        <v>1539</v>
      </c>
      <c r="H151" s="19">
        <v>19.237500000000001</v>
      </c>
      <c r="J151" s="19">
        <v>19.237500000000001</v>
      </c>
    </row>
    <row r="152" spans="1:11" s="59" customFormat="1" ht="16.899999999999999" customHeight="1" outlineLevel="1" x14ac:dyDescent="0.2">
      <c r="A152"/>
      <c r="B152" s="23" t="s">
        <v>92</v>
      </c>
      <c r="C152" s="22" t="s">
        <v>49</v>
      </c>
      <c r="D152" s="22" t="s">
        <v>28</v>
      </c>
      <c r="E152" s="22">
        <v>1010802854</v>
      </c>
      <c r="F152" s="21" t="s">
        <v>99</v>
      </c>
      <c r="G152" s="20">
        <v>2342</v>
      </c>
      <c r="H152" s="19">
        <v>29.274999999999999</v>
      </c>
      <c r="J152" s="19">
        <v>29.274999999999999</v>
      </c>
    </row>
    <row r="153" spans="1:11" customFormat="1" ht="12.75" outlineLevel="1" x14ac:dyDescent="0.2">
      <c r="B153" s="23" t="s">
        <v>101</v>
      </c>
      <c r="C153" s="22" t="s">
        <v>49</v>
      </c>
      <c r="D153" s="22" t="s">
        <v>28</v>
      </c>
      <c r="E153" s="22">
        <v>1010802854</v>
      </c>
      <c r="F153" s="21" t="s">
        <v>103</v>
      </c>
      <c r="G153" s="20">
        <v>0</v>
      </c>
      <c r="H153" s="19">
        <v>0</v>
      </c>
      <c r="J153" s="19">
        <v>0</v>
      </c>
    </row>
    <row r="154" spans="1:11" s="61" customFormat="1" ht="16.899999999999999" customHeight="1" outlineLevel="1" x14ac:dyDescent="0.2">
      <c r="B154" s="23"/>
      <c r="C154" s="20"/>
      <c r="D154" s="22"/>
      <c r="E154" s="20"/>
      <c r="F154" s="21"/>
      <c r="G154" s="20"/>
      <c r="H154" s="19"/>
      <c r="J154" s="56"/>
    </row>
    <row r="155" spans="1:11" s="61" customFormat="1" ht="16.899999999999999" customHeight="1" outlineLevel="1" x14ac:dyDescent="0.2">
      <c r="B155" s="23"/>
      <c r="C155" s="22"/>
      <c r="D155" s="22"/>
      <c r="E155" s="20"/>
      <c r="F155" s="21"/>
      <c r="G155" s="20"/>
      <c r="H155" s="19"/>
      <c r="J155" s="56"/>
    </row>
    <row r="156" spans="1:11" s="36" customFormat="1" ht="16.899999999999999" customHeight="1" outlineLevel="1" x14ac:dyDescent="0.2">
      <c r="B156" s="23"/>
      <c r="C156" s="22"/>
      <c r="D156" s="22"/>
      <c r="E156" s="20"/>
      <c r="F156" s="21"/>
      <c r="G156" s="20"/>
      <c r="H156" s="19"/>
      <c r="J156" s="56"/>
    </row>
    <row r="157" spans="1:11" customFormat="1" ht="16.899999999999999" customHeight="1" outlineLevel="1" x14ac:dyDescent="0.2">
      <c r="B157" s="23"/>
      <c r="C157" s="22"/>
      <c r="D157" s="22"/>
      <c r="E157" s="20"/>
      <c r="F157" s="21"/>
      <c r="G157" s="20"/>
      <c r="H157" s="19"/>
      <c r="J157" s="56"/>
    </row>
    <row r="158" spans="1:11" customFormat="1" ht="16.899999999999999" customHeight="1" outlineLevel="1" x14ac:dyDescent="0.2">
      <c r="B158" s="23"/>
      <c r="C158" s="22"/>
      <c r="D158" s="22"/>
      <c r="E158" s="22"/>
      <c r="F158" s="21"/>
      <c r="G158" s="20"/>
      <c r="H158" s="19"/>
      <c r="J158" s="56"/>
    </row>
    <row r="159" spans="1:11" s="61" customFormat="1" ht="16.899999999999999" customHeight="1" outlineLevel="1" x14ac:dyDescent="0.2">
      <c r="B159" s="23"/>
      <c r="C159" s="20"/>
      <c r="D159" s="22"/>
      <c r="E159" s="20"/>
      <c r="F159" s="21"/>
      <c r="G159" s="20"/>
      <c r="H159" s="19"/>
      <c r="J159" s="56"/>
    </row>
    <row r="160" spans="1:11" s="61" customFormat="1" ht="16.899999999999999" customHeight="1" outlineLevel="1" x14ac:dyDescent="0.2">
      <c r="B160" s="23"/>
      <c r="C160" s="20"/>
      <c r="D160" s="22"/>
      <c r="E160" s="20"/>
      <c r="F160" s="21"/>
      <c r="G160" s="20"/>
      <c r="H160" s="19"/>
      <c r="J160" s="56"/>
    </row>
    <row r="161" spans="1:11" ht="16.899999999999999" customHeight="1" outlineLevel="1" x14ac:dyDescent="0.2">
      <c r="B161" s="18"/>
      <c r="C161" s="16"/>
      <c r="D161" s="17"/>
      <c r="E161" s="16"/>
      <c r="F161" s="15" t="s">
        <v>14</v>
      </c>
      <c r="G161" s="13">
        <f>SUM(G146:G160)</f>
        <v>6025</v>
      </c>
      <c r="H161" s="14"/>
      <c r="I161" s="13"/>
      <c r="J161" s="56">
        <v>18.09</v>
      </c>
      <c r="K161" s="27">
        <f>+J161</f>
        <v>18.09</v>
      </c>
    </row>
    <row r="162" spans="1:11" ht="16.899999999999999" customHeight="1" x14ac:dyDescent="0.2">
      <c r="A162" s="62" t="s">
        <v>50</v>
      </c>
    </row>
    <row r="163" spans="1:11" ht="16.899999999999999" customHeight="1" outlineLevel="1" x14ac:dyDescent="0.2">
      <c r="B163" s="23" t="s">
        <v>71</v>
      </c>
      <c r="C163" s="22" t="s">
        <v>51</v>
      </c>
      <c r="D163" s="22" t="s">
        <v>52</v>
      </c>
      <c r="E163" s="22">
        <v>1010802850</v>
      </c>
      <c r="F163" s="21" t="s">
        <v>73</v>
      </c>
      <c r="G163" s="20">
        <v>0</v>
      </c>
      <c r="H163" s="19">
        <v>0</v>
      </c>
      <c r="I163" s="13"/>
      <c r="J163" s="55">
        <f>+H163</f>
        <v>0</v>
      </c>
    </row>
    <row r="164" spans="1:11" customFormat="1" ht="15.75" customHeight="1" outlineLevel="1" x14ac:dyDescent="0.2">
      <c r="B164" s="23" t="s">
        <v>75</v>
      </c>
      <c r="C164" s="22" t="s">
        <v>51</v>
      </c>
      <c r="D164" s="22" t="s">
        <v>52</v>
      </c>
      <c r="E164" s="22">
        <v>1010802850</v>
      </c>
      <c r="F164" s="21" t="s">
        <v>76</v>
      </c>
      <c r="G164" s="20">
        <v>0</v>
      </c>
      <c r="H164" s="19">
        <v>0</v>
      </c>
      <c r="J164" s="55">
        <f>+H164</f>
        <v>0</v>
      </c>
    </row>
    <row r="165" spans="1:11" ht="16.899999999999999" customHeight="1" outlineLevel="1" x14ac:dyDescent="0.2">
      <c r="A165"/>
      <c r="B165" s="23" t="s">
        <v>80</v>
      </c>
      <c r="C165" s="22" t="s">
        <v>51</v>
      </c>
      <c r="D165" s="22" t="s">
        <v>52</v>
      </c>
      <c r="E165" s="22">
        <v>1010802850</v>
      </c>
      <c r="F165" s="21" t="s">
        <v>85</v>
      </c>
      <c r="G165" s="20">
        <v>0</v>
      </c>
      <c r="H165" s="19">
        <v>0</v>
      </c>
      <c r="I165" s="13"/>
      <c r="J165" s="56">
        <v>0</v>
      </c>
    </row>
    <row r="166" spans="1:11" ht="16.899999999999999" customHeight="1" outlineLevel="1" x14ac:dyDescent="0.2">
      <c r="A166"/>
      <c r="B166" s="23" t="s">
        <v>80</v>
      </c>
      <c r="C166" s="22" t="s">
        <v>51</v>
      </c>
      <c r="D166" s="22" t="s">
        <v>52</v>
      </c>
      <c r="E166" s="22">
        <v>1010802850</v>
      </c>
      <c r="F166" s="21" t="s">
        <v>86</v>
      </c>
      <c r="G166" s="20">
        <v>0</v>
      </c>
      <c r="H166" s="19">
        <v>0</v>
      </c>
      <c r="I166" s="13"/>
      <c r="J166" s="56">
        <v>0</v>
      </c>
    </row>
    <row r="167" spans="1:11" s="57" customFormat="1" ht="16.899999999999999" customHeight="1" outlineLevel="1" x14ac:dyDescent="0.2">
      <c r="A167"/>
      <c r="B167" s="23" t="s">
        <v>87</v>
      </c>
      <c r="C167" s="22" t="s">
        <v>51</v>
      </c>
      <c r="D167" s="22" t="s">
        <v>52</v>
      </c>
      <c r="E167" s="22">
        <v>1010802850</v>
      </c>
      <c r="F167" s="21" t="s">
        <v>90</v>
      </c>
      <c r="G167" s="20">
        <v>0</v>
      </c>
      <c r="H167" s="19">
        <v>0</v>
      </c>
      <c r="I167" s="25"/>
      <c r="J167" s="19">
        <v>0</v>
      </c>
      <c r="K167" s="27"/>
    </row>
    <row r="168" spans="1:11" s="59" customFormat="1" ht="16.899999999999999" customHeight="1" outlineLevel="1" x14ac:dyDescent="0.2">
      <c r="A168"/>
      <c r="B168" s="23" t="s">
        <v>92</v>
      </c>
      <c r="C168" s="22" t="s">
        <v>51</v>
      </c>
      <c r="D168" s="22" t="s">
        <v>52</v>
      </c>
      <c r="E168" s="22">
        <v>1010802850</v>
      </c>
      <c r="F168" s="21" t="s">
        <v>98</v>
      </c>
      <c r="G168" s="20">
        <v>3377</v>
      </c>
      <c r="H168" s="19">
        <v>42.212499999999999</v>
      </c>
      <c r="J168" s="19">
        <v>42.212499999999999</v>
      </c>
    </row>
    <row r="169" spans="1:11" s="59" customFormat="1" ht="16.899999999999999" customHeight="1" outlineLevel="1" x14ac:dyDescent="0.2">
      <c r="A169"/>
      <c r="B169" s="23" t="s">
        <v>92</v>
      </c>
      <c r="C169" s="22" t="s">
        <v>51</v>
      </c>
      <c r="D169" s="22" t="s">
        <v>52</v>
      </c>
      <c r="E169" s="22">
        <v>1010802850</v>
      </c>
      <c r="F169" s="21" t="s">
        <v>99</v>
      </c>
      <c r="G169" s="20">
        <v>3975</v>
      </c>
      <c r="H169" s="19">
        <v>49.6875</v>
      </c>
      <c r="J169" s="19">
        <v>49.6875</v>
      </c>
    </row>
    <row r="170" spans="1:11" customFormat="1" ht="12.75" outlineLevel="1" x14ac:dyDescent="0.2">
      <c r="B170" s="23" t="s">
        <v>101</v>
      </c>
      <c r="C170" s="22" t="s">
        <v>51</v>
      </c>
      <c r="D170" s="22" t="s">
        <v>52</v>
      </c>
      <c r="E170" s="22">
        <v>1010802850</v>
      </c>
      <c r="F170" s="21" t="s">
        <v>103</v>
      </c>
      <c r="G170" s="20">
        <v>0</v>
      </c>
      <c r="H170" s="19">
        <v>0</v>
      </c>
      <c r="J170" s="19">
        <v>0</v>
      </c>
    </row>
    <row r="171" spans="1:11" s="61" customFormat="1" ht="16.899999999999999" customHeight="1" outlineLevel="1" x14ac:dyDescent="0.2">
      <c r="B171" s="23"/>
      <c r="C171" s="20"/>
      <c r="D171" s="22"/>
      <c r="E171" s="20"/>
      <c r="F171" s="21"/>
      <c r="G171" s="20"/>
      <c r="H171" s="19"/>
      <c r="J171" s="56"/>
    </row>
    <row r="172" spans="1:11" s="61" customFormat="1" ht="16.899999999999999" customHeight="1" outlineLevel="1" x14ac:dyDescent="0.2">
      <c r="B172" s="23"/>
      <c r="C172" s="22"/>
      <c r="D172" s="22"/>
      <c r="E172" s="20"/>
      <c r="F172" s="21"/>
      <c r="G172" s="20"/>
      <c r="H172" s="19"/>
      <c r="J172" s="56"/>
    </row>
    <row r="173" spans="1:11" s="36" customFormat="1" ht="16.899999999999999" customHeight="1" outlineLevel="1" x14ac:dyDescent="0.2">
      <c r="B173" s="23"/>
      <c r="C173" s="22"/>
      <c r="D173" s="22"/>
      <c r="E173" s="20"/>
      <c r="F173" s="21"/>
      <c r="G173" s="20"/>
      <c r="H173" s="19"/>
      <c r="J173" s="56"/>
    </row>
    <row r="174" spans="1:11" customFormat="1" ht="16.899999999999999" customHeight="1" outlineLevel="1" x14ac:dyDescent="0.2">
      <c r="B174" s="23"/>
      <c r="C174" s="22"/>
      <c r="D174" s="22"/>
      <c r="E174" s="20"/>
      <c r="F174" s="21"/>
      <c r="G174" s="20"/>
      <c r="H174" s="19"/>
      <c r="J174" s="56"/>
    </row>
    <row r="175" spans="1:11" customFormat="1" ht="16.899999999999999" customHeight="1" outlineLevel="1" x14ac:dyDescent="0.2">
      <c r="B175" s="23"/>
      <c r="C175" s="22"/>
      <c r="D175" s="22"/>
      <c r="E175" s="22"/>
      <c r="F175" s="21"/>
      <c r="G175" s="20"/>
      <c r="H175" s="19"/>
      <c r="J175" s="56"/>
    </row>
    <row r="176" spans="1:11" s="61" customFormat="1" ht="16.899999999999999" customHeight="1" outlineLevel="1" x14ac:dyDescent="0.2">
      <c r="B176" s="23"/>
      <c r="C176" s="20"/>
      <c r="D176" s="22"/>
      <c r="E176" s="20"/>
      <c r="F176" s="21"/>
      <c r="G176" s="20"/>
      <c r="H176" s="19"/>
      <c r="J176" s="56"/>
    </row>
    <row r="177" spans="1:11" s="61" customFormat="1" ht="16.899999999999999" customHeight="1" outlineLevel="1" x14ac:dyDescent="0.2">
      <c r="B177" s="23"/>
      <c r="C177" s="20"/>
      <c r="D177" s="22"/>
      <c r="E177" s="20"/>
      <c r="F177" s="21"/>
      <c r="G177" s="20"/>
      <c r="H177" s="19"/>
      <c r="J177" s="56"/>
    </row>
    <row r="178" spans="1:11" s="61" customFormat="1" ht="16.899999999999999" customHeight="1" outlineLevel="1" x14ac:dyDescent="0.2">
      <c r="B178" s="23"/>
      <c r="C178" s="20"/>
      <c r="D178" s="22"/>
      <c r="E178" s="20"/>
      <c r="F178" s="21"/>
      <c r="G178" s="20"/>
      <c r="H178" s="19"/>
      <c r="J178" s="56"/>
    </row>
    <row r="179" spans="1:11" ht="16.899999999999999" customHeight="1" outlineLevel="1" x14ac:dyDescent="0.2">
      <c r="B179" s="18"/>
      <c r="C179" s="16"/>
      <c r="D179" s="17"/>
      <c r="E179" s="16"/>
      <c r="F179" s="15" t="s">
        <v>14</v>
      </c>
      <c r="G179" s="13">
        <f>SUM(G163:G178)</f>
        <v>7352</v>
      </c>
      <c r="H179" s="14"/>
      <c r="I179" s="13"/>
      <c r="J179" s="56">
        <f>SUM(J163:J178)</f>
        <v>91.9</v>
      </c>
      <c r="K179" s="27">
        <f>+J179</f>
        <v>91.9</v>
      </c>
    </row>
    <row r="180" spans="1:11" ht="16.899999999999999" customHeight="1" x14ac:dyDescent="0.2">
      <c r="A180" s="62" t="s">
        <v>53</v>
      </c>
    </row>
    <row r="181" spans="1:11" ht="16.899999999999999" customHeight="1" outlineLevel="1" x14ac:dyDescent="0.2">
      <c r="B181" s="23" t="s">
        <v>71</v>
      </c>
      <c r="C181" s="22" t="s">
        <v>54</v>
      </c>
      <c r="D181" s="22" t="s">
        <v>52</v>
      </c>
      <c r="E181" s="22">
        <v>1010802851</v>
      </c>
      <c r="F181" s="21" t="s">
        <v>73</v>
      </c>
      <c r="G181" s="20">
        <v>184</v>
      </c>
      <c r="H181" s="19">
        <v>2.2999999999999998</v>
      </c>
      <c r="I181" s="13"/>
      <c r="J181" s="56">
        <f>+J180+H181</f>
        <v>2.2999999999999998</v>
      </c>
    </row>
    <row r="182" spans="1:11" customFormat="1" ht="11.25" customHeight="1" outlineLevel="1" x14ac:dyDescent="0.2">
      <c r="B182" s="23" t="s">
        <v>75</v>
      </c>
      <c r="C182" s="22" t="s">
        <v>54</v>
      </c>
      <c r="D182" s="22" t="s">
        <v>52</v>
      </c>
      <c r="E182" s="22">
        <v>1010802851</v>
      </c>
      <c r="F182" s="21" t="s">
        <v>76</v>
      </c>
      <c r="G182" s="20">
        <v>36</v>
      </c>
      <c r="H182" s="19">
        <v>0.45</v>
      </c>
      <c r="J182">
        <v>0.45</v>
      </c>
    </row>
    <row r="183" spans="1:11" ht="16.899999999999999" customHeight="1" outlineLevel="1" x14ac:dyDescent="0.2">
      <c r="A183"/>
      <c r="B183" s="23" t="s">
        <v>80</v>
      </c>
      <c r="C183" s="22" t="s">
        <v>54</v>
      </c>
      <c r="D183" s="22" t="s">
        <v>52</v>
      </c>
      <c r="E183" s="22">
        <v>1010802851</v>
      </c>
      <c r="F183" s="21" t="s">
        <v>85</v>
      </c>
      <c r="G183" s="20">
        <v>13</v>
      </c>
      <c r="H183" s="19">
        <v>0.16250000000000001</v>
      </c>
      <c r="I183" s="13"/>
      <c r="J183" s="56">
        <v>0.16</v>
      </c>
    </row>
    <row r="184" spans="1:11" ht="16.899999999999999" customHeight="1" outlineLevel="1" x14ac:dyDescent="0.2">
      <c r="A184"/>
      <c r="B184" s="23" t="s">
        <v>80</v>
      </c>
      <c r="C184" s="22" t="s">
        <v>54</v>
      </c>
      <c r="D184" s="22" t="s">
        <v>52</v>
      </c>
      <c r="E184" s="22">
        <v>1010802851</v>
      </c>
      <c r="F184" s="21" t="s">
        <v>86</v>
      </c>
      <c r="G184" s="20">
        <v>460</v>
      </c>
      <c r="H184" s="19">
        <v>5.75</v>
      </c>
      <c r="I184" s="13"/>
      <c r="J184" s="56">
        <v>5.75</v>
      </c>
    </row>
    <row r="185" spans="1:11" s="57" customFormat="1" ht="16.899999999999999" customHeight="1" outlineLevel="1" x14ac:dyDescent="0.2">
      <c r="A185"/>
      <c r="B185" s="23" t="s">
        <v>87</v>
      </c>
      <c r="C185" s="22" t="s">
        <v>54</v>
      </c>
      <c r="D185" s="22" t="s">
        <v>52</v>
      </c>
      <c r="E185" s="22">
        <v>1010802851</v>
      </c>
      <c r="F185" s="21" t="s">
        <v>90</v>
      </c>
      <c r="G185" s="20">
        <v>829</v>
      </c>
      <c r="H185" s="19">
        <v>10.362500000000001</v>
      </c>
      <c r="I185" s="25"/>
      <c r="J185" s="19">
        <v>10.362500000000001</v>
      </c>
      <c r="K185" s="27"/>
    </row>
    <row r="186" spans="1:11" s="59" customFormat="1" ht="16.899999999999999" customHeight="1" outlineLevel="1" x14ac:dyDescent="0.2">
      <c r="A186"/>
      <c r="B186" s="23" t="s">
        <v>92</v>
      </c>
      <c r="C186" s="22" t="s">
        <v>54</v>
      </c>
      <c r="D186" s="22" t="s">
        <v>52</v>
      </c>
      <c r="E186" s="22">
        <v>1010802851</v>
      </c>
      <c r="F186" s="21" t="s">
        <v>97</v>
      </c>
      <c r="G186" s="20">
        <v>0</v>
      </c>
      <c r="H186" s="19">
        <v>0</v>
      </c>
      <c r="J186" s="19">
        <v>0</v>
      </c>
    </row>
    <row r="187" spans="1:11" s="59" customFormat="1" ht="16.899999999999999" customHeight="1" outlineLevel="1" x14ac:dyDescent="0.2">
      <c r="A187"/>
      <c r="B187" s="23" t="s">
        <v>92</v>
      </c>
      <c r="C187" s="22" t="s">
        <v>54</v>
      </c>
      <c r="D187" s="22" t="s">
        <v>52</v>
      </c>
      <c r="E187" s="22">
        <v>1010802851</v>
      </c>
      <c r="F187" s="21" t="s">
        <v>99</v>
      </c>
      <c r="G187" s="20">
        <v>7463</v>
      </c>
      <c r="H187" s="19">
        <v>93.287499999999994</v>
      </c>
      <c r="J187" s="19">
        <v>93.287499999999994</v>
      </c>
    </row>
    <row r="188" spans="1:11" customFormat="1" ht="12.75" outlineLevel="1" x14ac:dyDescent="0.2">
      <c r="B188" s="23" t="s">
        <v>101</v>
      </c>
      <c r="C188" s="22" t="s">
        <v>54</v>
      </c>
      <c r="D188" s="22" t="s">
        <v>52</v>
      </c>
      <c r="E188" s="22">
        <v>1010802851</v>
      </c>
      <c r="F188" s="21" t="s">
        <v>103</v>
      </c>
      <c r="G188" s="20">
        <v>0</v>
      </c>
      <c r="H188" s="19">
        <v>0</v>
      </c>
      <c r="J188" s="19">
        <v>0</v>
      </c>
    </row>
    <row r="189" spans="1:11" s="61" customFormat="1" ht="16.899999999999999" customHeight="1" outlineLevel="1" x14ac:dyDescent="0.2">
      <c r="B189" s="23"/>
      <c r="C189" s="20"/>
      <c r="D189" s="22"/>
      <c r="E189" s="20"/>
      <c r="F189" s="21"/>
      <c r="G189" s="20"/>
      <c r="H189" s="19"/>
      <c r="J189" s="56"/>
    </row>
    <row r="190" spans="1:11" s="61" customFormat="1" ht="16.899999999999999" customHeight="1" outlineLevel="1" x14ac:dyDescent="0.2">
      <c r="B190" s="23"/>
      <c r="C190" s="22"/>
      <c r="D190" s="22"/>
      <c r="E190" s="20"/>
      <c r="F190" s="21"/>
      <c r="G190" s="20"/>
      <c r="H190" s="19"/>
      <c r="J190" s="56"/>
    </row>
    <row r="191" spans="1:11" s="36" customFormat="1" ht="16.899999999999999" customHeight="1" outlineLevel="1" x14ac:dyDescent="0.2">
      <c r="B191" s="23"/>
      <c r="C191" s="22"/>
      <c r="D191" s="22"/>
      <c r="E191" s="20"/>
      <c r="F191" s="21"/>
      <c r="G191" s="20"/>
      <c r="H191" s="19"/>
      <c r="J191" s="56"/>
    </row>
    <row r="192" spans="1:11" customFormat="1" ht="16.899999999999999" customHeight="1" outlineLevel="1" x14ac:dyDescent="0.2">
      <c r="B192" s="23"/>
      <c r="C192" s="22"/>
      <c r="D192" s="22"/>
      <c r="E192" s="20"/>
      <c r="F192" s="21"/>
      <c r="G192" s="20"/>
      <c r="H192" s="19"/>
      <c r="J192" s="56"/>
    </row>
    <row r="193" spans="1:11" customFormat="1" ht="16.899999999999999" customHeight="1" outlineLevel="1" x14ac:dyDescent="0.2">
      <c r="B193" s="23"/>
      <c r="C193" s="22"/>
      <c r="D193" s="22"/>
      <c r="E193" s="22"/>
      <c r="F193" s="21"/>
      <c r="G193" s="20"/>
      <c r="H193" s="19"/>
      <c r="J193" s="56"/>
    </row>
    <row r="194" spans="1:11" s="61" customFormat="1" ht="16.899999999999999" customHeight="1" outlineLevel="1" x14ac:dyDescent="0.2">
      <c r="B194" s="23"/>
      <c r="C194" s="20"/>
      <c r="D194" s="22"/>
      <c r="E194" s="20"/>
      <c r="F194" s="21"/>
      <c r="G194" s="20"/>
      <c r="H194" s="19"/>
      <c r="J194" s="56"/>
    </row>
    <row r="195" spans="1:11" s="61" customFormat="1" ht="16.899999999999999" customHeight="1" outlineLevel="1" x14ac:dyDescent="0.2">
      <c r="B195" s="23"/>
      <c r="C195" s="20"/>
      <c r="D195" s="22"/>
      <c r="E195" s="20"/>
      <c r="F195" s="21"/>
      <c r="G195" s="20"/>
      <c r="H195" s="19"/>
      <c r="J195" s="56"/>
    </row>
    <row r="196" spans="1:11" s="61" customFormat="1" ht="16.899999999999999" customHeight="1" outlineLevel="1" x14ac:dyDescent="0.2">
      <c r="B196" s="23"/>
      <c r="C196" s="20"/>
      <c r="D196" s="22"/>
      <c r="E196" s="20"/>
      <c r="F196" s="21"/>
      <c r="G196" s="20"/>
      <c r="H196" s="19"/>
      <c r="J196" s="56"/>
    </row>
    <row r="197" spans="1:11" s="61" customFormat="1" ht="16.899999999999999" customHeight="1" outlineLevel="1" x14ac:dyDescent="0.2">
      <c r="B197" s="23"/>
      <c r="C197" s="20"/>
      <c r="D197" s="22"/>
      <c r="E197" s="20"/>
      <c r="F197" s="21"/>
      <c r="G197" s="20"/>
      <c r="H197" s="19"/>
      <c r="J197" s="56"/>
    </row>
    <row r="198" spans="1:11" s="61" customFormat="1" ht="16.899999999999999" customHeight="1" outlineLevel="1" x14ac:dyDescent="0.2">
      <c r="B198" s="23"/>
      <c r="C198" s="20"/>
      <c r="D198" s="22"/>
      <c r="E198" s="20"/>
      <c r="F198" s="21"/>
      <c r="G198" s="20"/>
      <c r="H198" s="19"/>
      <c r="J198" s="56"/>
    </row>
    <row r="199" spans="1:11" ht="16.899999999999999" customHeight="1" outlineLevel="1" x14ac:dyDescent="0.2">
      <c r="B199" s="18"/>
      <c r="C199" s="16"/>
      <c r="D199" s="17"/>
      <c r="E199" s="16"/>
      <c r="F199" s="15" t="s">
        <v>14</v>
      </c>
      <c r="G199" s="13">
        <f>SUM(G181:G198)</f>
        <v>8985</v>
      </c>
      <c r="H199" s="14"/>
      <c r="I199" s="13"/>
      <c r="J199" s="56">
        <f>SUM(J181:J198)</f>
        <v>112.31</v>
      </c>
      <c r="K199" s="27">
        <f>+J199</f>
        <v>112.31</v>
      </c>
    </row>
    <row r="200" spans="1:11" ht="16.899999999999999" customHeight="1" x14ac:dyDescent="0.2">
      <c r="A200" s="62" t="s">
        <v>55</v>
      </c>
    </row>
    <row r="201" spans="1:11" ht="16.899999999999999" customHeight="1" outlineLevel="1" x14ac:dyDescent="0.2">
      <c r="B201" s="23" t="s">
        <v>71</v>
      </c>
      <c r="C201" s="22" t="s">
        <v>56</v>
      </c>
      <c r="D201" s="22" t="s">
        <v>31</v>
      </c>
      <c r="E201" s="22">
        <v>1010802852</v>
      </c>
      <c r="F201" s="21" t="s">
        <v>73</v>
      </c>
      <c r="G201" s="20">
        <v>66</v>
      </c>
      <c r="H201" s="19">
        <v>0.82499999999999996</v>
      </c>
      <c r="I201" s="13"/>
      <c r="J201" s="56">
        <f>+J200+H201</f>
        <v>0.82499999999999996</v>
      </c>
    </row>
    <row r="202" spans="1:11" customFormat="1" ht="14.25" customHeight="1" outlineLevel="1" x14ac:dyDescent="0.2">
      <c r="B202" s="23" t="s">
        <v>75</v>
      </c>
      <c r="C202" s="22" t="s">
        <v>56</v>
      </c>
      <c r="D202" s="22" t="s">
        <v>31</v>
      </c>
      <c r="E202" s="22">
        <v>1010802852</v>
      </c>
      <c r="F202" s="21" t="s">
        <v>76</v>
      </c>
      <c r="G202" s="20">
        <v>0</v>
      </c>
      <c r="H202" s="19">
        <v>0</v>
      </c>
      <c r="J202" s="19">
        <v>0</v>
      </c>
    </row>
    <row r="203" spans="1:11" ht="16.899999999999999" customHeight="1" outlineLevel="1" x14ac:dyDescent="0.2">
      <c r="A203"/>
      <c r="B203" s="23" t="s">
        <v>80</v>
      </c>
      <c r="C203" s="22" t="s">
        <v>56</v>
      </c>
      <c r="D203" s="22" t="s">
        <v>31</v>
      </c>
      <c r="E203" s="22">
        <v>1010802852</v>
      </c>
      <c r="F203" s="21" t="s">
        <v>85</v>
      </c>
      <c r="G203" s="20">
        <v>1</v>
      </c>
      <c r="H203" s="19">
        <v>1.2500000000000001E-2</v>
      </c>
      <c r="I203" s="13"/>
      <c r="J203" s="56">
        <v>0.01</v>
      </c>
    </row>
    <row r="204" spans="1:11" ht="16.899999999999999" customHeight="1" outlineLevel="1" x14ac:dyDescent="0.2">
      <c r="A204"/>
      <c r="B204" s="23" t="s">
        <v>80</v>
      </c>
      <c r="C204" s="22" t="s">
        <v>56</v>
      </c>
      <c r="D204" s="22" t="s">
        <v>31</v>
      </c>
      <c r="E204" s="22">
        <v>1010802852</v>
      </c>
      <c r="F204" s="21" t="s">
        <v>86</v>
      </c>
      <c r="G204" s="20">
        <v>0</v>
      </c>
      <c r="H204" s="19">
        <v>0</v>
      </c>
      <c r="I204" s="13"/>
      <c r="J204" s="56">
        <v>0</v>
      </c>
    </row>
    <row r="205" spans="1:11" s="57" customFormat="1" ht="16.899999999999999" customHeight="1" outlineLevel="1" x14ac:dyDescent="0.2">
      <c r="A205"/>
      <c r="B205" s="23" t="s">
        <v>87</v>
      </c>
      <c r="C205" s="22" t="s">
        <v>56</v>
      </c>
      <c r="D205" s="22" t="s">
        <v>31</v>
      </c>
      <c r="E205" s="22">
        <v>1010802852</v>
      </c>
      <c r="F205" s="21" t="s">
        <v>90</v>
      </c>
      <c r="G205" s="20">
        <v>4</v>
      </c>
      <c r="H205" s="19">
        <v>0.05</v>
      </c>
      <c r="I205" s="25"/>
      <c r="J205" s="19">
        <v>0.05</v>
      </c>
      <c r="K205" s="27"/>
    </row>
    <row r="206" spans="1:11" s="59" customFormat="1" ht="16.899999999999999" customHeight="1" outlineLevel="1" x14ac:dyDescent="0.2">
      <c r="A206"/>
      <c r="B206" s="23" t="s">
        <v>92</v>
      </c>
      <c r="C206" s="22" t="s">
        <v>56</v>
      </c>
      <c r="D206" s="22" t="s">
        <v>31</v>
      </c>
      <c r="E206" s="22">
        <v>1010802852</v>
      </c>
      <c r="F206" s="21" t="s">
        <v>97</v>
      </c>
      <c r="G206" s="20">
        <v>0</v>
      </c>
      <c r="H206" s="19">
        <v>0</v>
      </c>
      <c r="J206" s="19">
        <v>0</v>
      </c>
    </row>
    <row r="207" spans="1:11" customFormat="1" ht="12.75" outlineLevel="1" x14ac:dyDescent="0.2">
      <c r="B207" s="23" t="s">
        <v>101</v>
      </c>
      <c r="C207" s="22" t="s">
        <v>56</v>
      </c>
      <c r="D207" s="22" t="s">
        <v>31</v>
      </c>
      <c r="E207" s="22">
        <v>1010802852</v>
      </c>
      <c r="F207" s="21" t="s">
        <v>103</v>
      </c>
      <c r="G207" s="20">
        <v>30</v>
      </c>
      <c r="H207" s="19">
        <v>0.375</v>
      </c>
      <c r="J207" s="19">
        <v>0.375</v>
      </c>
    </row>
    <row r="208" spans="1:11" customFormat="1" ht="12.75" outlineLevel="1" x14ac:dyDescent="0.2">
      <c r="B208" s="23" t="s">
        <v>101</v>
      </c>
      <c r="C208" s="22" t="s">
        <v>56</v>
      </c>
      <c r="D208" s="22" t="s">
        <v>31</v>
      </c>
      <c r="E208" s="22">
        <v>1010802852</v>
      </c>
      <c r="F208" s="21" t="s">
        <v>104</v>
      </c>
      <c r="G208" s="20">
        <v>23</v>
      </c>
      <c r="H208" s="19">
        <v>0.28749999999999998</v>
      </c>
      <c r="J208" s="19">
        <v>0.28749999999999998</v>
      </c>
    </row>
    <row r="209" spans="1:11" s="61" customFormat="1" ht="16.899999999999999" customHeight="1" outlineLevel="1" x14ac:dyDescent="0.2">
      <c r="B209" s="23"/>
      <c r="C209" s="20"/>
      <c r="D209" s="22"/>
      <c r="E209" s="20"/>
      <c r="F209" s="21"/>
      <c r="G209" s="20"/>
      <c r="H209" s="19"/>
      <c r="J209" s="56"/>
    </row>
    <row r="210" spans="1:11" s="61" customFormat="1" ht="16.899999999999999" customHeight="1" outlineLevel="1" x14ac:dyDescent="0.2">
      <c r="B210" s="23"/>
      <c r="C210" s="22"/>
      <c r="D210" s="22"/>
      <c r="E210" s="20"/>
      <c r="F210" s="21"/>
      <c r="G210" s="20"/>
      <c r="H210" s="19"/>
      <c r="J210" s="56"/>
    </row>
    <row r="211" spans="1:11" s="36" customFormat="1" ht="16.899999999999999" customHeight="1" outlineLevel="1" x14ac:dyDescent="0.2">
      <c r="B211" s="23"/>
      <c r="C211" s="22"/>
      <c r="D211" s="22"/>
      <c r="E211" s="20"/>
      <c r="F211" s="21"/>
      <c r="G211" s="20"/>
      <c r="H211" s="19"/>
      <c r="J211" s="56"/>
    </row>
    <row r="212" spans="1:11" customFormat="1" ht="16.899999999999999" customHeight="1" outlineLevel="1" x14ac:dyDescent="0.2">
      <c r="B212" s="23"/>
      <c r="C212" s="22"/>
      <c r="D212" s="22"/>
      <c r="E212" s="20"/>
      <c r="F212" s="21"/>
      <c r="G212" s="20"/>
      <c r="H212" s="19"/>
      <c r="J212" s="56"/>
    </row>
    <row r="213" spans="1:11" customFormat="1" ht="16.899999999999999" customHeight="1" outlineLevel="1" x14ac:dyDescent="0.2">
      <c r="B213" s="23"/>
      <c r="C213" s="22"/>
      <c r="D213" s="22"/>
      <c r="E213" s="22"/>
      <c r="F213" s="21"/>
      <c r="G213" s="20"/>
      <c r="H213" s="19"/>
      <c r="J213" s="56"/>
    </row>
    <row r="214" spans="1:11" s="61" customFormat="1" ht="16.899999999999999" customHeight="1" outlineLevel="1" x14ac:dyDescent="0.2">
      <c r="B214" s="23"/>
      <c r="C214" s="20"/>
      <c r="D214" s="22"/>
      <c r="E214" s="20"/>
      <c r="F214" s="21"/>
      <c r="G214" s="20"/>
      <c r="H214" s="19"/>
      <c r="J214" s="56"/>
    </row>
    <row r="215" spans="1:11" s="61" customFormat="1" ht="16.899999999999999" customHeight="1" outlineLevel="1" x14ac:dyDescent="0.2">
      <c r="B215" s="23"/>
      <c r="C215" s="20"/>
      <c r="D215" s="22"/>
      <c r="E215" s="20"/>
      <c r="F215" s="21"/>
      <c r="G215" s="20"/>
      <c r="H215" s="19"/>
      <c r="J215" s="56"/>
    </row>
    <row r="216" spans="1:11" s="61" customFormat="1" ht="16.899999999999999" customHeight="1" outlineLevel="1" x14ac:dyDescent="0.2">
      <c r="B216" s="23"/>
      <c r="C216" s="20"/>
      <c r="D216" s="22"/>
      <c r="E216" s="20"/>
      <c r="F216" s="21"/>
      <c r="G216" s="20"/>
      <c r="H216" s="19"/>
      <c r="J216" s="56"/>
    </row>
    <row r="217" spans="1:11" s="61" customFormat="1" ht="16.899999999999999" customHeight="1" outlineLevel="1" x14ac:dyDescent="0.2">
      <c r="B217" s="23"/>
      <c r="C217" s="20"/>
      <c r="D217" s="22"/>
      <c r="E217" s="20"/>
      <c r="F217" s="21"/>
      <c r="G217" s="20"/>
      <c r="H217" s="19"/>
      <c r="J217" s="56"/>
    </row>
    <row r="218" spans="1:11" s="61" customFormat="1" ht="16.899999999999999" customHeight="1" outlineLevel="1" x14ac:dyDescent="0.2">
      <c r="B218" s="23"/>
      <c r="C218" s="20"/>
      <c r="D218" s="22"/>
      <c r="E218" s="20"/>
      <c r="F218" s="21"/>
      <c r="G218" s="20"/>
      <c r="H218" s="19"/>
      <c r="J218" s="56"/>
    </row>
    <row r="219" spans="1:11" ht="16.899999999999999" customHeight="1" outlineLevel="1" x14ac:dyDescent="0.2">
      <c r="B219" s="18"/>
      <c r="C219" s="16"/>
      <c r="D219" s="17"/>
      <c r="E219" s="16"/>
      <c r="F219" s="15" t="s">
        <v>14</v>
      </c>
      <c r="G219" s="13">
        <f>SUM(G201:G218)</f>
        <v>124</v>
      </c>
      <c r="H219" s="14"/>
      <c r="I219" s="13"/>
      <c r="J219" s="56">
        <v>0.83</v>
      </c>
      <c r="K219" s="27">
        <f>+J219</f>
        <v>0.83</v>
      </c>
    </row>
    <row r="220" spans="1:11" ht="16.899999999999999" customHeight="1" x14ac:dyDescent="0.2">
      <c r="A220" s="62" t="s">
        <v>57</v>
      </c>
    </row>
    <row r="221" spans="1:11" ht="16.899999999999999" customHeight="1" outlineLevel="1" x14ac:dyDescent="0.2">
      <c r="B221" s="23" t="s">
        <v>71</v>
      </c>
      <c r="C221" s="22" t="s">
        <v>58</v>
      </c>
      <c r="D221" s="22" t="s">
        <v>59</v>
      </c>
      <c r="E221" s="22">
        <v>1010802843</v>
      </c>
      <c r="F221" s="21" t="s">
        <v>74</v>
      </c>
      <c r="G221" s="20">
        <v>0</v>
      </c>
      <c r="H221" s="19">
        <v>0</v>
      </c>
      <c r="I221" s="13"/>
      <c r="J221" s="19">
        <v>0</v>
      </c>
    </row>
    <row r="222" spans="1:11" customFormat="1" ht="15.75" customHeight="1" outlineLevel="1" x14ac:dyDescent="0.2">
      <c r="B222" s="23" t="s">
        <v>75</v>
      </c>
      <c r="C222" s="22" t="s">
        <v>58</v>
      </c>
      <c r="D222" s="22" t="s">
        <v>59</v>
      </c>
      <c r="E222" s="22">
        <v>1010802843</v>
      </c>
      <c r="F222" s="21" t="s">
        <v>76</v>
      </c>
      <c r="G222" s="20">
        <v>0</v>
      </c>
      <c r="H222" s="19">
        <v>0</v>
      </c>
      <c r="J222" s="19">
        <v>0</v>
      </c>
    </row>
    <row r="223" spans="1:11" ht="16.899999999999999" customHeight="1" outlineLevel="1" x14ac:dyDescent="0.2">
      <c r="A223"/>
      <c r="B223" s="23" t="s">
        <v>80</v>
      </c>
      <c r="C223" s="22" t="s">
        <v>58</v>
      </c>
      <c r="D223" s="22" t="s">
        <v>52</v>
      </c>
      <c r="E223" s="22">
        <v>1010802843</v>
      </c>
      <c r="F223" s="21" t="s">
        <v>85</v>
      </c>
      <c r="G223" s="20">
        <v>1</v>
      </c>
      <c r="H223" s="19">
        <v>1.2500000000000001E-2</v>
      </c>
      <c r="I223" s="13"/>
      <c r="J223" s="56">
        <v>0.01</v>
      </c>
    </row>
    <row r="224" spans="1:11" ht="16.899999999999999" customHeight="1" outlineLevel="1" x14ac:dyDescent="0.2">
      <c r="A224"/>
      <c r="B224" s="23" t="s">
        <v>80</v>
      </c>
      <c r="C224" s="22" t="s">
        <v>58</v>
      </c>
      <c r="D224" s="22" t="s">
        <v>59</v>
      </c>
      <c r="E224" s="22">
        <v>1010802843</v>
      </c>
      <c r="F224" s="21" t="s">
        <v>77</v>
      </c>
      <c r="G224" s="20">
        <v>0</v>
      </c>
      <c r="H224" s="19">
        <v>0</v>
      </c>
      <c r="I224" s="13"/>
      <c r="J224" s="56">
        <v>0</v>
      </c>
    </row>
    <row r="225" spans="1:11" s="57" customFormat="1" ht="16.899999999999999" customHeight="1" outlineLevel="1" x14ac:dyDescent="0.2">
      <c r="A225"/>
      <c r="B225" s="23" t="s">
        <v>80</v>
      </c>
      <c r="C225" s="22" t="s">
        <v>58</v>
      </c>
      <c r="D225" s="22" t="s">
        <v>52</v>
      </c>
      <c r="E225" s="22">
        <v>1010802843</v>
      </c>
      <c r="F225" s="21" t="s">
        <v>86</v>
      </c>
      <c r="G225" s="20">
        <v>0</v>
      </c>
      <c r="H225" s="19">
        <v>0</v>
      </c>
      <c r="I225" s="25"/>
      <c r="J225" s="56">
        <v>0</v>
      </c>
      <c r="K225" s="27"/>
    </row>
    <row r="226" spans="1:11" s="59" customFormat="1" ht="16.899999999999999" customHeight="1" outlineLevel="1" x14ac:dyDescent="0.2">
      <c r="A226"/>
      <c r="B226" s="23" t="s">
        <v>87</v>
      </c>
      <c r="C226" s="22" t="s">
        <v>58</v>
      </c>
      <c r="D226" s="22" t="s">
        <v>52</v>
      </c>
      <c r="E226" s="22">
        <v>1010802843</v>
      </c>
      <c r="F226" s="21" t="s">
        <v>91</v>
      </c>
      <c r="G226" s="20">
        <v>223</v>
      </c>
      <c r="H226" s="19">
        <v>2.7875000000000001</v>
      </c>
      <c r="J226" s="19">
        <v>2.7875000000000001</v>
      </c>
    </row>
    <row r="227" spans="1:11" s="59" customFormat="1" ht="16.899999999999999" customHeight="1" outlineLevel="1" x14ac:dyDescent="0.2">
      <c r="A227"/>
      <c r="B227" s="23" t="s">
        <v>92</v>
      </c>
      <c r="C227" s="22" t="s">
        <v>58</v>
      </c>
      <c r="D227" s="22" t="s">
        <v>52</v>
      </c>
      <c r="E227" s="22">
        <v>1010802843</v>
      </c>
      <c r="F227" s="21" t="s">
        <v>99</v>
      </c>
      <c r="G227" s="20">
        <v>2364</v>
      </c>
      <c r="H227" s="19">
        <v>29.55</v>
      </c>
      <c r="J227" s="19">
        <v>29.55</v>
      </c>
    </row>
    <row r="228" spans="1:11" s="60" customFormat="1" ht="16.899999999999999" customHeight="1" outlineLevel="1" x14ac:dyDescent="0.2">
      <c r="A228"/>
      <c r="B228" s="23" t="s">
        <v>92</v>
      </c>
      <c r="C228" s="22" t="s">
        <v>58</v>
      </c>
      <c r="D228" s="22" t="s">
        <v>52</v>
      </c>
      <c r="E228" s="22">
        <v>1010802843</v>
      </c>
      <c r="F228" s="21" t="s">
        <v>100</v>
      </c>
      <c r="G228" s="20">
        <v>921</v>
      </c>
      <c r="H228" s="19">
        <v>11.512499999999999</v>
      </c>
      <c r="J228" s="19">
        <v>11.512499999999999</v>
      </c>
    </row>
    <row r="229" spans="1:11" customFormat="1" ht="12.75" outlineLevel="1" x14ac:dyDescent="0.2">
      <c r="B229" s="23" t="s">
        <v>101</v>
      </c>
      <c r="C229" s="22" t="s">
        <v>58</v>
      </c>
      <c r="D229" s="22" t="s">
        <v>52</v>
      </c>
      <c r="E229" s="22">
        <v>1010802843</v>
      </c>
      <c r="F229" s="21" t="s">
        <v>107</v>
      </c>
      <c r="G229" s="20">
        <v>2243</v>
      </c>
      <c r="H229" s="19">
        <v>28.037500000000001</v>
      </c>
      <c r="J229" s="19">
        <v>28.037500000000001</v>
      </c>
    </row>
    <row r="230" spans="1:11" s="61" customFormat="1" ht="16.899999999999999" customHeight="1" outlineLevel="1" x14ac:dyDescent="0.2">
      <c r="B230" s="23"/>
      <c r="C230" s="22"/>
      <c r="D230" s="22"/>
      <c r="E230" s="20"/>
      <c r="F230" s="21"/>
      <c r="G230" s="20"/>
      <c r="H230" s="19"/>
      <c r="J230" s="56"/>
    </row>
    <row r="231" spans="1:11" s="36" customFormat="1" ht="16.899999999999999" customHeight="1" outlineLevel="1" x14ac:dyDescent="0.2">
      <c r="B231" s="23"/>
      <c r="C231" s="22"/>
      <c r="D231" s="22"/>
      <c r="E231" s="20"/>
      <c r="F231" s="21"/>
      <c r="G231" s="20"/>
      <c r="H231" s="19"/>
      <c r="J231" s="56"/>
    </row>
    <row r="232" spans="1:11" customFormat="1" ht="16.899999999999999" customHeight="1" outlineLevel="1" x14ac:dyDescent="0.2">
      <c r="B232" s="23"/>
      <c r="C232" s="22"/>
      <c r="D232" s="22"/>
      <c r="E232" s="20"/>
      <c r="F232" s="21"/>
      <c r="G232" s="20"/>
      <c r="H232" s="19"/>
      <c r="J232" s="56"/>
    </row>
    <row r="233" spans="1:11" customFormat="1" ht="16.899999999999999" customHeight="1" outlineLevel="1" x14ac:dyDescent="0.2">
      <c r="B233" s="23"/>
      <c r="C233" s="22"/>
      <c r="D233" s="22"/>
      <c r="E233" s="22"/>
      <c r="F233" s="21"/>
      <c r="G233" s="20"/>
      <c r="H233" s="19"/>
      <c r="J233" s="56"/>
    </row>
    <row r="234" spans="1:11" s="61" customFormat="1" ht="16.899999999999999" customHeight="1" outlineLevel="1" x14ac:dyDescent="0.2">
      <c r="B234" s="23"/>
      <c r="C234" s="20"/>
      <c r="D234" s="22"/>
      <c r="E234" s="20"/>
      <c r="F234" s="21"/>
      <c r="G234" s="20"/>
      <c r="H234" s="19"/>
      <c r="J234" s="56"/>
    </row>
    <row r="235" spans="1:11" s="61" customFormat="1" ht="16.899999999999999" customHeight="1" outlineLevel="1" x14ac:dyDescent="0.2">
      <c r="B235" s="23"/>
      <c r="C235" s="20"/>
      <c r="D235" s="22"/>
      <c r="E235" s="20"/>
      <c r="F235" s="21"/>
      <c r="G235" s="20"/>
      <c r="H235" s="19"/>
      <c r="J235" s="56"/>
    </row>
    <row r="236" spans="1:11" s="61" customFormat="1" ht="16.899999999999999" customHeight="1" outlineLevel="1" x14ac:dyDescent="0.2">
      <c r="B236" s="23"/>
      <c r="C236" s="20"/>
      <c r="D236" s="22"/>
      <c r="E236" s="20"/>
      <c r="F236" s="21"/>
      <c r="G236" s="20"/>
      <c r="H236" s="19"/>
      <c r="J236" s="56"/>
    </row>
    <row r="237" spans="1:11" ht="16.899999999999999" customHeight="1" outlineLevel="1" x14ac:dyDescent="0.2">
      <c r="B237" s="18"/>
      <c r="C237" s="16"/>
      <c r="D237" s="17"/>
      <c r="E237" s="16"/>
      <c r="F237" s="15" t="s">
        <v>14</v>
      </c>
      <c r="G237" s="13">
        <f>SUM(G221:G236)</f>
        <v>5752</v>
      </c>
      <c r="H237" s="14"/>
      <c r="I237" s="13"/>
      <c r="J237" s="56">
        <f>SUM(J221:J236)</f>
        <v>71.897500000000008</v>
      </c>
      <c r="K237" s="27">
        <f>+J237</f>
        <v>71.897500000000008</v>
      </c>
    </row>
    <row r="238" spans="1:11" ht="16.899999999999999" customHeight="1" x14ac:dyDescent="0.2">
      <c r="A238" s="75" t="s">
        <v>60</v>
      </c>
    </row>
    <row r="239" spans="1:11" ht="16.899999999999999" customHeight="1" outlineLevel="1" x14ac:dyDescent="0.2">
      <c r="B239" s="23" t="s">
        <v>71</v>
      </c>
      <c r="C239" s="22" t="s">
        <v>61</v>
      </c>
      <c r="D239" s="22" t="s">
        <v>38</v>
      </c>
      <c r="E239" s="22">
        <v>1010802844</v>
      </c>
      <c r="F239" s="21" t="s">
        <v>74</v>
      </c>
      <c r="G239" s="20">
        <v>35114</v>
      </c>
      <c r="H239" s="19">
        <v>438.92500000000001</v>
      </c>
      <c r="I239" s="13"/>
      <c r="J239" s="56">
        <f>+J238+H239</f>
        <v>438.92500000000001</v>
      </c>
    </row>
    <row r="240" spans="1:11" customFormat="1" ht="13.5" customHeight="1" outlineLevel="1" x14ac:dyDescent="0.2">
      <c r="B240" s="23" t="s">
        <v>75</v>
      </c>
      <c r="C240" s="22" t="s">
        <v>61</v>
      </c>
      <c r="D240" s="22" t="s">
        <v>38</v>
      </c>
      <c r="E240" s="22">
        <v>1010802844</v>
      </c>
      <c r="F240" s="21" t="s">
        <v>76</v>
      </c>
      <c r="G240" s="20">
        <v>30737</v>
      </c>
      <c r="H240" s="19">
        <v>384.21249999999998</v>
      </c>
      <c r="J240">
        <v>384.21</v>
      </c>
    </row>
    <row r="241" spans="1:11" ht="16.899999999999999" customHeight="1" outlineLevel="1" x14ac:dyDescent="0.2">
      <c r="A241"/>
      <c r="B241" s="23" t="s">
        <v>80</v>
      </c>
      <c r="C241" s="22" t="s">
        <v>61</v>
      </c>
      <c r="D241" s="22" t="s">
        <v>38</v>
      </c>
      <c r="E241" s="22">
        <v>1010802844</v>
      </c>
      <c r="F241" s="21" t="s">
        <v>77</v>
      </c>
      <c r="G241" s="20">
        <v>10454</v>
      </c>
      <c r="H241" s="19">
        <v>130.67500000000001</v>
      </c>
      <c r="I241" s="13"/>
      <c r="J241" s="56">
        <v>130.68</v>
      </c>
    </row>
    <row r="242" spans="1:11" ht="16.899999999999999" customHeight="1" outlineLevel="1" x14ac:dyDescent="0.2">
      <c r="A242"/>
      <c r="B242" s="23" t="s">
        <v>80</v>
      </c>
      <c r="C242" s="22" t="s">
        <v>61</v>
      </c>
      <c r="D242" s="22" t="s">
        <v>38</v>
      </c>
      <c r="E242" s="22">
        <v>1010802844</v>
      </c>
      <c r="F242" s="21" t="s">
        <v>85</v>
      </c>
      <c r="G242" s="20">
        <v>50141</v>
      </c>
      <c r="H242" s="19">
        <v>626.76250000000005</v>
      </c>
      <c r="I242" s="13"/>
      <c r="J242" s="56">
        <v>626.76</v>
      </c>
      <c r="K242" s="27">
        <v>1000</v>
      </c>
    </row>
    <row r="243" spans="1:11" s="57" customFormat="1" ht="16.899999999999999" customHeight="1" outlineLevel="1" x14ac:dyDescent="0.2">
      <c r="A243"/>
      <c r="B243" s="23" t="s">
        <v>80</v>
      </c>
      <c r="C243" s="22" t="s">
        <v>61</v>
      </c>
      <c r="D243" s="22" t="s">
        <v>38</v>
      </c>
      <c r="E243" s="22">
        <v>1010802844</v>
      </c>
      <c r="F243" s="21" t="s">
        <v>86</v>
      </c>
      <c r="G243" s="20">
        <v>52521</v>
      </c>
      <c r="H243" s="19">
        <v>656.51250000000005</v>
      </c>
      <c r="I243" s="25"/>
      <c r="J243" s="56">
        <v>656.51</v>
      </c>
      <c r="K243" s="27"/>
    </row>
    <row r="244" spans="1:11" s="59" customFormat="1" ht="16.899999999999999" customHeight="1" outlineLevel="1" x14ac:dyDescent="0.2">
      <c r="A244"/>
      <c r="B244" s="23" t="s">
        <v>87</v>
      </c>
      <c r="C244" s="22" t="s">
        <v>61</v>
      </c>
      <c r="D244" s="22" t="s">
        <v>38</v>
      </c>
      <c r="E244" s="22">
        <v>1010802844</v>
      </c>
      <c r="F244" s="21" t="s">
        <v>91</v>
      </c>
      <c r="G244" s="20">
        <v>56884</v>
      </c>
      <c r="H244" s="19">
        <v>711.05</v>
      </c>
      <c r="J244" s="19">
        <v>711.05</v>
      </c>
    </row>
    <row r="245" spans="1:11" s="59" customFormat="1" ht="16.899999999999999" customHeight="1" outlineLevel="1" x14ac:dyDescent="0.2">
      <c r="A245"/>
      <c r="B245" s="23" t="s">
        <v>92</v>
      </c>
      <c r="C245" s="22" t="s">
        <v>61</v>
      </c>
      <c r="D245" s="22" t="s">
        <v>38</v>
      </c>
      <c r="E245" s="22">
        <v>1010802844</v>
      </c>
      <c r="F245" s="21" t="s">
        <v>99</v>
      </c>
      <c r="G245" s="20">
        <v>42555</v>
      </c>
      <c r="H245" s="19">
        <v>531.9375</v>
      </c>
      <c r="J245" s="19">
        <v>531.9375</v>
      </c>
    </row>
    <row r="246" spans="1:11" s="60" customFormat="1" ht="16.899999999999999" customHeight="1" outlineLevel="1" x14ac:dyDescent="0.2">
      <c r="A246"/>
      <c r="B246" s="23" t="s">
        <v>92</v>
      </c>
      <c r="C246" s="22" t="s">
        <v>61</v>
      </c>
      <c r="D246" s="22" t="s">
        <v>38</v>
      </c>
      <c r="E246" s="22">
        <v>1010802844</v>
      </c>
      <c r="F246" s="21" t="s">
        <v>100</v>
      </c>
      <c r="G246" s="20">
        <v>51039</v>
      </c>
      <c r="H246" s="19">
        <v>637.98749999999995</v>
      </c>
      <c r="J246" s="19">
        <v>637.98749999999995</v>
      </c>
    </row>
    <row r="247" spans="1:11" customFormat="1" ht="12.75" outlineLevel="1" x14ac:dyDescent="0.2">
      <c r="B247" s="23" t="s">
        <v>101</v>
      </c>
      <c r="C247" s="22" t="s">
        <v>61</v>
      </c>
      <c r="D247" s="22" t="s">
        <v>38</v>
      </c>
      <c r="E247" s="22">
        <v>1010802844</v>
      </c>
      <c r="F247" s="21" t="s">
        <v>107</v>
      </c>
      <c r="G247" s="20">
        <v>30633</v>
      </c>
      <c r="H247" s="19">
        <v>382.91250000000002</v>
      </c>
      <c r="J247" s="19">
        <v>382.91250000000002</v>
      </c>
    </row>
    <row r="248" spans="1:11" s="61" customFormat="1" ht="16.899999999999999" customHeight="1" outlineLevel="1" x14ac:dyDescent="0.2">
      <c r="B248" s="23"/>
      <c r="C248" s="22"/>
      <c r="D248" s="22"/>
      <c r="E248" s="20"/>
      <c r="F248" s="21"/>
      <c r="G248" s="20"/>
      <c r="H248" s="19"/>
      <c r="J248" s="56"/>
    </row>
    <row r="249" spans="1:11" s="36" customFormat="1" ht="16.899999999999999" customHeight="1" outlineLevel="1" x14ac:dyDescent="0.2">
      <c r="B249" s="23"/>
      <c r="C249" s="22"/>
      <c r="D249" s="22"/>
      <c r="E249" s="20"/>
      <c r="F249" s="21"/>
      <c r="G249" s="20"/>
      <c r="H249" s="19"/>
      <c r="J249" s="56"/>
    </row>
    <row r="250" spans="1:11" customFormat="1" ht="16.899999999999999" customHeight="1" outlineLevel="1" x14ac:dyDescent="0.2">
      <c r="B250" s="23"/>
      <c r="C250" s="22"/>
      <c r="D250" s="22"/>
      <c r="E250" s="20"/>
      <c r="F250" s="21"/>
      <c r="G250" s="20"/>
      <c r="H250" s="19"/>
      <c r="J250" s="56"/>
    </row>
    <row r="251" spans="1:11" customFormat="1" ht="16.899999999999999" customHeight="1" outlineLevel="1" x14ac:dyDescent="0.2">
      <c r="B251" s="23"/>
      <c r="C251" s="22"/>
      <c r="D251" s="22"/>
      <c r="E251" s="22"/>
      <c r="F251" s="21"/>
      <c r="G251" s="20"/>
      <c r="H251" s="19"/>
      <c r="J251" s="69"/>
    </row>
    <row r="252" spans="1:11" ht="16.899999999999999" customHeight="1" x14ac:dyDescent="0.15">
      <c r="J252" s="66">
        <f>SUM(J239:J251)</f>
        <v>4500.9725000000008</v>
      </c>
      <c r="K252" s="27">
        <v>1000</v>
      </c>
    </row>
    <row r="253" spans="1:11" ht="16.899999999999999" customHeight="1" outlineLevel="1" x14ac:dyDescent="0.2">
      <c r="B253" s="18"/>
      <c r="C253" s="16"/>
      <c r="E253" s="16"/>
      <c r="F253" s="15" t="s">
        <v>14</v>
      </c>
      <c r="G253" s="13">
        <f>SUM(G239:G252)</f>
        <v>360078</v>
      </c>
      <c r="H253" s="14"/>
      <c r="I253" s="13"/>
      <c r="J253" s="56"/>
    </row>
    <row r="254" spans="1:11" ht="16.899999999999999" customHeight="1" outlineLevel="1" x14ac:dyDescent="0.2">
      <c r="B254" s="18"/>
      <c r="C254" s="16"/>
      <c r="D254" s="17" t="s">
        <v>41</v>
      </c>
      <c r="E254" s="16"/>
      <c r="F254" s="15" t="s">
        <v>24</v>
      </c>
      <c r="G254" s="13">
        <v>80000</v>
      </c>
      <c r="H254" s="14"/>
      <c r="I254" s="13"/>
      <c r="J254" s="56"/>
    </row>
    <row r="255" spans="1:11" ht="16.899999999999999" customHeight="1" x14ac:dyDescent="0.2">
      <c r="A255" s="62" t="s">
        <v>62</v>
      </c>
    </row>
    <row r="256" spans="1:11" ht="16.899999999999999" customHeight="1" outlineLevel="1" x14ac:dyDescent="0.2">
      <c r="B256" s="23" t="s">
        <v>71</v>
      </c>
      <c r="C256" s="22" t="s">
        <v>63</v>
      </c>
      <c r="D256" s="22" t="s">
        <v>28</v>
      </c>
      <c r="E256" s="22">
        <v>1010802848</v>
      </c>
      <c r="F256" s="21" t="s">
        <v>74</v>
      </c>
      <c r="G256" s="20">
        <v>0</v>
      </c>
      <c r="H256" s="19">
        <v>0</v>
      </c>
      <c r="I256" s="13"/>
      <c r="J256" s="56">
        <f>+J255+H256</f>
        <v>0</v>
      </c>
    </row>
    <row r="257" spans="1:11" customFormat="1" ht="15" customHeight="1" outlineLevel="1" x14ac:dyDescent="0.2">
      <c r="B257" s="23" t="s">
        <v>75</v>
      </c>
      <c r="C257" s="22" t="s">
        <v>63</v>
      </c>
      <c r="D257" s="22" t="s">
        <v>28</v>
      </c>
      <c r="E257" s="22">
        <v>1010802848</v>
      </c>
      <c r="F257" s="21" t="s">
        <v>76</v>
      </c>
      <c r="G257" s="20">
        <v>0</v>
      </c>
      <c r="H257" s="19">
        <v>0</v>
      </c>
      <c r="J257" s="19">
        <v>0</v>
      </c>
    </row>
    <row r="258" spans="1:11" ht="16.899999999999999" customHeight="1" outlineLevel="1" x14ac:dyDescent="0.2">
      <c r="A258"/>
      <c r="B258" s="23" t="s">
        <v>80</v>
      </c>
      <c r="C258" s="22" t="s">
        <v>63</v>
      </c>
      <c r="D258" s="22" t="s">
        <v>28</v>
      </c>
      <c r="E258" s="22">
        <v>1010802848</v>
      </c>
      <c r="F258" s="21" t="s">
        <v>77</v>
      </c>
      <c r="G258" s="20">
        <v>0</v>
      </c>
      <c r="H258" s="19">
        <v>0</v>
      </c>
      <c r="I258" s="13"/>
      <c r="J258" s="56">
        <v>0</v>
      </c>
    </row>
    <row r="259" spans="1:11" ht="16.899999999999999" customHeight="1" outlineLevel="1" x14ac:dyDescent="0.2">
      <c r="A259"/>
      <c r="B259" s="23" t="s">
        <v>80</v>
      </c>
      <c r="C259" s="22" t="s">
        <v>63</v>
      </c>
      <c r="D259" s="22" t="s">
        <v>28</v>
      </c>
      <c r="E259" s="22">
        <v>1010802848</v>
      </c>
      <c r="F259" s="21" t="s">
        <v>85</v>
      </c>
      <c r="G259" s="20">
        <v>0</v>
      </c>
      <c r="H259" s="19">
        <v>0</v>
      </c>
      <c r="I259" s="13"/>
      <c r="J259" s="56">
        <v>0</v>
      </c>
    </row>
    <row r="260" spans="1:11" s="57" customFormat="1" ht="16.899999999999999" customHeight="1" outlineLevel="1" x14ac:dyDescent="0.2">
      <c r="A260"/>
      <c r="B260" s="23" t="s">
        <v>80</v>
      </c>
      <c r="C260" s="22" t="s">
        <v>63</v>
      </c>
      <c r="D260" s="22" t="s">
        <v>28</v>
      </c>
      <c r="E260" s="22">
        <v>1010802848</v>
      </c>
      <c r="F260" s="21" t="s">
        <v>86</v>
      </c>
      <c r="G260" s="20">
        <v>2589</v>
      </c>
      <c r="H260" s="19">
        <v>32.362499999999997</v>
      </c>
      <c r="I260" s="25"/>
      <c r="J260" s="56">
        <v>32.36</v>
      </c>
      <c r="K260" s="27"/>
    </row>
    <row r="261" spans="1:11" s="59" customFormat="1" ht="16.899999999999999" customHeight="1" outlineLevel="1" x14ac:dyDescent="0.2">
      <c r="A261"/>
      <c r="B261" s="23" t="s">
        <v>87</v>
      </c>
      <c r="C261" s="22" t="s">
        <v>63</v>
      </c>
      <c r="D261" s="22" t="s">
        <v>28</v>
      </c>
      <c r="E261" s="22">
        <v>1010802848</v>
      </c>
      <c r="F261" s="21" t="s">
        <v>91</v>
      </c>
      <c r="G261" s="20">
        <v>473</v>
      </c>
      <c r="H261" s="19">
        <v>5.9124999999999996</v>
      </c>
      <c r="J261" s="19">
        <v>5.9124999999999996</v>
      </c>
    </row>
    <row r="262" spans="1:11" s="59" customFormat="1" ht="16.899999999999999" customHeight="1" outlineLevel="1" x14ac:dyDescent="0.2">
      <c r="A262"/>
      <c r="B262" s="23" t="s">
        <v>92</v>
      </c>
      <c r="C262" s="22" t="s">
        <v>63</v>
      </c>
      <c r="D262" s="22" t="s">
        <v>28</v>
      </c>
      <c r="E262" s="22">
        <v>1010802848</v>
      </c>
      <c r="F262" s="21" t="s">
        <v>100</v>
      </c>
      <c r="G262" s="20">
        <v>3598</v>
      </c>
      <c r="H262" s="19">
        <v>44.975000000000001</v>
      </c>
      <c r="J262" s="19">
        <v>44.975000000000001</v>
      </c>
    </row>
    <row r="263" spans="1:11" customFormat="1" ht="12.75" outlineLevel="1" x14ac:dyDescent="0.2">
      <c r="B263" s="23" t="s">
        <v>101</v>
      </c>
      <c r="C263" s="22" t="s">
        <v>63</v>
      </c>
      <c r="D263" s="22" t="s">
        <v>28</v>
      </c>
      <c r="E263" s="22">
        <v>1010802848</v>
      </c>
      <c r="F263" s="21" t="s">
        <v>104</v>
      </c>
      <c r="G263" s="20">
        <v>3459</v>
      </c>
      <c r="H263" s="19">
        <v>43.237499999999997</v>
      </c>
      <c r="J263" s="19">
        <v>43.237499999999997</v>
      </c>
    </row>
    <row r="264" spans="1:11" s="61" customFormat="1" ht="16.899999999999999" customHeight="1" outlineLevel="1" x14ac:dyDescent="0.2">
      <c r="B264" s="23"/>
      <c r="C264" s="20"/>
      <c r="D264" s="22"/>
      <c r="E264" s="20"/>
      <c r="F264" s="21"/>
      <c r="G264" s="20"/>
      <c r="H264" s="19"/>
      <c r="J264" s="56"/>
    </row>
    <row r="265" spans="1:11" s="61" customFormat="1" ht="16.899999999999999" customHeight="1" outlineLevel="1" x14ac:dyDescent="0.2">
      <c r="B265" s="23"/>
      <c r="C265" s="22"/>
      <c r="D265" s="22"/>
      <c r="E265" s="20"/>
      <c r="F265" s="21"/>
      <c r="G265" s="20"/>
      <c r="H265" s="19"/>
      <c r="J265" s="56"/>
    </row>
    <row r="266" spans="1:11" s="36" customFormat="1" ht="16.899999999999999" customHeight="1" outlineLevel="1" x14ac:dyDescent="0.2">
      <c r="B266" s="23"/>
      <c r="C266" s="22"/>
      <c r="D266" s="22"/>
      <c r="E266" s="20"/>
      <c r="F266" s="21"/>
      <c r="G266" s="20"/>
      <c r="H266" s="19"/>
      <c r="J266" s="56"/>
    </row>
    <row r="267" spans="1:11" customFormat="1" ht="16.899999999999999" customHeight="1" outlineLevel="1" x14ac:dyDescent="0.2">
      <c r="B267" s="23"/>
      <c r="C267" s="22"/>
      <c r="D267" s="22"/>
      <c r="E267" s="20"/>
      <c r="F267" s="21"/>
      <c r="G267" s="20"/>
      <c r="H267" s="19"/>
      <c r="J267" s="56"/>
    </row>
    <row r="268" spans="1:11" customFormat="1" ht="16.899999999999999" customHeight="1" outlineLevel="1" x14ac:dyDescent="0.2">
      <c r="B268" s="23"/>
      <c r="C268" s="22"/>
      <c r="D268" s="22"/>
      <c r="E268" s="22"/>
      <c r="F268" s="21"/>
      <c r="G268" s="20"/>
      <c r="H268" s="19"/>
      <c r="J268" s="56"/>
    </row>
    <row r="269" spans="1:11" s="61" customFormat="1" ht="16.899999999999999" customHeight="1" outlineLevel="1" x14ac:dyDescent="0.2">
      <c r="B269" s="23"/>
      <c r="C269" s="20"/>
      <c r="D269" s="22"/>
      <c r="E269" s="20"/>
      <c r="F269" s="21"/>
      <c r="G269" s="31">
        <f>SUM(G256:G268)</f>
        <v>10119</v>
      </c>
      <c r="H269" s="19"/>
      <c r="J269" s="63">
        <f>SUM(J256:J268)</f>
        <v>126.485</v>
      </c>
      <c r="K269" s="63">
        <f>+J269</f>
        <v>126.485</v>
      </c>
    </row>
    <row r="270" spans="1:11" s="61" customFormat="1" ht="16.899999999999999" customHeight="1" outlineLevel="1" x14ac:dyDescent="0.2">
      <c r="B270" s="23"/>
      <c r="C270" s="20"/>
      <c r="D270" s="22"/>
      <c r="E270" s="20"/>
      <c r="F270" s="21"/>
      <c r="G270" s="20"/>
      <c r="H270" s="19"/>
    </row>
    <row r="271" spans="1:11" ht="16.899999999999999" customHeight="1" x14ac:dyDescent="0.2">
      <c r="A271" s="76" t="s">
        <v>64</v>
      </c>
    </row>
    <row r="272" spans="1:11" ht="16.899999999999999" customHeight="1" outlineLevel="1" x14ac:dyDescent="0.2">
      <c r="B272" s="23" t="s">
        <v>71</v>
      </c>
      <c r="C272" s="22" t="s">
        <v>65</v>
      </c>
      <c r="D272" s="22" t="s">
        <v>38</v>
      </c>
      <c r="E272" s="22">
        <v>1010802849</v>
      </c>
      <c r="F272" s="21" t="s">
        <v>74</v>
      </c>
      <c r="G272" s="20">
        <v>87442</v>
      </c>
      <c r="H272" s="19">
        <v>1093.0250000000001</v>
      </c>
      <c r="I272" s="13"/>
      <c r="J272" s="56">
        <f>+J271+H272</f>
        <v>1093.0250000000001</v>
      </c>
      <c r="K272" s="27">
        <v>1000</v>
      </c>
    </row>
    <row r="273" spans="1:11" customFormat="1" ht="14.25" customHeight="1" outlineLevel="1" x14ac:dyDescent="0.2">
      <c r="B273" s="23" t="s">
        <v>75</v>
      </c>
      <c r="C273" s="22" t="s">
        <v>65</v>
      </c>
      <c r="D273" s="22" t="s">
        <v>38</v>
      </c>
      <c r="E273" s="22">
        <v>1010802849</v>
      </c>
      <c r="F273" s="21" t="s">
        <v>76</v>
      </c>
      <c r="G273" s="20">
        <v>84199</v>
      </c>
      <c r="H273" s="19">
        <v>1052.4875</v>
      </c>
      <c r="J273">
        <v>1052.49</v>
      </c>
    </row>
    <row r="274" spans="1:11" ht="16.899999999999999" customHeight="1" outlineLevel="1" x14ac:dyDescent="0.2">
      <c r="A274"/>
      <c r="B274" s="23" t="s">
        <v>80</v>
      </c>
      <c r="C274" s="22" t="s">
        <v>65</v>
      </c>
      <c r="D274" s="22" t="s">
        <v>38</v>
      </c>
      <c r="E274" s="22">
        <v>1010802849</v>
      </c>
      <c r="F274" s="21" t="s">
        <v>86</v>
      </c>
      <c r="G274" s="20">
        <v>99942</v>
      </c>
      <c r="H274" s="19">
        <v>1249.2750000000001</v>
      </c>
      <c r="I274" s="13"/>
      <c r="J274" s="56">
        <v>1249.28</v>
      </c>
    </row>
    <row r="275" spans="1:11" ht="16.899999999999999" customHeight="1" outlineLevel="1" x14ac:dyDescent="0.2">
      <c r="A275"/>
      <c r="B275" s="23" t="s">
        <v>80</v>
      </c>
      <c r="C275" s="22" t="s">
        <v>65</v>
      </c>
      <c r="D275" s="22" t="s">
        <v>38</v>
      </c>
      <c r="E275" s="22">
        <v>1010802849</v>
      </c>
      <c r="F275" s="21" t="s">
        <v>85</v>
      </c>
      <c r="G275" s="20">
        <v>100677</v>
      </c>
      <c r="H275" s="19">
        <v>1258.4625000000001</v>
      </c>
      <c r="I275" s="13"/>
      <c r="J275" s="56">
        <v>1258.46</v>
      </c>
    </row>
    <row r="276" spans="1:11" s="57" customFormat="1" ht="16.899999999999999" customHeight="1" outlineLevel="1" x14ac:dyDescent="0.2">
      <c r="A276"/>
      <c r="B276" s="23" t="s">
        <v>80</v>
      </c>
      <c r="C276" s="22" t="s">
        <v>65</v>
      </c>
      <c r="D276" s="22" t="s">
        <v>38</v>
      </c>
      <c r="E276" s="22">
        <v>1010802849</v>
      </c>
      <c r="F276" s="21" t="s">
        <v>77</v>
      </c>
      <c r="G276" s="20">
        <v>18732</v>
      </c>
      <c r="H276" s="19">
        <v>234.15</v>
      </c>
      <c r="I276" s="25"/>
      <c r="J276" s="56">
        <v>234.15</v>
      </c>
      <c r="K276" s="27"/>
    </row>
    <row r="277" spans="1:11" s="59" customFormat="1" ht="16.899999999999999" customHeight="1" outlineLevel="1" x14ac:dyDescent="0.2">
      <c r="A277"/>
      <c r="B277" s="23" t="s">
        <v>87</v>
      </c>
      <c r="C277" s="22" t="s">
        <v>65</v>
      </c>
      <c r="D277" s="22" t="s">
        <v>38</v>
      </c>
      <c r="E277" s="22">
        <v>1010802849</v>
      </c>
      <c r="F277" s="21" t="s">
        <v>91</v>
      </c>
      <c r="G277" s="20">
        <v>100578</v>
      </c>
      <c r="H277" s="19">
        <v>1257.2249999999999</v>
      </c>
      <c r="J277" s="19">
        <v>1257.2249999999999</v>
      </c>
    </row>
    <row r="278" spans="1:11" s="59" customFormat="1" ht="16.899999999999999" customHeight="1" outlineLevel="1" x14ac:dyDescent="0.2">
      <c r="A278"/>
      <c r="B278" s="23" t="s">
        <v>92</v>
      </c>
      <c r="C278" s="22" t="s">
        <v>65</v>
      </c>
      <c r="D278" s="22" t="s">
        <v>38</v>
      </c>
      <c r="E278" s="22">
        <v>1010802849</v>
      </c>
      <c r="F278" s="21" t="s">
        <v>99</v>
      </c>
      <c r="G278" s="20">
        <v>108988</v>
      </c>
      <c r="H278" s="19">
        <v>1362.35</v>
      </c>
      <c r="J278" s="19">
        <v>1362.35</v>
      </c>
    </row>
    <row r="279" spans="1:11" s="60" customFormat="1" ht="16.899999999999999" customHeight="1" outlineLevel="1" x14ac:dyDescent="0.2">
      <c r="A279"/>
      <c r="B279" s="23" t="s">
        <v>92</v>
      </c>
      <c r="C279" s="22" t="s">
        <v>65</v>
      </c>
      <c r="D279" s="22" t="s">
        <v>38</v>
      </c>
      <c r="E279" s="22">
        <v>1010802849</v>
      </c>
      <c r="F279" s="21" t="s">
        <v>100</v>
      </c>
      <c r="G279" s="20">
        <v>102855</v>
      </c>
      <c r="H279" s="19">
        <v>1285.6875</v>
      </c>
      <c r="J279" s="19">
        <v>1285.6875</v>
      </c>
    </row>
    <row r="280" spans="1:11" s="61" customFormat="1" ht="16.899999999999999" customHeight="1" outlineLevel="1" x14ac:dyDescent="0.2">
      <c r="B280" s="23"/>
      <c r="C280" s="20"/>
      <c r="D280" s="22"/>
      <c r="E280" s="20"/>
      <c r="F280" s="21"/>
      <c r="G280" s="20"/>
      <c r="H280" s="19"/>
      <c r="J280" s="56"/>
    </row>
    <row r="281" spans="1:11" s="61" customFormat="1" ht="16.899999999999999" customHeight="1" outlineLevel="1" x14ac:dyDescent="0.2">
      <c r="B281" s="23"/>
      <c r="C281" s="22"/>
      <c r="D281" s="22"/>
      <c r="E281" s="20"/>
      <c r="F281" s="21"/>
      <c r="G281" s="20"/>
      <c r="H281" s="19"/>
      <c r="J281" s="56"/>
    </row>
    <row r="282" spans="1:11" s="36" customFormat="1" ht="16.899999999999999" customHeight="1" outlineLevel="1" x14ac:dyDescent="0.2">
      <c r="B282" s="23"/>
      <c r="C282" s="22"/>
      <c r="D282" s="22"/>
      <c r="E282" s="20"/>
      <c r="F282" s="21"/>
      <c r="G282" s="20"/>
      <c r="H282" s="19"/>
      <c r="J282" s="56"/>
    </row>
    <row r="283" spans="1:11" customFormat="1" ht="16.899999999999999" customHeight="1" outlineLevel="1" x14ac:dyDescent="0.2">
      <c r="B283" s="23"/>
      <c r="C283" s="22"/>
      <c r="D283" s="22"/>
      <c r="E283" s="20"/>
      <c r="F283" s="21"/>
      <c r="G283" s="20"/>
      <c r="H283" s="19"/>
      <c r="J283" s="56"/>
    </row>
    <row r="284" spans="1:11" customFormat="1" ht="16.899999999999999" customHeight="1" outlineLevel="1" x14ac:dyDescent="0.2">
      <c r="B284" s="23"/>
      <c r="C284" s="22"/>
      <c r="D284" s="22"/>
      <c r="E284" s="22"/>
      <c r="F284" s="21"/>
      <c r="G284" s="20"/>
      <c r="H284" s="19"/>
    </row>
    <row r="285" spans="1:11" s="61" customFormat="1" ht="16.899999999999999" customHeight="1" outlineLevel="1" x14ac:dyDescent="0.2">
      <c r="B285" s="23"/>
      <c r="C285" s="22"/>
      <c r="D285" s="22"/>
      <c r="E285" s="20"/>
      <c r="F285" s="21"/>
      <c r="G285" s="20"/>
      <c r="H285" s="19"/>
      <c r="J285" s="56"/>
    </row>
    <row r="286" spans="1:11" s="61" customFormat="1" ht="16.899999999999999" customHeight="1" outlineLevel="1" x14ac:dyDescent="0.2">
      <c r="B286" s="23"/>
      <c r="C286" s="20"/>
      <c r="D286" s="22"/>
      <c r="E286" s="20"/>
      <c r="F286" s="21"/>
      <c r="G286" s="20"/>
      <c r="H286" s="19"/>
      <c r="J286" s="66"/>
      <c r="K286" s="72"/>
    </row>
    <row r="287" spans="1:11" s="61" customFormat="1" ht="16.899999999999999" customHeight="1" outlineLevel="1" x14ac:dyDescent="0.2">
      <c r="B287" s="23"/>
      <c r="C287" s="20"/>
      <c r="D287" s="22"/>
      <c r="E287" s="20"/>
      <c r="F287" s="21"/>
      <c r="G287" s="31">
        <f>SUM(G272:G286)</f>
        <v>703413</v>
      </c>
      <c r="H287" s="19"/>
      <c r="I287" s="73" t="s">
        <v>39</v>
      </c>
      <c r="J287" s="63">
        <f>SUM(J272:J286)</f>
        <v>8792.6674999999996</v>
      </c>
      <c r="K287" s="63">
        <f>SUM(K272:K286)</f>
        <v>1000</v>
      </c>
    </row>
    <row r="288" spans="1:11" ht="16.899999999999999" customHeight="1" outlineLevel="1" x14ac:dyDescent="0.2">
      <c r="B288" s="18"/>
      <c r="C288" s="16"/>
      <c r="D288" s="29" t="s">
        <v>41</v>
      </c>
      <c r="F288" s="26" t="s">
        <v>24</v>
      </c>
      <c r="G288" s="28">
        <v>80000</v>
      </c>
      <c r="H288" s="14"/>
      <c r="I288" s="13">
        <f>SUM(I272:I280)</f>
        <v>0</v>
      </c>
      <c r="J288" s="56"/>
    </row>
    <row r="289" spans="1:11" ht="16.899999999999999" customHeight="1" x14ac:dyDescent="0.2">
      <c r="A289" s="77" t="s">
        <v>66</v>
      </c>
    </row>
    <row r="290" spans="1:11" ht="16.899999999999999" customHeight="1" outlineLevel="1" x14ac:dyDescent="0.2">
      <c r="B290" s="23" t="s">
        <v>71</v>
      </c>
      <c r="C290" s="22" t="s">
        <v>67</v>
      </c>
      <c r="D290" s="22" t="s">
        <v>68</v>
      </c>
      <c r="E290" s="22">
        <v>1010802853</v>
      </c>
      <c r="F290" s="21" t="s">
        <v>74</v>
      </c>
      <c r="G290" s="20">
        <v>204075</v>
      </c>
      <c r="H290" s="19">
        <v>2550.9375</v>
      </c>
      <c r="I290" s="13">
        <v>80000</v>
      </c>
      <c r="J290" s="56">
        <f>+J289+H290</f>
        <v>2550.9375</v>
      </c>
      <c r="K290" s="27">
        <v>1000</v>
      </c>
    </row>
    <row r="291" spans="1:11" customFormat="1" ht="14.25" customHeight="1" outlineLevel="1" x14ac:dyDescent="0.2">
      <c r="B291" s="23" t="s">
        <v>75</v>
      </c>
      <c r="C291" s="22" t="s">
        <v>67</v>
      </c>
      <c r="D291" s="22" t="s">
        <v>68</v>
      </c>
      <c r="E291" s="22">
        <v>1010802853</v>
      </c>
      <c r="F291" s="21" t="s">
        <v>76</v>
      </c>
      <c r="G291" s="20">
        <v>141430</v>
      </c>
      <c r="H291" s="19">
        <v>1767.875</v>
      </c>
      <c r="J291">
        <v>1767.88</v>
      </c>
    </row>
    <row r="292" spans="1:11" ht="16.899999999999999" customHeight="1" outlineLevel="1" x14ac:dyDescent="0.2">
      <c r="A292"/>
      <c r="B292" s="23" t="s">
        <v>80</v>
      </c>
      <c r="C292" s="22" t="s">
        <v>67</v>
      </c>
      <c r="D292" s="22" t="s">
        <v>68</v>
      </c>
      <c r="E292" s="22">
        <v>1010802853</v>
      </c>
      <c r="F292" s="21" t="s">
        <v>86</v>
      </c>
      <c r="G292" s="20">
        <v>200073</v>
      </c>
      <c r="H292" s="19">
        <v>2500.9125000000004</v>
      </c>
      <c r="I292" s="13"/>
      <c r="J292" s="56">
        <v>2500.91</v>
      </c>
    </row>
    <row r="293" spans="1:11" ht="16.899999999999999" customHeight="1" outlineLevel="1" x14ac:dyDescent="0.2">
      <c r="A293"/>
      <c r="B293" s="23" t="s">
        <v>80</v>
      </c>
      <c r="C293" s="22" t="s">
        <v>67</v>
      </c>
      <c r="D293" s="22" t="s">
        <v>68</v>
      </c>
      <c r="E293" s="22">
        <v>1010802853</v>
      </c>
      <c r="F293" s="21" t="s">
        <v>85</v>
      </c>
      <c r="G293" s="20">
        <v>175012</v>
      </c>
      <c r="H293" s="19">
        <v>2187.65</v>
      </c>
      <c r="I293" s="13"/>
      <c r="J293" s="56">
        <v>2187.65</v>
      </c>
    </row>
    <row r="294" spans="1:11" s="57" customFormat="1" ht="16.899999999999999" customHeight="1" outlineLevel="1" x14ac:dyDescent="0.2">
      <c r="A294"/>
      <c r="B294" s="23" t="s">
        <v>80</v>
      </c>
      <c r="C294" s="22" t="s">
        <v>67</v>
      </c>
      <c r="D294" s="22" t="s">
        <v>68</v>
      </c>
      <c r="E294" s="22">
        <v>1010802853</v>
      </c>
      <c r="F294" s="21" t="s">
        <v>77</v>
      </c>
      <c r="G294" s="20">
        <v>32256</v>
      </c>
      <c r="H294" s="19">
        <v>403.2</v>
      </c>
      <c r="I294" s="25"/>
      <c r="J294" s="58">
        <v>403.2</v>
      </c>
      <c r="K294" s="27"/>
    </row>
    <row r="295" spans="1:11" s="60" customFormat="1" ht="16.899999999999999" customHeight="1" outlineLevel="1" x14ac:dyDescent="0.2">
      <c r="A295"/>
      <c r="B295" s="23" t="s">
        <v>87</v>
      </c>
      <c r="C295" s="22" t="s">
        <v>67</v>
      </c>
      <c r="D295" s="22" t="s">
        <v>68</v>
      </c>
      <c r="E295" s="22">
        <v>1010802853</v>
      </c>
      <c r="F295" s="21" t="s">
        <v>91</v>
      </c>
      <c r="G295" s="20">
        <v>181192</v>
      </c>
      <c r="H295" s="19">
        <v>2264.9</v>
      </c>
      <c r="J295" s="19">
        <v>2264.9</v>
      </c>
    </row>
    <row r="296" spans="1:11" s="60" customFormat="1" ht="16.899999999999999" customHeight="1" outlineLevel="1" x14ac:dyDescent="0.2">
      <c r="A296"/>
      <c r="B296" s="23" t="s">
        <v>92</v>
      </c>
      <c r="C296" s="22" t="s">
        <v>67</v>
      </c>
      <c r="D296" s="22" t="s">
        <v>68</v>
      </c>
      <c r="E296" s="22">
        <v>1010802853</v>
      </c>
      <c r="F296" s="21" t="s">
        <v>100</v>
      </c>
      <c r="G296" s="20">
        <v>224961</v>
      </c>
      <c r="H296" s="19">
        <v>2812.0125000000003</v>
      </c>
      <c r="J296" s="19">
        <v>2812.0125000000003</v>
      </c>
    </row>
    <row r="297" spans="1:11" customFormat="1" ht="12.75" outlineLevel="1" x14ac:dyDescent="0.2">
      <c r="B297" s="23" t="s">
        <v>101</v>
      </c>
      <c r="C297" s="22" t="s">
        <v>67</v>
      </c>
      <c r="D297" s="22" t="s">
        <v>68</v>
      </c>
      <c r="E297" s="22">
        <v>1010802853</v>
      </c>
      <c r="F297" s="21" t="s">
        <v>107</v>
      </c>
      <c r="G297" s="20">
        <v>221809</v>
      </c>
      <c r="H297" s="19">
        <v>2772.6125000000002</v>
      </c>
      <c r="J297" s="19">
        <v>2772.6125000000002</v>
      </c>
    </row>
    <row r="298" spans="1:11" customFormat="1" ht="12.75" outlineLevel="1" x14ac:dyDescent="0.2">
      <c r="B298" s="23" t="s">
        <v>101</v>
      </c>
      <c r="C298" s="22" t="s">
        <v>67</v>
      </c>
      <c r="D298" s="22" t="s">
        <v>68</v>
      </c>
      <c r="E298" s="22">
        <v>1010802853</v>
      </c>
      <c r="F298" s="21" t="s">
        <v>104</v>
      </c>
      <c r="G298" s="20">
        <v>243042</v>
      </c>
      <c r="H298" s="19">
        <v>3038.0250000000001</v>
      </c>
      <c r="J298" s="19">
        <v>3038.0250000000001</v>
      </c>
    </row>
    <row r="299" spans="1:11" s="61" customFormat="1" ht="16.899999999999999" customHeight="1" outlineLevel="1" x14ac:dyDescent="0.2">
      <c r="B299" s="23"/>
      <c r="C299" s="22"/>
      <c r="D299" s="22"/>
      <c r="E299" s="20"/>
      <c r="F299" s="21"/>
      <c r="G299" s="20"/>
      <c r="H299" s="19"/>
      <c r="J299" s="58"/>
    </row>
    <row r="300" spans="1:11" s="36" customFormat="1" ht="16.899999999999999" customHeight="1" outlineLevel="1" x14ac:dyDescent="0.2">
      <c r="B300" s="23"/>
      <c r="C300" s="22"/>
      <c r="D300" s="22"/>
      <c r="E300" s="20"/>
      <c r="F300" s="21"/>
      <c r="G300" s="20"/>
      <c r="H300" s="19"/>
      <c r="J300" s="58"/>
    </row>
    <row r="301" spans="1:11" customFormat="1" ht="16.899999999999999" customHeight="1" outlineLevel="1" x14ac:dyDescent="0.2">
      <c r="B301" s="23"/>
      <c r="C301" s="22"/>
      <c r="D301" s="22"/>
      <c r="E301" s="20"/>
      <c r="F301" s="21"/>
      <c r="G301" s="20"/>
      <c r="H301" s="19"/>
      <c r="J301" s="58"/>
    </row>
    <row r="302" spans="1:11" customFormat="1" ht="16.899999999999999" customHeight="1" outlineLevel="1" x14ac:dyDescent="0.2">
      <c r="B302" s="23"/>
      <c r="C302" s="22"/>
      <c r="D302" s="22"/>
      <c r="E302" s="22"/>
      <c r="F302" s="21"/>
      <c r="G302" s="20"/>
      <c r="H302" s="19"/>
      <c r="J302" s="58"/>
    </row>
    <row r="303" spans="1:11" s="61" customFormat="1" ht="16.899999999999999" customHeight="1" outlineLevel="1" x14ac:dyDescent="0.2">
      <c r="B303" s="23"/>
      <c r="C303" s="22"/>
      <c r="D303" s="22"/>
      <c r="E303" s="20"/>
      <c r="F303" s="21"/>
      <c r="G303" s="20"/>
      <c r="H303" s="19"/>
      <c r="J303" s="58"/>
    </row>
    <row r="304" spans="1:11" ht="16.899999999999999" customHeight="1" outlineLevel="1" x14ac:dyDescent="0.2">
      <c r="B304" s="18"/>
      <c r="C304" s="16"/>
      <c r="D304" s="17"/>
      <c r="E304" s="16"/>
      <c r="F304" s="15"/>
      <c r="G304" s="13"/>
      <c r="I304" s="13"/>
      <c r="J304" s="67"/>
    </row>
    <row r="305" spans="2:11" ht="16.899999999999999" customHeight="1" outlineLevel="1" x14ac:dyDescent="0.2">
      <c r="B305" s="18"/>
      <c r="C305" s="16"/>
      <c r="D305" s="17"/>
      <c r="E305" s="16"/>
      <c r="F305" s="15" t="s">
        <v>14</v>
      </c>
      <c r="G305" s="13">
        <f>SUM(G290:G304)</f>
        <v>1623850</v>
      </c>
      <c r="H305" s="14"/>
      <c r="I305" s="13"/>
      <c r="J305" s="79">
        <f>SUM(J290:J304)</f>
        <v>20298.127500000002</v>
      </c>
      <c r="K305" s="70">
        <v>1000</v>
      </c>
    </row>
    <row r="306" spans="2:11" ht="16.899999999999999" customHeight="1" outlineLevel="1" x14ac:dyDescent="0.2">
      <c r="B306" s="18"/>
      <c r="C306" s="16"/>
      <c r="D306" s="17" t="s">
        <v>41</v>
      </c>
      <c r="E306" s="16"/>
      <c r="F306" s="15" t="s">
        <v>24</v>
      </c>
      <c r="G306" s="13">
        <v>80000</v>
      </c>
      <c r="H306" s="74" t="s">
        <v>39</v>
      </c>
      <c r="I306" s="13">
        <f>SUM(I290:I305)</f>
        <v>80000</v>
      </c>
      <c r="J306" s="56"/>
    </row>
    <row r="308" spans="2:11" ht="16.899999999999999" customHeight="1" x14ac:dyDescent="0.15">
      <c r="J308" s="26">
        <f>SUM(J1:J307)</f>
        <v>77164.847500000003</v>
      </c>
      <c r="K308" s="27">
        <f>SUM(K1:K307)</f>
        <v>9949.9650000000001</v>
      </c>
    </row>
  </sheetData>
  <pageMargins left="0.05" right="0" top="0.15" bottom="0.15" header="0.5" footer="0.5"/>
  <pageSetup scale="85" orientation="portrait" r:id="rId1"/>
  <headerFooter alignWithMargins="0">
    <oddHeader>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workbookViewId="0">
      <selection activeCell="A30" sqref="A30:IV31"/>
    </sheetView>
  </sheetViews>
  <sheetFormatPr defaultRowHeight="12.75" outlineLevelRow="1" x14ac:dyDescent="0.2"/>
  <sheetData>
    <row r="1" spans="1:8" ht="33" customHeight="1" outlineLevel="1" x14ac:dyDescent="0.2">
      <c r="B1" s="23" t="s">
        <v>101</v>
      </c>
      <c r="C1" s="22" t="s">
        <v>30</v>
      </c>
      <c r="D1" s="22" t="s">
        <v>31</v>
      </c>
      <c r="E1" s="22">
        <v>1010802837</v>
      </c>
      <c r="F1" s="21" t="s">
        <v>102</v>
      </c>
      <c r="G1" s="20">
        <v>2726</v>
      </c>
      <c r="H1" s="19">
        <v>34.075000000000003</v>
      </c>
    </row>
    <row r="2" spans="1:8" ht="16.5" customHeight="1" x14ac:dyDescent="0.25">
      <c r="A2" s="80" t="s">
        <v>32</v>
      </c>
    </row>
    <row r="3" spans="1:8" ht="33" customHeight="1" outlineLevel="1" x14ac:dyDescent="0.2">
      <c r="B3" s="23" t="s">
        <v>101</v>
      </c>
      <c r="C3" s="22" t="s">
        <v>33</v>
      </c>
      <c r="D3" s="22" t="s">
        <v>31</v>
      </c>
      <c r="E3" s="22">
        <v>1010802838</v>
      </c>
      <c r="F3" s="21" t="s">
        <v>102</v>
      </c>
      <c r="G3" s="20">
        <v>545</v>
      </c>
      <c r="H3" s="19">
        <v>6.8125</v>
      </c>
    </row>
    <row r="4" spans="1:8" ht="16.5" customHeight="1" x14ac:dyDescent="0.25">
      <c r="A4" s="80" t="s">
        <v>36</v>
      </c>
    </row>
    <row r="5" spans="1:8" ht="33" customHeight="1" outlineLevel="1" x14ac:dyDescent="0.2">
      <c r="B5" s="23" t="s">
        <v>101</v>
      </c>
      <c r="C5" s="22" t="s">
        <v>37</v>
      </c>
      <c r="D5" s="22" t="s">
        <v>38</v>
      </c>
      <c r="E5" s="22">
        <v>1010802842</v>
      </c>
      <c r="F5" s="21" t="s">
        <v>102</v>
      </c>
      <c r="G5" s="20">
        <v>23814</v>
      </c>
      <c r="H5" s="19">
        <v>297.67500000000001</v>
      </c>
    </row>
    <row r="6" spans="1:8" ht="16.5" customHeight="1" x14ac:dyDescent="0.25">
      <c r="A6" s="80" t="s">
        <v>40</v>
      </c>
    </row>
    <row r="7" spans="1:8" ht="33" customHeight="1" outlineLevel="1" x14ac:dyDescent="0.2">
      <c r="B7" s="23" t="s">
        <v>101</v>
      </c>
      <c r="C7" s="22" t="s">
        <v>42</v>
      </c>
      <c r="D7" s="22" t="s">
        <v>28</v>
      </c>
      <c r="E7" s="22">
        <v>1010802839</v>
      </c>
      <c r="F7" s="21" t="s">
        <v>102</v>
      </c>
      <c r="G7" s="20">
        <v>9887</v>
      </c>
      <c r="H7" s="19">
        <v>123.58750000000001</v>
      </c>
    </row>
    <row r="8" spans="1:8" ht="16.5" customHeight="1" x14ac:dyDescent="0.25">
      <c r="A8" s="80" t="s">
        <v>43</v>
      </c>
    </row>
    <row r="9" spans="1:8" ht="33" customHeight="1" outlineLevel="1" x14ac:dyDescent="0.2">
      <c r="B9" s="23" t="s">
        <v>101</v>
      </c>
      <c r="C9" s="22" t="s">
        <v>44</v>
      </c>
      <c r="D9" s="22" t="s">
        <v>31</v>
      </c>
      <c r="E9" s="22">
        <v>1010802846</v>
      </c>
      <c r="F9" s="21" t="s">
        <v>103</v>
      </c>
      <c r="G9" s="20">
        <v>1188</v>
      </c>
      <c r="H9" s="19">
        <v>14.85</v>
      </c>
    </row>
    <row r="10" spans="1:8" ht="21.95" customHeight="1" outlineLevel="1" x14ac:dyDescent="0.2">
      <c r="B10" s="23" t="s">
        <v>101</v>
      </c>
      <c r="C10" s="22" t="s">
        <v>44</v>
      </c>
      <c r="D10" s="22" t="s">
        <v>31</v>
      </c>
      <c r="E10" s="22">
        <v>1010802846</v>
      </c>
      <c r="F10" s="21" t="s">
        <v>104</v>
      </c>
      <c r="G10" s="20">
        <v>177</v>
      </c>
      <c r="H10" s="19">
        <v>2.2124999999999999</v>
      </c>
    </row>
    <row r="11" spans="1:8" ht="16.5" customHeight="1" x14ac:dyDescent="0.25">
      <c r="A11" s="80" t="s">
        <v>45</v>
      </c>
    </row>
    <row r="12" spans="1:8" ht="33" customHeight="1" outlineLevel="1" x14ac:dyDescent="0.2">
      <c r="B12" s="23" t="s">
        <v>101</v>
      </c>
      <c r="C12" s="22" t="s">
        <v>46</v>
      </c>
      <c r="D12" s="22" t="s">
        <v>47</v>
      </c>
      <c r="E12" s="22">
        <v>1010802847</v>
      </c>
      <c r="F12" s="21" t="s">
        <v>105</v>
      </c>
      <c r="G12" s="20">
        <v>4720</v>
      </c>
      <c r="H12" s="19">
        <v>59</v>
      </c>
    </row>
    <row r="13" spans="1:8" ht="21.95" customHeight="1" outlineLevel="1" x14ac:dyDescent="0.2">
      <c r="B13" s="23" t="s">
        <v>101</v>
      </c>
      <c r="C13" s="22" t="s">
        <v>46</v>
      </c>
      <c r="D13" s="22" t="s">
        <v>47</v>
      </c>
      <c r="E13" s="22">
        <v>1010802847</v>
      </c>
      <c r="F13" s="21" t="s">
        <v>106</v>
      </c>
      <c r="G13" s="20">
        <v>19600</v>
      </c>
      <c r="H13" s="19">
        <v>245</v>
      </c>
    </row>
    <row r="14" spans="1:8" ht="16.5" customHeight="1" x14ac:dyDescent="0.25">
      <c r="A14" s="80" t="s">
        <v>48</v>
      </c>
    </row>
    <row r="15" spans="1:8" ht="33" customHeight="1" outlineLevel="1" x14ac:dyDescent="0.2">
      <c r="B15" s="23" t="s">
        <v>101</v>
      </c>
      <c r="C15" s="22" t="s">
        <v>49</v>
      </c>
      <c r="D15" s="22" t="s">
        <v>28</v>
      </c>
      <c r="E15" s="22">
        <v>1010802854</v>
      </c>
      <c r="F15" s="21" t="s">
        <v>103</v>
      </c>
      <c r="G15" s="20">
        <v>0</v>
      </c>
      <c r="H15" s="19">
        <v>0</v>
      </c>
    </row>
    <row r="16" spans="1:8" ht="16.5" customHeight="1" x14ac:dyDescent="0.25">
      <c r="A16" s="80" t="s">
        <v>50</v>
      </c>
    </row>
    <row r="17" spans="1:8" ht="33" customHeight="1" outlineLevel="1" x14ac:dyDescent="0.2">
      <c r="B17" s="23" t="s">
        <v>101</v>
      </c>
      <c r="C17" s="22" t="s">
        <v>51</v>
      </c>
      <c r="D17" s="22" t="s">
        <v>52</v>
      </c>
      <c r="E17" s="22">
        <v>1010802850</v>
      </c>
      <c r="F17" s="21" t="s">
        <v>103</v>
      </c>
      <c r="G17" s="20">
        <v>0</v>
      </c>
      <c r="H17" s="19">
        <v>0</v>
      </c>
    </row>
    <row r="18" spans="1:8" ht="16.5" customHeight="1" x14ac:dyDescent="0.25">
      <c r="A18" s="80" t="s">
        <v>53</v>
      </c>
    </row>
    <row r="19" spans="1:8" ht="33" customHeight="1" outlineLevel="1" x14ac:dyDescent="0.2">
      <c r="B19" s="23" t="s">
        <v>101</v>
      </c>
      <c r="C19" s="22" t="s">
        <v>54</v>
      </c>
      <c r="D19" s="22" t="s">
        <v>52</v>
      </c>
      <c r="E19" s="22">
        <v>1010802851</v>
      </c>
      <c r="F19" s="21" t="s">
        <v>103</v>
      </c>
      <c r="G19" s="20">
        <v>0</v>
      </c>
      <c r="H19" s="19">
        <v>0</v>
      </c>
    </row>
    <row r="20" spans="1:8" ht="16.5" customHeight="1" x14ac:dyDescent="0.25">
      <c r="A20" s="80" t="s">
        <v>55</v>
      </c>
    </row>
    <row r="21" spans="1:8" ht="33" customHeight="1" outlineLevel="1" x14ac:dyDescent="0.2">
      <c r="B21" s="23" t="s">
        <v>101</v>
      </c>
      <c r="C21" s="22" t="s">
        <v>56</v>
      </c>
      <c r="D21" s="22" t="s">
        <v>31</v>
      </c>
      <c r="E21" s="22">
        <v>1010802852</v>
      </c>
      <c r="F21" s="21" t="s">
        <v>103</v>
      </c>
      <c r="G21" s="20">
        <v>30</v>
      </c>
      <c r="H21" s="19">
        <v>0.375</v>
      </c>
    </row>
    <row r="22" spans="1:8" ht="21.95" customHeight="1" outlineLevel="1" x14ac:dyDescent="0.2">
      <c r="B22" s="23" t="s">
        <v>101</v>
      </c>
      <c r="C22" s="22" t="s">
        <v>56</v>
      </c>
      <c r="D22" s="22" t="s">
        <v>31</v>
      </c>
      <c r="E22" s="22">
        <v>1010802852</v>
      </c>
      <c r="F22" s="21" t="s">
        <v>104</v>
      </c>
      <c r="G22" s="20">
        <v>23</v>
      </c>
      <c r="H22" s="19">
        <v>0.28749999999999998</v>
      </c>
    </row>
    <row r="23" spans="1:8" ht="16.5" customHeight="1" x14ac:dyDescent="0.25">
      <c r="A23" s="80" t="s">
        <v>57</v>
      </c>
    </row>
    <row r="24" spans="1:8" ht="33" customHeight="1" outlineLevel="1" x14ac:dyDescent="0.2">
      <c r="B24" s="23" t="s">
        <v>101</v>
      </c>
      <c r="C24" s="22" t="s">
        <v>58</v>
      </c>
      <c r="D24" s="22" t="s">
        <v>52</v>
      </c>
      <c r="E24" s="22">
        <v>1010802843</v>
      </c>
      <c r="F24" s="21" t="s">
        <v>107</v>
      </c>
      <c r="G24" s="20">
        <v>2243</v>
      </c>
      <c r="H24" s="19">
        <v>28.037500000000001</v>
      </c>
    </row>
    <row r="25" spans="1:8" ht="16.5" customHeight="1" x14ac:dyDescent="0.25">
      <c r="A25" s="80" t="s">
        <v>60</v>
      </c>
    </row>
    <row r="26" spans="1:8" ht="33" customHeight="1" outlineLevel="1" x14ac:dyDescent="0.2">
      <c r="B26" s="23" t="s">
        <v>101</v>
      </c>
      <c r="C26" s="22" t="s">
        <v>61</v>
      </c>
      <c r="D26" s="22" t="s">
        <v>38</v>
      </c>
      <c r="E26" s="22">
        <v>1010802844</v>
      </c>
      <c r="F26" s="21" t="s">
        <v>107</v>
      </c>
      <c r="G26" s="20">
        <v>30633</v>
      </c>
      <c r="H26" s="19">
        <v>382.91250000000002</v>
      </c>
    </row>
    <row r="27" spans="1:8" ht="16.5" customHeight="1" x14ac:dyDescent="0.25">
      <c r="A27" s="80" t="s">
        <v>62</v>
      </c>
    </row>
    <row r="28" spans="1:8" ht="33" customHeight="1" outlineLevel="1" x14ac:dyDescent="0.2">
      <c r="B28" s="23" t="s">
        <v>101</v>
      </c>
      <c r="C28" s="22" t="s">
        <v>63</v>
      </c>
      <c r="D28" s="22" t="s">
        <v>28</v>
      </c>
      <c r="E28" s="22">
        <v>1010802848</v>
      </c>
      <c r="F28" s="21" t="s">
        <v>104</v>
      </c>
      <c r="G28" s="20">
        <v>3459</v>
      </c>
      <c r="H28" s="19">
        <v>43.237499999999997</v>
      </c>
    </row>
    <row r="29" spans="1:8" ht="16.5" customHeight="1" x14ac:dyDescent="0.25">
      <c r="A29" s="80" t="s">
        <v>66</v>
      </c>
    </row>
    <row r="30" spans="1:8" ht="33" customHeight="1" outlineLevel="1" x14ac:dyDescent="0.2">
      <c r="B30" s="23" t="s">
        <v>101</v>
      </c>
      <c r="C30" s="22" t="s">
        <v>67</v>
      </c>
      <c r="D30" s="22" t="s">
        <v>68</v>
      </c>
      <c r="E30" s="22">
        <v>1010802853</v>
      </c>
      <c r="F30" s="21" t="s">
        <v>107</v>
      </c>
      <c r="G30" s="20">
        <v>221809</v>
      </c>
      <c r="H30" s="19">
        <v>2772.6125000000002</v>
      </c>
    </row>
    <row r="31" spans="1:8" ht="21.95" customHeight="1" outlineLevel="1" x14ac:dyDescent="0.2">
      <c r="B31" s="23" t="s">
        <v>101</v>
      </c>
      <c r="C31" s="22" t="s">
        <v>67</v>
      </c>
      <c r="D31" s="22" t="s">
        <v>68</v>
      </c>
      <c r="E31" s="22">
        <v>1010802853</v>
      </c>
      <c r="F31" s="21" t="s">
        <v>104</v>
      </c>
      <c r="G31" s="20">
        <v>243042</v>
      </c>
      <c r="H31" s="19">
        <v>3038.0250000000001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RECAPMONTHLY</vt:lpstr>
      <vt:lpstr>0100THRU1200MTR</vt:lpstr>
      <vt:lpstr>Sheet3</vt:lpstr>
      <vt:lpstr>RECAPMONTHLY!Print_Area</vt:lpstr>
      <vt:lpstr>'0100THRU1200MTR'!Print_Titles</vt:lpstr>
    </vt:vector>
  </TitlesOfParts>
  <Company>PG&amp;E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 Energy Services</dc:creator>
  <cp:lastModifiedBy>Jan Havlíček</cp:lastModifiedBy>
  <cp:lastPrinted>2001-09-18T12:40:14Z</cp:lastPrinted>
  <dcterms:created xsi:type="dcterms:W3CDTF">2000-05-08T20:05:29Z</dcterms:created>
  <dcterms:modified xsi:type="dcterms:W3CDTF">2023-09-13T17:58:33Z</dcterms:modified>
</cp:coreProperties>
</file>