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67A2A7-5343-4570-AF37-34CFCADBD38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Sheet1!$A$1:$P$22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E24" i="3"/>
  <c r="F24" i="3"/>
  <c r="I24" i="3"/>
  <c r="J24" i="3"/>
  <c r="L24" i="3"/>
  <c r="M24" i="3"/>
</calcChain>
</file>

<file path=xl/sharedStrings.xml><?xml version="1.0" encoding="utf-8"?>
<sst xmlns="http://schemas.openxmlformats.org/spreadsheetml/2006/main" count="420" uniqueCount="201">
  <si>
    <t>Account No.</t>
  </si>
  <si>
    <t>Strata</t>
  </si>
  <si>
    <t>CM</t>
  </si>
  <si>
    <t>GS</t>
  </si>
  <si>
    <t>CH7</t>
  </si>
  <si>
    <t>C</t>
  </si>
  <si>
    <t>HT</t>
  </si>
  <si>
    <t>PD</t>
  </si>
  <si>
    <t>Commercial measured</t>
  </si>
  <si>
    <t>General Service</t>
  </si>
  <si>
    <t>Commercial Heat - Demand Forgiveness</t>
  </si>
  <si>
    <t>Commercial - no demand</t>
  </si>
  <si>
    <t>Primary Distribution Power</t>
  </si>
  <si>
    <t>Rate Code Description</t>
  </si>
  <si>
    <t>LMP Loc</t>
  </si>
  <si>
    <t>Customer Name</t>
  </si>
  <si>
    <t>Cap Obl.</t>
  </si>
  <si>
    <t>Trx Obl.</t>
  </si>
  <si>
    <t>BYBERRY</t>
  </si>
  <si>
    <t>MIDD PE</t>
  </si>
  <si>
    <t>CEDARBRO</t>
  </si>
  <si>
    <t>Rate</t>
  </si>
  <si>
    <t>Class</t>
  </si>
  <si>
    <t>Code</t>
  </si>
  <si>
    <t>Meter</t>
  </si>
  <si>
    <t>Type</t>
  </si>
  <si>
    <t>Cycle</t>
  </si>
  <si>
    <t>Start</t>
  </si>
  <si>
    <t>Date</t>
  </si>
  <si>
    <t>Peak</t>
  </si>
  <si>
    <t>Dmd</t>
  </si>
  <si>
    <t>J QUEEN LTD</t>
  </si>
  <si>
    <t>EAGEL FUEL CO</t>
  </si>
  <si>
    <t>HOLLYWOOD OIL CO</t>
  </si>
  <si>
    <t>CHELTENHAM SHOPPING</t>
  </si>
  <si>
    <t>TETRATEC CORP</t>
  </si>
  <si>
    <t>GREG HUME</t>
  </si>
  <si>
    <t>SDG MACERICH PROPERT</t>
  </si>
  <si>
    <t>Price</t>
  </si>
  <si>
    <t>JOSEPH DILEO</t>
  </si>
  <si>
    <t>Mo</t>
  </si>
  <si>
    <t>02</t>
  </si>
  <si>
    <t>Hr</t>
  </si>
  <si>
    <t>006</t>
  </si>
  <si>
    <t>01</t>
  </si>
  <si>
    <t>005</t>
  </si>
  <si>
    <t>market_id</t>
  </si>
  <si>
    <t>dist_company_id</t>
  </si>
  <si>
    <t>mdma_account_id</t>
  </si>
  <si>
    <t>prev_esp_provider_id</t>
  </si>
  <si>
    <t>prev_mdma_provider_id</t>
  </si>
  <si>
    <t>prev_bill_provider_id</t>
  </si>
  <si>
    <t>curr_mdma_provider_id</t>
  </si>
  <si>
    <t>curr_bill_provider_id</t>
  </si>
  <si>
    <t>curr_esp_provider_id</t>
  </si>
  <si>
    <t>time_zone_id</t>
  </si>
  <si>
    <t>def_rate_class_id</t>
  </si>
  <si>
    <t>udc_account_id</t>
  </si>
  <si>
    <t>load_takeout_id</t>
  </si>
  <si>
    <t>load_zone_id</t>
  </si>
  <si>
    <t>account_status_code</t>
  </si>
  <si>
    <t>estimating_method_code</t>
  </si>
  <si>
    <t>customer_class_code</t>
  </si>
  <si>
    <t>account_name</t>
  </si>
  <si>
    <t>est_effective_date_time</t>
  </si>
  <si>
    <t>effective_date_time</t>
  </si>
  <si>
    <t>expiration_date_time</t>
  </si>
  <si>
    <t>customer_id</t>
  </si>
  <si>
    <t>customer_name</t>
  </si>
  <si>
    <t>old_udc_account_id</t>
  </si>
  <si>
    <t>site_street_name</t>
  </si>
  <si>
    <t>site_stree_name2</t>
  </si>
  <si>
    <t>site_city</t>
  </si>
  <si>
    <t>site_state_code</t>
  </si>
  <si>
    <t>site_county</t>
  </si>
  <si>
    <t>site_country_code</t>
  </si>
  <si>
    <t>site_zip_code</t>
  </si>
  <si>
    <t>def_load_profile_id</t>
  </si>
  <si>
    <t>hist_tot_kwh_amt</t>
  </si>
  <si>
    <t>hist_month_count</t>
  </si>
  <si>
    <t>annual_peak_demand_amt</t>
  </si>
  <si>
    <t>bill_type_code</t>
  </si>
  <si>
    <t>bill_cycle_id</t>
  </si>
  <si>
    <t>EST</t>
  </si>
  <si>
    <t>040069221002601</t>
  </si>
  <si>
    <t>N/A</t>
  </si>
  <si>
    <t>*BLOOMINGDALES DIV OF</t>
  </si>
  <si>
    <t>2500 MORELAND RD</t>
  </si>
  <si>
    <t>WILLOW GROVE</t>
  </si>
  <si>
    <t>PA</t>
  </si>
  <si>
    <t>USA</t>
  </si>
  <si>
    <t>19090</t>
  </si>
  <si>
    <t>056</t>
  </si>
  <si>
    <t>6139724</t>
  </si>
  <si>
    <t>12</t>
  </si>
  <si>
    <t>EDC</t>
  </si>
  <si>
    <t>06</t>
  </si>
  <si>
    <t>045103859151201</t>
  </si>
  <si>
    <t>*TETRATEC CORP</t>
  </si>
  <si>
    <t>1731 LORETTA AV</t>
  </si>
  <si>
    <t>FEASTERVILLE</t>
  </si>
  <si>
    <t>19053</t>
  </si>
  <si>
    <t>1143417</t>
  </si>
  <si>
    <t>10</t>
  </si>
  <si>
    <t>050079002202301</t>
  </si>
  <si>
    <t>R H*MACY &amp; CO         DT</t>
  </si>
  <si>
    <t>BALTIMORE PK &amp; SPROUL RD</t>
  </si>
  <si>
    <t>SPRINGFIELD</t>
  </si>
  <si>
    <t>19064</t>
  </si>
  <si>
    <t>07</t>
  </si>
  <si>
    <t>211449093221</t>
  </si>
  <si>
    <t>514 SOUTH ST</t>
  </si>
  <si>
    <t>PHILADELPHIA</t>
  </si>
  <si>
    <t>19147</t>
  </si>
  <si>
    <t>131306</t>
  </si>
  <si>
    <t>14</t>
  </si>
  <si>
    <t>211661100811</t>
  </si>
  <si>
    <t>1701 S 25TH ST 1ST FL</t>
  </si>
  <si>
    <t>19145</t>
  </si>
  <si>
    <t>001</t>
  </si>
  <si>
    <t>10134</t>
  </si>
  <si>
    <t>16</t>
  </si>
  <si>
    <t>400708742517</t>
  </si>
  <si>
    <t>70 TRACEY RD</t>
  </si>
  <si>
    <t>HUNTINGDON VL</t>
  </si>
  <si>
    <t>19006</t>
  </si>
  <si>
    <t>004</t>
  </si>
  <si>
    <t>30574</t>
  </si>
  <si>
    <t>401807426416</t>
  </si>
  <si>
    <t>CHELTENHAM SHOPPING CTR</t>
  </si>
  <si>
    <t>OGONTZ AV ENT SGN1</t>
  </si>
  <si>
    <t>NR CHELTENHAM AV</t>
  </si>
  <si>
    <t>19150</t>
  </si>
  <si>
    <t>18</t>
  </si>
  <si>
    <t>401807861018</t>
  </si>
  <si>
    <t>WASHINGTON LA ENT SGN3</t>
  </si>
  <si>
    <t>501012683212</t>
  </si>
  <si>
    <t>917 LINCOLN AV</t>
  </si>
  <si>
    <t>PROSPECT PARK</t>
  </si>
  <si>
    <t>19076</t>
  </si>
  <si>
    <t>003</t>
  </si>
  <si>
    <t>18403</t>
  </si>
  <si>
    <t>502011678526</t>
  </si>
  <si>
    <t>SDG MACERICH PROPERTIES</t>
  </si>
  <si>
    <t>1145 BALTIMORE PI PUB LTG</t>
  </si>
  <si>
    <t>LIMA</t>
  </si>
  <si>
    <t>19060</t>
  </si>
  <si>
    <t>20</t>
  </si>
  <si>
    <t>040119220002001</t>
  </si>
  <si>
    <t>R H*MACY &amp; CO INC     DT</t>
  </si>
  <si>
    <t>STATE RD &amp; BETHLEHEM PK</t>
  </si>
  <si>
    <t>MONTGOMERYVILLE</t>
  </si>
  <si>
    <t>18936</t>
  </si>
  <si>
    <t>11</t>
  </si>
  <si>
    <t>040179326002701</t>
  </si>
  <si>
    <t>DEKALB PK &amp; GODDARD BL</t>
  </si>
  <si>
    <t>KING OF PRUSSIA</t>
  </si>
  <si>
    <t>19406</t>
  </si>
  <si>
    <t>17</t>
  </si>
  <si>
    <t>040179327002601</t>
  </si>
  <si>
    <t>3421976</t>
  </si>
  <si>
    <t>040180742601001</t>
  </si>
  <si>
    <t>*CHELTENHAM SHOPPING CTR</t>
  </si>
  <si>
    <t>CHELTENHAM AV &amp; WASH LA</t>
  </si>
  <si>
    <t>CHELTENHAM</t>
  </si>
  <si>
    <t>19012</t>
  </si>
  <si>
    <t>270258200244</t>
  </si>
  <si>
    <t>1619 GRANT AV STORE 6</t>
  </si>
  <si>
    <t>19115</t>
  </si>
  <si>
    <t>27.1</t>
  </si>
  <si>
    <t>231172239726</t>
  </si>
  <si>
    <t>3801 ARAMINGO AV ST 9</t>
  </si>
  <si>
    <t>19137</t>
  </si>
  <si>
    <t>166582</t>
  </si>
  <si>
    <t>RICH PE</t>
  </si>
  <si>
    <t>acct</t>
  </si>
  <si>
    <t>eff_date</t>
  </si>
  <si>
    <t>strata</t>
  </si>
  <si>
    <t>icap load</t>
  </si>
  <si>
    <t>trx load</t>
  </si>
  <si>
    <t>Cap Diff</t>
  </si>
  <si>
    <t>Trx Diff</t>
  </si>
  <si>
    <t>PECO ICAP and TRX Obligations</t>
  </si>
  <si>
    <t>05</t>
  </si>
  <si>
    <t>AMERICAN COLLEGE</t>
  </si>
  <si>
    <t>PECO-ZONE</t>
  </si>
  <si>
    <t>UNIVERSAL MACHINE  CO</t>
  </si>
  <si>
    <t>SUBURBAN AIR SPIRAL</t>
  </si>
  <si>
    <t>WILLARD  INC.</t>
  </si>
  <si>
    <t>WILLARD INC.</t>
  </si>
  <si>
    <t>LEHIGH VALLEY DAIRIES</t>
  </si>
  <si>
    <t>EO</t>
  </si>
  <si>
    <t>POL</t>
  </si>
  <si>
    <t>UM</t>
  </si>
  <si>
    <t>PRUDENTIAL INS CO AMER</t>
  </si>
  <si>
    <t>040089206001501</t>
  </si>
  <si>
    <t>Contract</t>
  </si>
  <si>
    <t>Status</t>
  </si>
  <si>
    <t>Expired</t>
  </si>
  <si>
    <t>Unknown</t>
  </si>
  <si>
    <t>Bundled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</si>
</sst>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/dd/yy"/>
    <numFmt numFmtId="165" formatCode="000"/>
    <numFmt numFmtId="166" formatCode="_(* #,##0.0_);_(* \(#,##0.0\);_(* &quot;-&quot;??_);_(@_)"/>
  </numFmts>
  <fonts count="4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49" fontId="0" fillId="0" borderId="1" xfId="0" applyNumberFormat="1" applyFill="1" applyBorder="1"/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43" fontId="0" fillId="0" borderId="1" xfId="1" applyFont="1" applyFill="1" applyBorder="1" applyAlignment="1">
      <alignment horizontal="right"/>
    </xf>
    <xf numFmtId="0" fontId="0" fillId="0" borderId="1" xfId="0" quotePrefix="1" applyFill="1" applyBorder="1" applyAlignment="1">
      <alignment horizontal="center"/>
    </xf>
    <xf numFmtId="1" fontId="0" fillId="0" borderId="1" xfId="0" quotePrefix="1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0" fontId="2" fillId="3" borderId="1" xfId="0" applyFont="1" applyFill="1" applyBorder="1"/>
    <xf numFmtId="14" fontId="2" fillId="3" borderId="1" xfId="0" applyNumberFormat="1" applyFont="1" applyFill="1" applyBorder="1"/>
    <xf numFmtId="166" fontId="0" fillId="0" borderId="1" xfId="1" applyNumberFormat="1" applyFont="1" applyFill="1" applyBorder="1" applyAlignment="1">
      <alignment horizontal="right"/>
    </xf>
    <xf numFmtId="166" fontId="0" fillId="0" borderId="0" xfId="0" applyNumberFormat="1"/>
    <xf numFmtId="166" fontId="0" fillId="0" borderId="1" xfId="1" quotePrefix="1" applyNumberFormat="1" applyFont="1" applyFill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1" fontId="0" fillId="0" borderId="1" xfId="0" applyNumberFormat="1" applyBorder="1"/>
    <xf numFmtId="14" fontId="0" fillId="0" borderId="1" xfId="0" applyNumberFormat="1" applyBorder="1"/>
    <xf numFmtId="166" fontId="0" fillId="0" borderId="1" xfId="1" applyNumberFormat="1" applyFont="1" applyBorder="1"/>
    <xf numFmtId="166" fontId="0" fillId="0" borderId="1" xfId="0" applyNumberFormat="1" applyBorder="1"/>
    <xf numFmtId="49" fontId="0" fillId="4" borderId="1" xfId="0" applyNumberFormat="1" applyFill="1" applyBorder="1"/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43" fontId="0" fillId="4" borderId="1" xfId="1" applyFont="1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0" borderId="0" xfId="0" applyFill="1" applyBorder="1"/>
    <xf numFmtId="0" fontId="0" fillId="4" borderId="0" xfId="0" applyFill="1" applyBorder="1"/>
    <xf numFmtId="164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65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43" fontId="0" fillId="0" borderId="0" xfId="1" applyFont="1" applyFill="1" applyBorder="1" applyAlignment="1">
      <alignment horizontal="right"/>
    </xf>
    <xf numFmtId="14" fontId="0" fillId="0" borderId="0" xfId="0" applyNumberFormat="1" applyFill="1" applyBorder="1"/>
    <xf numFmtId="43" fontId="0" fillId="0" borderId="0" xfId="0" applyNumberFormat="1" applyFill="1" applyBorder="1"/>
    <xf numFmtId="43" fontId="0" fillId="0" borderId="0" xfId="0" quotePrefix="1" applyNumberFormat="1" applyFill="1" applyBorder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2" xfId="0" applyFill="1" applyBorder="1"/>
    <xf numFmtId="0" fontId="0" fillId="0" borderId="3" xfId="0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3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4" xfId="0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43" fontId="3" fillId="0" borderId="1" xfId="1" applyFont="1" applyFill="1" applyBorder="1" applyAlignment="1">
      <alignment horizontal="right"/>
    </xf>
    <xf numFmtId="0" fontId="0" fillId="4" borderId="4" xfId="0" applyFill="1" applyBorder="1" applyAlignment="1">
      <alignment horizontal="center"/>
    </xf>
    <xf numFmtId="49" fontId="0" fillId="6" borderId="1" xfId="0" applyNumberFormat="1" applyFill="1" applyBorder="1"/>
    <xf numFmtId="1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6" borderId="0" xfId="0" applyFill="1" applyBorder="1"/>
    <xf numFmtId="0" fontId="0" fillId="6" borderId="4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43" fontId="0" fillId="6" borderId="1" xfId="1" applyFont="1" applyFill="1" applyBorder="1" applyAlignment="1">
      <alignment horizontal="right"/>
    </xf>
    <xf numFmtId="49" fontId="0" fillId="5" borderId="1" xfId="0" applyNumberFormat="1" applyFill="1" applyBorder="1"/>
    <xf numFmtId="1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5" borderId="0" xfId="0" applyFill="1" applyBorder="1"/>
    <xf numFmtId="0" fontId="0" fillId="5" borderId="4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43" fontId="0" fillId="5" borderId="1" xfId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P29"/>
  <sheetViews>
    <sheetView tabSelected="1" zoomScale="80" workbookViewId="0">
      <selection activeCell="F1" sqref="F1"/>
    </sheetView>
  </sheetViews>
  <sheetFormatPr defaultRowHeight="12.75" x14ac:dyDescent="0.2"/>
  <cols>
    <col min="1" max="1" width="5.42578125" style="38" customWidth="1"/>
    <col min="2" max="2" width="24.7109375" style="38" bestFit="1" customWidth="1"/>
    <col min="3" max="3" width="19" style="42" bestFit="1" customWidth="1"/>
    <col min="4" max="4" width="5.7109375" style="43" bestFit="1" customWidth="1"/>
    <col min="5" max="5" width="5.28515625" style="43" bestFit="1" customWidth="1"/>
    <col min="6" max="6" width="6" style="45" customWidth="1"/>
    <col min="7" max="7" width="35.5703125" style="38" hidden="1" customWidth="1"/>
    <col min="8" max="8" width="5.7109375" style="43" bestFit="1" customWidth="1"/>
    <col min="9" max="9" width="9.42578125" style="43" bestFit="1" customWidth="1"/>
    <col min="10" max="10" width="9.42578125" style="40" bestFit="1" customWidth="1"/>
    <col min="11" max="11" width="10.7109375" style="40" bestFit="1" customWidth="1"/>
    <col min="12" max="12" width="10.85546875" style="40" bestFit="1" customWidth="1"/>
    <col min="13" max="13" width="11.28515625" style="38" bestFit="1" customWidth="1"/>
    <col min="14" max="14" width="10.85546875" style="38" bestFit="1" customWidth="1"/>
    <col min="15" max="15" width="9.5703125" style="38" customWidth="1"/>
    <col min="16" max="16" width="14.140625" style="38" customWidth="1"/>
    <col min="17" max="18" width="9" style="38" customWidth="1"/>
    <col min="19" max="16384" width="9.140625" style="38"/>
  </cols>
  <sheetData>
    <row r="1" spans="2:16" x14ac:dyDescent="0.2">
      <c r="E1" s="44"/>
      <c r="P1" s="48">
        <v>37235</v>
      </c>
    </row>
    <row r="2" spans="2:16" x14ac:dyDescent="0.2">
      <c r="B2" s="53"/>
      <c r="C2" s="55"/>
      <c r="D2" s="57" t="s">
        <v>21</v>
      </c>
      <c r="E2" s="58" t="s">
        <v>21</v>
      </c>
      <c r="F2" s="60"/>
      <c r="H2" s="57" t="s">
        <v>24</v>
      </c>
      <c r="I2" s="57" t="s">
        <v>24</v>
      </c>
      <c r="J2" s="62" t="s">
        <v>27</v>
      </c>
      <c r="K2" s="62" t="s">
        <v>196</v>
      </c>
      <c r="L2" s="62" t="s">
        <v>29</v>
      </c>
      <c r="M2" s="53"/>
      <c r="N2" s="53"/>
      <c r="O2" s="53"/>
      <c r="P2" s="53"/>
    </row>
    <row r="3" spans="2:16" s="43" customFormat="1" x14ac:dyDescent="0.2">
      <c r="B3" s="54" t="s">
        <v>15</v>
      </c>
      <c r="C3" s="56" t="s">
        <v>0</v>
      </c>
      <c r="D3" s="54" t="s">
        <v>22</v>
      </c>
      <c r="E3" s="59" t="s">
        <v>23</v>
      </c>
      <c r="F3" s="61" t="s">
        <v>1</v>
      </c>
      <c r="G3" s="43" t="s">
        <v>13</v>
      </c>
      <c r="H3" s="54" t="s">
        <v>25</v>
      </c>
      <c r="I3" s="54" t="s">
        <v>26</v>
      </c>
      <c r="J3" s="63" t="s">
        <v>28</v>
      </c>
      <c r="K3" s="63" t="s">
        <v>197</v>
      </c>
      <c r="L3" s="63" t="s">
        <v>30</v>
      </c>
      <c r="M3" s="54" t="s">
        <v>16</v>
      </c>
      <c r="N3" s="54" t="s">
        <v>17</v>
      </c>
      <c r="O3" s="54" t="s">
        <v>38</v>
      </c>
      <c r="P3" s="54" t="s">
        <v>14</v>
      </c>
    </row>
    <row r="4" spans="2:16" x14ac:dyDescent="0.2">
      <c r="B4" s="65" t="s">
        <v>39</v>
      </c>
      <c r="C4" s="66">
        <v>231172239726</v>
      </c>
      <c r="D4" s="67" t="s">
        <v>3</v>
      </c>
      <c r="E4" s="67" t="s">
        <v>2</v>
      </c>
      <c r="F4" s="68">
        <v>6</v>
      </c>
      <c r="G4" s="69"/>
      <c r="H4" s="70" t="s">
        <v>40</v>
      </c>
      <c r="I4" s="71" t="s">
        <v>153</v>
      </c>
      <c r="J4" s="72">
        <v>36266</v>
      </c>
      <c r="K4" s="72" t="s">
        <v>199</v>
      </c>
      <c r="L4" s="73">
        <v>48</v>
      </c>
      <c r="M4" s="73">
        <v>48</v>
      </c>
      <c r="N4" s="73">
        <v>27.3</v>
      </c>
      <c r="O4" s="73">
        <v>61.9</v>
      </c>
      <c r="P4" s="65" t="s">
        <v>174</v>
      </c>
    </row>
    <row r="5" spans="2:16" x14ac:dyDescent="0.2">
      <c r="B5" s="1" t="s">
        <v>33</v>
      </c>
      <c r="C5" s="2">
        <v>400708742517</v>
      </c>
      <c r="D5" s="3" t="s">
        <v>3</v>
      </c>
      <c r="E5" s="3" t="s">
        <v>2</v>
      </c>
      <c r="F5" s="4">
        <v>4</v>
      </c>
      <c r="G5" s="38" t="s">
        <v>8</v>
      </c>
      <c r="H5" s="64" t="s">
        <v>40</v>
      </c>
      <c r="I5" s="7" t="str">
        <f t="shared" ref="I5:I10" si="0">MID(C5,3,2)</f>
        <v>07</v>
      </c>
      <c r="J5" s="5">
        <v>36172</v>
      </c>
      <c r="K5" s="5" t="s">
        <v>198</v>
      </c>
      <c r="L5" s="6">
        <v>18.5</v>
      </c>
      <c r="M5" s="6">
        <v>13</v>
      </c>
      <c r="N5" s="6">
        <v>13</v>
      </c>
      <c r="O5" s="6"/>
      <c r="P5" s="1" t="s">
        <v>18</v>
      </c>
    </row>
    <row r="6" spans="2:16" x14ac:dyDescent="0.2">
      <c r="B6" s="30" t="s">
        <v>34</v>
      </c>
      <c r="C6" s="31">
        <v>401807426010</v>
      </c>
      <c r="D6" s="32" t="s">
        <v>7</v>
      </c>
      <c r="E6" s="32" t="s">
        <v>7</v>
      </c>
      <c r="F6" s="33">
        <v>57</v>
      </c>
      <c r="G6" s="39" t="s">
        <v>12</v>
      </c>
      <c r="H6" s="74" t="s">
        <v>40</v>
      </c>
      <c r="I6" s="37" t="str">
        <f t="shared" si="0"/>
        <v>18</v>
      </c>
      <c r="J6" s="34">
        <v>36217</v>
      </c>
      <c r="K6" s="34" t="s">
        <v>200</v>
      </c>
      <c r="L6" s="35">
        <v>525.79999999999995</v>
      </c>
      <c r="M6" s="35">
        <v>415.4</v>
      </c>
      <c r="N6" s="35">
        <v>415.4</v>
      </c>
      <c r="O6" s="35"/>
      <c r="P6" s="30" t="s">
        <v>20</v>
      </c>
    </row>
    <row r="7" spans="2:16" x14ac:dyDescent="0.2">
      <c r="B7" s="30" t="s">
        <v>34</v>
      </c>
      <c r="C7" s="31">
        <v>401807426416</v>
      </c>
      <c r="D7" s="32" t="s">
        <v>3</v>
      </c>
      <c r="E7" s="32" t="s">
        <v>5</v>
      </c>
      <c r="F7" s="33">
        <v>9</v>
      </c>
      <c r="G7" s="39" t="s">
        <v>11</v>
      </c>
      <c r="H7" s="74" t="s">
        <v>40</v>
      </c>
      <c r="I7" s="37" t="str">
        <f t="shared" si="0"/>
        <v>18</v>
      </c>
      <c r="J7" s="34">
        <v>36188</v>
      </c>
      <c r="K7" s="34" t="s">
        <v>200</v>
      </c>
      <c r="L7" s="35">
        <v>6.1</v>
      </c>
      <c r="M7" s="35">
        <v>2</v>
      </c>
      <c r="N7" s="35">
        <v>2</v>
      </c>
      <c r="O7" s="35"/>
      <c r="P7" s="30" t="s">
        <v>20</v>
      </c>
    </row>
    <row r="8" spans="2:16" x14ac:dyDescent="0.2">
      <c r="B8" s="30" t="s">
        <v>34</v>
      </c>
      <c r="C8" s="31">
        <v>401807861018</v>
      </c>
      <c r="D8" s="32" t="s">
        <v>3</v>
      </c>
      <c r="E8" s="32" t="s">
        <v>5</v>
      </c>
      <c r="F8" s="33">
        <v>9</v>
      </c>
      <c r="G8" s="39" t="s">
        <v>11</v>
      </c>
      <c r="H8" s="74" t="s">
        <v>40</v>
      </c>
      <c r="I8" s="37" t="str">
        <f t="shared" si="0"/>
        <v>18</v>
      </c>
      <c r="J8" s="34">
        <v>36188</v>
      </c>
      <c r="K8" s="34" t="s">
        <v>200</v>
      </c>
      <c r="L8" s="35">
        <v>8.1999999999999993</v>
      </c>
      <c r="M8" s="35">
        <v>2</v>
      </c>
      <c r="N8" s="35">
        <v>2</v>
      </c>
      <c r="O8" s="35"/>
      <c r="P8" s="30" t="s">
        <v>19</v>
      </c>
    </row>
    <row r="9" spans="2:16" x14ac:dyDescent="0.2">
      <c r="B9" s="1" t="s">
        <v>35</v>
      </c>
      <c r="C9" s="2">
        <v>451038591512</v>
      </c>
      <c r="D9" s="3" t="s">
        <v>3</v>
      </c>
      <c r="E9" s="3" t="s">
        <v>3</v>
      </c>
      <c r="F9" s="4">
        <v>6</v>
      </c>
      <c r="G9" s="38" t="s">
        <v>9</v>
      </c>
      <c r="H9" s="64" t="s">
        <v>40</v>
      </c>
      <c r="I9" s="7" t="str">
        <f t="shared" si="0"/>
        <v>10</v>
      </c>
      <c r="J9" s="5">
        <v>36175</v>
      </c>
      <c r="K9" s="5" t="s">
        <v>198</v>
      </c>
      <c r="L9" s="6">
        <v>390.5</v>
      </c>
      <c r="M9" s="6">
        <v>356</v>
      </c>
      <c r="N9" s="6">
        <v>356</v>
      </c>
      <c r="O9" s="6">
        <v>49.7</v>
      </c>
      <c r="P9" s="1" t="s">
        <v>18</v>
      </c>
    </row>
    <row r="10" spans="2:16" x14ac:dyDescent="0.2">
      <c r="B10" s="30" t="s">
        <v>37</v>
      </c>
      <c r="C10" s="31">
        <v>502011678526</v>
      </c>
      <c r="D10" s="32" t="s">
        <v>3</v>
      </c>
      <c r="E10" s="32" t="s">
        <v>4</v>
      </c>
      <c r="F10" s="33">
        <v>5</v>
      </c>
      <c r="G10" s="39" t="s">
        <v>10</v>
      </c>
      <c r="H10" s="74" t="s">
        <v>40</v>
      </c>
      <c r="I10" s="37" t="str">
        <f t="shared" si="0"/>
        <v>20</v>
      </c>
      <c r="J10" s="34">
        <v>36192</v>
      </c>
      <c r="K10" s="34" t="s">
        <v>200</v>
      </c>
      <c r="L10" s="35">
        <v>34.1</v>
      </c>
      <c r="M10" s="35">
        <v>19</v>
      </c>
      <c r="N10" s="35">
        <v>19</v>
      </c>
      <c r="O10" s="35"/>
      <c r="P10" s="30" t="s">
        <v>19</v>
      </c>
    </row>
    <row r="11" spans="2:16" x14ac:dyDescent="0.2">
      <c r="B11" s="1" t="s">
        <v>184</v>
      </c>
      <c r="C11" s="2">
        <v>502193051013</v>
      </c>
      <c r="D11" s="3" t="s">
        <v>6</v>
      </c>
      <c r="E11" s="3" t="s">
        <v>6</v>
      </c>
      <c r="F11" s="4">
        <v>56</v>
      </c>
      <c r="H11" s="64" t="s">
        <v>42</v>
      </c>
      <c r="I11" s="7">
        <v>21</v>
      </c>
      <c r="J11" s="5">
        <v>36557</v>
      </c>
      <c r="K11" s="5">
        <v>37287</v>
      </c>
      <c r="L11" s="6">
        <v>867.6</v>
      </c>
      <c r="M11" s="6">
        <v>889.7</v>
      </c>
      <c r="N11" s="6">
        <v>865.73</v>
      </c>
      <c r="O11" s="6">
        <v>44.75</v>
      </c>
      <c r="P11" s="1" t="s">
        <v>185</v>
      </c>
    </row>
    <row r="12" spans="2:16" x14ac:dyDescent="0.2">
      <c r="B12" s="1" t="s">
        <v>186</v>
      </c>
      <c r="C12" s="2">
        <v>401304673312</v>
      </c>
      <c r="D12" s="3" t="s">
        <v>2</v>
      </c>
      <c r="E12" s="3" t="s">
        <v>3</v>
      </c>
      <c r="F12" s="4">
        <v>6</v>
      </c>
      <c r="H12" s="64" t="s">
        <v>40</v>
      </c>
      <c r="I12" s="7">
        <v>13</v>
      </c>
      <c r="J12" s="5">
        <v>36573</v>
      </c>
      <c r="K12" s="5" t="s">
        <v>198</v>
      </c>
      <c r="L12" s="6">
        <v>285.3</v>
      </c>
      <c r="M12" s="6">
        <v>255.79</v>
      </c>
      <c r="N12" s="6">
        <v>279.5</v>
      </c>
      <c r="O12" s="6">
        <v>46.01</v>
      </c>
      <c r="P12" s="1" t="s">
        <v>185</v>
      </c>
    </row>
    <row r="13" spans="2:16" x14ac:dyDescent="0.2">
      <c r="B13" s="84" t="s">
        <v>188</v>
      </c>
      <c r="C13" s="85">
        <v>400593080015</v>
      </c>
      <c r="D13" s="36" t="s">
        <v>3</v>
      </c>
      <c r="E13" s="36" t="s">
        <v>7</v>
      </c>
      <c r="F13" s="86">
        <v>60</v>
      </c>
      <c r="G13" s="87"/>
      <c r="H13" s="88" t="s">
        <v>40</v>
      </c>
      <c r="I13" s="89" t="s">
        <v>183</v>
      </c>
      <c r="J13" s="90">
        <v>36545</v>
      </c>
      <c r="K13" s="90" t="s">
        <v>198</v>
      </c>
      <c r="L13" s="91">
        <v>316</v>
      </c>
      <c r="M13" s="91">
        <v>289.26</v>
      </c>
      <c r="N13" s="91">
        <v>316.08</v>
      </c>
      <c r="O13" s="91">
        <v>48.38</v>
      </c>
      <c r="P13" s="84" t="s">
        <v>185</v>
      </c>
    </row>
    <row r="14" spans="2:16" x14ac:dyDescent="0.2">
      <c r="B14" s="84" t="s">
        <v>187</v>
      </c>
      <c r="C14" s="85">
        <v>401570029512</v>
      </c>
      <c r="D14" s="36" t="s">
        <v>2</v>
      </c>
      <c r="E14" s="36" t="s">
        <v>3</v>
      </c>
      <c r="F14" s="86">
        <v>4</v>
      </c>
      <c r="G14" s="87"/>
      <c r="H14" s="88" t="s">
        <v>40</v>
      </c>
      <c r="I14" s="89">
        <v>15</v>
      </c>
      <c r="J14" s="90">
        <v>36547</v>
      </c>
      <c r="K14" s="90" t="s">
        <v>198</v>
      </c>
      <c r="L14" s="91">
        <v>21.5</v>
      </c>
      <c r="M14" s="91">
        <v>20</v>
      </c>
      <c r="N14" s="91">
        <v>19.86</v>
      </c>
      <c r="O14" s="91">
        <v>52.1</v>
      </c>
      <c r="P14" s="84" t="s">
        <v>185</v>
      </c>
    </row>
    <row r="15" spans="2:16" x14ac:dyDescent="0.2">
      <c r="B15" s="84" t="s">
        <v>189</v>
      </c>
      <c r="C15" s="85">
        <v>450153081994</v>
      </c>
      <c r="D15" s="36" t="s">
        <v>2</v>
      </c>
      <c r="E15" s="36" t="s">
        <v>3</v>
      </c>
      <c r="F15" s="86">
        <v>6</v>
      </c>
      <c r="G15" s="87"/>
      <c r="H15" s="88" t="s">
        <v>40</v>
      </c>
      <c r="I15" s="89" t="s">
        <v>44</v>
      </c>
      <c r="J15" s="90">
        <v>36558</v>
      </c>
      <c r="K15" s="90" t="s">
        <v>198</v>
      </c>
      <c r="L15" s="91">
        <v>57</v>
      </c>
      <c r="M15" s="91">
        <v>33.47</v>
      </c>
      <c r="N15" s="91">
        <v>33.26</v>
      </c>
      <c r="O15" s="91">
        <v>55.05</v>
      </c>
      <c r="P15" s="84" t="s">
        <v>185</v>
      </c>
    </row>
    <row r="16" spans="2:16" x14ac:dyDescent="0.2">
      <c r="B16" s="75" t="s">
        <v>190</v>
      </c>
      <c r="C16" s="76">
        <v>40219321001801</v>
      </c>
      <c r="D16" s="77" t="s">
        <v>6</v>
      </c>
      <c r="E16" s="77" t="s">
        <v>6</v>
      </c>
      <c r="F16" s="78">
        <v>53</v>
      </c>
      <c r="G16" s="79"/>
      <c r="H16" s="80" t="s">
        <v>42</v>
      </c>
      <c r="I16" s="81">
        <v>21</v>
      </c>
      <c r="J16" s="82">
        <v>36708</v>
      </c>
      <c r="K16" s="82" t="s">
        <v>200</v>
      </c>
      <c r="L16" s="83">
        <v>2876.8</v>
      </c>
      <c r="M16" s="83">
        <v>2494.67</v>
      </c>
      <c r="N16" s="83">
        <v>2725.96</v>
      </c>
      <c r="O16" s="83"/>
      <c r="P16" s="75" t="s">
        <v>185</v>
      </c>
    </row>
    <row r="17" spans="2:16" x14ac:dyDescent="0.2">
      <c r="B17" s="75" t="s">
        <v>190</v>
      </c>
      <c r="C17" s="76">
        <v>400193211029</v>
      </c>
      <c r="D17" s="77" t="s">
        <v>191</v>
      </c>
      <c r="E17" s="77" t="s">
        <v>192</v>
      </c>
      <c r="F17" s="78">
        <v>73</v>
      </c>
      <c r="G17" s="79"/>
      <c r="H17" s="80" t="s">
        <v>193</v>
      </c>
      <c r="I17" s="81"/>
      <c r="J17" s="82">
        <v>36679</v>
      </c>
      <c r="K17" s="82" t="s">
        <v>200</v>
      </c>
      <c r="L17" s="83"/>
      <c r="M17" s="83"/>
      <c r="N17" s="83"/>
      <c r="O17" s="83"/>
      <c r="P17" s="75" t="s">
        <v>185</v>
      </c>
    </row>
    <row r="18" spans="2:16" x14ac:dyDescent="0.2">
      <c r="B18" s="1" t="s">
        <v>194</v>
      </c>
      <c r="C18" s="2" t="s">
        <v>195</v>
      </c>
      <c r="D18" s="3" t="s">
        <v>6</v>
      </c>
      <c r="E18" s="3" t="s">
        <v>6</v>
      </c>
      <c r="F18" s="4">
        <v>54</v>
      </c>
      <c r="H18" s="64" t="s">
        <v>42</v>
      </c>
      <c r="I18" s="7">
        <v>8</v>
      </c>
      <c r="J18" s="5">
        <v>36720</v>
      </c>
      <c r="K18" s="5" t="s">
        <v>200</v>
      </c>
      <c r="L18" s="6">
        <v>5507.6</v>
      </c>
      <c r="M18" s="6">
        <v>4924.3100000000004</v>
      </c>
      <c r="N18" s="6">
        <v>5380.87</v>
      </c>
      <c r="O18" s="6"/>
      <c r="P18" s="1" t="s">
        <v>185</v>
      </c>
    </row>
    <row r="19" spans="2:16" x14ac:dyDescent="0.2">
      <c r="B19" s="41"/>
      <c r="E19" s="44"/>
      <c r="I19" s="46"/>
      <c r="L19" s="47"/>
      <c r="M19" s="47"/>
      <c r="N19" s="47"/>
      <c r="O19" s="47"/>
      <c r="P19" s="41"/>
    </row>
    <row r="20" spans="2:16" x14ac:dyDescent="0.2">
      <c r="B20" s="41"/>
      <c r="E20" s="44"/>
      <c r="I20" s="46"/>
      <c r="L20" s="47"/>
      <c r="M20" s="47"/>
      <c r="N20" s="47"/>
      <c r="O20" s="47"/>
      <c r="P20" s="41"/>
    </row>
    <row r="21" spans="2:16" x14ac:dyDescent="0.2">
      <c r="B21" s="41"/>
      <c r="E21" s="44"/>
      <c r="I21" s="46"/>
      <c r="L21" s="47"/>
      <c r="M21" s="47"/>
      <c r="N21" s="47"/>
      <c r="O21" s="47"/>
      <c r="P21" s="41"/>
    </row>
    <row r="22" spans="2:16" x14ac:dyDescent="0.2">
      <c r="B22" s="41"/>
      <c r="E22" s="44"/>
      <c r="L22" s="47"/>
      <c r="M22" s="47"/>
      <c r="N22" s="47"/>
      <c r="O22" s="47"/>
      <c r="P22" s="41"/>
    </row>
    <row r="23" spans="2:16" x14ac:dyDescent="0.2">
      <c r="M23" s="49"/>
    </row>
    <row r="24" spans="2:16" x14ac:dyDescent="0.2">
      <c r="M24" s="49"/>
    </row>
    <row r="25" spans="2:16" x14ac:dyDescent="0.2">
      <c r="M25" s="50"/>
    </row>
    <row r="28" spans="2:16" x14ac:dyDescent="0.2">
      <c r="B28" s="41"/>
      <c r="E28" s="44"/>
      <c r="K28" s="51"/>
      <c r="L28" s="52"/>
      <c r="M28" s="47"/>
      <c r="N28" s="41"/>
      <c r="O28" s="41"/>
    </row>
    <row r="29" spans="2:16" x14ac:dyDescent="0.2">
      <c r="B29" s="41"/>
      <c r="E29" s="44"/>
      <c r="K29" s="51"/>
      <c r="L29" s="52"/>
      <c r="M29" s="47"/>
      <c r="N29" s="41"/>
      <c r="O29" s="41"/>
    </row>
  </sheetData>
  <phoneticPr fontId="2" type="noConversion"/>
  <printOptions horizontalCentered="1"/>
  <pageMargins left="0.25" right="0.25" top="1" bottom="1" header="0.5" footer="0.5"/>
  <pageSetup scale="8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17"/>
  <sheetViews>
    <sheetView workbookViewId="0"/>
  </sheetViews>
  <sheetFormatPr defaultRowHeight="12.75" x14ac:dyDescent="0.2"/>
  <cols>
    <col min="1" max="1" width="9" style="17" customWidth="1"/>
    <col min="2" max="2" width="12.42578125" style="17" bestFit="1" customWidth="1"/>
    <col min="3" max="3" width="13.42578125" style="17" bestFit="1" customWidth="1"/>
    <col min="4" max="4" width="15.42578125" style="17" bestFit="1" customWidth="1"/>
    <col min="5" max="5" width="17.42578125" style="17" bestFit="1" customWidth="1"/>
    <col min="6" max="6" width="15.140625" style="17" bestFit="1" customWidth="1"/>
    <col min="7" max="7" width="17.42578125" style="17" bestFit="1" customWidth="1"/>
    <col min="8" max="8" width="15" style="17" bestFit="1" customWidth="1"/>
    <col min="9" max="9" width="15.42578125" style="17" bestFit="1" customWidth="1"/>
    <col min="10" max="10" width="9.85546875" style="17" bestFit="1" customWidth="1"/>
    <col min="11" max="11" width="12.42578125" style="17" bestFit="1" customWidth="1"/>
    <col min="12" max="12" width="14" style="17" bestFit="1" customWidth="1"/>
    <col min="13" max="13" width="11.42578125" style="17" bestFit="1" customWidth="1"/>
    <col min="14" max="14" width="9.7109375" style="17" bestFit="1" customWidth="1"/>
    <col min="15" max="15" width="15.140625" style="17" bestFit="1" customWidth="1"/>
    <col min="16" max="16" width="18" style="17" bestFit="1" customWidth="1"/>
    <col min="17" max="17" width="15.42578125" style="17" bestFit="1" customWidth="1"/>
    <col min="18" max="18" width="21" style="17" bestFit="1" customWidth="1"/>
    <col min="19" max="19" width="16.5703125" style="17" bestFit="1" customWidth="1"/>
    <col min="20" max="20" width="13.85546875" style="17" bestFit="1" customWidth="1"/>
    <col min="21" max="21" width="15.140625" style="17" bestFit="1" customWidth="1"/>
    <col min="22" max="22" width="9.42578125" style="17" bestFit="1" customWidth="1"/>
    <col min="23" max="23" width="11.85546875" style="17" bestFit="1" customWidth="1"/>
    <col min="24" max="24" width="14.42578125" style="17" bestFit="1" customWidth="1"/>
    <col min="25" max="25" width="20.140625" style="17" bestFit="1" customWidth="1"/>
    <col min="26" max="26" width="14.5703125" style="17" bestFit="1" customWidth="1"/>
    <col min="27" max="27" width="14.28515625" style="17" bestFit="1" customWidth="1"/>
    <col min="28" max="28" width="11.28515625" style="17" bestFit="1" customWidth="1"/>
    <col min="29" max="29" width="9" style="17" customWidth="1"/>
    <col min="30" max="30" width="13.28515625" style="17" bestFit="1" customWidth="1"/>
    <col min="31" max="31" width="10" style="17" bestFit="1" customWidth="1"/>
    <col min="32" max="32" width="13.7109375" style="17" bestFit="1" customWidth="1"/>
    <col min="33" max="33" width="12.7109375" style="17" bestFit="1" customWidth="1"/>
    <col min="34" max="34" width="13.28515625" style="17" bestFit="1" customWidth="1"/>
    <col min="35" max="35" width="18.85546875" style="17" bestFit="1" customWidth="1"/>
    <col min="36" max="36" width="10.42578125" style="17" bestFit="1" customWidth="1"/>
    <col min="37" max="37" width="9" style="17" customWidth="1"/>
  </cols>
  <sheetData>
    <row r="1" spans="1:37" x14ac:dyDescent="0.2">
      <c r="A1" s="18" t="s">
        <v>46</v>
      </c>
      <c r="B1" s="18" t="s">
        <v>47</v>
      </c>
      <c r="C1" s="18" t="s">
        <v>48</v>
      </c>
      <c r="D1" s="18" t="s">
        <v>49</v>
      </c>
      <c r="E1" s="18" t="s">
        <v>50</v>
      </c>
      <c r="F1" s="18" t="s">
        <v>51</v>
      </c>
      <c r="G1" s="18" t="s">
        <v>52</v>
      </c>
      <c r="H1" s="18" t="s">
        <v>53</v>
      </c>
      <c r="I1" s="18" t="s">
        <v>54</v>
      </c>
      <c r="J1" s="18" t="s">
        <v>55</v>
      </c>
      <c r="K1" s="18" t="s">
        <v>56</v>
      </c>
      <c r="L1" s="18" t="s">
        <v>57</v>
      </c>
      <c r="M1" s="18" t="s">
        <v>58</v>
      </c>
      <c r="N1" s="18" t="s">
        <v>59</v>
      </c>
      <c r="O1" s="18" t="s">
        <v>60</v>
      </c>
      <c r="P1" s="18" t="s">
        <v>61</v>
      </c>
      <c r="Q1" s="18" t="s">
        <v>62</v>
      </c>
      <c r="R1" s="18" t="s">
        <v>63</v>
      </c>
      <c r="S1" s="18" t="s">
        <v>64</v>
      </c>
      <c r="T1" s="18" t="s">
        <v>65</v>
      </c>
      <c r="U1" s="18" t="s">
        <v>66</v>
      </c>
      <c r="V1" s="18" t="s">
        <v>67</v>
      </c>
      <c r="W1" s="18" t="s">
        <v>68</v>
      </c>
      <c r="X1" s="18" t="s">
        <v>69</v>
      </c>
      <c r="Y1" s="18" t="s">
        <v>70</v>
      </c>
      <c r="Z1" s="18" t="s">
        <v>71</v>
      </c>
      <c r="AA1" s="18" t="s">
        <v>72</v>
      </c>
      <c r="AB1" s="18" t="s">
        <v>73</v>
      </c>
      <c r="AC1" s="18" t="s">
        <v>74</v>
      </c>
      <c r="AD1" s="18" t="s">
        <v>75</v>
      </c>
      <c r="AE1" s="18" t="s">
        <v>76</v>
      </c>
      <c r="AF1" s="18" t="s">
        <v>77</v>
      </c>
      <c r="AG1" s="18" t="s">
        <v>78</v>
      </c>
      <c r="AH1" s="18" t="s">
        <v>79</v>
      </c>
      <c r="AI1" s="18" t="s">
        <v>80</v>
      </c>
      <c r="AJ1" s="18" t="s">
        <v>81</v>
      </c>
      <c r="AK1" s="18" t="s">
        <v>82</v>
      </c>
    </row>
    <row r="2" spans="1:37" x14ac:dyDescent="0.2">
      <c r="A2" s="18">
        <v>41170002</v>
      </c>
      <c r="B2" s="18"/>
      <c r="C2" s="18"/>
      <c r="D2" s="18"/>
      <c r="E2" s="18">
        <v>7914468</v>
      </c>
      <c r="F2" s="18">
        <v>4328568</v>
      </c>
      <c r="G2" s="18"/>
      <c r="H2" s="18"/>
      <c r="I2" s="18">
        <v>4328568</v>
      </c>
      <c r="J2" s="18" t="s">
        <v>83</v>
      </c>
      <c r="K2" s="18" t="s">
        <v>6</v>
      </c>
      <c r="L2" s="18" t="s">
        <v>84</v>
      </c>
      <c r="M2" s="18"/>
      <c r="N2" s="18">
        <v>1</v>
      </c>
      <c r="O2" s="18" t="s">
        <v>85</v>
      </c>
      <c r="P2" s="18" t="s">
        <v>85</v>
      </c>
      <c r="Q2" s="18" t="s">
        <v>85</v>
      </c>
      <c r="R2" s="18" t="s">
        <v>86</v>
      </c>
      <c r="S2" s="19">
        <v>36200</v>
      </c>
      <c r="T2" s="19">
        <v>36200</v>
      </c>
      <c r="U2" s="18"/>
      <c r="V2" s="18"/>
      <c r="W2" s="18"/>
      <c r="X2" s="18"/>
      <c r="Y2" s="18" t="s">
        <v>87</v>
      </c>
      <c r="Z2" s="18"/>
      <c r="AA2" s="18" t="s">
        <v>88</v>
      </c>
      <c r="AB2" s="18" t="s">
        <v>89</v>
      </c>
      <c r="AC2" s="18"/>
      <c r="AD2" s="18" t="s">
        <v>90</v>
      </c>
      <c r="AE2" s="18" t="s">
        <v>91</v>
      </c>
      <c r="AF2" s="18" t="s">
        <v>92</v>
      </c>
      <c r="AG2" s="18" t="s">
        <v>93</v>
      </c>
      <c r="AH2" s="18" t="s">
        <v>94</v>
      </c>
      <c r="AI2" s="18"/>
      <c r="AJ2" s="18" t="s">
        <v>95</v>
      </c>
      <c r="AK2" s="18" t="s">
        <v>96</v>
      </c>
    </row>
    <row r="3" spans="1:37" x14ac:dyDescent="0.2">
      <c r="A3" s="18">
        <v>41030002</v>
      </c>
      <c r="B3" s="18"/>
      <c r="C3" s="18"/>
      <c r="D3" s="18"/>
      <c r="E3" s="18">
        <v>7914468</v>
      </c>
      <c r="F3" s="18">
        <v>4328568</v>
      </c>
      <c r="G3" s="18"/>
      <c r="H3" s="18"/>
      <c r="I3" s="18">
        <v>4328568</v>
      </c>
      <c r="J3" s="18" t="s">
        <v>83</v>
      </c>
      <c r="K3" s="18" t="s">
        <v>3</v>
      </c>
      <c r="L3" s="18" t="s">
        <v>97</v>
      </c>
      <c r="M3" s="18"/>
      <c r="N3" s="18">
        <v>1</v>
      </c>
      <c r="O3" s="18" t="s">
        <v>85</v>
      </c>
      <c r="P3" s="18" t="s">
        <v>85</v>
      </c>
      <c r="Q3" s="18" t="s">
        <v>85</v>
      </c>
      <c r="R3" s="18" t="s">
        <v>98</v>
      </c>
      <c r="S3" s="19">
        <v>36175</v>
      </c>
      <c r="T3" s="19">
        <v>36175</v>
      </c>
      <c r="U3" s="18"/>
      <c r="V3" s="18"/>
      <c r="W3" s="18"/>
      <c r="X3" s="18"/>
      <c r="Y3" s="18" t="s">
        <v>99</v>
      </c>
      <c r="Z3" s="18"/>
      <c r="AA3" s="18" t="s">
        <v>100</v>
      </c>
      <c r="AB3" s="18" t="s">
        <v>89</v>
      </c>
      <c r="AC3" s="18"/>
      <c r="AD3" s="18" t="s">
        <v>90</v>
      </c>
      <c r="AE3" s="18" t="s">
        <v>101</v>
      </c>
      <c r="AF3" s="18" t="s">
        <v>43</v>
      </c>
      <c r="AG3" s="18" t="s">
        <v>102</v>
      </c>
      <c r="AH3" s="18" t="s">
        <v>94</v>
      </c>
      <c r="AI3" s="18"/>
      <c r="AJ3" s="18" t="s">
        <v>95</v>
      </c>
      <c r="AK3" s="18" t="s">
        <v>103</v>
      </c>
    </row>
    <row r="4" spans="1:37" x14ac:dyDescent="0.2">
      <c r="A4" s="18">
        <v>41140002</v>
      </c>
      <c r="B4" s="18"/>
      <c r="C4" s="18"/>
      <c r="D4" s="18"/>
      <c r="E4" s="18">
        <v>7914468</v>
      </c>
      <c r="F4" s="18">
        <v>4328568</v>
      </c>
      <c r="G4" s="18"/>
      <c r="H4" s="18"/>
      <c r="I4" s="18">
        <v>4328568</v>
      </c>
      <c r="J4" s="18" t="s">
        <v>83</v>
      </c>
      <c r="K4" s="18" t="s">
        <v>6</v>
      </c>
      <c r="L4" s="18" t="s">
        <v>104</v>
      </c>
      <c r="M4" s="18"/>
      <c r="N4" s="18">
        <v>1</v>
      </c>
      <c r="O4" s="18" t="s">
        <v>85</v>
      </c>
      <c r="P4" s="18" t="s">
        <v>85</v>
      </c>
      <c r="Q4" s="18" t="s">
        <v>85</v>
      </c>
      <c r="R4" s="18" t="s">
        <v>105</v>
      </c>
      <c r="S4" s="19">
        <v>36201</v>
      </c>
      <c r="T4" s="19">
        <v>36201</v>
      </c>
      <c r="U4" s="18"/>
      <c r="V4" s="18"/>
      <c r="W4" s="18"/>
      <c r="X4" s="18"/>
      <c r="Y4" s="18" t="s">
        <v>106</v>
      </c>
      <c r="Z4" s="18"/>
      <c r="AA4" s="18" t="s">
        <v>107</v>
      </c>
      <c r="AB4" s="18" t="s">
        <v>89</v>
      </c>
      <c r="AC4" s="18"/>
      <c r="AD4" s="18" t="s">
        <v>90</v>
      </c>
      <c r="AE4" s="18" t="s">
        <v>108</v>
      </c>
      <c r="AF4" s="18"/>
      <c r="AG4" s="18"/>
      <c r="AH4" s="18"/>
      <c r="AI4" s="18"/>
      <c r="AJ4" s="18" t="s">
        <v>95</v>
      </c>
      <c r="AK4" s="18" t="s">
        <v>109</v>
      </c>
    </row>
    <row r="5" spans="1:37" x14ac:dyDescent="0.2">
      <c r="A5" s="18">
        <v>41070002</v>
      </c>
      <c r="B5" s="18"/>
      <c r="C5" s="18"/>
      <c r="D5" s="18"/>
      <c r="E5" s="18">
        <v>7914468</v>
      </c>
      <c r="F5" s="18">
        <v>4328568</v>
      </c>
      <c r="G5" s="18"/>
      <c r="H5" s="18"/>
      <c r="I5" s="18">
        <v>4328568</v>
      </c>
      <c r="J5" s="18" t="s">
        <v>83</v>
      </c>
      <c r="K5" s="18" t="s">
        <v>3</v>
      </c>
      <c r="L5" s="18" t="s">
        <v>110</v>
      </c>
      <c r="M5" s="18"/>
      <c r="N5" s="18">
        <v>1</v>
      </c>
      <c r="O5" s="18" t="s">
        <v>85</v>
      </c>
      <c r="P5" s="18" t="s">
        <v>85</v>
      </c>
      <c r="Q5" s="18" t="s">
        <v>85</v>
      </c>
      <c r="R5" s="18" t="s">
        <v>31</v>
      </c>
      <c r="S5" s="19">
        <v>36182</v>
      </c>
      <c r="T5" s="19">
        <v>36182</v>
      </c>
      <c r="U5" s="18"/>
      <c r="V5" s="18"/>
      <c r="W5" s="18"/>
      <c r="X5" s="18"/>
      <c r="Y5" s="18" t="s">
        <v>111</v>
      </c>
      <c r="Z5" s="18"/>
      <c r="AA5" s="18" t="s">
        <v>112</v>
      </c>
      <c r="AB5" s="18" t="s">
        <v>89</v>
      </c>
      <c r="AC5" s="18"/>
      <c r="AD5" s="18" t="s">
        <v>90</v>
      </c>
      <c r="AE5" s="18" t="s">
        <v>113</v>
      </c>
      <c r="AF5" s="18" t="s">
        <v>45</v>
      </c>
      <c r="AG5" s="18" t="s">
        <v>114</v>
      </c>
      <c r="AH5" s="18" t="s">
        <v>94</v>
      </c>
      <c r="AI5" s="18"/>
      <c r="AJ5" s="18" t="s">
        <v>95</v>
      </c>
      <c r="AK5" s="18" t="s">
        <v>115</v>
      </c>
    </row>
    <row r="6" spans="1:37" x14ac:dyDescent="0.2">
      <c r="A6" s="18">
        <v>41050002</v>
      </c>
      <c r="B6" s="18"/>
      <c r="C6" s="18"/>
      <c r="D6" s="18"/>
      <c r="E6" s="18">
        <v>7914468</v>
      </c>
      <c r="F6" s="18">
        <v>4328568</v>
      </c>
      <c r="G6" s="18"/>
      <c r="H6" s="18"/>
      <c r="I6" s="18">
        <v>4328568</v>
      </c>
      <c r="J6" s="18" t="s">
        <v>83</v>
      </c>
      <c r="K6" s="18" t="s">
        <v>3</v>
      </c>
      <c r="L6" s="18" t="s">
        <v>116</v>
      </c>
      <c r="M6" s="18"/>
      <c r="N6" s="18">
        <v>1</v>
      </c>
      <c r="O6" s="18" t="s">
        <v>85</v>
      </c>
      <c r="P6" s="18" t="s">
        <v>85</v>
      </c>
      <c r="Q6" s="18" t="s">
        <v>85</v>
      </c>
      <c r="R6" s="18" t="s">
        <v>32</v>
      </c>
      <c r="S6" s="19">
        <v>36186</v>
      </c>
      <c r="T6" s="19">
        <v>36186</v>
      </c>
      <c r="U6" s="18"/>
      <c r="V6" s="18"/>
      <c r="W6" s="18"/>
      <c r="X6" s="18"/>
      <c r="Y6" s="18" t="s">
        <v>117</v>
      </c>
      <c r="Z6" s="18"/>
      <c r="AA6" s="18" t="s">
        <v>112</v>
      </c>
      <c r="AB6" s="18" t="s">
        <v>89</v>
      </c>
      <c r="AC6" s="18"/>
      <c r="AD6" s="18" t="s">
        <v>90</v>
      </c>
      <c r="AE6" s="18" t="s">
        <v>118</v>
      </c>
      <c r="AF6" s="18" t="s">
        <v>119</v>
      </c>
      <c r="AG6" s="18" t="s">
        <v>120</v>
      </c>
      <c r="AH6" s="18" t="s">
        <v>94</v>
      </c>
      <c r="AI6" s="18"/>
      <c r="AJ6" s="18" t="s">
        <v>95</v>
      </c>
      <c r="AK6" s="18" t="s">
        <v>121</v>
      </c>
    </row>
    <row r="7" spans="1:37" x14ac:dyDescent="0.2">
      <c r="A7" s="18">
        <v>41060002</v>
      </c>
      <c r="B7" s="18"/>
      <c r="C7" s="18"/>
      <c r="D7" s="18"/>
      <c r="E7" s="18">
        <v>7914468</v>
      </c>
      <c r="F7" s="18">
        <v>4328568</v>
      </c>
      <c r="G7" s="18"/>
      <c r="H7" s="18"/>
      <c r="I7" s="18">
        <v>4328568</v>
      </c>
      <c r="J7" s="18" t="s">
        <v>83</v>
      </c>
      <c r="K7" s="18" t="s">
        <v>3</v>
      </c>
      <c r="L7" s="18" t="s">
        <v>122</v>
      </c>
      <c r="M7" s="18"/>
      <c r="N7" s="18">
        <v>1</v>
      </c>
      <c r="O7" s="18" t="s">
        <v>85</v>
      </c>
      <c r="P7" s="18" t="s">
        <v>85</v>
      </c>
      <c r="Q7" s="18" t="s">
        <v>85</v>
      </c>
      <c r="R7" s="18" t="s">
        <v>33</v>
      </c>
      <c r="S7" s="19">
        <v>36172</v>
      </c>
      <c r="T7" s="19">
        <v>36172</v>
      </c>
      <c r="U7" s="18"/>
      <c r="V7" s="18"/>
      <c r="W7" s="18"/>
      <c r="X7" s="18"/>
      <c r="Y7" s="18" t="s">
        <v>123</v>
      </c>
      <c r="Z7" s="18"/>
      <c r="AA7" s="18" t="s">
        <v>124</v>
      </c>
      <c r="AB7" s="18" t="s">
        <v>89</v>
      </c>
      <c r="AC7" s="18"/>
      <c r="AD7" s="18" t="s">
        <v>90</v>
      </c>
      <c r="AE7" s="18" t="s">
        <v>125</v>
      </c>
      <c r="AF7" s="18" t="s">
        <v>126</v>
      </c>
      <c r="AG7" s="18" t="s">
        <v>127</v>
      </c>
      <c r="AH7" s="18" t="s">
        <v>94</v>
      </c>
      <c r="AI7" s="18"/>
      <c r="AJ7" s="18" t="s">
        <v>95</v>
      </c>
      <c r="AK7" s="18" t="s">
        <v>109</v>
      </c>
    </row>
    <row r="8" spans="1:37" x14ac:dyDescent="0.2">
      <c r="A8" s="18">
        <v>41010002</v>
      </c>
      <c r="B8" s="18"/>
      <c r="C8" s="18"/>
      <c r="D8" s="18"/>
      <c r="E8" s="18">
        <v>7914468</v>
      </c>
      <c r="F8" s="18">
        <v>4328568</v>
      </c>
      <c r="G8" s="18"/>
      <c r="H8" s="18"/>
      <c r="I8" s="18">
        <v>4328568</v>
      </c>
      <c r="J8" s="18" t="s">
        <v>83</v>
      </c>
      <c r="K8" s="18" t="s">
        <v>3</v>
      </c>
      <c r="L8" s="18" t="s">
        <v>128</v>
      </c>
      <c r="M8" s="18"/>
      <c r="N8" s="18">
        <v>1</v>
      </c>
      <c r="O8" s="18" t="s">
        <v>85</v>
      </c>
      <c r="P8" s="18" t="s">
        <v>85</v>
      </c>
      <c r="Q8" s="18" t="s">
        <v>85</v>
      </c>
      <c r="R8" s="18" t="s">
        <v>129</v>
      </c>
      <c r="S8" s="19">
        <v>36188</v>
      </c>
      <c r="T8" s="19">
        <v>36188</v>
      </c>
      <c r="U8" s="18"/>
      <c r="V8" s="18"/>
      <c r="W8" s="18"/>
      <c r="X8" s="18"/>
      <c r="Y8" s="18" t="s">
        <v>130</v>
      </c>
      <c r="Z8" s="18" t="s">
        <v>131</v>
      </c>
      <c r="AA8" s="18" t="s">
        <v>112</v>
      </c>
      <c r="AB8" s="18" t="s">
        <v>89</v>
      </c>
      <c r="AC8" s="18"/>
      <c r="AD8" s="18" t="s">
        <v>90</v>
      </c>
      <c r="AE8" s="18" t="s">
        <v>132</v>
      </c>
      <c r="AF8" s="18"/>
      <c r="AG8" s="18"/>
      <c r="AH8" s="18"/>
      <c r="AI8" s="18"/>
      <c r="AJ8" s="18" t="s">
        <v>95</v>
      </c>
      <c r="AK8" s="18" t="s">
        <v>133</v>
      </c>
    </row>
    <row r="9" spans="1:37" x14ac:dyDescent="0.2">
      <c r="A9" s="18">
        <v>41000002</v>
      </c>
      <c r="B9" s="18"/>
      <c r="C9" s="18"/>
      <c r="D9" s="18"/>
      <c r="E9" s="18">
        <v>7914468</v>
      </c>
      <c r="F9" s="18">
        <v>4328568</v>
      </c>
      <c r="G9" s="18"/>
      <c r="H9" s="18"/>
      <c r="I9" s="18">
        <v>4328568</v>
      </c>
      <c r="J9" s="18" t="s">
        <v>83</v>
      </c>
      <c r="K9" s="18" t="s">
        <v>3</v>
      </c>
      <c r="L9" s="18" t="s">
        <v>134</v>
      </c>
      <c r="M9" s="18"/>
      <c r="N9" s="18">
        <v>1</v>
      </c>
      <c r="O9" s="18" t="s">
        <v>85</v>
      </c>
      <c r="P9" s="18" t="s">
        <v>85</v>
      </c>
      <c r="Q9" s="18" t="s">
        <v>85</v>
      </c>
      <c r="R9" s="18" t="s">
        <v>129</v>
      </c>
      <c r="S9" s="19">
        <v>36188</v>
      </c>
      <c r="T9" s="19">
        <v>36188</v>
      </c>
      <c r="U9" s="18"/>
      <c r="V9" s="18"/>
      <c r="W9" s="18"/>
      <c r="X9" s="18"/>
      <c r="Y9" s="18" t="s">
        <v>135</v>
      </c>
      <c r="Z9" s="18" t="s">
        <v>131</v>
      </c>
      <c r="AA9" s="18" t="s">
        <v>112</v>
      </c>
      <c r="AB9" s="18" t="s">
        <v>89</v>
      </c>
      <c r="AC9" s="18"/>
      <c r="AD9" s="18" t="s">
        <v>90</v>
      </c>
      <c r="AE9" s="18" t="s">
        <v>132</v>
      </c>
      <c r="AF9" s="18"/>
      <c r="AG9" s="18"/>
      <c r="AH9" s="18"/>
      <c r="AI9" s="18"/>
      <c r="AJ9" s="18" t="s">
        <v>95</v>
      </c>
      <c r="AK9" s="18" t="s">
        <v>133</v>
      </c>
    </row>
    <row r="10" spans="1:37" x14ac:dyDescent="0.2">
      <c r="A10" s="18">
        <v>41040002</v>
      </c>
      <c r="B10" s="18"/>
      <c r="C10" s="18"/>
      <c r="D10" s="18"/>
      <c r="E10" s="18">
        <v>7914468</v>
      </c>
      <c r="F10" s="18">
        <v>4328568</v>
      </c>
      <c r="G10" s="18"/>
      <c r="H10" s="18"/>
      <c r="I10" s="18">
        <v>4328568</v>
      </c>
      <c r="J10" s="18" t="s">
        <v>83</v>
      </c>
      <c r="K10" s="18" t="s">
        <v>3</v>
      </c>
      <c r="L10" s="18" t="s">
        <v>136</v>
      </c>
      <c r="M10" s="18"/>
      <c r="N10" s="18">
        <v>1</v>
      </c>
      <c r="O10" s="18" t="s">
        <v>85</v>
      </c>
      <c r="P10" s="18" t="s">
        <v>85</v>
      </c>
      <c r="Q10" s="18" t="s">
        <v>85</v>
      </c>
      <c r="R10" s="18" t="s">
        <v>36</v>
      </c>
      <c r="S10" s="19">
        <v>36175</v>
      </c>
      <c r="T10" s="19">
        <v>36175</v>
      </c>
      <c r="U10" s="18"/>
      <c r="V10" s="18"/>
      <c r="W10" s="18"/>
      <c r="X10" s="18"/>
      <c r="Y10" s="18" t="s">
        <v>137</v>
      </c>
      <c r="Z10" s="18"/>
      <c r="AA10" s="18" t="s">
        <v>138</v>
      </c>
      <c r="AB10" s="18" t="s">
        <v>89</v>
      </c>
      <c r="AC10" s="18"/>
      <c r="AD10" s="18" t="s">
        <v>90</v>
      </c>
      <c r="AE10" s="18" t="s">
        <v>139</v>
      </c>
      <c r="AF10" s="18" t="s">
        <v>140</v>
      </c>
      <c r="AG10" s="18" t="s">
        <v>141</v>
      </c>
      <c r="AH10" s="18" t="s">
        <v>94</v>
      </c>
      <c r="AI10" s="18"/>
      <c r="AJ10" s="18" t="s">
        <v>95</v>
      </c>
      <c r="AK10" s="18" t="s">
        <v>103</v>
      </c>
    </row>
    <row r="11" spans="1:37" x14ac:dyDescent="0.2">
      <c r="A11" s="18">
        <v>41020002</v>
      </c>
      <c r="B11" s="18"/>
      <c r="C11" s="18"/>
      <c r="D11" s="18"/>
      <c r="E11" s="18">
        <v>7914468</v>
      </c>
      <c r="F11" s="18">
        <v>4328568</v>
      </c>
      <c r="G11" s="18"/>
      <c r="H11" s="18"/>
      <c r="I11" s="18">
        <v>4328568</v>
      </c>
      <c r="J11" s="18" t="s">
        <v>83</v>
      </c>
      <c r="K11" s="18" t="s">
        <v>3</v>
      </c>
      <c r="L11" s="18" t="s">
        <v>142</v>
      </c>
      <c r="M11" s="18"/>
      <c r="N11" s="18">
        <v>1</v>
      </c>
      <c r="O11" s="18" t="s">
        <v>85</v>
      </c>
      <c r="P11" s="18" t="s">
        <v>85</v>
      </c>
      <c r="Q11" s="18" t="s">
        <v>85</v>
      </c>
      <c r="R11" s="18" t="s">
        <v>143</v>
      </c>
      <c r="S11" s="19">
        <v>36192</v>
      </c>
      <c r="T11" s="19">
        <v>36192</v>
      </c>
      <c r="U11" s="18"/>
      <c r="V11" s="18"/>
      <c r="W11" s="18"/>
      <c r="X11" s="18"/>
      <c r="Y11" s="18" t="s">
        <v>144</v>
      </c>
      <c r="Z11" s="18"/>
      <c r="AA11" s="18" t="s">
        <v>145</v>
      </c>
      <c r="AB11" s="18" t="s">
        <v>89</v>
      </c>
      <c r="AC11" s="18"/>
      <c r="AD11" s="18" t="s">
        <v>90</v>
      </c>
      <c r="AE11" s="18" t="s">
        <v>146</v>
      </c>
      <c r="AF11" s="18"/>
      <c r="AG11" s="18"/>
      <c r="AH11" s="18"/>
      <c r="AI11" s="18"/>
      <c r="AJ11" s="18" t="s">
        <v>95</v>
      </c>
      <c r="AK11" s="18" t="s">
        <v>147</v>
      </c>
    </row>
    <row r="12" spans="1:37" x14ac:dyDescent="0.2">
      <c r="A12" s="18">
        <v>41190002</v>
      </c>
      <c r="B12" s="18"/>
      <c r="C12" s="18"/>
      <c r="D12" s="18"/>
      <c r="E12" s="18">
        <v>7914468</v>
      </c>
      <c r="F12" s="18">
        <v>4328568</v>
      </c>
      <c r="G12" s="18"/>
      <c r="H12" s="18"/>
      <c r="I12" s="18">
        <v>4328568</v>
      </c>
      <c r="J12" s="18" t="s">
        <v>83</v>
      </c>
      <c r="K12" s="18" t="s">
        <v>6</v>
      </c>
      <c r="L12" s="18" t="s">
        <v>148</v>
      </c>
      <c r="M12" s="18"/>
      <c r="N12" s="18">
        <v>1</v>
      </c>
      <c r="O12" s="18" t="s">
        <v>85</v>
      </c>
      <c r="P12" s="18" t="s">
        <v>85</v>
      </c>
      <c r="Q12" s="18" t="s">
        <v>85</v>
      </c>
      <c r="R12" s="18" t="s">
        <v>149</v>
      </c>
      <c r="S12" s="19">
        <v>36208</v>
      </c>
      <c r="T12" s="19">
        <v>36208</v>
      </c>
      <c r="U12" s="18"/>
      <c r="V12" s="18"/>
      <c r="W12" s="18"/>
      <c r="X12" s="18"/>
      <c r="Y12" s="18" t="s">
        <v>150</v>
      </c>
      <c r="Z12" s="18"/>
      <c r="AA12" s="18" t="s">
        <v>151</v>
      </c>
      <c r="AB12" s="18" t="s">
        <v>89</v>
      </c>
      <c r="AC12" s="18"/>
      <c r="AD12" s="18" t="s">
        <v>90</v>
      </c>
      <c r="AE12" s="18" t="s">
        <v>152</v>
      </c>
      <c r="AF12" s="18"/>
      <c r="AG12" s="18"/>
      <c r="AH12" s="18"/>
      <c r="AI12" s="18"/>
      <c r="AJ12" s="18" t="s">
        <v>95</v>
      </c>
      <c r="AK12" s="18" t="s">
        <v>153</v>
      </c>
    </row>
    <row r="13" spans="1:37" x14ac:dyDescent="0.2">
      <c r="A13" s="18">
        <v>41180002</v>
      </c>
      <c r="B13" s="18"/>
      <c r="C13" s="18"/>
      <c r="D13" s="18"/>
      <c r="E13" s="18">
        <v>7914468</v>
      </c>
      <c r="F13" s="18">
        <v>4328568</v>
      </c>
      <c r="G13" s="18"/>
      <c r="H13" s="18"/>
      <c r="I13" s="18">
        <v>4328568</v>
      </c>
      <c r="J13" s="18" t="s">
        <v>83</v>
      </c>
      <c r="K13" s="18" t="s">
        <v>6</v>
      </c>
      <c r="L13" s="18" t="s">
        <v>154</v>
      </c>
      <c r="M13" s="18"/>
      <c r="N13" s="18">
        <v>1</v>
      </c>
      <c r="O13" s="18" t="s">
        <v>85</v>
      </c>
      <c r="P13" s="18" t="s">
        <v>85</v>
      </c>
      <c r="Q13" s="18" t="s">
        <v>85</v>
      </c>
      <c r="R13" s="18" t="s">
        <v>86</v>
      </c>
      <c r="S13" s="19">
        <v>36216</v>
      </c>
      <c r="T13" s="19">
        <v>36216</v>
      </c>
      <c r="U13" s="18"/>
      <c r="V13" s="18"/>
      <c r="W13" s="18"/>
      <c r="X13" s="18"/>
      <c r="Y13" s="18" t="s">
        <v>155</v>
      </c>
      <c r="Z13" s="18"/>
      <c r="AA13" s="18" t="s">
        <v>156</v>
      </c>
      <c r="AB13" s="18" t="s">
        <v>89</v>
      </c>
      <c r="AC13" s="18"/>
      <c r="AD13" s="18" t="s">
        <v>90</v>
      </c>
      <c r="AE13" s="18" t="s">
        <v>157</v>
      </c>
      <c r="AF13" s="18"/>
      <c r="AG13" s="18"/>
      <c r="AH13" s="18"/>
      <c r="AI13" s="18"/>
      <c r="AJ13" s="18" t="s">
        <v>95</v>
      </c>
      <c r="AK13" s="18" t="s">
        <v>158</v>
      </c>
    </row>
    <row r="14" spans="1:37" x14ac:dyDescent="0.2">
      <c r="A14" s="18">
        <v>41160002</v>
      </c>
      <c r="B14" s="18"/>
      <c r="C14" s="18"/>
      <c r="D14" s="18"/>
      <c r="E14" s="18">
        <v>7914468</v>
      </c>
      <c r="F14" s="18">
        <v>4328568</v>
      </c>
      <c r="G14" s="18"/>
      <c r="H14" s="18"/>
      <c r="I14" s="18">
        <v>4328568</v>
      </c>
      <c r="J14" s="18" t="s">
        <v>83</v>
      </c>
      <c r="K14" s="18" t="s">
        <v>6</v>
      </c>
      <c r="L14" s="18" t="s">
        <v>159</v>
      </c>
      <c r="M14" s="18"/>
      <c r="N14" s="18">
        <v>1</v>
      </c>
      <c r="O14" s="18" t="s">
        <v>85</v>
      </c>
      <c r="P14" s="18" t="s">
        <v>85</v>
      </c>
      <c r="Q14" s="18" t="s">
        <v>85</v>
      </c>
      <c r="R14" s="18" t="s">
        <v>149</v>
      </c>
      <c r="S14" s="19">
        <v>36216</v>
      </c>
      <c r="T14" s="19">
        <v>36216</v>
      </c>
      <c r="U14" s="18"/>
      <c r="V14" s="18"/>
      <c r="W14" s="18"/>
      <c r="X14" s="18"/>
      <c r="Y14" s="18" t="s">
        <v>155</v>
      </c>
      <c r="Z14" s="18"/>
      <c r="AA14" s="18" t="s">
        <v>156</v>
      </c>
      <c r="AB14" s="18" t="s">
        <v>89</v>
      </c>
      <c r="AC14" s="18"/>
      <c r="AD14" s="18" t="s">
        <v>90</v>
      </c>
      <c r="AE14" s="18" t="s">
        <v>157</v>
      </c>
      <c r="AF14" s="18" t="s">
        <v>92</v>
      </c>
      <c r="AG14" s="18" t="s">
        <v>160</v>
      </c>
      <c r="AH14" s="18" t="s">
        <v>94</v>
      </c>
      <c r="AI14" s="18"/>
      <c r="AJ14" s="18" t="s">
        <v>95</v>
      </c>
      <c r="AK14" s="18" t="s">
        <v>158</v>
      </c>
    </row>
    <row r="15" spans="1:37" x14ac:dyDescent="0.2">
      <c r="A15" s="18">
        <v>41150002</v>
      </c>
      <c r="B15" s="18"/>
      <c r="C15" s="18"/>
      <c r="D15" s="18"/>
      <c r="E15" s="18">
        <v>7914468</v>
      </c>
      <c r="F15" s="18">
        <v>4328568</v>
      </c>
      <c r="G15" s="18"/>
      <c r="H15" s="18"/>
      <c r="I15" s="18">
        <v>4328568</v>
      </c>
      <c r="J15" s="18" t="s">
        <v>83</v>
      </c>
      <c r="K15" s="18" t="s">
        <v>7</v>
      </c>
      <c r="L15" s="18" t="s">
        <v>161</v>
      </c>
      <c r="M15" s="18"/>
      <c r="N15" s="18">
        <v>1</v>
      </c>
      <c r="O15" s="18" t="s">
        <v>85</v>
      </c>
      <c r="P15" s="18" t="s">
        <v>85</v>
      </c>
      <c r="Q15" s="18" t="s">
        <v>85</v>
      </c>
      <c r="R15" s="18" t="s">
        <v>162</v>
      </c>
      <c r="S15" s="19">
        <v>36217</v>
      </c>
      <c r="T15" s="19">
        <v>36217</v>
      </c>
      <c r="U15" s="18"/>
      <c r="V15" s="18"/>
      <c r="W15" s="18"/>
      <c r="X15" s="18"/>
      <c r="Y15" s="18" t="s">
        <v>163</v>
      </c>
      <c r="Z15" s="18"/>
      <c r="AA15" s="18" t="s">
        <v>164</v>
      </c>
      <c r="AB15" s="18" t="s">
        <v>89</v>
      </c>
      <c r="AC15" s="18"/>
      <c r="AD15" s="18" t="s">
        <v>90</v>
      </c>
      <c r="AE15" s="18" t="s">
        <v>165</v>
      </c>
      <c r="AF15" s="18"/>
      <c r="AG15" s="18"/>
      <c r="AH15" s="18"/>
      <c r="AI15" s="18"/>
      <c r="AJ15" s="18" t="s">
        <v>95</v>
      </c>
      <c r="AK15" s="18" t="s">
        <v>133</v>
      </c>
    </row>
    <row r="16" spans="1:37" x14ac:dyDescent="0.2">
      <c r="A16" s="20">
        <v>41340002</v>
      </c>
      <c r="B16" s="20"/>
      <c r="C16" s="20"/>
      <c r="D16" s="20"/>
      <c r="E16" s="20">
        <v>7914468</v>
      </c>
      <c r="F16" s="20">
        <v>4328568</v>
      </c>
      <c r="G16" s="20"/>
      <c r="H16" s="20"/>
      <c r="I16" s="20">
        <v>4328568</v>
      </c>
      <c r="J16" s="20" t="s">
        <v>83</v>
      </c>
      <c r="K16" s="20" t="s">
        <v>3</v>
      </c>
      <c r="L16" s="20" t="s">
        <v>166</v>
      </c>
      <c r="M16" s="20"/>
      <c r="N16" s="20">
        <v>1</v>
      </c>
      <c r="O16" s="20" t="s">
        <v>85</v>
      </c>
      <c r="P16" s="20" t="s">
        <v>85</v>
      </c>
      <c r="Q16" s="20" t="s">
        <v>85</v>
      </c>
      <c r="R16" s="20" t="s">
        <v>31</v>
      </c>
      <c r="S16" s="21">
        <v>36255</v>
      </c>
      <c r="T16" s="21">
        <v>36255</v>
      </c>
      <c r="U16" s="20"/>
      <c r="V16" s="20"/>
      <c r="W16" s="20"/>
      <c r="X16" s="20"/>
      <c r="Y16" s="20" t="s">
        <v>167</v>
      </c>
      <c r="Z16" s="20"/>
      <c r="AA16" s="20" t="s">
        <v>112</v>
      </c>
      <c r="AB16" s="20" t="s">
        <v>89</v>
      </c>
      <c r="AC16" s="20"/>
      <c r="AD16" s="20" t="s">
        <v>90</v>
      </c>
      <c r="AE16" s="20" t="s">
        <v>168</v>
      </c>
      <c r="AF16" s="20"/>
      <c r="AG16" s="20"/>
      <c r="AH16" s="20"/>
      <c r="AI16" s="20" t="s">
        <v>169</v>
      </c>
      <c r="AJ16" s="20" t="s">
        <v>95</v>
      </c>
      <c r="AK16" s="20" t="s">
        <v>41</v>
      </c>
    </row>
    <row r="17" spans="1:37" x14ac:dyDescent="0.2">
      <c r="A17" s="20">
        <v>41350002</v>
      </c>
      <c r="B17" s="20"/>
      <c r="C17" s="20"/>
      <c r="D17" s="20"/>
      <c r="E17" s="20">
        <v>7914468</v>
      </c>
      <c r="F17" s="20">
        <v>4328568</v>
      </c>
      <c r="G17" s="20"/>
      <c r="H17" s="20"/>
      <c r="I17" s="20">
        <v>4328568</v>
      </c>
      <c r="J17" s="20" t="s">
        <v>83</v>
      </c>
      <c r="K17" s="20" t="s">
        <v>3</v>
      </c>
      <c r="L17" s="20" t="s">
        <v>170</v>
      </c>
      <c r="M17" s="20"/>
      <c r="N17" s="20">
        <v>1</v>
      </c>
      <c r="O17" s="20" t="s">
        <v>85</v>
      </c>
      <c r="P17" s="20" t="s">
        <v>85</v>
      </c>
      <c r="Q17" s="20" t="s">
        <v>85</v>
      </c>
      <c r="R17" s="20" t="s">
        <v>39</v>
      </c>
      <c r="S17" s="21">
        <v>36266</v>
      </c>
      <c r="T17" s="21">
        <v>36266</v>
      </c>
      <c r="U17" s="20"/>
      <c r="V17" s="20"/>
      <c r="W17" s="20"/>
      <c r="X17" s="20"/>
      <c r="Y17" s="20" t="s">
        <v>171</v>
      </c>
      <c r="Z17" s="20"/>
      <c r="AA17" s="20" t="s">
        <v>112</v>
      </c>
      <c r="AB17" s="20" t="s">
        <v>89</v>
      </c>
      <c r="AC17" s="20"/>
      <c r="AD17" s="20" t="s">
        <v>90</v>
      </c>
      <c r="AE17" s="20" t="s">
        <v>172</v>
      </c>
      <c r="AF17" s="20" t="s">
        <v>43</v>
      </c>
      <c r="AG17" s="20" t="s">
        <v>173</v>
      </c>
      <c r="AH17" s="20" t="s">
        <v>94</v>
      </c>
      <c r="AI17" s="20"/>
      <c r="AJ17" s="20" t="s">
        <v>95</v>
      </c>
      <c r="AK17" s="20" t="s">
        <v>153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/>
  </sheetViews>
  <sheetFormatPr defaultRowHeight="12.75" x14ac:dyDescent="0.2"/>
  <cols>
    <col min="2" max="2" width="12.85546875" bestFit="1" customWidth="1"/>
    <col min="5" max="6" width="9.85546875" bestFit="1" customWidth="1"/>
    <col min="8" max="8" width="12.85546875" bestFit="1" customWidth="1"/>
    <col min="9" max="10" width="9.85546875" bestFit="1" customWidth="1"/>
    <col min="12" max="12" width="9.42578125" bestFit="1" customWidth="1"/>
  </cols>
  <sheetData>
    <row r="1" spans="1:13" x14ac:dyDescent="0.2">
      <c r="A1" t="s">
        <v>182</v>
      </c>
      <c r="H1" s="15"/>
      <c r="I1" s="13"/>
      <c r="J1" s="13"/>
      <c r="L1" s="13"/>
      <c r="M1" s="13"/>
    </row>
    <row r="2" spans="1:13" x14ac:dyDescent="0.2">
      <c r="B2" s="10" t="s">
        <v>175</v>
      </c>
      <c r="C2" s="10" t="s">
        <v>176</v>
      </c>
      <c r="D2" s="10" t="s">
        <v>177</v>
      </c>
      <c r="E2" s="10" t="s">
        <v>178</v>
      </c>
      <c r="F2" s="10" t="s">
        <v>179</v>
      </c>
      <c r="H2" s="16" t="s">
        <v>0</v>
      </c>
      <c r="I2" s="14" t="s">
        <v>16</v>
      </c>
      <c r="J2" s="14" t="s">
        <v>17</v>
      </c>
      <c r="L2" s="14" t="s">
        <v>180</v>
      </c>
      <c r="M2" s="14" t="s">
        <v>181</v>
      </c>
    </row>
    <row r="3" spans="1:13" x14ac:dyDescent="0.2">
      <c r="B3" s="26">
        <v>211661100811</v>
      </c>
      <c r="C3" s="27">
        <v>36526</v>
      </c>
      <c r="D3" s="9">
        <v>1</v>
      </c>
      <c r="E3" s="28">
        <v>4.9800000000000004</v>
      </c>
      <c r="F3" s="28">
        <v>5.44</v>
      </c>
      <c r="H3" s="2">
        <v>211661100811</v>
      </c>
      <c r="I3" s="22">
        <v>5</v>
      </c>
      <c r="J3" s="22">
        <v>5</v>
      </c>
      <c r="K3" s="23"/>
      <c r="L3" s="29">
        <f>E3-I3</f>
        <v>-1.9999999999999574E-2</v>
      </c>
      <c r="M3" s="29">
        <f>F3-J3</f>
        <v>0.44000000000000039</v>
      </c>
    </row>
    <row r="4" spans="1:13" x14ac:dyDescent="0.2">
      <c r="B4" s="26">
        <v>220274106610</v>
      </c>
      <c r="C4" s="27">
        <v>36526</v>
      </c>
      <c r="D4" s="9">
        <v>6</v>
      </c>
      <c r="E4" s="28">
        <v>80.83</v>
      </c>
      <c r="F4" s="28">
        <v>88.32</v>
      </c>
      <c r="H4" s="2">
        <v>220274106610</v>
      </c>
      <c r="I4" s="22">
        <v>76.099999999999994</v>
      </c>
      <c r="J4" s="22">
        <v>76.099999999999994</v>
      </c>
      <c r="K4" s="23"/>
      <c r="L4" s="29">
        <f t="shared" ref="L4:M23" si="0">E4-I4</f>
        <v>4.730000000000004</v>
      </c>
      <c r="M4" s="29">
        <f t="shared" si="0"/>
        <v>12.219999999999999</v>
      </c>
    </row>
    <row r="5" spans="1:13" x14ac:dyDescent="0.2">
      <c r="B5" s="26">
        <v>220998040012</v>
      </c>
      <c r="C5" s="27">
        <v>36526</v>
      </c>
      <c r="D5" s="9">
        <v>51</v>
      </c>
      <c r="E5" s="28">
        <v>2340.2600000000002</v>
      </c>
      <c r="F5" s="28">
        <v>2557.2399999999998</v>
      </c>
      <c r="H5" s="8">
        <v>220998040012</v>
      </c>
      <c r="I5" s="22">
        <v>3259.1</v>
      </c>
      <c r="J5" s="22">
        <v>3259.1</v>
      </c>
      <c r="K5" s="23"/>
      <c r="L5" s="29">
        <f t="shared" si="0"/>
        <v>-918.83999999999969</v>
      </c>
      <c r="M5" s="29">
        <f t="shared" si="0"/>
        <v>-701.86000000000013</v>
      </c>
    </row>
    <row r="6" spans="1:13" x14ac:dyDescent="0.2">
      <c r="B6" s="26">
        <v>231172239726</v>
      </c>
      <c r="C6" s="27">
        <v>36526</v>
      </c>
      <c r="D6" s="9">
        <v>6</v>
      </c>
      <c r="E6" s="28">
        <v>45.64</v>
      </c>
      <c r="F6" s="28">
        <v>49.87</v>
      </c>
      <c r="H6" s="2">
        <v>231172239726</v>
      </c>
      <c r="I6" s="22">
        <v>27.3</v>
      </c>
      <c r="J6" s="22">
        <v>27.3</v>
      </c>
      <c r="K6" s="23"/>
      <c r="L6" s="29">
        <f t="shared" si="0"/>
        <v>18.34</v>
      </c>
      <c r="M6" s="29">
        <f t="shared" si="0"/>
        <v>22.569999999999997</v>
      </c>
    </row>
    <row r="7" spans="1:13" x14ac:dyDescent="0.2">
      <c r="B7" s="26">
        <v>270258200244</v>
      </c>
      <c r="C7" s="27">
        <v>36526</v>
      </c>
      <c r="D7" s="9">
        <v>5</v>
      </c>
      <c r="E7" s="28">
        <v>27.29</v>
      </c>
      <c r="F7" s="28">
        <v>29.82</v>
      </c>
      <c r="H7" s="2">
        <v>270258200244</v>
      </c>
      <c r="I7" s="24">
        <v>23</v>
      </c>
      <c r="J7" s="24">
        <v>23</v>
      </c>
      <c r="K7" s="23"/>
      <c r="L7" s="29">
        <f t="shared" si="0"/>
        <v>4.2899999999999991</v>
      </c>
      <c r="M7" s="29">
        <f t="shared" si="0"/>
        <v>6.82</v>
      </c>
    </row>
    <row r="8" spans="1:13" x14ac:dyDescent="0.2">
      <c r="B8" s="26">
        <v>400113041547</v>
      </c>
      <c r="C8" s="27">
        <v>36526</v>
      </c>
      <c r="D8" s="9">
        <v>6</v>
      </c>
      <c r="E8" s="28">
        <v>64.84</v>
      </c>
      <c r="F8" s="28">
        <v>70.849999999999994</v>
      </c>
      <c r="H8" s="2">
        <v>400113041547</v>
      </c>
      <c r="I8" s="22">
        <v>51.1</v>
      </c>
      <c r="J8" s="22">
        <v>51.1</v>
      </c>
      <c r="K8" s="23"/>
      <c r="L8" s="29">
        <f t="shared" si="0"/>
        <v>13.740000000000002</v>
      </c>
      <c r="M8" s="29">
        <f t="shared" si="0"/>
        <v>19.749999999999993</v>
      </c>
    </row>
    <row r="9" spans="1:13" x14ac:dyDescent="0.2">
      <c r="B9" s="26">
        <v>400113042065</v>
      </c>
      <c r="C9" s="27">
        <v>36526</v>
      </c>
      <c r="D9" s="9">
        <v>6</v>
      </c>
      <c r="E9" s="28">
        <v>42.1</v>
      </c>
      <c r="F9" s="28">
        <v>46.01</v>
      </c>
      <c r="H9" s="2">
        <v>400113042065</v>
      </c>
      <c r="I9" s="22">
        <v>44.9</v>
      </c>
      <c r="J9" s="22">
        <v>44.9</v>
      </c>
      <c r="K9" s="23"/>
      <c r="L9" s="29">
        <f t="shared" si="0"/>
        <v>-2.7999999999999972</v>
      </c>
      <c r="M9" s="29">
        <f t="shared" si="0"/>
        <v>1.1099999999999994</v>
      </c>
    </row>
    <row r="10" spans="1:13" x14ac:dyDescent="0.2">
      <c r="B10" s="26">
        <v>400113240032</v>
      </c>
      <c r="C10" s="27">
        <v>36526</v>
      </c>
      <c r="D10" s="9">
        <v>5</v>
      </c>
      <c r="E10" s="28">
        <v>27.54</v>
      </c>
      <c r="F10" s="28">
        <v>30.1</v>
      </c>
      <c r="H10" s="2">
        <v>400113240032</v>
      </c>
      <c r="I10" s="25">
        <v>24.4</v>
      </c>
      <c r="J10" s="25">
        <v>24.4</v>
      </c>
      <c r="K10" s="23"/>
      <c r="L10" s="29">
        <f t="shared" si="0"/>
        <v>3.1400000000000006</v>
      </c>
      <c r="M10" s="29">
        <f t="shared" si="0"/>
        <v>5.7000000000000028</v>
      </c>
    </row>
    <row r="11" spans="1:13" x14ac:dyDescent="0.2">
      <c r="B11" s="26">
        <v>400370048730</v>
      </c>
      <c r="C11" s="27">
        <v>36526</v>
      </c>
      <c r="D11" s="9">
        <v>6</v>
      </c>
      <c r="E11" s="28">
        <v>354.46</v>
      </c>
      <c r="F11" s="28">
        <v>387.32</v>
      </c>
      <c r="H11" s="11">
        <v>400370048730</v>
      </c>
      <c r="I11" s="25">
        <v>260</v>
      </c>
      <c r="J11" s="25">
        <v>260</v>
      </c>
      <c r="K11" s="23"/>
      <c r="L11" s="29">
        <f t="shared" si="0"/>
        <v>94.45999999999998</v>
      </c>
      <c r="M11" s="29">
        <f t="shared" si="0"/>
        <v>127.32</v>
      </c>
    </row>
    <row r="12" spans="1:13" x14ac:dyDescent="0.2">
      <c r="B12" s="26">
        <v>400406234528</v>
      </c>
      <c r="C12" s="27">
        <v>36526</v>
      </c>
      <c r="D12" s="9">
        <v>6</v>
      </c>
      <c r="E12" s="28">
        <v>49.84</v>
      </c>
      <c r="F12" s="28">
        <v>54.47</v>
      </c>
      <c r="H12" s="11">
        <v>400406234528</v>
      </c>
      <c r="I12" s="25">
        <v>49.6</v>
      </c>
      <c r="J12" s="25">
        <v>49.6</v>
      </c>
      <c r="K12" s="23"/>
      <c r="L12" s="29">
        <f t="shared" si="0"/>
        <v>0.24000000000000199</v>
      </c>
      <c r="M12" s="29">
        <f t="shared" si="0"/>
        <v>4.8699999999999974</v>
      </c>
    </row>
    <row r="13" spans="1:13" x14ac:dyDescent="0.2">
      <c r="B13" s="26">
        <v>400708742517</v>
      </c>
      <c r="C13" s="27">
        <v>36526</v>
      </c>
      <c r="D13" s="9">
        <v>4</v>
      </c>
      <c r="E13" s="28">
        <v>18.82</v>
      </c>
      <c r="F13" s="28">
        <v>20.56</v>
      </c>
      <c r="H13" s="2">
        <v>400708742517</v>
      </c>
      <c r="I13" s="22">
        <v>13</v>
      </c>
      <c r="J13" s="22">
        <v>13</v>
      </c>
      <c r="K13" s="23"/>
      <c r="L13" s="29">
        <f t="shared" si="0"/>
        <v>5.82</v>
      </c>
      <c r="M13" s="29">
        <f t="shared" si="0"/>
        <v>7.5599999999999987</v>
      </c>
    </row>
    <row r="14" spans="1:13" x14ac:dyDescent="0.2">
      <c r="B14" s="26">
        <v>401493052013</v>
      </c>
      <c r="C14" s="27">
        <v>36526</v>
      </c>
      <c r="D14" s="9">
        <v>6</v>
      </c>
      <c r="E14" s="28">
        <v>1675.67</v>
      </c>
      <c r="F14" s="28">
        <v>1831.03</v>
      </c>
      <c r="H14" s="12">
        <v>401493052013</v>
      </c>
      <c r="I14" s="25">
        <v>1828.8</v>
      </c>
      <c r="J14" s="25">
        <v>1828.8</v>
      </c>
      <c r="K14" s="23"/>
      <c r="L14" s="29">
        <f t="shared" si="0"/>
        <v>-153.12999999999988</v>
      </c>
      <c r="M14" s="29">
        <f t="shared" si="0"/>
        <v>2.2300000000000182</v>
      </c>
    </row>
    <row r="15" spans="1:13" x14ac:dyDescent="0.2">
      <c r="B15" s="26">
        <v>401593050016</v>
      </c>
      <c r="C15" s="27">
        <v>36526</v>
      </c>
      <c r="D15" s="9">
        <v>53</v>
      </c>
      <c r="E15" s="28">
        <v>1890.36</v>
      </c>
      <c r="F15" s="28">
        <v>2065.62</v>
      </c>
      <c r="H15" s="12">
        <v>401593050016</v>
      </c>
      <c r="I15" s="25">
        <v>2021.6</v>
      </c>
      <c r="J15" s="25">
        <v>2021.6</v>
      </c>
      <c r="K15" s="23"/>
      <c r="L15" s="29">
        <f t="shared" si="0"/>
        <v>-131.24</v>
      </c>
      <c r="M15" s="29">
        <f t="shared" si="0"/>
        <v>44.019999999999982</v>
      </c>
    </row>
    <row r="16" spans="1:13" x14ac:dyDescent="0.2">
      <c r="B16" s="26">
        <v>401793200015</v>
      </c>
      <c r="C16" s="27">
        <v>36526</v>
      </c>
      <c r="D16" s="9">
        <v>55</v>
      </c>
      <c r="E16" s="28">
        <v>737.91</v>
      </c>
      <c r="F16" s="28">
        <v>806.33</v>
      </c>
      <c r="H16" s="12">
        <v>401793200015</v>
      </c>
      <c r="I16" s="25">
        <v>769.2</v>
      </c>
      <c r="J16" s="25">
        <v>769.2</v>
      </c>
      <c r="K16" s="23"/>
      <c r="L16" s="29">
        <f t="shared" si="0"/>
        <v>-31.290000000000077</v>
      </c>
      <c r="M16" s="29">
        <f t="shared" si="0"/>
        <v>37.129999999999995</v>
      </c>
    </row>
    <row r="17" spans="2:13" x14ac:dyDescent="0.2">
      <c r="B17" s="26">
        <v>401807426010</v>
      </c>
      <c r="C17" s="27">
        <v>36526</v>
      </c>
      <c r="D17" s="9">
        <v>57</v>
      </c>
      <c r="E17" s="28">
        <v>484.18</v>
      </c>
      <c r="F17" s="28">
        <v>529.07000000000005</v>
      </c>
      <c r="H17" s="2">
        <v>401807426010</v>
      </c>
      <c r="I17" s="22">
        <v>415.4</v>
      </c>
      <c r="J17" s="22">
        <v>415.4</v>
      </c>
      <c r="K17" s="23"/>
      <c r="L17" s="29">
        <f t="shared" si="0"/>
        <v>68.78000000000003</v>
      </c>
      <c r="M17" s="29">
        <f t="shared" si="0"/>
        <v>113.67000000000007</v>
      </c>
    </row>
    <row r="18" spans="2:13" x14ac:dyDescent="0.2">
      <c r="B18" s="26">
        <v>401807426416</v>
      </c>
      <c r="C18" s="27">
        <v>36526</v>
      </c>
      <c r="D18" s="9">
        <v>9</v>
      </c>
      <c r="E18" s="28">
        <v>2.99</v>
      </c>
      <c r="F18" s="28">
        <v>3.26</v>
      </c>
      <c r="H18" s="2">
        <v>401807426416</v>
      </c>
      <c r="I18" s="22">
        <v>2</v>
      </c>
      <c r="J18" s="22">
        <v>2</v>
      </c>
      <c r="K18" s="23"/>
      <c r="L18" s="29">
        <f t="shared" si="0"/>
        <v>0.99000000000000021</v>
      </c>
      <c r="M18" s="29">
        <f t="shared" si="0"/>
        <v>1.2599999999999998</v>
      </c>
    </row>
    <row r="19" spans="2:13" x14ac:dyDescent="0.2">
      <c r="B19" s="26">
        <v>401807861018</v>
      </c>
      <c r="C19" s="27">
        <v>36526</v>
      </c>
      <c r="D19" s="9">
        <v>9</v>
      </c>
      <c r="E19" s="28">
        <v>2.99</v>
      </c>
      <c r="F19" s="28">
        <v>3.26</v>
      </c>
      <c r="H19" s="2">
        <v>401807861018</v>
      </c>
      <c r="I19" s="22">
        <v>2</v>
      </c>
      <c r="J19" s="22">
        <v>2</v>
      </c>
      <c r="K19" s="23"/>
      <c r="L19" s="29">
        <f t="shared" si="0"/>
        <v>0.99000000000000021</v>
      </c>
      <c r="M19" s="29">
        <f t="shared" si="0"/>
        <v>1.2599999999999998</v>
      </c>
    </row>
    <row r="20" spans="2:13" x14ac:dyDescent="0.2">
      <c r="B20" s="26">
        <v>402195120017</v>
      </c>
      <c r="C20" s="27">
        <v>36526</v>
      </c>
      <c r="D20" s="9">
        <v>53</v>
      </c>
      <c r="E20" s="28">
        <v>25211.5</v>
      </c>
      <c r="F20" s="28">
        <v>27549</v>
      </c>
      <c r="H20" s="12">
        <v>402195120017</v>
      </c>
      <c r="I20" s="25">
        <v>26235</v>
      </c>
      <c r="J20" s="25">
        <v>26235</v>
      </c>
      <c r="K20" s="23"/>
      <c r="L20" s="29">
        <f t="shared" si="0"/>
        <v>-1023.5</v>
      </c>
      <c r="M20" s="29">
        <f t="shared" si="0"/>
        <v>1314</v>
      </c>
    </row>
    <row r="21" spans="2:13" x14ac:dyDescent="0.2">
      <c r="B21" s="26">
        <v>451038591512</v>
      </c>
      <c r="C21" s="27">
        <v>36526</v>
      </c>
      <c r="D21" s="9">
        <v>6</v>
      </c>
      <c r="E21" s="28">
        <v>348.5</v>
      </c>
      <c r="F21" s="28">
        <v>380.81</v>
      </c>
      <c r="H21" s="2">
        <v>451038591512</v>
      </c>
      <c r="I21" s="22">
        <v>356</v>
      </c>
      <c r="J21" s="22">
        <v>356</v>
      </c>
      <c r="K21" s="23"/>
      <c r="L21" s="29">
        <f t="shared" si="0"/>
        <v>-7.5</v>
      </c>
      <c r="M21" s="29">
        <f t="shared" si="0"/>
        <v>24.810000000000002</v>
      </c>
    </row>
    <row r="22" spans="2:13" x14ac:dyDescent="0.2">
      <c r="B22" s="26">
        <v>501012683212</v>
      </c>
      <c r="C22" s="27">
        <v>36526</v>
      </c>
      <c r="D22" s="9">
        <v>3</v>
      </c>
      <c r="E22" s="28">
        <v>10.34</v>
      </c>
      <c r="F22" s="28">
        <v>11.3</v>
      </c>
      <c r="H22" s="2">
        <v>501012683212</v>
      </c>
      <c r="I22" s="22">
        <v>9</v>
      </c>
      <c r="J22" s="22">
        <v>9</v>
      </c>
      <c r="K22" s="23"/>
      <c r="L22" s="29">
        <f t="shared" si="0"/>
        <v>1.3399999999999999</v>
      </c>
      <c r="M22" s="29">
        <f t="shared" si="0"/>
        <v>2.3000000000000007</v>
      </c>
    </row>
    <row r="23" spans="2:13" x14ac:dyDescent="0.2">
      <c r="B23" s="26">
        <v>502011678526</v>
      </c>
      <c r="C23" s="27">
        <v>36526</v>
      </c>
      <c r="D23" s="9">
        <v>5</v>
      </c>
      <c r="E23" s="28">
        <v>17.29</v>
      </c>
      <c r="F23" s="28">
        <v>18.899999999999999</v>
      </c>
      <c r="H23" s="2">
        <v>502011678526</v>
      </c>
      <c r="I23" s="22">
        <v>19</v>
      </c>
      <c r="J23" s="22">
        <v>19</v>
      </c>
      <c r="K23" s="23"/>
      <c r="L23" s="29">
        <f t="shared" si="0"/>
        <v>-1.7100000000000009</v>
      </c>
      <c r="M23" s="29">
        <f t="shared" si="0"/>
        <v>-0.10000000000000142</v>
      </c>
    </row>
    <row r="24" spans="2:13" x14ac:dyDescent="0.2">
      <c r="E24" s="23">
        <f>SUM(E3:E23)</f>
        <v>33438.329999999994</v>
      </c>
      <c r="F24" s="23">
        <f>SUM(F3:F23)</f>
        <v>36538.58</v>
      </c>
      <c r="I24" s="23">
        <f>SUM(I3:I23)</f>
        <v>35491.5</v>
      </c>
      <c r="J24" s="23">
        <f>SUM(J3:J23)</f>
        <v>35491.5</v>
      </c>
      <c r="L24" s="23">
        <f>SUM(L3:L23)</f>
        <v>-2053.1699999999992</v>
      </c>
      <c r="M24" s="23">
        <f>SUM(M3:M23)</f>
        <v>1047.0800000000002</v>
      </c>
    </row>
  </sheetData>
  <phoneticPr fontId="2" type="noConversion"/>
  <pageMargins left="0.75" right="0.75" top="1" bottom="1" header="0.5" footer="0.5"/>
  <pageSetup scale="9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ssharma</dc:creator>
  <cp:lastModifiedBy>Jan Havlíček</cp:lastModifiedBy>
  <cp:lastPrinted>2001-12-10T21:40:47Z</cp:lastPrinted>
  <dcterms:created xsi:type="dcterms:W3CDTF">1999-01-06T16:37:05Z</dcterms:created>
  <dcterms:modified xsi:type="dcterms:W3CDTF">2023-09-13T18:04:34Z</dcterms:modified>
</cp:coreProperties>
</file>