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00815EF-2FED-4ADC-A260-D677EBC67C48}" xr6:coauthVersionLast="47" xr6:coauthVersionMax="47" xr10:uidLastSave="{00000000-0000-0000-0000-000000000000}"/>
  <bookViews>
    <workbookView xWindow="-120" yWindow="-120" windowWidth="38640" windowHeight="15720"/>
  </bookViews>
  <sheets>
    <sheet name="Orig Sched" sheetId="1" r:id="rId1"/>
    <sheet name="Sheet1" sheetId="2" r:id="rId2"/>
    <sheet name="Sheet2" sheetId="14825" r:id="rId3"/>
    <sheet name="Sheet3" sheetId="3" r:id="rId4"/>
  </sheets>
  <definedNames>
    <definedName name="_Order1" localSheetId="0" hidden="1">255</definedName>
    <definedName name="_Order2" localSheetId="0" hidden="1">255</definedName>
    <definedName name="Data">'Orig Sched'!$A$8:$U$82</definedName>
    <definedName name="DTITLE">'Orig Sched'!$X$1:$AR$9</definedName>
    <definedName name="_xlnm.Print_Area" localSheetId="0">'Orig Sched'!$A$13:$U$15</definedName>
    <definedName name="Print_Area_MI">'Orig Sched'!$A$1:$G$9</definedName>
    <definedName name="_xlnm.Print_Titles" localSheetId="0">'Orig Sched'!$1:$9</definedName>
    <definedName name="Print_Titles_MI">'Orig Sched'!$1:$9</definedName>
    <definedName name="TITLE">'Orig Sched'!$A$1:$O$9</definedName>
    <definedName name="wrn.RollDetail." hidden="1">{"BookBal",#N/A,FALSE,"Roll-1";"DailyChange",#N/A,FALSE,"Roll-1";"Schedules",#N/A,FALSE,"Roll-1"}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1" l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I83" i="1"/>
  <c r="K83" i="1"/>
  <c r="M83" i="1"/>
  <c r="N83" i="1"/>
</calcChain>
</file>

<file path=xl/sharedStrings.xml><?xml version="1.0" encoding="utf-8"?>
<sst xmlns="http://schemas.openxmlformats.org/spreadsheetml/2006/main" count="102" uniqueCount="58">
  <si>
    <t>ENRON CAPITAL &amp; TRADE RESOURCES</t>
  </si>
  <si>
    <t>^ENRON RISK MANAGEMENT SERVICES CORP.</t>
  </si>
  <si>
    <t>^DAILY DETAIL OF NEW TRANSACTIONS</t>
  </si>
  <si>
    <t>Total Notional</t>
  </si>
  <si>
    <t>Value on Date</t>
  </si>
  <si>
    <t>Quantities (Bcf)</t>
  </si>
  <si>
    <t>Transaction Originated</t>
  </si>
  <si>
    <t>Enter Value of</t>
  </si>
  <si>
    <t>Deal #</t>
  </si>
  <si>
    <t>Originated</t>
  </si>
  <si>
    <t>Customer</t>
  </si>
  <si>
    <t>EGS Origination</t>
  </si>
  <si>
    <t>(Sales)</t>
  </si>
  <si>
    <t>Purchases</t>
  </si>
  <si>
    <t>(In Thousands)</t>
  </si>
  <si>
    <t>Deal Here</t>
  </si>
  <si>
    <t>Originator</t>
  </si>
  <si>
    <t>Formula - DO NOT TOUCH</t>
  </si>
  <si>
    <t>TOTAL ORIGINATION</t>
  </si>
  <si>
    <t>Book ID</t>
  </si>
  <si>
    <t>Book ID List</t>
  </si>
  <si>
    <t>B/S</t>
  </si>
  <si>
    <t>TERM</t>
  </si>
  <si>
    <t xml:space="preserve">PRICE </t>
  </si>
  <si>
    <t>PUB CODE</t>
  </si>
  <si>
    <t>Other</t>
  </si>
  <si>
    <t>START ON NEXT LINE</t>
  </si>
  <si>
    <t>Y68594</t>
  </si>
  <si>
    <t>Michigan Consolidate Gas Company</t>
  </si>
  <si>
    <t>Capital Book</t>
  </si>
  <si>
    <t>b/s</t>
  </si>
  <si>
    <t>12/01-08/02</t>
  </si>
  <si>
    <t>MICH_CG-GD</t>
  </si>
  <si>
    <t>FT-ONTARIO</t>
  </si>
  <si>
    <t>Ft-Ontario</t>
  </si>
  <si>
    <t>VC7636</t>
  </si>
  <si>
    <t>Sigma Alimentos</t>
  </si>
  <si>
    <t>unwind</t>
  </si>
  <si>
    <t>NG-PRICE</t>
  </si>
  <si>
    <t>perez</t>
  </si>
  <si>
    <t>Y80782</t>
  </si>
  <si>
    <t>indelpro</t>
  </si>
  <si>
    <t>mexico origination</t>
  </si>
  <si>
    <t>B</t>
  </si>
  <si>
    <t>04/02-10/02</t>
  </si>
  <si>
    <t>Y80782.2</t>
  </si>
  <si>
    <t>Y80782.3</t>
  </si>
  <si>
    <t>b</t>
  </si>
  <si>
    <t>Polykron</t>
  </si>
  <si>
    <t>v</t>
  </si>
  <si>
    <t>Y00460.8</t>
  </si>
  <si>
    <t>VC0578.A</t>
  </si>
  <si>
    <t>VC0539.A</t>
  </si>
  <si>
    <t>Y00460.7</t>
  </si>
  <si>
    <t>Y00460</t>
  </si>
  <si>
    <t>S</t>
  </si>
  <si>
    <t>YF0231</t>
  </si>
  <si>
    <t>Compania Minera Autlan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</si>
</sst>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General_)"/>
    <numFmt numFmtId="175" formatCode="&quot;As of &quot;mmmm\ dd\,\ yyyy"/>
    <numFmt numFmtId="217" formatCode="mm/dd/yy"/>
    <numFmt numFmtId="224" formatCode="m/d/yy"/>
  </numFmts>
  <fonts count="16" x14ac:knownFonts="1">
    <font>
      <sz val="10"/>
      <name val="Arial"/>
    </font>
    <font>
      <sz val="10"/>
      <name val="Arial"/>
    </font>
    <font>
      <sz val="10"/>
      <name val="Tms Rmn"/>
    </font>
    <font>
      <sz val="12"/>
      <name val="Times New Roman"/>
      <family val="1"/>
    </font>
    <font>
      <sz val="12"/>
      <name val="Arial"/>
    </font>
    <font>
      <b/>
      <sz val="12"/>
      <color indexed="12"/>
      <name val="Times New Roman"/>
      <family val="1"/>
    </font>
    <font>
      <b/>
      <sz val="12"/>
      <name val="Times New Roman"/>
      <family val="1"/>
    </font>
    <font>
      <sz val="12"/>
      <color indexed="12"/>
      <name val="Times New Roman"/>
      <family val="1"/>
    </font>
    <font>
      <b/>
      <sz val="12"/>
      <name val="Times New Roman"/>
    </font>
    <font>
      <sz val="12"/>
      <color indexed="12"/>
      <name val="Arial"/>
    </font>
    <font>
      <b/>
      <u/>
      <sz val="12"/>
      <name val="Times New Roman"/>
      <family val="1"/>
    </font>
    <font>
      <b/>
      <i/>
      <sz val="12"/>
      <name val="Times New Roman"/>
    </font>
    <font>
      <b/>
      <u/>
      <sz val="12"/>
      <color indexed="12"/>
      <name val="Times New Roman"/>
      <family val="1"/>
    </font>
    <font>
      <b/>
      <sz val="14"/>
      <color indexed="12"/>
      <name val="Times New Roman"/>
      <family val="1"/>
    </font>
    <font>
      <b/>
      <sz val="12"/>
      <name val="Arial"/>
    </font>
    <font>
      <b/>
      <sz val="12"/>
      <color indexed="56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57"/>
        <bgColor indexed="64"/>
      </patternFill>
    </fill>
    <fill>
      <patternFill patternType="solid">
        <fgColor indexed="9"/>
        <bgColor indexed="64"/>
      </patternFill>
    </fill>
    <fill>
      <patternFill patternType="gray125">
        <fgColor indexed="8"/>
      </patternFill>
    </fill>
    <fill>
      <patternFill patternType="solid">
        <fgColor indexed="57"/>
        <bgColor indexed="8"/>
      </patternFill>
    </fill>
    <fill>
      <patternFill patternType="solid">
        <fgColor indexed="10"/>
        <bgColor indexed="64"/>
      </patternFill>
    </fill>
    <fill>
      <patternFill patternType="solid">
        <fgColor indexed="41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40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8" fontId="1" fillId="0" borderId="0" applyFont="0" applyFill="0" applyBorder="0" applyAlignment="0" applyProtection="0"/>
    <xf numFmtId="8" fontId="1" fillId="0" borderId="0" applyFont="0" applyFill="0" applyBorder="0" applyAlignment="0" applyProtection="0"/>
    <xf numFmtId="164" fontId="2" fillId="0" borderId="0"/>
  </cellStyleXfs>
  <cellXfs count="126">
    <xf numFmtId="0" fontId="0" fillId="0" borderId="0" xfId="0"/>
    <xf numFmtId="164" fontId="3" fillId="0" borderId="0" xfId="6" applyFont="1"/>
    <xf numFmtId="0" fontId="4" fillId="0" borderId="0" xfId="0" applyFont="1"/>
    <xf numFmtId="6" fontId="3" fillId="0" borderId="0" xfId="4" applyNumberFormat="1" applyFont="1"/>
    <xf numFmtId="6" fontId="5" fillId="0" borderId="0" xfId="4" applyNumberFormat="1" applyFont="1"/>
    <xf numFmtId="164" fontId="3" fillId="0" borderId="0" xfId="6" applyFont="1" applyAlignment="1">
      <alignment horizontal="center"/>
    </xf>
    <xf numFmtId="8" fontId="3" fillId="2" borderId="0" xfId="4" applyNumberFormat="1" applyFont="1" applyFill="1" applyBorder="1" applyAlignment="1" applyProtection="1">
      <alignment horizontal="right"/>
    </xf>
    <xf numFmtId="6" fontId="3" fillId="0" borderId="0" xfId="5" applyNumberFormat="1" applyFont="1"/>
    <xf numFmtId="6" fontId="6" fillId="2" borderId="0" xfId="5" applyNumberFormat="1" applyFont="1" applyFill="1" applyAlignment="1">
      <alignment horizontal="center"/>
    </xf>
    <xf numFmtId="6" fontId="5" fillId="0" borderId="0" xfId="5" applyNumberFormat="1" applyFont="1"/>
    <xf numFmtId="164" fontId="3" fillId="0" borderId="0" xfId="6" applyFont="1" applyBorder="1" applyAlignment="1">
      <alignment horizontal="center"/>
    </xf>
    <xf numFmtId="6" fontId="3" fillId="0" borderId="0" xfId="3" applyNumberFormat="1" applyFont="1"/>
    <xf numFmtId="38" fontId="3" fillId="0" borderId="0" xfId="2" applyNumberFormat="1" applyFont="1"/>
    <xf numFmtId="8" fontId="3" fillId="2" borderId="0" xfId="5" applyNumberFormat="1" applyFont="1" applyFill="1" applyBorder="1" applyAlignment="1" applyProtection="1">
      <alignment horizontal="right"/>
    </xf>
    <xf numFmtId="6" fontId="3" fillId="0" borderId="0" xfId="5" applyNumberFormat="1" applyFont="1" applyProtection="1"/>
    <xf numFmtId="6" fontId="3" fillId="2" borderId="0" xfId="5" applyNumberFormat="1" applyFont="1" applyFill="1"/>
    <xf numFmtId="6" fontId="5" fillId="3" borderId="0" xfId="5" applyNumberFormat="1" applyFont="1" applyFill="1" applyBorder="1"/>
    <xf numFmtId="164" fontId="6" fillId="0" borderId="0" xfId="6" applyFont="1" applyAlignment="1">
      <alignment horizontal="left"/>
    </xf>
    <xf numFmtId="164" fontId="6" fillId="0" borderId="0" xfId="6" applyFont="1"/>
    <xf numFmtId="164" fontId="6" fillId="4" borderId="0" xfId="6" applyFont="1" applyFill="1" applyAlignment="1">
      <alignment horizontal="left"/>
    </xf>
    <xf numFmtId="164" fontId="6" fillId="4" borderId="0" xfId="6" applyFont="1" applyFill="1"/>
    <xf numFmtId="164" fontId="6" fillId="4" borderId="0" xfId="6" applyFont="1" applyFill="1" applyAlignment="1">
      <alignment horizontal="center"/>
    </xf>
    <xf numFmtId="6" fontId="8" fillId="4" borderId="1" xfId="5" applyNumberFormat="1" applyFont="1" applyFill="1" applyBorder="1" applyProtection="1"/>
    <xf numFmtId="8" fontId="8" fillId="5" borderId="1" xfId="5" applyNumberFormat="1" applyFont="1" applyFill="1" applyBorder="1" applyProtection="1"/>
    <xf numFmtId="6" fontId="5" fillId="4" borderId="1" xfId="5" applyNumberFormat="1" applyFont="1" applyFill="1" applyBorder="1" applyProtection="1"/>
    <xf numFmtId="164" fontId="3" fillId="0" borderId="0" xfId="6" applyFont="1" applyAlignment="1">
      <alignment horizontal="left"/>
    </xf>
    <xf numFmtId="6" fontId="3" fillId="0" borderId="0" xfId="5" applyNumberFormat="1" applyFont="1" applyAlignment="1" applyProtection="1">
      <alignment horizontal="right"/>
    </xf>
    <xf numFmtId="6" fontId="3" fillId="0" borderId="0" xfId="5" quotePrefix="1" applyNumberFormat="1" applyFont="1" applyAlignment="1" applyProtection="1">
      <alignment horizontal="right"/>
    </xf>
    <xf numFmtId="6" fontId="3" fillId="2" borderId="0" xfId="5" applyNumberFormat="1" applyFont="1" applyFill="1" applyBorder="1"/>
    <xf numFmtId="1" fontId="3" fillId="0" borderId="0" xfId="6" quotePrefix="1" applyNumberFormat="1" applyFont="1" applyAlignment="1">
      <alignment horizontal="center"/>
    </xf>
    <xf numFmtId="164" fontId="7" fillId="0" borderId="0" xfId="6" applyFont="1" applyAlignment="1">
      <alignment horizontal="left"/>
    </xf>
    <xf numFmtId="0" fontId="9" fillId="0" borderId="0" xfId="0" applyFont="1" applyAlignment="1">
      <alignment horizontal="left"/>
    </xf>
    <xf numFmtId="164" fontId="5" fillId="0" borderId="2" xfId="6" applyFont="1" applyBorder="1" applyAlignment="1">
      <alignment horizontal="left"/>
    </xf>
    <xf numFmtId="164" fontId="5" fillId="0" borderId="0" xfId="6" applyFont="1" applyAlignment="1">
      <alignment horizontal="left"/>
    </xf>
    <xf numFmtId="164" fontId="3" fillId="0" borderId="0" xfId="6" applyFont="1" applyFill="1" applyBorder="1" applyAlignment="1">
      <alignment horizontal="center"/>
    </xf>
    <xf numFmtId="217" fontId="3" fillId="0" borderId="0" xfId="6" applyNumberFormat="1" applyFont="1" applyAlignment="1">
      <alignment horizontal="center"/>
    </xf>
    <xf numFmtId="217" fontId="3" fillId="0" borderId="0" xfId="6" quotePrefix="1" applyNumberFormat="1" applyFont="1" applyAlignment="1">
      <alignment horizontal="center"/>
    </xf>
    <xf numFmtId="217" fontId="6" fillId="4" borderId="0" xfId="6" applyNumberFormat="1" applyFont="1" applyFill="1" applyAlignment="1">
      <alignment horizontal="center"/>
    </xf>
    <xf numFmtId="164" fontId="6" fillId="0" borderId="0" xfId="6" applyFont="1" applyAlignment="1">
      <alignment horizontal="center"/>
    </xf>
    <xf numFmtId="164" fontId="3" fillId="0" borderId="0" xfId="6" applyFont="1" applyAlignment="1">
      <alignment horizontal="centerContinuous"/>
    </xf>
    <xf numFmtId="0" fontId="4" fillId="0" borderId="0" xfId="0" applyFont="1" applyAlignment="1">
      <alignment horizontal="centerContinuous"/>
    </xf>
    <xf numFmtId="6" fontId="3" fillId="0" borderId="0" xfId="5" applyNumberFormat="1" applyFont="1" applyAlignment="1">
      <alignment horizontal="centerContinuous"/>
    </xf>
    <xf numFmtId="6" fontId="3" fillId="2" borderId="0" xfId="5" applyNumberFormat="1" applyFont="1" applyFill="1" applyAlignment="1">
      <alignment horizontal="centerContinuous"/>
    </xf>
    <xf numFmtId="6" fontId="5" fillId="0" borderId="0" xfId="5" applyNumberFormat="1" applyFont="1" applyAlignment="1">
      <alignment horizontal="centerContinuous"/>
    </xf>
    <xf numFmtId="164" fontId="6" fillId="0" borderId="0" xfId="6" applyFont="1" applyAlignment="1">
      <alignment horizontal="centerContinuous"/>
    </xf>
    <xf numFmtId="164" fontId="6" fillId="0" borderId="0" xfId="6" quotePrefix="1" applyFont="1" applyAlignment="1">
      <alignment horizontal="center"/>
    </xf>
    <xf numFmtId="164" fontId="5" fillId="0" borderId="0" xfId="6" applyFont="1" applyAlignment="1">
      <alignment horizontal="center"/>
    </xf>
    <xf numFmtId="164" fontId="5" fillId="0" borderId="0" xfId="6" applyFont="1"/>
    <xf numFmtId="217" fontId="5" fillId="0" borderId="0" xfId="6" applyNumberFormat="1" applyFont="1" applyAlignment="1">
      <alignment horizontal="center"/>
    </xf>
    <xf numFmtId="6" fontId="5" fillId="0" borderId="0" xfId="5" applyNumberFormat="1" applyFont="1" applyBorder="1" applyAlignment="1">
      <alignment horizontal="center"/>
    </xf>
    <xf numFmtId="6" fontId="5" fillId="2" borderId="0" xfId="5" applyNumberFormat="1" applyFont="1" applyFill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/>
    <xf numFmtId="217" fontId="5" fillId="0" borderId="0" xfId="0" applyNumberFormat="1" applyFont="1" applyAlignment="1">
      <alignment horizontal="center"/>
    </xf>
    <xf numFmtId="0" fontId="5" fillId="0" borderId="0" xfId="0" applyFont="1" applyAlignment="1">
      <alignment horizontal="left"/>
    </xf>
    <xf numFmtId="6" fontId="5" fillId="0" borderId="3" xfId="5" applyNumberFormat="1" applyFont="1" applyBorder="1" applyAlignment="1">
      <alignment horizontal="center"/>
    </xf>
    <xf numFmtId="6" fontId="5" fillId="0" borderId="0" xfId="5" applyNumberFormat="1" applyFont="1" applyBorder="1"/>
    <xf numFmtId="6" fontId="5" fillId="6" borderId="0" xfId="5" applyNumberFormat="1" applyFont="1" applyFill="1" applyAlignment="1">
      <alignment horizontal="center"/>
    </xf>
    <xf numFmtId="164" fontId="5" fillId="0" borderId="3" xfId="6" applyFont="1" applyBorder="1" applyAlignment="1">
      <alignment horizontal="center"/>
    </xf>
    <xf numFmtId="217" fontId="5" fillId="0" borderId="3" xfId="0" applyNumberFormat="1" applyFont="1" applyBorder="1" applyAlignment="1">
      <alignment horizontal="center"/>
    </xf>
    <xf numFmtId="6" fontId="5" fillId="2" borderId="3" xfId="5" applyNumberFormat="1" applyFont="1" applyFill="1" applyBorder="1" applyAlignment="1">
      <alignment horizontal="center"/>
    </xf>
    <xf numFmtId="6" fontId="12" fillId="6" borderId="0" xfId="5" applyNumberFormat="1" applyFont="1" applyFill="1" applyAlignment="1">
      <alignment horizontal="center"/>
    </xf>
    <xf numFmtId="6" fontId="3" fillId="0" borderId="0" xfId="5" applyNumberFormat="1" applyFont="1" applyAlignment="1">
      <alignment horizontal="center"/>
    </xf>
    <xf numFmtId="6" fontId="3" fillId="0" borderId="0" xfId="3" applyNumberFormat="1" applyFont="1" applyAlignment="1">
      <alignment horizontal="center"/>
    </xf>
    <xf numFmtId="6" fontId="3" fillId="0" borderId="0" xfId="5" applyNumberFormat="1" applyFont="1" applyAlignment="1" applyProtection="1">
      <alignment horizontal="center"/>
    </xf>
    <xf numFmtId="6" fontId="5" fillId="0" borderId="0" xfId="5" applyNumberFormat="1" applyFont="1" applyAlignment="1">
      <alignment horizontal="center"/>
    </xf>
    <xf numFmtId="6" fontId="8" fillId="4" borderId="1" xfId="5" applyNumberFormat="1" applyFont="1" applyFill="1" applyBorder="1" applyAlignment="1" applyProtection="1">
      <alignment horizontal="center"/>
    </xf>
    <xf numFmtId="164" fontId="3" fillId="0" borderId="0" xfId="6" applyFont="1" applyAlignment="1"/>
    <xf numFmtId="164" fontId="5" fillId="0" borderId="0" xfId="6" applyFont="1" applyAlignment="1"/>
    <xf numFmtId="0" fontId="5" fillId="0" borderId="0" xfId="0" applyFont="1" applyAlignment="1"/>
    <xf numFmtId="164" fontId="3" fillId="0" borderId="0" xfId="6" applyFont="1" applyFill="1" applyBorder="1" applyAlignment="1"/>
    <xf numFmtId="164" fontId="6" fillId="4" borderId="0" xfId="6" applyFont="1" applyFill="1" applyAlignment="1"/>
    <xf numFmtId="0" fontId="3" fillId="0" borderId="0" xfId="0" applyFont="1" applyAlignment="1">
      <alignment horizontal="center"/>
    </xf>
    <xf numFmtId="164" fontId="5" fillId="0" borderId="4" xfId="6" applyFont="1" applyBorder="1" applyAlignment="1">
      <alignment horizontal="center"/>
    </xf>
    <xf numFmtId="6" fontId="5" fillId="0" borderId="5" xfId="3" applyNumberFormat="1" applyFont="1" applyFill="1" applyBorder="1" applyAlignment="1" applyProtection="1">
      <alignment horizontal="right"/>
    </xf>
    <xf numFmtId="164" fontId="10" fillId="0" borderId="0" xfId="6" applyFont="1" applyAlignment="1"/>
    <xf numFmtId="14" fontId="6" fillId="0" borderId="0" xfId="6" quotePrefix="1" applyNumberFormat="1" applyFont="1" applyAlignment="1"/>
    <xf numFmtId="164" fontId="6" fillId="0" borderId="0" xfId="6" applyFont="1" applyAlignment="1"/>
    <xf numFmtId="175" fontId="11" fillId="0" borderId="0" xfId="6" quotePrefix="1" applyNumberFormat="1" applyFont="1" applyAlignment="1"/>
    <xf numFmtId="1" fontId="3" fillId="0" borderId="0" xfId="6" quotePrefix="1" applyNumberFormat="1" applyFont="1" applyAlignment="1"/>
    <xf numFmtId="1" fontId="3" fillId="0" borderId="0" xfId="6" applyNumberFormat="1" applyFont="1" applyAlignment="1"/>
    <xf numFmtId="217" fontId="3" fillId="0" borderId="0" xfId="6" applyNumberFormat="1" applyFont="1" applyBorder="1" applyAlignment="1">
      <alignment horizontal="center"/>
    </xf>
    <xf numFmtId="164" fontId="13" fillId="7" borderId="6" xfId="6" applyFont="1" applyFill="1" applyBorder="1" applyAlignment="1">
      <alignment horizontal="center"/>
    </xf>
    <xf numFmtId="224" fontId="3" fillId="0" borderId="0" xfId="6" applyNumberFormat="1" applyFont="1" applyAlignment="1">
      <alignment horizontal="left"/>
    </xf>
    <xf numFmtId="224" fontId="5" fillId="0" borderId="0" xfId="6" applyNumberFormat="1" applyFont="1" applyAlignment="1">
      <alignment horizontal="left"/>
    </xf>
    <xf numFmtId="224" fontId="5" fillId="0" borderId="3" xfId="6" applyNumberFormat="1" applyFont="1" applyBorder="1" applyAlignment="1">
      <alignment horizontal="left"/>
    </xf>
    <xf numFmtId="224" fontId="3" fillId="0" borderId="0" xfId="2" applyNumberFormat="1" applyFont="1" applyAlignment="1">
      <alignment horizontal="left"/>
    </xf>
    <xf numFmtId="1" fontId="3" fillId="0" borderId="0" xfId="5" applyNumberFormat="1" applyFont="1" applyAlignment="1">
      <alignment horizontal="left"/>
    </xf>
    <xf numFmtId="1" fontId="5" fillId="0" borderId="0" xfId="5" applyNumberFormat="1" applyFont="1" applyAlignment="1">
      <alignment horizontal="left"/>
    </xf>
    <xf numFmtId="1" fontId="5" fillId="0" borderId="3" xfId="5" applyNumberFormat="1" applyFont="1" applyBorder="1" applyAlignment="1">
      <alignment horizontal="left"/>
    </xf>
    <xf numFmtId="1" fontId="3" fillId="0" borderId="0" xfId="3" applyNumberFormat="1" applyFont="1" applyAlignment="1">
      <alignment horizontal="left"/>
    </xf>
    <xf numFmtId="1" fontId="3" fillId="0" borderId="0" xfId="6" applyNumberFormat="1" applyFont="1" applyFill="1" applyBorder="1" applyAlignment="1">
      <alignment horizontal="left"/>
    </xf>
    <xf numFmtId="1" fontId="3" fillId="0" borderId="0" xfId="5" applyNumberFormat="1" applyFont="1" applyAlignment="1" applyProtection="1">
      <alignment horizontal="left"/>
    </xf>
    <xf numFmtId="1" fontId="3" fillId="0" borderId="0" xfId="6" applyNumberFormat="1" applyFont="1" applyAlignment="1">
      <alignment horizontal="left"/>
    </xf>
    <xf numFmtId="1" fontId="6" fillId="4" borderId="1" xfId="5" applyNumberFormat="1" applyFont="1" applyFill="1" applyBorder="1" applyAlignment="1" applyProtection="1">
      <alignment horizontal="left"/>
    </xf>
    <xf numFmtId="4" fontId="3" fillId="0" borderId="0" xfId="6" applyNumberFormat="1" applyFont="1"/>
    <xf numFmtId="217" fontId="6" fillId="0" borderId="0" xfId="6" applyNumberFormat="1" applyFont="1" applyBorder="1" applyAlignment="1">
      <alignment horizontal="center"/>
    </xf>
    <xf numFmtId="164" fontId="6" fillId="0" borderId="0" xfId="6" applyFont="1" applyBorder="1" applyAlignment="1">
      <alignment horizontal="center"/>
    </xf>
    <xf numFmtId="0" fontId="14" fillId="0" borderId="0" xfId="0" applyFont="1"/>
    <xf numFmtId="1" fontId="6" fillId="0" borderId="0" xfId="4" applyNumberFormat="1" applyFont="1" applyAlignment="1">
      <alignment horizontal="left"/>
    </xf>
    <xf numFmtId="43" fontId="6" fillId="0" borderId="0" xfId="1" applyFont="1" applyAlignment="1">
      <alignment horizontal="center"/>
    </xf>
    <xf numFmtId="6" fontId="6" fillId="0" borderId="0" xfId="4" applyNumberFormat="1" applyFont="1"/>
    <xf numFmtId="8" fontId="6" fillId="2" borderId="0" xfId="4" applyNumberFormat="1" applyFont="1" applyFill="1" applyBorder="1" applyAlignment="1" applyProtection="1">
      <alignment horizontal="right"/>
    </xf>
    <xf numFmtId="38" fontId="6" fillId="0" borderId="0" xfId="2" applyNumberFormat="1" applyFont="1"/>
    <xf numFmtId="224" fontId="6" fillId="0" borderId="0" xfId="6" applyNumberFormat="1" applyFont="1" applyAlignment="1">
      <alignment horizontal="left"/>
    </xf>
    <xf numFmtId="164" fontId="3" fillId="0" borderId="0" xfId="6" applyFont="1" applyFill="1" applyBorder="1" applyAlignment="1">
      <alignment horizontal="left"/>
    </xf>
    <xf numFmtId="0" fontId="15" fillId="0" borderId="2" xfId="0" applyFont="1" applyFill="1" applyBorder="1" applyAlignment="1">
      <alignment horizontal="center" wrapText="1"/>
    </xf>
    <xf numFmtId="0" fontId="15" fillId="0" borderId="2" xfId="0" applyFont="1" applyFill="1" applyBorder="1" applyAlignment="1">
      <alignment horizontal="center"/>
    </xf>
    <xf numFmtId="0" fontId="15" fillId="0" borderId="7" xfId="0" applyFont="1" applyFill="1" applyBorder="1" applyAlignment="1">
      <alignment horizontal="center" wrapText="1"/>
    </xf>
    <xf numFmtId="2" fontId="3" fillId="0" borderId="0" xfId="6" applyNumberFormat="1" applyFont="1" applyAlignment="1">
      <alignment horizontal="left"/>
    </xf>
    <xf numFmtId="2" fontId="5" fillId="0" borderId="0" xfId="6" applyNumberFormat="1" applyFont="1" applyAlignment="1">
      <alignment horizontal="left"/>
    </xf>
    <xf numFmtId="2" fontId="5" fillId="0" borderId="3" xfId="6" applyNumberFormat="1" applyFont="1" applyBorder="1" applyAlignment="1">
      <alignment horizontal="left"/>
    </xf>
    <xf numFmtId="2" fontId="3" fillId="0" borderId="0" xfId="2" applyNumberFormat="1" applyFont="1" applyAlignment="1">
      <alignment horizontal="left"/>
    </xf>
    <xf numFmtId="2" fontId="6" fillId="0" borderId="0" xfId="6" applyNumberFormat="1" applyFont="1" applyAlignment="1">
      <alignment horizontal="left"/>
    </xf>
    <xf numFmtId="1" fontId="3" fillId="0" borderId="0" xfId="5" applyNumberFormat="1" applyFont="1" applyAlignment="1">
      <alignment horizontal="center"/>
    </xf>
    <xf numFmtId="1" fontId="5" fillId="0" borderId="0" xfId="5" applyNumberFormat="1" applyFont="1" applyAlignment="1">
      <alignment horizontal="center"/>
    </xf>
    <xf numFmtId="1" fontId="5" fillId="0" borderId="3" xfId="5" applyNumberFormat="1" applyFont="1" applyBorder="1" applyAlignment="1">
      <alignment horizontal="center"/>
    </xf>
    <xf numFmtId="1" fontId="3" fillId="0" borderId="0" xfId="3" applyNumberFormat="1" applyFont="1" applyAlignment="1">
      <alignment horizontal="center"/>
    </xf>
    <xf numFmtId="1" fontId="6" fillId="0" borderId="0" xfId="6" applyNumberFormat="1" applyFont="1" applyFill="1" applyBorder="1" applyAlignment="1">
      <alignment horizontal="center"/>
    </xf>
    <xf numFmtId="1" fontId="3" fillId="0" borderId="0" xfId="6" applyNumberFormat="1" applyFont="1" applyFill="1" applyBorder="1" applyAlignment="1">
      <alignment horizontal="center"/>
    </xf>
    <xf numFmtId="1" fontId="3" fillId="0" borderId="0" xfId="1" applyNumberFormat="1" applyFont="1" applyAlignment="1">
      <alignment horizontal="left"/>
    </xf>
    <xf numFmtId="1" fontId="3" fillId="0" borderId="0" xfId="5" applyNumberFormat="1" applyFont="1" applyAlignment="1" applyProtection="1">
      <alignment horizontal="center"/>
    </xf>
    <xf numFmtId="1" fontId="8" fillId="4" borderId="1" xfId="5" applyNumberFormat="1" applyFont="1" applyFill="1" applyBorder="1" applyAlignment="1" applyProtection="1">
      <alignment horizontal="center"/>
    </xf>
    <xf numFmtId="1" fontId="3" fillId="0" borderId="0" xfId="5" quotePrefix="1" applyNumberFormat="1" applyFont="1" applyAlignment="1" applyProtection="1">
      <alignment horizontal="center"/>
    </xf>
    <xf numFmtId="1" fontId="3" fillId="0" borderId="0" xfId="4" applyNumberFormat="1" applyFont="1" applyAlignment="1">
      <alignment horizontal="left"/>
    </xf>
    <xf numFmtId="43" fontId="3" fillId="0" borderId="0" xfId="1" applyFont="1" applyAlignment="1">
      <alignment horizontal="center"/>
    </xf>
  </cellXfs>
  <cellStyles count="7">
    <cellStyle name="Comma" xfId="1" builtinId="3"/>
    <cellStyle name="Comma_Ftoc1200" xfId="2"/>
    <cellStyle name="Currency" xfId="3" builtinId="4"/>
    <cellStyle name="Currency_Ftoc0101" xfId="4"/>
    <cellStyle name="Currency_Ftoc1200" xfId="5"/>
    <cellStyle name="Normal" xfId="0" builtinId="0"/>
    <cellStyle name="Normal_0694ORG" xfId="6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15">
    <pageSetUpPr fitToPage="1"/>
  </sheetPr>
  <dimension ref="A1:AF119"/>
  <sheetViews>
    <sheetView showGridLines="0" tabSelected="1" zoomScale="75" workbookViewId="0">
      <selection activeCell="C12" sqref="C12"/>
    </sheetView>
  </sheetViews>
  <sheetFormatPr defaultColWidth="8.42578125" defaultRowHeight="12.75" customHeight="1" x14ac:dyDescent="0.25"/>
  <cols>
    <col min="1" max="1" width="24.140625" style="67" customWidth="1"/>
    <col min="2" max="2" width="3.28515625" style="1" customWidth="1"/>
    <col min="3" max="3" width="13.85546875" style="35" bestFit="1" customWidth="1"/>
    <col min="4" max="4" width="2.5703125" style="1" customWidth="1"/>
    <col min="5" max="5" width="49.7109375" style="67" bestFit="1" customWidth="1"/>
    <col min="6" max="6" width="3.28515625" style="1" customWidth="1"/>
    <col min="7" max="7" width="24.140625" style="5" customWidth="1"/>
    <col min="8" max="8" width="2.42578125" style="2" customWidth="1"/>
    <col min="9" max="9" width="13.140625" style="87" customWidth="1"/>
    <col min="10" max="10" width="1.5703125" style="62" customWidth="1"/>
    <col min="11" max="11" width="13.28515625" style="114" bestFit="1" customWidth="1"/>
    <col min="12" max="12" width="2.42578125" style="7" customWidth="1"/>
    <col min="13" max="13" width="30" style="15" customWidth="1"/>
    <col min="14" max="14" width="18.42578125" style="9" bestFit="1" customWidth="1"/>
    <col min="15" max="15" width="17.28515625" style="25" customWidth="1"/>
    <col min="16" max="16" width="21.42578125" style="31" customWidth="1"/>
    <col min="17" max="17" width="1.5703125" style="1" customWidth="1"/>
    <col min="18" max="18" width="4.85546875" style="1" bestFit="1" customWidth="1"/>
    <col min="19" max="19" width="16.28515625" style="83" customWidth="1"/>
    <col min="20" max="20" width="8.5703125" style="109" bestFit="1" customWidth="1"/>
    <col min="21" max="21" width="26" style="1" customWidth="1"/>
    <col min="22" max="22" width="23.7109375" style="33" customWidth="1"/>
    <col min="23" max="23" width="5" style="1" customWidth="1"/>
    <col min="24" max="24" width="2.42578125" style="1" customWidth="1"/>
    <col min="25" max="25" width="6.7109375" style="1" customWidth="1"/>
    <col min="26" max="26" width="2.42578125" style="1" customWidth="1"/>
    <col min="27" max="27" width="6.7109375" style="1" customWidth="1"/>
    <col min="28" max="28" width="2.42578125" style="1" customWidth="1"/>
    <col min="29" max="29" width="17.85546875" style="1" customWidth="1"/>
    <col min="30" max="30" width="3.28515625" style="1" customWidth="1"/>
    <col min="31" max="31" width="13.5703125" style="1" customWidth="1"/>
    <col min="32" max="32" width="3.28515625" style="1" customWidth="1"/>
    <col min="33" max="33" width="11" style="1" customWidth="1"/>
    <col min="34" max="34" width="2.42578125" style="1" customWidth="1"/>
    <col min="35" max="35" width="5" style="1" customWidth="1"/>
    <col min="36" max="36" width="1.5703125" style="1" customWidth="1"/>
    <col min="37" max="37" width="5.85546875" style="1" customWidth="1"/>
    <col min="38" max="38" width="3.28515625" style="1" customWidth="1"/>
    <col min="39" max="39" width="9.28515625" style="1" customWidth="1"/>
    <col min="40" max="40" width="2.42578125" style="1" customWidth="1"/>
    <col min="41" max="41" width="11" style="1" customWidth="1"/>
    <col min="42" max="16384" width="8.42578125" style="1"/>
  </cols>
  <sheetData>
    <row r="1" spans="1:32" ht="20.100000000000001" customHeight="1" x14ac:dyDescent="0.25">
      <c r="A1" s="75" t="s">
        <v>0</v>
      </c>
      <c r="B1" s="39"/>
      <c r="D1" s="39"/>
      <c r="F1" s="39"/>
      <c r="G1" s="72"/>
      <c r="H1" s="40"/>
      <c r="L1" s="41"/>
      <c r="M1" s="42"/>
      <c r="N1" s="43"/>
      <c r="AD1" s="38" t="s">
        <v>1</v>
      </c>
      <c r="AF1" s="18"/>
    </row>
    <row r="2" spans="1:32" ht="20.100000000000001" customHeight="1" x14ac:dyDescent="0.25">
      <c r="A2" s="76">
        <f ca="1">TODAY()</f>
        <v>37193</v>
      </c>
      <c r="B2" s="39"/>
      <c r="D2" s="39"/>
      <c r="F2" s="39"/>
      <c r="G2" s="72"/>
      <c r="H2" s="40"/>
      <c r="L2" s="41"/>
      <c r="M2" s="42"/>
      <c r="N2" s="43"/>
      <c r="AD2" s="38" t="s">
        <v>2</v>
      </c>
      <c r="AF2" s="18"/>
    </row>
    <row r="3" spans="1:32" ht="20.100000000000001" customHeight="1" x14ac:dyDescent="0.25">
      <c r="A3" s="77" t="s">
        <v>25</v>
      </c>
      <c r="B3" s="39"/>
      <c r="D3" s="39"/>
      <c r="F3" s="39"/>
      <c r="G3" s="72"/>
      <c r="H3" s="40"/>
      <c r="L3" s="41"/>
      <c r="M3" s="42"/>
      <c r="N3" s="43"/>
    </row>
    <row r="4" spans="1:32" ht="20.100000000000001" customHeight="1" x14ac:dyDescent="0.25">
      <c r="A4" s="78"/>
      <c r="B4" s="39"/>
      <c r="D4" s="39"/>
      <c r="F4" s="44"/>
      <c r="G4" s="72"/>
      <c r="H4" s="40"/>
      <c r="L4" s="41"/>
      <c r="M4" s="42"/>
      <c r="N4" s="43"/>
    </row>
    <row r="5" spans="1:32" ht="20.100000000000001" customHeight="1" x14ac:dyDescent="0.25">
      <c r="F5" s="18"/>
      <c r="G5" s="45"/>
    </row>
    <row r="6" spans="1:32" s="47" customFormat="1" ht="20.100000000000001" customHeight="1" x14ac:dyDescent="0.25">
      <c r="A6" s="68"/>
      <c r="C6" s="48"/>
      <c r="E6" s="68"/>
      <c r="G6" s="46"/>
      <c r="I6" s="88"/>
      <c r="J6" s="49" t="s">
        <v>3</v>
      </c>
      <c r="K6" s="115"/>
      <c r="L6" s="9"/>
      <c r="M6" s="50" t="s">
        <v>4</v>
      </c>
      <c r="N6" s="9"/>
      <c r="O6" s="33"/>
      <c r="P6" s="33"/>
      <c r="S6" s="84"/>
      <c r="T6" s="110"/>
      <c r="V6" s="33"/>
    </row>
    <row r="7" spans="1:32" s="47" customFormat="1" ht="20.100000000000001" customHeight="1" x14ac:dyDescent="0.25">
      <c r="A7" s="69"/>
      <c r="B7" s="52"/>
      <c r="C7" s="53"/>
      <c r="D7" s="52"/>
      <c r="E7" s="69"/>
      <c r="F7" s="52"/>
      <c r="G7" s="51"/>
      <c r="I7" s="89"/>
      <c r="J7" s="55" t="s">
        <v>5</v>
      </c>
      <c r="K7" s="116"/>
      <c r="L7" s="56"/>
      <c r="M7" s="50" t="s">
        <v>6</v>
      </c>
      <c r="N7" s="57" t="s">
        <v>7</v>
      </c>
      <c r="O7" s="54"/>
      <c r="P7" s="33"/>
      <c r="S7" s="84"/>
      <c r="T7" s="110"/>
      <c r="V7" s="33"/>
    </row>
    <row r="8" spans="1:32" s="47" customFormat="1" ht="20.100000000000001" customHeight="1" x14ac:dyDescent="0.3">
      <c r="A8" s="58" t="s">
        <v>8</v>
      </c>
      <c r="C8" s="59" t="s">
        <v>9</v>
      </c>
      <c r="E8" s="58" t="s">
        <v>10</v>
      </c>
      <c r="G8" s="58" t="s">
        <v>11</v>
      </c>
      <c r="I8" s="89" t="s">
        <v>12</v>
      </c>
      <c r="J8" s="65"/>
      <c r="K8" s="116" t="s">
        <v>13</v>
      </c>
      <c r="L8" s="49"/>
      <c r="M8" s="60" t="s">
        <v>14</v>
      </c>
      <c r="N8" s="61" t="s">
        <v>15</v>
      </c>
      <c r="O8" s="58" t="s">
        <v>16</v>
      </c>
      <c r="P8" s="58" t="s">
        <v>19</v>
      </c>
      <c r="R8" s="58" t="s">
        <v>21</v>
      </c>
      <c r="S8" s="85" t="s">
        <v>22</v>
      </c>
      <c r="T8" s="111" t="s">
        <v>23</v>
      </c>
      <c r="U8" s="73" t="s">
        <v>24</v>
      </c>
      <c r="V8" s="82" t="s">
        <v>20</v>
      </c>
    </row>
    <row r="9" spans="1:32" ht="20.100000000000001" customHeight="1" x14ac:dyDescent="0.25">
      <c r="A9" s="67" t="s">
        <v>26</v>
      </c>
      <c r="M9" s="8" t="s">
        <v>17</v>
      </c>
      <c r="P9" s="25"/>
      <c r="V9" s="32"/>
    </row>
    <row r="10" spans="1:32" ht="20.100000000000001" customHeight="1" x14ac:dyDescent="0.25">
      <c r="A10" s="67" t="s">
        <v>27</v>
      </c>
      <c r="C10" s="81">
        <v>37165</v>
      </c>
      <c r="E10" s="67" t="s">
        <v>28</v>
      </c>
      <c r="G10" s="25" t="s">
        <v>29</v>
      </c>
      <c r="I10" s="124">
        <v>2018163</v>
      </c>
      <c r="J10" s="125"/>
      <c r="K10" s="119">
        <v>2000000</v>
      </c>
      <c r="L10" s="11"/>
      <c r="M10" s="6">
        <f>N10/1000</f>
        <v>97.802999999999997</v>
      </c>
      <c r="N10" s="9">
        <v>97803</v>
      </c>
      <c r="O10" s="25" t="s">
        <v>29</v>
      </c>
      <c r="P10" s="25" t="s">
        <v>33</v>
      </c>
      <c r="Q10" s="12"/>
      <c r="R10" s="12" t="s">
        <v>30</v>
      </c>
      <c r="S10" s="12" t="s">
        <v>31</v>
      </c>
      <c r="T10" s="109">
        <v>0</v>
      </c>
      <c r="U10" s="1" t="s">
        <v>32</v>
      </c>
      <c r="V10" s="106" t="s">
        <v>34</v>
      </c>
    </row>
    <row r="11" spans="1:32" ht="20.100000000000001" customHeight="1" x14ac:dyDescent="0.25">
      <c r="A11" s="67" t="s">
        <v>35</v>
      </c>
      <c r="C11" s="81">
        <v>37168</v>
      </c>
      <c r="E11" s="67" t="s">
        <v>36</v>
      </c>
      <c r="G11" s="10" t="s">
        <v>42</v>
      </c>
      <c r="I11" s="124" t="s">
        <v>37</v>
      </c>
      <c r="J11" s="125"/>
      <c r="K11" s="119"/>
      <c r="L11" s="11"/>
      <c r="M11" s="6">
        <f>N11/1000</f>
        <v>16.152999999999999</v>
      </c>
      <c r="N11" s="9">
        <v>16153</v>
      </c>
      <c r="O11" s="25" t="s">
        <v>39</v>
      </c>
      <c r="P11" s="25" t="s">
        <v>38</v>
      </c>
      <c r="Q11" s="12"/>
      <c r="R11" s="12"/>
      <c r="S11" s="12"/>
      <c r="V11" s="106"/>
    </row>
    <row r="12" spans="1:32" ht="20.100000000000001" customHeight="1" x14ac:dyDescent="0.25">
      <c r="A12" s="67" t="s">
        <v>40</v>
      </c>
      <c r="C12" s="81">
        <v>37168</v>
      </c>
      <c r="E12" s="67" t="s">
        <v>41</v>
      </c>
      <c r="G12" s="10" t="s">
        <v>42</v>
      </c>
      <c r="H12" s="1"/>
      <c r="I12" s="90"/>
      <c r="J12" s="63"/>
      <c r="K12" s="117">
        <v>70000</v>
      </c>
      <c r="L12" s="11"/>
      <c r="M12" s="6">
        <f>N12/1000</f>
        <v>7.2149999999999999</v>
      </c>
      <c r="N12" s="9">
        <v>7215</v>
      </c>
      <c r="O12" s="25" t="s">
        <v>39</v>
      </c>
      <c r="P12" s="25" t="s">
        <v>38</v>
      </c>
      <c r="Q12" s="12"/>
      <c r="R12" s="12" t="s">
        <v>43</v>
      </c>
      <c r="S12" s="86" t="s">
        <v>44</v>
      </c>
      <c r="T12" s="112">
        <v>2.8650000000000002</v>
      </c>
      <c r="U12" s="12"/>
      <c r="V12" s="106"/>
      <c r="AA12" s="1">
        <v>126148</v>
      </c>
      <c r="AB12" s="1">
        <v>1</v>
      </c>
    </row>
    <row r="13" spans="1:32" ht="20.100000000000001" customHeight="1" x14ac:dyDescent="0.25">
      <c r="A13" s="67" t="s">
        <v>45</v>
      </c>
      <c r="C13" s="81">
        <v>37168</v>
      </c>
      <c r="E13" s="67" t="s">
        <v>41</v>
      </c>
      <c r="G13" s="10" t="s">
        <v>42</v>
      </c>
      <c r="H13" s="1"/>
      <c r="I13" s="90"/>
      <c r="J13" s="63"/>
      <c r="K13" s="117">
        <v>70000</v>
      </c>
      <c r="L13" s="11"/>
      <c r="M13" s="6">
        <f>N13/1000</f>
        <v>1.36</v>
      </c>
      <c r="N13" s="9">
        <v>1360</v>
      </c>
      <c r="O13" s="25" t="s">
        <v>39</v>
      </c>
      <c r="P13" s="25" t="s">
        <v>38</v>
      </c>
      <c r="Q13" s="12"/>
      <c r="R13" s="12" t="s">
        <v>43</v>
      </c>
      <c r="S13" s="86">
        <v>37227</v>
      </c>
      <c r="T13" s="112">
        <v>3.31</v>
      </c>
      <c r="U13" s="12"/>
      <c r="V13" s="106"/>
      <c r="AA13" s="1">
        <v>126148</v>
      </c>
      <c r="AB13" s="1">
        <v>1</v>
      </c>
    </row>
    <row r="14" spans="1:32" ht="20.100000000000001" customHeight="1" x14ac:dyDescent="0.25">
      <c r="A14" s="67" t="s">
        <v>46</v>
      </c>
      <c r="C14" s="81">
        <v>37168</v>
      </c>
      <c r="E14" s="67" t="s">
        <v>41</v>
      </c>
      <c r="G14" s="10" t="s">
        <v>42</v>
      </c>
      <c r="H14" s="1"/>
      <c r="I14" s="90"/>
      <c r="J14" s="63"/>
      <c r="K14" s="117">
        <v>70000</v>
      </c>
      <c r="L14" s="11"/>
      <c r="M14" s="6">
        <f>N14/1000</f>
        <v>1.02</v>
      </c>
      <c r="N14" s="9">
        <v>1020</v>
      </c>
      <c r="O14" s="25" t="s">
        <v>39</v>
      </c>
      <c r="P14" s="25" t="s">
        <v>38</v>
      </c>
      <c r="Q14" s="12"/>
      <c r="R14" s="12" t="s">
        <v>47</v>
      </c>
      <c r="S14" s="86">
        <v>37197</v>
      </c>
      <c r="T14" s="112">
        <v>3.145</v>
      </c>
      <c r="U14" s="12"/>
      <c r="V14" s="106"/>
      <c r="AA14" s="1">
        <v>126148</v>
      </c>
      <c r="AB14" s="1">
        <v>1</v>
      </c>
    </row>
    <row r="15" spans="1:32" ht="20.100000000000001" customHeight="1" x14ac:dyDescent="0.25">
      <c r="A15" s="67" t="s">
        <v>53</v>
      </c>
      <c r="C15" s="81">
        <v>37182</v>
      </c>
      <c r="E15" s="67" t="s">
        <v>48</v>
      </c>
      <c r="G15" s="10" t="s">
        <v>42</v>
      </c>
      <c r="H15" s="1"/>
      <c r="I15" s="90">
        <v>1</v>
      </c>
      <c r="J15" s="63"/>
      <c r="K15" s="117"/>
      <c r="L15" s="11"/>
      <c r="M15" s="6">
        <f t="shared" ref="M15:M21" si="0">N15/1000</f>
        <v>14.849</v>
      </c>
      <c r="N15" s="9">
        <v>14849</v>
      </c>
      <c r="O15" s="25" t="s">
        <v>39</v>
      </c>
      <c r="P15" s="25" t="s">
        <v>38</v>
      </c>
      <c r="Q15" s="12"/>
      <c r="R15" s="12" t="s">
        <v>43</v>
      </c>
      <c r="S15" s="86">
        <v>37104</v>
      </c>
      <c r="T15" s="112" t="s">
        <v>49</v>
      </c>
      <c r="U15" s="12"/>
      <c r="V15" s="106"/>
      <c r="AA15" s="1">
        <v>126148</v>
      </c>
      <c r="AB15" s="1">
        <v>1</v>
      </c>
    </row>
    <row r="16" spans="1:32" ht="20.100000000000001" customHeight="1" x14ac:dyDescent="0.25">
      <c r="A16" s="67" t="s">
        <v>50</v>
      </c>
      <c r="C16" s="81">
        <v>37182</v>
      </c>
      <c r="E16" s="67" t="s">
        <v>48</v>
      </c>
      <c r="G16" s="10" t="s">
        <v>42</v>
      </c>
      <c r="H16" s="1"/>
      <c r="I16" s="90">
        <v>1</v>
      </c>
      <c r="J16" s="63"/>
      <c r="K16" s="117"/>
      <c r="L16" s="11"/>
      <c r="M16" s="6">
        <f>N16/1000</f>
        <v>77.308000000000007</v>
      </c>
      <c r="N16" s="9">
        <v>77308</v>
      </c>
      <c r="O16" s="25" t="s">
        <v>39</v>
      </c>
      <c r="P16" s="25" t="s">
        <v>38</v>
      </c>
      <c r="Q16" s="12"/>
      <c r="R16" s="12" t="s">
        <v>43</v>
      </c>
      <c r="S16" s="86">
        <v>37104</v>
      </c>
      <c r="T16" s="112" t="s">
        <v>49</v>
      </c>
      <c r="U16" s="12"/>
      <c r="V16" s="106"/>
      <c r="AA16" s="1">
        <v>126148</v>
      </c>
      <c r="AB16" s="1">
        <v>1</v>
      </c>
    </row>
    <row r="17" spans="1:28" ht="20.100000000000001" customHeight="1" x14ac:dyDescent="0.25">
      <c r="A17" s="67" t="s">
        <v>51</v>
      </c>
      <c r="C17" s="81">
        <v>37182</v>
      </c>
      <c r="E17" s="67" t="s">
        <v>48</v>
      </c>
      <c r="G17" s="10" t="s">
        <v>42</v>
      </c>
      <c r="H17" s="1"/>
      <c r="I17" s="90">
        <v>1</v>
      </c>
      <c r="J17" s="63"/>
      <c r="K17" s="117"/>
      <c r="L17" s="11"/>
      <c r="M17" s="6">
        <f>N17/1000</f>
        <v>19.059999999999999</v>
      </c>
      <c r="N17" s="9">
        <v>19060</v>
      </c>
      <c r="O17" s="25" t="s">
        <v>39</v>
      </c>
      <c r="P17" s="25" t="s">
        <v>38</v>
      </c>
      <c r="Q17" s="12"/>
      <c r="R17" s="12" t="s">
        <v>43</v>
      </c>
      <c r="S17" s="86">
        <v>37104</v>
      </c>
      <c r="T17" s="112" t="s">
        <v>49</v>
      </c>
      <c r="U17" s="12"/>
      <c r="V17" s="106"/>
      <c r="AA17" s="1">
        <v>126148</v>
      </c>
      <c r="AB17" s="1">
        <v>1</v>
      </c>
    </row>
    <row r="18" spans="1:28" ht="20.100000000000001" customHeight="1" x14ac:dyDescent="0.25">
      <c r="A18" s="67" t="s">
        <v>52</v>
      </c>
      <c r="C18" s="81">
        <v>37182</v>
      </c>
      <c r="E18" s="67" t="s">
        <v>48</v>
      </c>
      <c r="G18" s="10" t="s">
        <v>42</v>
      </c>
      <c r="H18" s="1"/>
      <c r="I18" s="90">
        <v>1</v>
      </c>
      <c r="J18" s="63"/>
      <c r="K18" s="117"/>
      <c r="L18" s="11"/>
      <c r="M18" s="6">
        <f>N18/1000</f>
        <v>8.1679999999999993</v>
      </c>
      <c r="N18" s="9">
        <v>8168</v>
      </c>
      <c r="O18" s="25" t="s">
        <v>39</v>
      </c>
      <c r="P18" s="25" t="s">
        <v>38</v>
      </c>
      <c r="Q18" s="12"/>
      <c r="R18" s="12" t="s">
        <v>43</v>
      </c>
      <c r="S18" s="86">
        <v>37104</v>
      </c>
      <c r="T18" s="112" t="s">
        <v>49</v>
      </c>
      <c r="U18" s="12"/>
      <c r="V18" s="106"/>
      <c r="AA18" s="1">
        <v>126148</v>
      </c>
      <c r="AB18" s="1">
        <v>1</v>
      </c>
    </row>
    <row r="19" spans="1:28" ht="20.100000000000001" customHeight="1" x14ac:dyDescent="0.25">
      <c r="A19" s="67" t="s">
        <v>54</v>
      </c>
      <c r="C19" s="81">
        <v>37183</v>
      </c>
      <c r="E19" s="67" t="s">
        <v>48</v>
      </c>
      <c r="G19" s="10" t="s">
        <v>42</v>
      </c>
      <c r="H19" s="1"/>
      <c r="I19" s="90">
        <v>400000</v>
      </c>
      <c r="J19" s="63"/>
      <c r="K19" s="117"/>
      <c r="L19" s="11"/>
      <c r="M19" s="6">
        <f t="shared" si="0"/>
        <v>178.76</v>
      </c>
      <c r="N19" s="9">
        <v>178760</v>
      </c>
      <c r="O19" s="25" t="s">
        <v>39</v>
      </c>
      <c r="P19" s="25" t="s">
        <v>38</v>
      </c>
      <c r="Q19" s="12"/>
      <c r="R19" s="12" t="s">
        <v>55</v>
      </c>
      <c r="S19" s="86" t="s">
        <v>44</v>
      </c>
      <c r="T19" s="112">
        <v>3.238</v>
      </c>
      <c r="U19" s="12"/>
      <c r="V19" s="106"/>
      <c r="AA19" s="1">
        <v>126148</v>
      </c>
      <c r="AB19" s="1">
        <v>1</v>
      </c>
    </row>
    <row r="20" spans="1:28" ht="20.100000000000001" customHeight="1" x14ac:dyDescent="0.25">
      <c r="A20" s="67" t="s">
        <v>56</v>
      </c>
      <c r="C20" s="81">
        <v>37193</v>
      </c>
      <c r="E20" s="67" t="s">
        <v>57</v>
      </c>
      <c r="G20" s="10" t="s">
        <v>42</v>
      </c>
      <c r="H20" s="1"/>
      <c r="I20" s="90"/>
      <c r="J20" s="63"/>
      <c r="K20" s="117">
        <v>160000</v>
      </c>
      <c r="L20" s="11"/>
      <c r="M20" s="6">
        <f t="shared" si="0"/>
        <v>2.8</v>
      </c>
      <c r="N20" s="9">
        <v>2800</v>
      </c>
      <c r="O20" s="25" t="s">
        <v>39</v>
      </c>
      <c r="P20" s="25" t="s">
        <v>38</v>
      </c>
      <c r="Q20" s="12"/>
      <c r="R20" s="12" t="s">
        <v>43</v>
      </c>
      <c r="S20" s="86">
        <v>37196</v>
      </c>
      <c r="T20" s="112">
        <v>3.1475</v>
      </c>
      <c r="U20" s="12"/>
      <c r="V20" s="106"/>
      <c r="AA20" s="1">
        <v>126148</v>
      </c>
      <c r="AB20" s="1">
        <v>1</v>
      </c>
    </row>
    <row r="21" spans="1:28" ht="19.5" customHeight="1" x14ac:dyDescent="0.25">
      <c r="C21" s="81"/>
      <c r="G21" s="10"/>
      <c r="H21" s="1"/>
      <c r="I21" s="90"/>
      <c r="J21" s="63"/>
      <c r="K21" s="117"/>
      <c r="L21" s="11"/>
      <c r="M21" s="6">
        <f t="shared" si="0"/>
        <v>0</v>
      </c>
      <c r="P21" s="25"/>
      <c r="Q21" s="12"/>
      <c r="R21" s="12"/>
      <c r="S21" s="86"/>
      <c r="T21" s="112"/>
      <c r="U21" s="12"/>
      <c r="V21" s="106"/>
    </row>
    <row r="22" spans="1:28" ht="19.5" customHeight="1" x14ac:dyDescent="0.25">
      <c r="C22" s="81"/>
      <c r="G22" s="10"/>
      <c r="H22" s="1"/>
      <c r="I22" s="90"/>
      <c r="J22" s="63"/>
      <c r="K22" s="117"/>
      <c r="L22" s="11"/>
      <c r="M22" s="6">
        <f t="shared" ref="M22:M30" si="1">N22/1000</f>
        <v>0</v>
      </c>
      <c r="P22" s="25"/>
      <c r="Q22" s="12"/>
      <c r="R22" s="12"/>
      <c r="S22" s="86"/>
      <c r="T22" s="112"/>
      <c r="U22" s="12"/>
      <c r="V22" s="106"/>
    </row>
    <row r="23" spans="1:28" ht="19.5" customHeight="1" x14ac:dyDescent="0.25">
      <c r="C23" s="81"/>
      <c r="G23" s="10"/>
      <c r="H23" s="1"/>
      <c r="I23" s="90"/>
      <c r="J23" s="63"/>
      <c r="K23" s="117"/>
      <c r="L23" s="11"/>
      <c r="M23" s="6">
        <f t="shared" si="1"/>
        <v>0</v>
      </c>
      <c r="P23" s="25"/>
      <c r="Q23" s="12"/>
      <c r="R23" s="12"/>
      <c r="S23" s="86"/>
      <c r="T23" s="112"/>
      <c r="U23" s="12"/>
      <c r="V23" s="106"/>
    </row>
    <row r="24" spans="1:28" ht="19.5" customHeight="1" x14ac:dyDescent="0.25">
      <c r="C24" s="81"/>
      <c r="G24" s="10"/>
      <c r="H24" s="1"/>
      <c r="I24" s="90"/>
      <c r="J24" s="63"/>
      <c r="K24" s="117"/>
      <c r="L24" s="11"/>
      <c r="M24" s="6">
        <f t="shared" si="1"/>
        <v>0</v>
      </c>
      <c r="P24" s="25"/>
      <c r="Q24" s="12"/>
      <c r="R24" s="12"/>
      <c r="S24" s="86"/>
      <c r="T24" s="112"/>
      <c r="U24" s="12"/>
      <c r="V24" s="106"/>
    </row>
    <row r="25" spans="1:28" ht="19.5" customHeight="1" x14ac:dyDescent="0.25">
      <c r="C25" s="81"/>
      <c r="G25" s="10"/>
      <c r="H25" s="1"/>
      <c r="I25" s="90"/>
      <c r="J25" s="63"/>
      <c r="K25" s="117"/>
      <c r="L25" s="11"/>
      <c r="M25" s="6">
        <f t="shared" si="1"/>
        <v>0</v>
      </c>
      <c r="P25" s="25"/>
      <c r="Q25" s="12"/>
      <c r="R25" s="12"/>
      <c r="S25" s="86"/>
      <c r="T25" s="112"/>
      <c r="U25" s="12"/>
      <c r="V25" s="106"/>
    </row>
    <row r="26" spans="1:28" ht="19.5" customHeight="1" x14ac:dyDescent="0.25">
      <c r="C26" s="81"/>
      <c r="G26" s="10"/>
      <c r="H26" s="1"/>
      <c r="I26" s="90"/>
      <c r="J26" s="63"/>
      <c r="K26" s="117"/>
      <c r="L26" s="11"/>
      <c r="M26" s="6">
        <f t="shared" si="1"/>
        <v>0</v>
      </c>
      <c r="P26" s="25"/>
      <c r="Q26" s="12"/>
      <c r="R26" s="12"/>
      <c r="S26" s="86"/>
      <c r="T26" s="112"/>
      <c r="U26" s="12"/>
      <c r="V26" s="106"/>
    </row>
    <row r="27" spans="1:28" ht="19.5" customHeight="1" x14ac:dyDescent="0.25">
      <c r="C27" s="81"/>
      <c r="G27" s="10"/>
      <c r="H27" s="1"/>
      <c r="I27" s="90"/>
      <c r="J27" s="63"/>
      <c r="K27" s="117"/>
      <c r="L27" s="11"/>
      <c r="M27" s="6">
        <f t="shared" si="1"/>
        <v>0</v>
      </c>
      <c r="P27" s="25"/>
      <c r="Q27" s="12"/>
      <c r="R27" s="12"/>
      <c r="S27" s="86"/>
      <c r="T27" s="112"/>
      <c r="U27" s="12"/>
      <c r="V27" s="106"/>
    </row>
    <row r="28" spans="1:28" s="18" customFormat="1" ht="20.100000000000001" customHeight="1" x14ac:dyDescent="0.25">
      <c r="A28" s="77"/>
      <c r="C28" s="96"/>
      <c r="E28" s="77"/>
      <c r="G28" s="97"/>
      <c r="H28" s="98"/>
      <c r="I28" s="99"/>
      <c r="J28" s="100"/>
      <c r="K28" s="118"/>
      <c r="L28" s="101"/>
      <c r="M28" s="102">
        <f t="shared" si="1"/>
        <v>0</v>
      </c>
      <c r="N28" s="4"/>
      <c r="O28" s="17"/>
      <c r="P28" s="17"/>
      <c r="R28" s="103"/>
      <c r="S28" s="104"/>
      <c r="T28" s="113"/>
      <c r="V28" s="106"/>
    </row>
    <row r="29" spans="1:28" s="18" customFormat="1" ht="20.100000000000001" customHeight="1" x14ac:dyDescent="0.25">
      <c r="A29" s="77"/>
      <c r="C29" s="96"/>
      <c r="E29" s="77"/>
      <c r="G29" s="97"/>
      <c r="H29" s="98"/>
      <c r="I29" s="99"/>
      <c r="J29" s="100"/>
      <c r="K29" s="118"/>
      <c r="L29" s="101"/>
      <c r="M29" s="102">
        <f t="shared" si="1"/>
        <v>0</v>
      </c>
      <c r="N29" s="4"/>
      <c r="O29" s="17"/>
      <c r="P29" s="17"/>
      <c r="R29" s="103"/>
      <c r="S29" s="104"/>
      <c r="T29" s="113"/>
      <c r="V29" s="106"/>
    </row>
    <row r="30" spans="1:28" s="18" customFormat="1" ht="20.100000000000001" customHeight="1" x14ac:dyDescent="0.25">
      <c r="A30" s="77"/>
      <c r="C30" s="96"/>
      <c r="E30" s="77"/>
      <c r="G30" s="97"/>
      <c r="H30" s="98"/>
      <c r="I30" s="99"/>
      <c r="J30" s="100"/>
      <c r="K30" s="118"/>
      <c r="L30" s="101"/>
      <c r="M30" s="102">
        <f t="shared" si="1"/>
        <v>0</v>
      </c>
      <c r="N30" s="4"/>
      <c r="O30" s="17"/>
      <c r="P30" s="17"/>
      <c r="R30" s="103"/>
      <c r="S30" s="104"/>
      <c r="T30" s="113"/>
      <c r="V30" s="106"/>
    </row>
    <row r="31" spans="1:28" s="5" customFormat="1" ht="20.100000000000001" customHeight="1" x14ac:dyDescent="0.25">
      <c r="A31" s="67"/>
      <c r="B31" s="1"/>
      <c r="C31" s="36"/>
      <c r="D31" s="1"/>
      <c r="E31" s="105"/>
      <c r="F31" s="34"/>
      <c r="G31" s="10"/>
      <c r="I31" s="87"/>
      <c r="J31" s="62"/>
      <c r="K31" s="119"/>
      <c r="L31" s="7"/>
      <c r="M31" s="13">
        <f t="shared" ref="M31:M74" si="2">N31/1000</f>
        <v>0</v>
      </c>
      <c r="N31" s="9"/>
      <c r="O31" s="25"/>
      <c r="P31" s="25"/>
      <c r="S31" s="83"/>
      <c r="T31" s="109"/>
      <c r="V31" s="107"/>
    </row>
    <row r="32" spans="1:28" s="5" customFormat="1" ht="20.100000000000001" customHeight="1" x14ac:dyDescent="0.25">
      <c r="A32" s="1"/>
      <c r="B32" s="1"/>
      <c r="C32" s="35"/>
      <c r="D32" s="1"/>
      <c r="E32" s="1"/>
      <c r="F32" s="1"/>
      <c r="H32" s="2"/>
      <c r="I32" s="93"/>
      <c r="J32" s="11"/>
      <c r="K32" s="120"/>
      <c r="L32" s="3"/>
      <c r="M32" s="13">
        <f t="shared" si="2"/>
        <v>0</v>
      </c>
      <c r="N32" s="95"/>
      <c r="O32" s="1"/>
      <c r="P32" s="25"/>
      <c r="Q32" s="25"/>
      <c r="S32" s="83"/>
      <c r="T32" s="109"/>
      <c r="U32" s="1"/>
      <c r="V32" s="107"/>
      <c r="AA32" s="1"/>
      <c r="AB32" s="1"/>
    </row>
    <row r="33" spans="1:28" s="5" customFormat="1" ht="20.100000000000001" customHeight="1" x14ac:dyDescent="0.25">
      <c r="A33" s="1"/>
      <c r="B33" s="1"/>
      <c r="C33" s="35"/>
      <c r="D33" s="1"/>
      <c r="E33" s="1"/>
      <c r="F33" s="1"/>
      <c r="H33" s="2"/>
      <c r="I33" s="93"/>
      <c r="J33" s="11"/>
      <c r="K33" s="120"/>
      <c r="L33" s="3"/>
      <c r="M33" s="13">
        <f t="shared" si="2"/>
        <v>0</v>
      </c>
      <c r="N33" s="95"/>
      <c r="O33" s="1"/>
      <c r="P33" s="25"/>
      <c r="Q33" s="25"/>
      <c r="S33" s="83"/>
      <c r="T33" s="109"/>
      <c r="U33" s="1"/>
      <c r="V33" s="107"/>
      <c r="AA33" s="1"/>
      <c r="AB33" s="1"/>
    </row>
    <row r="34" spans="1:28" s="5" customFormat="1" ht="20.100000000000001" customHeight="1" x14ac:dyDescent="0.25">
      <c r="A34" s="1"/>
      <c r="B34" s="1"/>
      <c r="C34" s="35"/>
      <c r="D34" s="1"/>
      <c r="E34" s="1"/>
      <c r="F34" s="1"/>
      <c r="H34" s="2"/>
      <c r="I34" s="93"/>
      <c r="J34" s="11"/>
      <c r="K34" s="120"/>
      <c r="L34" s="3"/>
      <c r="M34" s="13">
        <f t="shared" si="2"/>
        <v>0</v>
      </c>
      <c r="N34" s="95"/>
      <c r="O34" s="1"/>
      <c r="P34" s="25"/>
      <c r="Q34" s="25"/>
      <c r="S34" s="83"/>
      <c r="T34" s="109"/>
      <c r="U34" s="1"/>
      <c r="V34" s="107"/>
      <c r="AA34" s="1"/>
      <c r="AB34" s="1"/>
    </row>
    <row r="35" spans="1:28" s="5" customFormat="1" ht="20.100000000000001" customHeight="1" x14ac:dyDescent="0.25">
      <c r="A35" s="1"/>
      <c r="B35" s="1"/>
      <c r="C35" s="35"/>
      <c r="D35" s="1"/>
      <c r="E35" s="1"/>
      <c r="F35" s="1"/>
      <c r="H35" s="2"/>
      <c r="I35" s="93"/>
      <c r="J35" s="11"/>
      <c r="K35" s="120"/>
      <c r="L35" s="3"/>
      <c r="M35" s="13">
        <f>N35/1000</f>
        <v>0</v>
      </c>
      <c r="N35" s="95"/>
      <c r="O35" s="1"/>
      <c r="P35" s="25"/>
      <c r="Q35" s="25"/>
      <c r="S35" s="83"/>
      <c r="T35" s="109"/>
      <c r="U35" s="1"/>
      <c r="V35" s="107"/>
      <c r="AA35" s="1"/>
      <c r="AB35" s="1"/>
    </row>
    <row r="36" spans="1:28" s="5" customFormat="1" ht="20.100000000000001" customHeight="1" x14ac:dyDescent="0.25">
      <c r="A36" s="1"/>
      <c r="B36" s="1"/>
      <c r="C36" s="35"/>
      <c r="D36" s="1"/>
      <c r="E36" s="1"/>
      <c r="F36" s="1"/>
      <c r="H36" s="2"/>
      <c r="I36" s="93"/>
      <c r="J36" s="11"/>
      <c r="K36" s="120"/>
      <c r="L36" s="3"/>
      <c r="M36" s="13">
        <f>N36/1000</f>
        <v>0</v>
      </c>
      <c r="N36" s="95"/>
      <c r="O36" s="1"/>
      <c r="P36" s="25"/>
      <c r="Q36" s="25"/>
      <c r="S36" s="83"/>
      <c r="T36" s="109"/>
      <c r="U36" s="1"/>
      <c r="V36" s="107"/>
      <c r="AA36" s="1"/>
      <c r="AB36" s="1"/>
    </row>
    <row r="37" spans="1:28" s="5" customFormat="1" ht="19.5" customHeight="1" x14ac:dyDescent="0.25">
      <c r="A37" s="67"/>
      <c r="B37" s="1"/>
      <c r="C37" s="36"/>
      <c r="D37" s="1"/>
      <c r="E37" s="34"/>
      <c r="F37" s="1"/>
      <c r="G37" s="10"/>
      <c r="I37" s="87"/>
      <c r="J37" s="62"/>
      <c r="K37" s="119"/>
      <c r="L37" s="7"/>
      <c r="M37" s="13">
        <f t="shared" si="2"/>
        <v>0</v>
      </c>
      <c r="N37" s="9"/>
      <c r="P37" s="25"/>
      <c r="S37" s="83"/>
      <c r="T37" s="109"/>
      <c r="V37" s="107"/>
    </row>
    <row r="38" spans="1:28" s="5" customFormat="1" ht="19.5" customHeight="1" x14ac:dyDescent="0.25">
      <c r="A38" s="67"/>
      <c r="B38" s="1"/>
      <c r="C38" s="36"/>
      <c r="D38" s="1"/>
      <c r="E38" s="34"/>
      <c r="F38" s="1"/>
      <c r="G38" s="10"/>
      <c r="I38" s="87"/>
      <c r="J38" s="62"/>
      <c r="K38" s="119"/>
      <c r="L38" s="7"/>
      <c r="M38" s="13">
        <f t="shared" si="2"/>
        <v>0</v>
      </c>
      <c r="N38" s="9"/>
      <c r="P38" s="25"/>
      <c r="S38" s="83"/>
      <c r="T38" s="109"/>
      <c r="V38" s="107"/>
    </row>
    <row r="39" spans="1:28" s="5" customFormat="1" ht="19.5" customHeight="1" x14ac:dyDescent="0.25">
      <c r="A39" s="67"/>
      <c r="B39" s="1"/>
      <c r="C39" s="36"/>
      <c r="D39" s="1"/>
      <c r="E39" s="34"/>
      <c r="F39" s="1"/>
      <c r="G39" s="10"/>
      <c r="I39" s="87"/>
      <c r="J39" s="62"/>
      <c r="K39" s="119"/>
      <c r="L39" s="7"/>
      <c r="M39" s="13">
        <f t="shared" si="2"/>
        <v>0</v>
      </c>
      <c r="N39" s="9"/>
      <c r="P39" s="25"/>
      <c r="S39" s="83"/>
      <c r="T39" s="109"/>
      <c r="V39" s="107"/>
    </row>
    <row r="40" spans="1:28" s="5" customFormat="1" ht="19.5" customHeight="1" x14ac:dyDescent="0.25">
      <c r="A40" s="67"/>
      <c r="B40" s="1"/>
      <c r="C40" s="36"/>
      <c r="D40" s="1"/>
      <c r="E40" s="34"/>
      <c r="F40" s="1"/>
      <c r="G40" s="10"/>
      <c r="I40" s="87"/>
      <c r="J40" s="62"/>
      <c r="K40" s="119"/>
      <c r="L40" s="7"/>
      <c r="M40" s="13">
        <f t="shared" si="2"/>
        <v>0</v>
      </c>
      <c r="N40" s="9"/>
      <c r="P40" s="25"/>
      <c r="S40" s="83"/>
      <c r="T40" s="109"/>
      <c r="V40" s="107"/>
    </row>
    <row r="41" spans="1:28" s="5" customFormat="1" ht="19.5" customHeight="1" x14ac:dyDescent="0.25">
      <c r="A41" s="67"/>
      <c r="B41" s="1"/>
      <c r="C41" s="36"/>
      <c r="D41" s="1"/>
      <c r="E41" s="34"/>
      <c r="F41" s="1"/>
      <c r="G41" s="10"/>
      <c r="I41" s="87"/>
      <c r="J41" s="62"/>
      <c r="K41" s="119"/>
      <c r="L41" s="7"/>
      <c r="M41" s="13">
        <f t="shared" si="2"/>
        <v>0</v>
      </c>
      <c r="N41" s="9"/>
      <c r="P41" s="25"/>
      <c r="S41" s="83"/>
      <c r="T41" s="109"/>
      <c r="V41" s="107"/>
    </row>
    <row r="42" spans="1:28" s="5" customFormat="1" ht="19.5" customHeight="1" x14ac:dyDescent="0.25">
      <c r="A42" s="67"/>
      <c r="B42" s="1"/>
      <c r="C42" s="36"/>
      <c r="D42" s="1"/>
      <c r="E42" s="34"/>
      <c r="F42" s="1"/>
      <c r="G42" s="10"/>
      <c r="I42" s="87"/>
      <c r="J42" s="62"/>
      <c r="K42" s="119"/>
      <c r="L42" s="7"/>
      <c r="M42" s="13">
        <f t="shared" si="2"/>
        <v>0</v>
      </c>
      <c r="N42" s="9"/>
      <c r="P42" s="25"/>
      <c r="S42" s="83"/>
      <c r="T42" s="109"/>
      <c r="V42" s="107"/>
    </row>
    <row r="43" spans="1:28" s="5" customFormat="1" ht="19.5" customHeight="1" x14ac:dyDescent="0.25">
      <c r="A43" s="67"/>
      <c r="B43" s="1"/>
      <c r="C43" s="36"/>
      <c r="D43" s="1"/>
      <c r="E43" s="34"/>
      <c r="F43" s="1"/>
      <c r="G43" s="10"/>
      <c r="I43" s="87"/>
      <c r="J43" s="62"/>
      <c r="K43" s="119"/>
      <c r="L43" s="7"/>
      <c r="M43" s="13">
        <f t="shared" si="2"/>
        <v>0</v>
      </c>
      <c r="N43" s="9"/>
      <c r="P43" s="25"/>
      <c r="S43" s="83"/>
      <c r="T43" s="109"/>
      <c r="V43" s="107"/>
    </row>
    <row r="44" spans="1:28" s="5" customFormat="1" ht="19.5" customHeight="1" x14ac:dyDescent="0.25">
      <c r="A44" s="67"/>
      <c r="B44" s="1"/>
      <c r="C44" s="36"/>
      <c r="D44" s="1"/>
      <c r="E44" s="34"/>
      <c r="F44" s="1"/>
      <c r="G44" s="10"/>
      <c r="I44" s="87"/>
      <c r="J44" s="62"/>
      <c r="K44" s="119"/>
      <c r="L44" s="7"/>
      <c r="M44" s="13">
        <f t="shared" si="2"/>
        <v>0</v>
      </c>
      <c r="N44" s="9"/>
      <c r="P44" s="25"/>
      <c r="S44" s="83"/>
      <c r="T44" s="109"/>
      <c r="V44" s="107"/>
    </row>
    <row r="45" spans="1:28" s="5" customFormat="1" ht="19.5" customHeight="1" x14ac:dyDescent="0.25">
      <c r="A45" s="67"/>
      <c r="B45" s="1"/>
      <c r="C45" s="36"/>
      <c r="D45" s="1"/>
      <c r="E45" s="34"/>
      <c r="F45" s="1"/>
      <c r="G45" s="10"/>
      <c r="I45" s="87"/>
      <c r="J45" s="62"/>
      <c r="K45" s="119"/>
      <c r="L45" s="7"/>
      <c r="M45" s="13">
        <f t="shared" si="2"/>
        <v>0</v>
      </c>
      <c r="N45" s="9"/>
      <c r="P45" s="25"/>
      <c r="S45" s="83"/>
      <c r="T45" s="109"/>
      <c r="V45" s="107"/>
    </row>
    <row r="46" spans="1:28" s="5" customFormat="1" ht="19.5" customHeight="1" x14ac:dyDescent="0.25">
      <c r="A46" s="67"/>
      <c r="B46" s="1"/>
      <c r="C46" s="36"/>
      <c r="D46" s="1"/>
      <c r="E46" s="34"/>
      <c r="F46" s="1"/>
      <c r="G46" s="10"/>
      <c r="I46" s="87"/>
      <c r="J46" s="62"/>
      <c r="K46" s="119"/>
      <c r="L46" s="7"/>
      <c r="M46" s="13">
        <f t="shared" si="2"/>
        <v>0</v>
      </c>
      <c r="N46" s="9"/>
      <c r="P46" s="25"/>
      <c r="S46" s="83"/>
      <c r="T46" s="109"/>
      <c r="V46" s="107"/>
    </row>
    <row r="47" spans="1:28" s="5" customFormat="1" ht="20.100000000000001" customHeight="1" x14ac:dyDescent="0.25">
      <c r="A47" s="70"/>
      <c r="B47" s="34"/>
      <c r="C47" s="36"/>
      <c r="D47" s="34"/>
      <c r="E47" s="34"/>
      <c r="F47" s="34"/>
      <c r="G47" s="34"/>
      <c r="I47" s="87"/>
      <c r="J47" s="62"/>
      <c r="K47" s="114"/>
      <c r="L47" s="7"/>
      <c r="M47" s="13">
        <f t="shared" si="2"/>
        <v>0</v>
      </c>
      <c r="N47" s="9"/>
      <c r="P47" s="25"/>
      <c r="S47" s="83"/>
      <c r="T47" s="109"/>
      <c r="V47" s="108"/>
    </row>
    <row r="48" spans="1:28" s="5" customFormat="1" ht="20.100000000000001" customHeight="1" x14ac:dyDescent="0.25">
      <c r="A48" s="70"/>
      <c r="B48" s="34"/>
      <c r="C48" s="36"/>
      <c r="D48" s="34"/>
      <c r="E48" s="34"/>
      <c r="F48" s="34"/>
      <c r="G48" s="34"/>
      <c r="I48" s="91"/>
      <c r="J48" s="62"/>
      <c r="K48" s="119"/>
      <c r="L48" s="7"/>
      <c r="M48" s="13">
        <f t="shared" si="2"/>
        <v>0</v>
      </c>
      <c r="N48" s="9"/>
      <c r="P48" s="25"/>
      <c r="S48" s="83"/>
      <c r="T48" s="109"/>
      <c r="V48" s="33"/>
    </row>
    <row r="49" spans="1:22" s="5" customFormat="1" ht="20.100000000000001" customHeight="1" x14ac:dyDescent="0.25">
      <c r="A49" s="70"/>
      <c r="B49" s="34"/>
      <c r="C49" s="36"/>
      <c r="D49" s="34"/>
      <c r="E49" s="34"/>
      <c r="F49" s="34"/>
      <c r="G49" s="34"/>
      <c r="I49" s="91"/>
      <c r="J49" s="62"/>
      <c r="K49" s="119"/>
      <c r="L49" s="7"/>
      <c r="M49" s="13">
        <f t="shared" si="2"/>
        <v>0</v>
      </c>
      <c r="N49" s="9"/>
      <c r="P49" s="25"/>
      <c r="S49" s="83"/>
      <c r="T49" s="109"/>
      <c r="V49" s="33"/>
    </row>
    <row r="50" spans="1:22" s="5" customFormat="1" ht="20.100000000000001" customHeight="1" x14ac:dyDescent="0.25">
      <c r="A50" s="67"/>
      <c r="B50" s="1"/>
      <c r="C50" s="35"/>
      <c r="D50" s="1"/>
      <c r="E50" s="34"/>
      <c r="F50" s="1"/>
      <c r="I50" s="91"/>
      <c r="J50" s="62"/>
      <c r="K50" s="119"/>
      <c r="L50" s="14"/>
      <c r="M50" s="13">
        <f t="shared" si="2"/>
        <v>0</v>
      </c>
      <c r="N50" s="16"/>
      <c r="P50" s="25"/>
      <c r="S50" s="83"/>
      <c r="T50" s="109"/>
      <c r="V50" s="33"/>
    </row>
    <row r="51" spans="1:22" ht="20.100000000000001" customHeight="1" x14ac:dyDescent="0.25">
      <c r="B51" s="17"/>
      <c r="E51" s="34"/>
      <c r="K51" s="119"/>
      <c r="L51" s="14"/>
      <c r="M51" s="13">
        <f t="shared" si="2"/>
        <v>0</v>
      </c>
      <c r="N51" s="16"/>
      <c r="O51" s="5"/>
      <c r="P51" s="25"/>
    </row>
    <row r="52" spans="1:22" ht="20.100000000000001" customHeight="1" x14ac:dyDescent="0.25">
      <c r="B52" s="17"/>
      <c r="E52" s="34"/>
      <c r="K52" s="119"/>
      <c r="L52" s="14"/>
      <c r="M52" s="13">
        <f t="shared" si="2"/>
        <v>0</v>
      </c>
      <c r="N52" s="16"/>
      <c r="O52" s="5"/>
      <c r="P52" s="25"/>
    </row>
    <row r="53" spans="1:22" ht="20.100000000000001" customHeight="1" x14ac:dyDescent="0.25">
      <c r="B53" s="17"/>
      <c r="E53" s="34"/>
      <c r="K53" s="119"/>
      <c r="L53" s="14"/>
      <c r="M53" s="13">
        <f t="shared" si="2"/>
        <v>0</v>
      </c>
      <c r="N53" s="16"/>
      <c r="O53" s="5"/>
      <c r="P53" s="25"/>
    </row>
    <row r="54" spans="1:22" ht="20.100000000000001" customHeight="1" x14ac:dyDescent="0.25">
      <c r="B54" s="67"/>
      <c r="D54" s="67"/>
      <c r="E54" s="5"/>
      <c r="F54" s="67"/>
      <c r="K54" s="119"/>
      <c r="L54" s="14"/>
      <c r="M54" s="13">
        <f t="shared" si="2"/>
        <v>0</v>
      </c>
      <c r="N54" s="16"/>
      <c r="O54" s="5"/>
      <c r="P54" s="25"/>
    </row>
    <row r="55" spans="1:22" s="5" customFormat="1" ht="20.100000000000001" customHeight="1" x14ac:dyDescent="0.25">
      <c r="A55" s="70"/>
      <c r="B55" s="34"/>
      <c r="C55" s="35"/>
      <c r="D55" s="34"/>
      <c r="E55" s="34"/>
      <c r="F55" s="34"/>
      <c r="G55" s="34"/>
      <c r="I55" s="91"/>
      <c r="J55" s="34"/>
      <c r="K55" s="119"/>
      <c r="L55" s="7"/>
      <c r="M55" s="13">
        <f>N55/1000</f>
        <v>0</v>
      </c>
      <c r="N55" s="74"/>
      <c r="O55" s="34"/>
      <c r="P55" s="25"/>
      <c r="S55" s="83"/>
      <c r="T55" s="109"/>
      <c r="V55" s="32"/>
    </row>
    <row r="56" spans="1:22" ht="20.100000000000001" customHeight="1" x14ac:dyDescent="0.25">
      <c r="A56" s="70"/>
      <c r="B56" s="17"/>
      <c r="K56" s="119"/>
      <c r="L56" s="14"/>
      <c r="M56" s="13">
        <f t="shared" si="2"/>
        <v>0</v>
      </c>
      <c r="N56" s="16"/>
      <c r="O56" s="34"/>
      <c r="P56" s="25"/>
    </row>
    <row r="57" spans="1:22" ht="20.100000000000001" customHeight="1" x14ac:dyDescent="0.25">
      <c r="A57" s="70"/>
      <c r="B57" s="17"/>
      <c r="K57" s="119"/>
      <c r="L57" s="14"/>
      <c r="M57" s="13">
        <f t="shared" si="2"/>
        <v>0</v>
      </c>
      <c r="N57" s="16"/>
      <c r="O57" s="34"/>
      <c r="P57" s="25"/>
    </row>
    <row r="58" spans="1:22" ht="20.100000000000001" customHeight="1" x14ac:dyDescent="0.25">
      <c r="A58" s="70"/>
      <c r="B58" s="17"/>
      <c r="K58" s="119"/>
      <c r="L58" s="14"/>
      <c r="M58" s="13">
        <f t="shared" si="2"/>
        <v>0</v>
      </c>
      <c r="N58" s="16"/>
      <c r="O58" s="34"/>
      <c r="P58" s="25"/>
    </row>
    <row r="59" spans="1:22" ht="20.100000000000001" customHeight="1" x14ac:dyDescent="0.25">
      <c r="A59" s="70"/>
      <c r="B59" s="17"/>
      <c r="K59" s="119"/>
      <c r="L59" s="14"/>
      <c r="M59" s="13">
        <f t="shared" si="2"/>
        <v>0</v>
      </c>
      <c r="N59" s="16"/>
      <c r="O59" s="34"/>
      <c r="P59" s="25"/>
    </row>
    <row r="60" spans="1:22" ht="20.100000000000001" customHeight="1" x14ac:dyDescent="0.25">
      <c r="A60" s="70"/>
      <c r="B60" s="17"/>
      <c r="K60" s="119"/>
      <c r="L60" s="14"/>
      <c r="M60" s="13">
        <f t="shared" si="2"/>
        <v>0</v>
      </c>
      <c r="N60" s="16"/>
      <c r="O60" s="34"/>
      <c r="P60" s="25"/>
    </row>
    <row r="61" spans="1:22" ht="20.100000000000001" customHeight="1" x14ac:dyDescent="0.25">
      <c r="A61" s="70"/>
      <c r="B61" s="17"/>
      <c r="K61" s="119"/>
      <c r="L61" s="14"/>
      <c r="M61" s="13">
        <f t="shared" si="2"/>
        <v>0</v>
      </c>
      <c r="N61" s="16"/>
      <c r="O61" s="34"/>
      <c r="P61" s="25"/>
    </row>
    <row r="62" spans="1:22" ht="20.100000000000001" customHeight="1" x14ac:dyDescent="0.25">
      <c r="A62" s="70"/>
      <c r="B62" s="17"/>
      <c r="K62" s="121"/>
      <c r="L62" s="14"/>
      <c r="M62" s="13">
        <f t="shared" si="2"/>
        <v>0</v>
      </c>
      <c r="N62" s="16"/>
    </row>
    <row r="63" spans="1:22" ht="20.100000000000001" customHeight="1" x14ac:dyDescent="0.25">
      <c r="A63" s="70"/>
      <c r="B63" s="17"/>
      <c r="I63" s="91"/>
      <c r="K63" s="121"/>
      <c r="L63" s="14"/>
      <c r="M63" s="13">
        <f t="shared" si="2"/>
        <v>0</v>
      </c>
      <c r="N63" s="16"/>
    </row>
    <row r="64" spans="1:22" ht="20.100000000000001" customHeight="1" x14ac:dyDescent="0.25">
      <c r="A64" s="70"/>
      <c r="B64" s="17"/>
      <c r="K64" s="119"/>
      <c r="L64" s="14"/>
      <c r="M64" s="13">
        <f t="shared" si="2"/>
        <v>0</v>
      </c>
      <c r="N64" s="16"/>
    </row>
    <row r="65" spans="1:14" ht="20.100000000000001" customHeight="1" x14ac:dyDescent="0.25">
      <c r="A65" s="70"/>
      <c r="B65" s="17"/>
      <c r="K65" s="119"/>
      <c r="L65" s="14"/>
      <c r="M65" s="13">
        <f t="shared" si="2"/>
        <v>0</v>
      </c>
      <c r="N65" s="16"/>
    </row>
    <row r="66" spans="1:14" ht="20.100000000000001" customHeight="1" x14ac:dyDescent="0.25">
      <c r="A66" s="70"/>
      <c r="B66" s="17"/>
      <c r="K66" s="119"/>
      <c r="L66" s="14"/>
      <c r="M66" s="13">
        <f t="shared" si="2"/>
        <v>0</v>
      </c>
      <c r="N66" s="16"/>
    </row>
    <row r="67" spans="1:14" ht="20.100000000000001" customHeight="1" x14ac:dyDescent="0.25">
      <c r="A67" s="70"/>
      <c r="B67" s="17"/>
      <c r="K67" s="119"/>
      <c r="L67" s="14"/>
      <c r="M67" s="13">
        <f t="shared" si="2"/>
        <v>0</v>
      </c>
      <c r="N67" s="16"/>
    </row>
    <row r="68" spans="1:14" ht="20.100000000000001" customHeight="1" x14ac:dyDescent="0.25">
      <c r="A68" s="70"/>
      <c r="B68" s="17"/>
      <c r="K68" s="119"/>
      <c r="L68" s="14"/>
      <c r="M68" s="13">
        <f t="shared" si="2"/>
        <v>0</v>
      </c>
      <c r="N68" s="16"/>
    </row>
    <row r="69" spans="1:14" ht="20.100000000000001" customHeight="1" x14ac:dyDescent="0.25">
      <c r="A69" s="70"/>
      <c r="B69" s="17"/>
      <c r="K69" s="119"/>
      <c r="L69" s="14"/>
      <c r="M69" s="13">
        <f t="shared" si="2"/>
        <v>0</v>
      </c>
      <c r="N69" s="16"/>
    </row>
    <row r="70" spans="1:14" ht="20.100000000000001" customHeight="1" x14ac:dyDescent="0.25">
      <c r="A70" s="70"/>
      <c r="B70" s="17"/>
      <c r="K70" s="119"/>
      <c r="L70" s="14"/>
      <c r="M70" s="13">
        <f t="shared" si="2"/>
        <v>0</v>
      </c>
      <c r="N70" s="16"/>
    </row>
    <row r="71" spans="1:14" ht="20.100000000000001" customHeight="1" x14ac:dyDescent="0.25">
      <c r="A71" s="70"/>
      <c r="B71" s="17"/>
      <c r="K71" s="119"/>
      <c r="L71" s="14"/>
      <c r="M71" s="13">
        <f t="shared" si="2"/>
        <v>0</v>
      </c>
      <c r="N71" s="16"/>
    </row>
    <row r="72" spans="1:14" ht="20.100000000000001" customHeight="1" x14ac:dyDescent="0.25">
      <c r="A72" s="77"/>
      <c r="B72" s="17"/>
      <c r="K72" s="121"/>
      <c r="L72" s="14"/>
      <c r="M72" s="13">
        <f t="shared" si="2"/>
        <v>0</v>
      </c>
      <c r="N72" s="16"/>
    </row>
    <row r="73" spans="1:14" ht="20.100000000000001" customHeight="1" x14ac:dyDescent="0.25">
      <c r="A73" s="77"/>
      <c r="B73" s="17"/>
      <c r="I73" s="91"/>
      <c r="J73" s="1"/>
      <c r="K73" s="121"/>
      <c r="L73" s="14"/>
      <c r="M73" s="13">
        <f t="shared" si="2"/>
        <v>0</v>
      </c>
      <c r="N73" s="16"/>
    </row>
    <row r="74" spans="1:14" ht="20.100000000000001" customHeight="1" x14ac:dyDescent="0.25">
      <c r="A74" s="77"/>
      <c r="B74" s="17"/>
      <c r="I74" s="91"/>
      <c r="J74" s="1"/>
      <c r="K74" s="121"/>
      <c r="L74" s="14"/>
      <c r="M74" s="13">
        <f t="shared" si="2"/>
        <v>0</v>
      </c>
      <c r="N74" s="16"/>
    </row>
    <row r="75" spans="1:14" ht="20.100000000000001" customHeight="1" x14ac:dyDescent="0.25">
      <c r="A75" s="77"/>
      <c r="B75" s="17"/>
      <c r="I75" s="91"/>
      <c r="J75" s="1"/>
      <c r="K75" s="121"/>
      <c r="L75" s="14"/>
      <c r="M75" s="13">
        <f>N75/1000</f>
        <v>0</v>
      </c>
      <c r="N75" s="16"/>
    </row>
    <row r="76" spans="1:14" ht="20.100000000000001" customHeight="1" x14ac:dyDescent="0.25">
      <c r="A76" s="77"/>
      <c r="B76" s="17"/>
      <c r="I76" s="91"/>
      <c r="J76" s="1"/>
      <c r="K76" s="121"/>
      <c r="L76" s="14"/>
      <c r="M76" s="13">
        <f>N76/1000</f>
        <v>0</v>
      </c>
      <c r="N76" s="16"/>
    </row>
    <row r="77" spans="1:14" ht="20.100000000000001" customHeight="1" x14ac:dyDescent="0.25">
      <c r="A77" s="77"/>
      <c r="B77" s="17"/>
      <c r="K77" s="121"/>
      <c r="L77" s="14"/>
      <c r="M77" s="13"/>
      <c r="N77" s="16"/>
    </row>
    <row r="78" spans="1:14" ht="20.100000000000001" customHeight="1" x14ac:dyDescent="0.25">
      <c r="A78" s="77"/>
      <c r="B78" s="17"/>
      <c r="K78" s="121"/>
      <c r="L78" s="14"/>
      <c r="M78" s="13"/>
      <c r="N78" s="16"/>
    </row>
    <row r="79" spans="1:14" ht="20.100000000000001" customHeight="1" x14ac:dyDescent="0.25">
      <c r="A79" s="77"/>
      <c r="B79" s="17"/>
      <c r="K79" s="121"/>
      <c r="L79" s="14"/>
      <c r="M79" s="13"/>
      <c r="N79" s="16"/>
    </row>
    <row r="80" spans="1:14" ht="20.100000000000001" customHeight="1" x14ac:dyDescent="0.25">
      <c r="A80" s="77"/>
      <c r="B80" s="17"/>
      <c r="K80" s="121"/>
      <c r="L80" s="14"/>
      <c r="M80" s="13"/>
      <c r="N80" s="16"/>
    </row>
    <row r="81" spans="1:16" ht="20.100000000000001" customHeight="1" x14ac:dyDescent="0.25">
      <c r="A81" s="77"/>
      <c r="B81" s="17"/>
      <c r="K81" s="121"/>
      <c r="L81" s="14"/>
      <c r="N81" s="16"/>
    </row>
    <row r="82" spans="1:16" ht="20.100000000000001" customHeight="1" x14ac:dyDescent="0.25">
      <c r="A82" s="77"/>
      <c r="B82" s="18"/>
      <c r="K82" s="121"/>
      <c r="L82" s="14"/>
      <c r="N82" s="16"/>
    </row>
    <row r="83" spans="1:16" ht="15.75" x14ac:dyDescent="0.25">
      <c r="A83" s="71" t="s">
        <v>18</v>
      </c>
      <c r="B83" s="19"/>
      <c r="C83" s="37"/>
      <c r="D83" s="20"/>
      <c r="E83" s="71"/>
      <c r="F83" s="20"/>
      <c r="G83" s="21"/>
      <c r="H83" s="20"/>
      <c r="I83" s="94">
        <f>SUBTOTAL(9,I9:I82)</f>
        <v>2418167</v>
      </c>
      <c r="J83" s="66"/>
      <c r="K83" s="122">
        <f>SUBTOTAL(9,K9:K82)</f>
        <v>2370000</v>
      </c>
      <c r="L83" s="22"/>
      <c r="M83" s="23">
        <f>SUBTOTAL(9,M9:M82)</f>
        <v>424.49599999999998</v>
      </c>
      <c r="N83" s="24">
        <f>SUBTOTAL(9,N9:N82)</f>
        <v>424496</v>
      </c>
      <c r="P83" s="30"/>
    </row>
    <row r="84" spans="1:16" ht="12.75" customHeight="1" x14ac:dyDescent="0.25">
      <c r="C84" s="36"/>
      <c r="I84" s="92"/>
      <c r="J84" s="64"/>
      <c r="K84" s="123"/>
      <c r="L84" s="27"/>
      <c r="M84" s="28"/>
    </row>
    <row r="85" spans="1:16" ht="12.75" customHeight="1" x14ac:dyDescent="0.25">
      <c r="A85" s="79"/>
      <c r="C85" s="36"/>
      <c r="I85" s="92"/>
      <c r="J85" s="64"/>
      <c r="K85" s="123"/>
      <c r="L85" s="27"/>
      <c r="M85" s="28"/>
    </row>
    <row r="86" spans="1:16" ht="12.75" customHeight="1" x14ac:dyDescent="0.25">
      <c r="A86" s="79"/>
      <c r="C86" s="36"/>
      <c r="I86" s="92"/>
      <c r="J86" s="64"/>
      <c r="K86" s="123"/>
      <c r="L86" s="27"/>
      <c r="M86" s="28"/>
    </row>
    <row r="87" spans="1:16" ht="12.75" customHeight="1" x14ac:dyDescent="0.25">
      <c r="A87" s="79"/>
      <c r="C87" s="36"/>
      <c r="I87" s="92"/>
      <c r="J87" s="64"/>
      <c r="K87" s="123"/>
      <c r="L87" s="27"/>
      <c r="M87" s="28"/>
    </row>
    <row r="88" spans="1:16" ht="12.75" customHeight="1" x14ac:dyDescent="0.25">
      <c r="A88" s="79"/>
      <c r="C88" s="36"/>
      <c r="I88" s="92"/>
      <c r="J88" s="64"/>
      <c r="K88" s="123"/>
      <c r="L88" s="27"/>
      <c r="M88" s="28"/>
    </row>
    <row r="89" spans="1:16" ht="12.75" customHeight="1" x14ac:dyDescent="0.25">
      <c r="A89" s="79"/>
      <c r="C89" s="36"/>
      <c r="I89" s="92"/>
      <c r="J89" s="64"/>
      <c r="K89" s="123"/>
      <c r="L89" s="27"/>
      <c r="M89" s="28"/>
    </row>
    <row r="90" spans="1:16" ht="12.75" customHeight="1" x14ac:dyDescent="0.25">
      <c r="A90" s="80"/>
      <c r="C90" s="36"/>
      <c r="I90" s="92"/>
      <c r="J90" s="64"/>
      <c r="K90" s="123"/>
      <c r="L90" s="27"/>
      <c r="M90" s="28"/>
    </row>
    <row r="91" spans="1:16" ht="12.75" customHeight="1" x14ac:dyDescent="0.25">
      <c r="A91" s="79"/>
      <c r="B91" s="29"/>
      <c r="C91" s="36"/>
      <c r="I91" s="92"/>
      <c r="J91" s="64"/>
      <c r="K91" s="123"/>
      <c r="L91" s="27"/>
      <c r="M91" s="28"/>
    </row>
    <row r="92" spans="1:16" ht="12.75" customHeight="1" x14ac:dyDescent="0.25">
      <c r="A92" s="79"/>
      <c r="B92" s="29"/>
      <c r="C92" s="36"/>
      <c r="I92" s="92"/>
      <c r="J92" s="64"/>
      <c r="K92" s="123"/>
      <c r="L92" s="27"/>
      <c r="M92" s="28"/>
    </row>
    <row r="93" spans="1:16" ht="12.75" customHeight="1" x14ac:dyDescent="0.25">
      <c r="A93" s="79"/>
      <c r="B93" s="29"/>
      <c r="C93" s="36"/>
      <c r="I93" s="92"/>
      <c r="J93" s="64"/>
      <c r="K93" s="123"/>
      <c r="L93" s="27"/>
      <c r="M93" s="28"/>
    </row>
    <row r="94" spans="1:16" ht="12.75" customHeight="1" x14ac:dyDescent="0.25">
      <c r="A94" s="79"/>
      <c r="B94" s="29"/>
      <c r="C94" s="36"/>
      <c r="I94" s="92"/>
      <c r="J94" s="64"/>
      <c r="K94" s="123"/>
      <c r="L94" s="27"/>
      <c r="M94" s="28"/>
    </row>
    <row r="95" spans="1:16" ht="12.75" customHeight="1" x14ac:dyDescent="0.25">
      <c r="A95" s="79"/>
      <c r="C95" s="36"/>
      <c r="I95" s="92"/>
      <c r="J95" s="64"/>
      <c r="K95" s="123"/>
      <c r="L95" s="27"/>
      <c r="M95" s="28"/>
    </row>
    <row r="96" spans="1:16" ht="12.75" customHeight="1" x14ac:dyDescent="0.25">
      <c r="A96" s="79"/>
      <c r="C96" s="36"/>
      <c r="I96" s="92"/>
      <c r="J96" s="64"/>
      <c r="K96" s="123"/>
      <c r="L96" s="27"/>
      <c r="M96" s="28"/>
    </row>
    <row r="97" spans="1:13" ht="12.75" customHeight="1" x14ac:dyDescent="0.25">
      <c r="A97" s="79"/>
      <c r="C97" s="36"/>
      <c r="I97" s="92"/>
      <c r="J97" s="64"/>
      <c r="K97" s="123"/>
      <c r="L97" s="27"/>
      <c r="M97" s="28"/>
    </row>
    <row r="98" spans="1:13" ht="12.75" customHeight="1" x14ac:dyDescent="0.25">
      <c r="A98" s="79"/>
      <c r="C98" s="36"/>
      <c r="I98" s="92"/>
      <c r="J98" s="64"/>
      <c r="K98" s="123"/>
      <c r="L98" s="27"/>
      <c r="M98" s="28"/>
    </row>
    <row r="99" spans="1:13" ht="12.75" customHeight="1" x14ac:dyDescent="0.25">
      <c r="A99" s="79"/>
      <c r="C99" s="36"/>
      <c r="I99" s="92"/>
      <c r="J99" s="64"/>
      <c r="K99" s="123"/>
      <c r="L99" s="27"/>
      <c r="M99" s="28"/>
    </row>
    <row r="100" spans="1:13" ht="12.75" customHeight="1" x14ac:dyDescent="0.25">
      <c r="A100" s="79"/>
      <c r="C100" s="36"/>
      <c r="I100" s="92"/>
      <c r="J100" s="64"/>
      <c r="K100" s="123"/>
      <c r="L100" s="27"/>
      <c r="M100" s="28"/>
    </row>
    <row r="101" spans="1:13" ht="12.75" customHeight="1" x14ac:dyDescent="0.25">
      <c r="A101" s="79"/>
      <c r="C101" s="36"/>
      <c r="I101" s="92"/>
      <c r="J101" s="64"/>
      <c r="K101" s="123"/>
      <c r="L101" s="27"/>
      <c r="M101" s="28"/>
    </row>
    <row r="102" spans="1:13" ht="12.75" customHeight="1" x14ac:dyDescent="0.25">
      <c r="A102" s="79"/>
      <c r="C102" s="36"/>
      <c r="I102" s="92"/>
      <c r="J102" s="64"/>
      <c r="K102" s="123"/>
      <c r="L102" s="27"/>
      <c r="M102" s="28"/>
    </row>
    <row r="103" spans="1:13" ht="12.75" customHeight="1" x14ac:dyDescent="0.25">
      <c r="A103" s="79"/>
      <c r="C103" s="36"/>
      <c r="I103" s="92"/>
      <c r="J103" s="64"/>
      <c r="K103" s="123"/>
      <c r="L103" s="27"/>
      <c r="M103" s="28"/>
    </row>
    <row r="104" spans="1:13" ht="12.75" customHeight="1" x14ac:dyDescent="0.25">
      <c r="A104" s="79"/>
      <c r="C104" s="36"/>
      <c r="I104" s="92"/>
      <c r="J104" s="64"/>
      <c r="K104" s="123"/>
      <c r="L104" s="27"/>
      <c r="M104" s="28"/>
    </row>
    <row r="105" spans="1:13" ht="12.75" customHeight="1" x14ac:dyDescent="0.25">
      <c r="A105" s="79"/>
      <c r="C105" s="36"/>
      <c r="I105" s="92"/>
      <c r="J105" s="64"/>
      <c r="K105" s="121"/>
      <c r="L105" s="26"/>
      <c r="M105" s="28"/>
    </row>
    <row r="106" spans="1:13" ht="12.75" customHeight="1" x14ac:dyDescent="0.25">
      <c r="A106" s="79"/>
      <c r="C106" s="36"/>
      <c r="I106" s="92"/>
      <c r="J106" s="64"/>
      <c r="K106" s="121"/>
      <c r="L106" s="26"/>
      <c r="M106" s="28"/>
    </row>
    <row r="107" spans="1:13" ht="12.75" customHeight="1" x14ac:dyDescent="0.25">
      <c r="A107" s="79"/>
      <c r="C107" s="36"/>
      <c r="I107" s="92"/>
      <c r="J107" s="64"/>
      <c r="K107" s="121"/>
      <c r="L107" s="26"/>
      <c r="M107" s="28"/>
    </row>
    <row r="108" spans="1:13" ht="12.75" customHeight="1" x14ac:dyDescent="0.25">
      <c r="A108" s="79"/>
      <c r="C108" s="36"/>
      <c r="I108" s="92"/>
      <c r="J108" s="64"/>
      <c r="K108" s="121"/>
      <c r="L108" s="26"/>
      <c r="M108" s="28"/>
    </row>
    <row r="109" spans="1:13" ht="12.75" customHeight="1" x14ac:dyDescent="0.25">
      <c r="A109" s="79"/>
      <c r="C109" s="36"/>
      <c r="I109" s="92"/>
      <c r="J109" s="64"/>
      <c r="K109" s="121"/>
      <c r="L109" s="26"/>
      <c r="M109" s="28"/>
    </row>
    <row r="110" spans="1:13" ht="12.75" customHeight="1" x14ac:dyDescent="0.25">
      <c r="A110" s="79"/>
      <c r="C110" s="36"/>
      <c r="I110" s="92"/>
      <c r="J110" s="64"/>
      <c r="K110" s="121"/>
      <c r="L110" s="26"/>
      <c r="M110" s="28"/>
    </row>
    <row r="111" spans="1:13" ht="12.75" customHeight="1" x14ac:dyDescent="0.25">
      <c r="A111" s="79"/>
      <c r="C111" s="36"/>
      <c r="I111" s="92"/>
      <c r="J111" s="64"/>
      <c r="K111" s="121"/>
      <c r="L111" s="26"/>
      <c r="M111" s="28"/>
    </row>
    <row r="112" spans="1:13" ht="12.75" customHeight="1" x14ac:dyDescent="0.25">
      <c r="A112" s="79"/>
      <c r="C112" s="36"/>
      <c r="I112" s="92"/>
      <c r="J112" s="64"/>
      <c r="K112" s="121"/>
      <c r="L112" s="26"/>
      <c r="M112" s="28"/>
    </row>
    <row r="113" spans="1:13" ht="12.75" customHeight="1" x14ac:dyDescent="0.25">
      <c r="A113" s="79"/>
      <c r="C113" s="36"/>
      <c r="I113" s="92"/>
      <c r="J113" s="64"/>
      <c r="K113" s="121"/>
      <c r="L113" s="26"/>
      <c r="M113" s="28"/>
    </row>
    <row r="114" spans="1:13" ht="12.75" customHeight="1" x14ac:dyDescent="0.25">
      <c r="A114" s="79"/>
      <c r="C114" s="36"/>
      <c r="I114" s="92"/>
      <c r="J114" s="64"/>
      <c r="K114" s="121"/>
      <c r="L114" s="26"/>
      <c r="M114" s="28"/>
    </row>
    <row r="115" spans="1:13" ht="12.75" customHeight="1" x14ac:dyDescent="0.25">
      <c r="A115" s="79"/>
      <c r="C115" s="36"/>
      <c r="I115" s="92"/>
      <c r="J115" s="64"/>
      <c r="K115" s="121"/>
      <c r="L115" s="26"/>
      <c r="M115" s="28"/>
    </row>
    <row r="116" spans="1:13" ht="12.75" customHeight="1" x14ac:dyDescent="0.25">
      <c r="A116" s="79"/>
      <c r="C116" s="36"/>
      <c r="I116" s="92"/>
      <c r="J116" s="64"/>
      <c r="K116" s="121"/>
      <c r="L116" s="26"/>
      <c r="M116" s="28"/>
    </row>
    <row r="117" spans="1:13" ht="12.75" customHeight="1" x14ac:dyDescent="0.25">
      <c r="A117" s="79"/>
      <c r="C117" s="36"/>
      <c r="I117" s="92"/>
      <c r="J117" s="64"/>
      <c r="K117" s="121"/>
      <c r="L117" s="26"/>
      <c r="M117" s="28"/>
    </row>
    <row r="118" spans="1:13" ht="12.75" customHeight="1" x14ac:dyDescent="0.25">
      <c r="A118" s="79"/>
      <c r="C118" s="36"/>
      <c r="I118" s="92"/>
      <c r="J118" s="64"/>
      <c r="K118" s="121"/>
      <c r="L118" s="26"/>
      <c r="M118" s="28"/>
    </row>
    <row r="119" spans="1:13" ht="12.75" customHeight="1" x14ac:dyDescent="0.25">
      <c r="A119" s="79"/>
    </row>
  </sheetData>
  <phoneticPr fontId="0" type="noConversion"/>
  <printOptions horizontalCentered="1" gridLinesSet="0"/>
  <pageMargins left="0.25" right="0.25" top="0.5" bottom="0.75" header="0.5" footer="0.25"/>
  <pageSetup scale="47" fitToHeight="0" orientation="landscape" horizontalDpi="4294967292" verticalDpi="4294967292" r:id="rId1"/>
  <headerFooter alignWithMargins="0">
    <oddFooter>&amp;L&amp;"Times New Roman,Italic"&amp;F/&amp;A&amp;R&amp;"Times New Roman,Italic"&amp;D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7</vt:i4>
      </vt:variant>
    </vt:vector>
  </HeadingPairs>
  <TitlesOfParts>
    <vt:vector size="11" baseType="lpstr">
      <vt:lpstr>Orig Sched</vt:lpstr>
      <vt:lpstr>Sheet1</vt:lpstr>
      <vt:lpstr>Sheet2</vt:lpstr>
      <vt:lpstr>Sheet3</vt:lpstr>
      <vt:lpstr>Data</vt:lpstr>
      <vt:lpstr>DTITLE</vt:lpstr>
      <vt:lpstr>'Orig Sched'!Print_Area</vt:lpstr>
      <vt:lpstr>Print_Area_MI</vt:lpstr>
      <vt:lpstr>'Orig Sched'!Print_Titles</vt:lpstr>
      <vt:lpstr>Print_Titles_MI</vt:lpstr>
      <vt:lpstr>TITLE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vguggen</dc:creator>
  <dc:description>- Oracle 8i ODBC QueryFix Applied</dc:description>
  <cp:lastModifiedBy>Jan Havlíček</cp:lastModifiedBy>
  <cp:lastPrinted>2001-08-04T03:01:23Z</cp:lastPrinted>
  <dcterms:created xsi:type="dcterms:W3CDTF">2001-01-03T23:28:17Z</dcterms:created>
  <dcterms:modified xsi:type="dcterms:W3CDTF">2023-09-13T20:11:42Z</dcterms:modified>
</cp:coreProperties>
</file>