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DE0B2584-687E-439F-A84C-D82124DFFE30}" xr6:coauthVersionLast="47" xr6:coauthVersionMax="47" xr10:uidLastSave="{00000000-0000-0000-0000-000000000000}"/>
  <bookViews>
    <workbookView xWindow="-120" yWindow="-120" windowWidth="38640" windowHeight="15720" tabRatio="760" activeTab="3"/>
  </bookViews>
  <sheets>
    <sheet name="Account Descriptions" sheetId="1" r:id="rId1"/>
    <sheet name="EPSC" sheetId="2" r:id="rId2"/>
    <sheet name="Assumptions" sheetId="3" r:id="rId3"/>
    <sheet name="Summary" sheetId="4" r:id="rId4"/>
    <sheet name="Input" sheetId="5" r:id="rId5"/>
    <sheet name="CC 103820 - G&amp;A Assumption" sheetId="6" r:id="rId6"/>
    <sheet name="CC 103820 - Headcount" sheetId="7" r:id="rId7"/>
    <sheet name="CC 103820 - Detail Expenses" sheetId="8" r:id="rId8"/>
    <sheet name="CC 103820 - Upload" sheetId="9" state="hidden" r:id="rId9"/>
    <sheet name="CC 103816 - G&amp;A Assumption" sheetId="10" r:id="rId10"/>
    <sheet name="CC 103816 - Headcount" sheetId="11" r:id="rId11"/>
    <sheet name="CC 103816 - Detail Expenses" sheetId="12" r:id="rId12"/>
    <sheet name="CC 103816 - Upload" sheetId="13" state="hidden" r:id="rId13"/>
    <sheet name="CC 103845 - G&amp;A Assumption" sheetId="14" r:id="rId14"/>
    <sheet name="CC 103845 - Headcount" sheetId="15" r:id="rId15"/>
    <sheet name="CC 103845 - Detail Expenses" sheetId="16" r:id="rId16"/>
    <sheet name="CC 103845 - Upload" sheetId="17" state="hidden" r:id="rId17"/>
    <sheet name="CC 103817 - G&amp;A Assumption" sheetId="18" r:id="rId18"/>
    <sheet name="CC 103817 - Headcount" sheetId="19" r:id="rId19"/>
    <sheet name="CC 103817 - Detail Expenses" sheetId="20" r:id="rId20"/>
    <sheet name="CC 103817 - Upload" sheetId="21" state="hidden" r:id="rId21"/>
    <sheet name="CC 103818 -G&amp;A Assumption" sheetId="22" r:id="rId22"/>
    <sheet name="CC 103818 - Headcount" sheetId="23" r:id="rId23"/>
    <sheet name="CC 103818 - Detail Expenses" sheetId="24" r:id="rId24"/>
    <sheet name="CC 103818 - Upload" sheetId="25" state="hidden" r:id="rId25"/>
    <sheet name="CC 103846 - G&amp;A Assumption" sheetId="26" r:id="rId26"/>
    <sheet name="CC 103846 - Headcount" sheetId="27" r:id="rId27"/>
    <sheet name="CC 103846 - Detail Expenses" sheetId="28" r:id="rId28"/>
    <sheet name="CC 103846 - Upload" sheetId="29" state="hidden" r:id="rId29"/>
    <sheet name="CC 103847 - G&amp;A Assumption" sheetId="30" r:id="rId30"/>
    <sheet name="CC 103847 - Headcount" sheetId="31" r:id="rId31"/>
    <sheet name="CC 103847 - Detail Expenses" sheetId="32" r:id="rId32"/>
    <sheet name="CC 103847 - Upload" sheetId="33" state="hidden" r:id="rId33"/>
    <sheet name="CC 103821 - G&amp;A Assumption" sheetId="34" r:id="rId34"/>
    <sheet name="CC 103821 - Headcount" sheetId="35" r:id="rId35"/>
    <sheet name="CC 103821 - Detail Expenses" sheetId="36" r:id="rId36"/>
    <sheet name="CC 103821 - Upload" sheetId="37" state="hidden" r:id="rId37"/>
    <sheet name="CC 140112 - G&amp;A Assumption" sheetId="38" r:id="rId38"/>
    <sheet name="CC 140112 - Headcount" sheetId="39" r:id="rId39"/>
    <sheet name="CC 140112 - Detail Expenses" sheetId="40" r:id="rId40"/>
    <sheet name="CC 140112 - Upload" sheetId="41" state="hidden" r:id="rId41"/>
    <sheet name="CC 103833 - G&amp;A Assumption" sheetId="42" r:id="rId42"/>
    <sheet name="CC 103833 - Headcount" sheetId="43" r:id="rId43"/>
    <sheet name="CC 103833 - Detail Expenses" sheetId="44" r:id="rId44"/>
    <sheet name="CC 103833 - Upload" sheetId="45" state="hidden" r:id="rId45"/>
    <sheet name="CC 103857 - G&amp;A Assumption" sheetId="46" r:id="rId46"/>
    <sheet name="CC 103857 - Headcount" sheetId="47" r:id="rId47"/>
    <sheet name="CC 103857 - Detail Expenses" sheetId="48" r:id="rId48"/>
    <sheet name="CC 103857 - Upload" sheetId="49" state="hidden" r:id="rId49"/>
  </sheets>
  <externalReferences>
    <externalReference r:id="rId50"/>
  </externalReferences>
  <definedNames>
    <definedName name="coa">#REF!</definedName>
    <definedName name="_xlnm.Print_Area" localSheetId="0">'Account Descriptions'!$A$1:$F$45</definedName>
    <definedName name="_xlnm.Print_Area" localSheetId="10">'CC 103816 - Headcount'!$A$1:$P$129</definedName>
    <definedName name="_xlnm.Print_Area" localSheetId="12">'CC 103816 - Upload'!$A$1:$Q$53</definedName>
    <definedName name="_xlnm.Print_Area" localSheetId="18">'CC 103817 - Headcount'!$A$1:$P$129</definedName>
    <definedName name="_xlnm.Print_Area" localSheetId="20">'CC 103817 - Upload'!$A$1:$Q$53</definedName>
    <definedName name="_xlnm.Print_Area" localSheetId="22">'CC 103818 - Headcount'!$A$1:$P$129</definedName>
    <definedName name="_xlnm.Print_Area" localSheetId="24">'CC 103818 - Upload'!$A$1:$Q$53</definedName>
    <definedName name="_xlnm.Print_Area" localSheetId="6">'CC 103820 - Headcount'!$A$1:$P$129</definedName>
    <definedName name="_xlnm.Print_Area" localSheetId="8">'CC 103820 - Upload'!$A$1:$Q$53</definedName>
    <definedName name="_xlnm.Print_Area" localSheetId="34">'CC 103821 - Headcount'!$A$1:$P$129</definedName>
    <definedName name="_xlnm.Print_Area" localSheetId="36">'CC 103821 - Upload'!$A$1:$Q$53</definedName>
    <definedName name="_xlnm.Print_Area" localSheetId="42">'CC 103833 - Headcount'!$A$1:$P$129</definedName>
    <definedName name="_xlnm.Print_Area" localSheetId="44">'CC 103833 - Upload'!$A$1:$Q$53</definedName>
    <definedName name="_xlnm.Print_Area" localSheetId="14">'CC 103845 - Headcount'!$A$1:$P$129</definedName>
    <definedName name="_xlnm.Print_Area" localSheetId="16">'CC 103845 - Upload'!$A$1:$Q$53</definedName>
    <definedName name="_xlnm.Print_Area" localSheetId="26">'CC 103846 - Headcount'!$A$1:$P$129</definedName>
    <definedName name="_xlnm.Print_Area" localSheetId="28">'CC 103846 - Upload'!$A$1:$Q$53</definedName>
    <definedName name="_xlnm.Print_Area" localSheetId="30">'CC 103847 - Headcount'!$A$1:$P$129</definedName>
    <definedName name="_xlnm.Print_Area" localSheetId="32">'CC 103847 - Upload'!$A$1:$Q$53</definedName>
    <definedName name="_xlnm.Print_Area" localSheetId="46">'CC 103857 - Headcount'!$A$1:$P$129</definedName>
    <definedName name="_xlnm.Print_Area" localSheetId="48">'CC 103857 - Upload'!$A$1:$Q$53</definedName>
    <definedName name="_xlnm.Print_Area" localSheetId="38">'CC 140112 - Headcount'!$A$1:$P$129</definedName>
    <definedName name="_xlnm.Print_Area" localSheetId="40">'CC 140112 - Upload'!$A$1:$Q$53</definedName>
    <definedName name="_xlnm.Print_Area" localSheetId="1">EPSC!$A$1:$C$25</definedName>
    <definedName name="_xlnm.Print_Area" localSheetId="4">Input!$A$1:$Q$46</definedName>
    <definedName name="_xlnm.Print_Titles" localSheetId="0">'Account Descriptions'!$2:$6</definedName>
    <definedName name="_xlnm.Print_Titles" localSheetId="11">'CC 103816 - Detail Expenses'!$1:$8</definedName>
    <definedName name="_xlnm.Print_Titles" localSheetId="9">'CC 103816 - G&amp;A Assumption'!$1:$10</definedName>
    <definedName name="_xlnm.Print_Titles" localSheetId="10">'CC 103816 - Headcount'!$2:$11</definedName>
    <definedName name="_xlnm.Print_Titles" localSheetId="19">'CC 103817 - Detail Expenses'!$1:$8</definedName>
    <definedName name="_xlnm.Print_Titles" localSheetId="17">'CC 103817 - G&amp;A Assumption'!$1:$10</definedName>
    <definedName name="_xlnm.Print_Titles" localSheetId="18">'CC 103817 - Headcount'!$2:$11</definedName>
    <definedName name="_xlnm.Print_Titles" localSheetId="23">'CC 103818 - Detail Expenses'!$1:$8</definedName>
    <definedName name="_xlnm.Print_Titles" localSheetId="22">'CC 103818 - Headcount'!$2:$11</definedName>
    <definedName name="_xlnm.Print_Titles" localSheetId="21">'CC 103818 -G&amp;A Assumption'!$1:$10</definedName>
    <definedName name="_xlnm.Print_Titles" localSheetId="7">'CC 103820 - Detail Expenses'!$1:$8</definedName>
    <definedName name="_xlnm.Print_Titles" localSheetId="5">'CC 103820 - G&amp;A Assumption'!$1:$10</definedName>
    <definedName name="_xlnm.Print_Titles" localSheetId="6">'CC 103820 - Headcount'!$2:$11</definedName>
    <definedName name="_xlnm.Print_Titles" localSheetId="35">'CC 103821 - Detail Expenses'!$1:$8</definedName>
    <definedName name="_xlnm.Print_Titles" localSheetId="33">'CC 103821 - G&amp;A Assumption'!$1:$10</definedName>
    <definedName name="_xlnm.Print_Titles" localSheetId="34">'CC 103821 - Headcount'!$2:$11</definedName>
    <definedName name="_xlnm.Print_Titles" localSheetId="43">'CC 103833 - Detail Expenses'!$1:$8</definedName>
    <definedName name="_xlnm.Print_Titles" localSheetId="41">'CC 103833 - G&amp;A Assumption'!$1:$10</definedName>
    <definedName name="_xlnm.Print_Titles" localSheetId="42">'CC 103833 - Headcount'!$2:$11</definedName>
    <definedName name="_xlnm.Print_Titles" localSheetId="15">'CC 103845 - Detail Expenses'!$1:$8</definedName>
    <definedName name="_xlnm.Print_Titles" localSheetId="13">'CC 103845 - G&amp;A Assumption'!$1:$10</definedName>
    <definedName name="_xlnm.Print_Titles" localSheetId="14">'CC 103845 - Headcount'!$2:$11</definedName>
    <definedName name="_xlnm.Print_Titles" localSheetId="27">'CC 103846 - Detail Expenses'!$1:$8</definedName>
    <definedName name="_xlnm.Print_Titles" localSheetId="25">'CC 103846 - G&amp;A Assumption'!$1:$10</definedName>
    <definedName name="_xlnm.Print_Titles" localSheetId="26">'CC 103846 - Headcount'!$2:$11</definedName>
    <definedName name="_xlnm.Print_Titles" localSheetId="31">'CC 103847 - Detail Expenses'!$1:$8</definedName>
    <definedName name="_xlnm.Print_Titles" localSheetId="29">'CC 103847 - G&amp;A Assumption'!$1:$10</definedName>
    <definedName name="_xlnm.Print_Titles" localSheetId="30">'CC 103847 - Headcount'!$2:$11</definedName>
    <definedName name="_xlnm.Print_Titles" localSheetId="47">'CC 103857 - Detail Expenses'!$1:$8</definedName>
    <definedName name="_xlnm.Print_Titles" localSheetId="45">'CC 103857 - G&amp;A Assumption'!$1:$10</definedName>
    <definedName name="_xlnm.Print_Titles" localSheetId="46">'CC 103857 - Headcount'!$2:$11</definedName>
    <definedName name="_xlnm.Print_Titles" localSheetId="39">'CC 140112 - Detail Expenses'!$1:$8</definedName>
    <definedName name="_xlnm.Print_Titles" localSheetId="37">'CC 140112 - G&amp;A Assumption'!$1:$10</definedName>
    <definedName name="_xlnm.Print_Titles" localSheetId="38">'CC 140112 - Headcount'!$2:$11</definedName>
    <definedName name="SAPFuncF4Help" localSheetId="0">Main.SAPF4Help()</definedName>
    <definedName name="SAPFuncF4Help" localSheetId="2">Main.SAPF4Help()</definedName>
    <definedName name="SAPFuncF4Help" localSheetId="9">Main.SAPF4Help()</definedName>
    <definedName name="SAPFuncF4Help" localSheetId="10">Main.SAPF4Help()</definedName>
    <definedName name="SAPFuncF4Help" localSheetId="17">Main.SAPF4Help()</definedName>
    <definedName name="SAPFuncF4Help" localSheetId="18">Main.SAPF4Help()</definedName>
    <definedName name="SAPFuncF4Help" localSheetId="22">Main.SAPF4Help()</definedName>
    <definedName name="SAPFuncF4Help" localSheetId="21">Main.SAPF4Help()</definedName>
    <definedName name="SAPFuncF4Help" localSheetId="5">Main.SAPF4Help()</definedName>
    <definedName name="SAPFuncF4Help" localSheetId="6">Main.SAPF4Help()</definedName>
    <definedName name="SAPFuncF4Help" localSheetId="33">Main.SAPF4Help()</definedName>
    <definedName name="SAPFuncF4Help" localSheetId="34">Main.SAPF4Help()</definedName>
    <definedName name="SAPFuncF4Help" localSheetId="41">Main.SAPF4Help()</definedName>
    <definedName name="SAPFuncF4Help" localSheetId="42">Main.SAPF4Help()</definedName>
    <definedName name="SAPFuncF4Help" localSheetId="13">Main.SAPF4Help()</definedName>
    <definedName name="SAPFuncF4Help" localSheetId="14">Main.SAPF4Help()</definedName>
    <definedName name="SAPFuncF4Help" localSheetId="25">Main.SAPF4Help()</definedName>
    <definedName name="SAPFuncF4Help" localSheetId="26">Main.SAPF4Help()</definedName>
    <definedName name="SAPFuncF4Help" localSheetId="29">Main.SAPF4Help()</definedName>
    <definedName name="SAPFuncF4Help" localSheetId="30">Main.SAPF4Help()</definedName>
    <definedName name="SAPFuncF4Help" localSheetId="45">Main.SAPF4Help()</definedName>
    <definedName name="SAPFuncF4Help" localSheetId="46">Main.SAPF4Help()</definedName>
    <definedName name="SAPFuncF4Help" localSheetId="37">Main.SAPF4Help()</definedName>
    <definedName name="SAPFuncF4Help" localSheetId="38">Main.SAPF4Help()</definedName>
    <definedName name="SAPFuncF4Help" localSheetId="1">Main.SAPF4Help()</definedName>
    <definedName name="SAPFuncF4Help" localSheetId="4">Main.SAPF4Help()</definedName>
    <definedName name="SAPFuncF4Help">Main.SAPF4Help()</definedName>
  </definedNames>
  <calcPr calcId="92512" calcMode="manual"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P3" i="1" l="1"/>
  <c r="B8" i="3"/>
  <c r="B14" i="3"/>
  <c r="B16" i="3"/>
  <c r="D5" i="12"/>
  <c r="D6" i="12"/>
  <c r="D7" i="12"/>
  <c r="C15" i="12"/>
  <c r="C23" i="12"/>
  <c r="C24" i="12"/>
  <c r="C26" i="12"/>
  <c r="D30" i="12"/>
  <c r="E30" i="12"/>
  <c r="F30" i="12"/>
  <c r="G30" i="12"/>
  <c r="H30" i="12"/>
  <c r="I30" i="12"/>
  <c r="J30" i="12"/>
  <c r="K30" i="12"/>
  <c r="L30" i="12"/>
  <c r="M30" i="12"/>
  <c r="N30" i="12"/>
  <c r="O30" i="12"/>
  <c r="P30" i="12"/>
  <c r="P31" i="12"/>
  <c r="D32" i="12"/>
  <c r="E32" i="12"/>
  <c r="F32" i="12"/>
  <c r="G32" i="12"/>
  <c r="H32" i="12"/>
  <c r="I32" i="12"/>
  <c r="J32" i="12"/>
  <c r="K32" i="12"/>
  <c r="L32" i="12"/>
  <c r="M32" i="12"/>
  <c r="N32" i="12"/>
  <c r="O32" i="12"/>
  <c r="P32" i="12"/>
  <c r="D33" i="12"/>
  <c r="E33" i="12"/>
  <c r="F33" i="12"/>
  <c r="G33" i="12"/>
  <c r="H33" i="12"/>
  <c r="I33" i="12"/>
  <c r="J33" i="12"/>
  <c r="K33" i="12"/>
  <c r="L33" i="12"/>
  <c r="M33" i="12"/>
  <c r="N33" i="12"/>
  <c r="O33" i="12"/>
  <c r="P33" i="12"/>
  <c r="D34" i="12"/>
  <c r="E34" i="12"/>
  <c r="F34" i="12"/>
  <c r="G34" i="12"/>
  <c r="H34" i="12"/>
  <c r="I34" i="12"/>
  <c r="J34" i="12"/>
  <c r="K34" i="12"/>
  <c r="L34" i="12"/>
  <c r="M34" i="12"/>
  <c r="N34" i="12"/>
  <c r="O34" i="12"/>
  <c r="P34" i="12"/>
  <c r="D35" i="12"/>
  <c r="E35" i="12"/>
  <c r="F35" i="12"/>
  <c r="G35" i="12"/>
  <c r="H35" i="12"/>
  <c r="I35" i="12"/>
  <c r="J35" i="12"/>
  <c r="K35" i="12"/>
  <c r="L35" i="12"/>
  <c r="M35" i="12"/>
  <c r="N35" i="12"/>
  <c r="O35" i="12"/>
  <c r="P35" i="12"/>
  <c r="P36" i="12"/>
  <c r="D37" i="12"/>
  <c r="E37" i="12"/>
  <c r="F37" i="12"/>
  <c r="G37" i="12"/>
  <c r="H37" i="12"/>
  <c r="I37" i="12"/>
  <c r="J37" i="12"/>
  <c r="K37" i="12"/>
  <c r="L37" i="12"/>
  <c r="M37" i="12"/>
  <c r="N37" i="12"/>
  <c r="O37" i="12"/>
  <c r="P37" i="12"/>
  <c r="P38" i="12"/>
  <c r="P39" i="12"/>
  <c r="P40" i="12"/>
  <c r="P41" i="12"/>
  <c r="P42" i="12"/>
  <c r="D43" i="12"/>
  <c r="E43" i="12"/>
  <c r="F43" i="12"/>
  <c r="G43" i="12"/>
  <c r="H43" i="12"/>
  <c r="I43" i="12"/>
  <c r="J43" i="12"/>
  <c r="K43" i="12"/>
  <c r="L43" i="12"/>
  <c r="M43" i="12"/>
  <c r="N43" i="12"/>
  <c r="O43" i="12"/>
  <c r="P43" i="12"/>
  <c r="P44" i="12"/>
  <c r="D45" i="12"/>
  <c r="E45" i="12"/>
  <c r="F45" i="12"/>
  <c r="G45" i="12"/>
  <c r="H45" i="12"/>
  <c r="I45" i="12"/>
  <c r="J45" i="12"/>
  <c r="K45" i="12"/>
  <c r="L45" i="12"/>
  <c r="M45" i="12"/>
  <c r="N45" i="12"/>
  <c r="O45" i="12"/>
  <c r="P45" i="12"/>
  <c r="D46" i="12"/>
  <c r="E46" i="12"/>
  <c r="F46" i="12"/>
  <c r="G46" i="12"/>
  <c r="H46" i="12"/>
  <c r="I46" i="12"/>
  <c r="J46" i="12"/>
  <c r="K46" i="12"/>
  <c r="L46" i="12"/>
  <c r="M46" i="12"/>
  <c r="N46" i="12"/>
  <c r="O46" i="12"/>
  <c r="P46" i="12"/>
  <c r="D47" i="12"/>
  <c r="E47" i="12"/>
  <c r="F47" i="12"/>
  <c r="G47" i="12"/>
  <c r="H47" i="12"/>
  <c r="I47" i="12"/>
  <c r="J47" i="12"/>
  <c r="K47" i="12"/>
  <c r="L47" i="12"/>
  <c r="M47" i="12"/>
  <c r="N47" i="12"/>
  <c r="O47" i="12"/>
  <c r="P47" i="12"/>
  <c r="P48" i="12"/>
  <c r="D49" i="12"/>
  <c r="E49" i="12"/>
  <c r="F49" i="12"/>
  <c r="G49" i="12"/>
  <c r="H49" i="12"/>
  <c r="I49" i="12"/>
  <c r="J49" i="12"/>
  <c r="K49" i="12"/>
  <c r="L49" i="12"/>
  <c r="M49" i="12"/>
  <c r="N49" i="12"/>
  <c r="O49" i="12"/>
  <c r="P49" i="12"/>
  <c r="P50" i="12"/>
  <c r="P51" i="12"/>
  <c r="P52" i="12"/>
  <c r="P53" i="12"/>
  <c r="P54" i="12"/>
  <c r="P55" i="12"/>
  <c r="P56" i="12"/>
  <c r="D57" i="12"/>
  <c r="E57" i="12"/>
  <c r="F57" i="12"/>
  <c r="G57" i="12"/>
  <c r="H57" i="12"/>
  <c r="I57" i="12"/>
  <c r="J57" i="12"/>
  <c r="K57" i="12"/>
  <c r="L57" i="12"/>
  <c r="M57" i="12"/>
  <c r="N57" i="12"/>
  <c r="O57" i="12"/>
  <c r="P57" i="12"/>
  <c r="D58" i="12"/>
  <c r="E58" i="12"/>
  <c r="F58" i="12"/>
  <c r="G58" i="12"/>
  <c r="H58" i="12"/>
  <c r="I58" i="12"/>
  <c r="J58" i="12"/>
  <c r="K58" i="12"/>
  <c r="L58" i="12"/>
  <c r="M58" i="12"/>
  <c r="N58" i="12"/>
  <c r="O58" i="12"/>
  <c r="P58" i="12"/>
  <c r="P59" i="12"/>
  <c r="D60" i="12"/>
  <c r="E60" i="12"/>
  <c r="F60" i="12"/>
  <c r="G60" i="12"/>
  <c r="H60" i="12"/>
  <c r="I60" i="12"/>
  <c r="J60" i="12"/>
  <c r="K60" i="12"/>
  <c r="L60" i="12"/>
  <c r="M60" i="12"/>
  <c r="N60" i="12"/>
  <c r="O60" i="12"/>
  <c r="P60" i="12"/>
  <c r="P61" i="12"/>
  <c r="P62" i="12"/>
  <c r="D63" i="12"/>
  <c r="E63" i="12"/>
  <c r="F63" i="12"/>
  <c r="G63" i="12"/>
  <c r="H63" i="12"/>
  <c r="I63" i="12"/>
  <c r="J63" i="12"/>
  <c r="K63" i="12"/>
  <c r="L63" i="12"/>
  <c r="M63" i="12"/>
  <c r="N63" i="12"/>
  <c r="O63" i="12"/>
  <c r="P63" i="12"/>
  <c r="D64" i="12"/>
  <c r="E64" i="12"/>
  <c r="F64" i="12"/>
  <c r="G64" i="12"/>
  <c r="H64" i="12"/>
  <c r="I64" i="12"/>
  <c r="J64" i="12"/>
  <c r="K64" i="12"/>
  <c r="L64" i="12"/>
  <c r="M64" i="12"/>
  <c r="N64" i="12"/>
  <c r="O64" i="12"/>
  <c r="P64" i="12"/>
  <c r="P65" i="12"/>
  <c r="P66" i="12"/>
  <c r="P67" i="12"/>
  <c r="P68" i="12"/>
  <c r="D69" i="12"/>
  <c r="E69" i="12"/>
  <c r="F69" i="12"/>
  <c r="G69" i="12"/>
  <c r="H69" i="12"/>
  <c r="I69" i="12"/>
  <c r="J69" i="12"/>
  <c r="K69" i="12"/>
  <c r="L69" i="12"/>
  <c r="M69" i="12"/>
  <c r="N69" i="12"/>
  <c r="O69" i="12"/>
  <c r="P69" i="12"/>
  <c r="P70" i="12"/>
  <c r="P71" i="12"/>
  <c r="D72" i="12"/>
  <c r="E72" i="12"/>
  <c r="F72" i="12"/>
  <c r="G72" i="12"/>
  <c r="H72" i="12"/>
  <c r="I72" i="12"/>
  <c r="J72" i="12"/>
  <c r="K72" i="12"/>
  <c r="L72" i="12"/>
  <c r="M72" i="12"/>
  <c r="N72" i="12"/>
  <c r="O72" i="12"/>
  <c r="P72" i="12"/>
  <c r="D73" i="12"/>
  <c r="E73" i="12"/>
  <c r="F73" i="12"/>
  <c r="G73" i="12"/>
  <c r="H73" i="12"/>
  <c r="I73" i="12"/>
  <c r="J73" i="12"/>
  <c r="K73" i="12"/>
  <c r="L73" i="12"/>
  <c r="M73" i="12"/>
  <c r="N73" i="12"/>
  <c r="O73" i="12"/>
  <c r="P73" i="12"/>
  <c r="P74" i="12"/>
  <c r="P75" i="12"/>
  <c r="P76" i="12"/>
  <c r="P77" i="12"/>
  <c r="P78" i="12"/>
  <c r="P79" i="12"/>
  <c r="P80" i="12"/>
  <c r="D81" i="12"/>
  <c r="E81" i="12"/>
  <c r="F81" i="12"/>
  <c r="G81" i="12"/>
  <c r="H81" i="12"/>
  <c r="I81" i="12"/>
  <c r="J81" i="12"/>
  <c r="K81" i="12"/>
  <c r="L81" i="12"/>
  <c r="M81" i="12"/>
  <c r="N81" i="12"/>
  <c r="O81" i="12"/>
  <c r="P81" i="12"/>
  <c r="P82" i="12"/>
  <c r="P83" i="12"/>
  <c r="D84" i="12"/>
  <c r="E84" i="12"/>
  <c r="F84" i="12"/>
  <c r="G84" i="12"/>
  <c r="H84" i="12"/>
  <c r="I84" i="12"/>
  <c r="J84" i="12"/>
  <c r="K84" i="12"/>
  <c r="L84" i="12"/>
  <c r="M84" i="12"/>
  <c r="N84" i="12"/>
  <c r="O84" i="12"/>
  <c r="P84" i="12"/>
  <c r="P85" i="12"/>
  <c r="D86" i="12"/>
  <c r="E86" i="12"/>
  <c r="F86" i="12"/>
  <c r="G86" i="12"/>
  <c r="H86" i="12"/>
  <c r="I86" i="12"/>
  <c r="J86" i="12"/>
  <c r="K86" i="12"/>
  <c r="L86" i="12"/>
  <c r="M86" i="12"/>
  <c r="N86" i="12"/>
  <c r="O86" i="12"/>
  <c r="P86" i="12"/>
  <c r="P90" i="12"/>
  <c r="P91" i="12"/>
  <c r="P92" i="12"/>
  <c r="P93" i="12"/>
  <c r="P94" i="12"/>
  <c r="P95" i="12"/>
  <c r="P96" i="12"/>
  <c r="P97" i="12"/>
  <c r="P98" i="12"/>
  <c r="P99" i="12"/>
  <c r="P100" i="12"/>
  <c r="P101" i="12"/>
  <c r="P102" i="12"/>
  <c r="P103" i="12"/>
  <c r="P104" i="12"/>
  <c r="C105" i="12"/>
  <c r="D105" i="12"/>
  <c r="E105" i="12"/>
  <c r="F105" i="12"/>
  <c r="G105" i="12"/>
  <c r="H105" i="12"/>
  <c r="I105" i="12"/>
  <c r="J105" i="12"/>
  <c r="K105" i="12"/>
  <c r="L105" i="12"/>
  <c r="M105" i="12"/>
  <c r="N105" i="12"/>
  <c r="O105" i="12"/>
  <c r="P105" i="12"/>
  <c r="C106" i="12"/>
  <c r="D106" i="12"/>
  <c r="E106" i="12"/>
  <c r="F106" i="12"/>
  <c r="G106" i="12"/>
  <c r="H106" i="12"/>
  <c r="I106" i="12"/>
  <c r="J106" i="12"/>
  <c r="K106" i="12"/>
  <c r="L106" i="12"/>
  <c r="M106" i="12"/>
  <c r="N106" i="12"/>
  <c r="O106" i="12"/>
  <c r="P106" i="12"/>
  <c r="C108" i="12"/>
  <c r="D108" i="12"/>
  <c r="E108" i="12"/>
  <c r="F108" i="12"/>
  <c r="G108" i="12"/>
  <c r="H108" i="12"/>
  <c r="I108" i="12"/>
  <c r="J108" i="12"/>
  <c r="K108" i="12"/>
  <c r="L108" i="12"/>
  <c r="M108" i="12"/>
  <c r="N108" i="12"/>
  <c r="O108" i="12"/>
  <c r="P108" i="12"/>
  <c r="A111" i="12"/>
  <c r="E3" i="10"/>
  <c r="H12" i="10"/>
  <c r="H13" i="10"/>
  <c r="H14" i="10"/>
  <c r="H15" i="10"/>
  <c r="H16" i="10"/>
  <c r="H17" i="10"/>
  <c r="H18" i="10"/>
  <c r="F19" i="10"/>
  <c r="H19" i="10"/>
  <c r="H20" i="10"/>
  <c r="F21" i="10"/>
  <c r="H21" i="10"/>
  <c r="H22" i="10"/>
  <c r="F23" i="10"/>
  <c r="H23" i="10"/>
  <c r="H24" i="10"/>
  <c r="F25" i="10"/>
  <c r="H25" i="10"/>
  <c r="H26" i="10"/>
  <c r="H27" i="10"/>
  <c r="H28" i="10"/>
  <c r="H29" i="10"/>
  <c r="H30" i="10"/>
  <c r="H31" i="10"/>
  <c r="H32" i="10"/>
  <c r="H33" i="10"/>
  <c r="F34" i="10"/>
  <c r="H34" i="10"/>
  <c r="H35" i="10"/>
  <c r="H36" i="10"/>
  <c r="H37" i="10"/>
  <c r="H38" i="10"/>
  <c r="H39" i="10"/>
  <c r="F40" i="10"/>
  <c r="H40" i="10"/>
  <c r="H41" i="10"/>
  <c r="H42" i="10"/>
  <c r="H43" i="10"/>
  <c r="H44" i="10"/>
  <c r="F45" i="10"/>
  <c r="H45" i="10"/>
  <c r="H46" i="10"/>
  <c r="H47" i="10"/>
  <c r="H48" i="10"/>
  <c r="H49" i="10"/>
  <c r="H50" i="10"/>
  <c r="H51" i="10"/>
  <c r="H52" i="10"/>
  <c r="H53" i="10"/>
  <c r="H54" i="10"/>
  <c r="H55" i="10"/>
  <c r="H56" i="10"/>
  <c r="F57" i="10"/>
  <c r="H57" i="10"/>
  <c r="H58" i="10"/>
  <c r="H59" i="10"/>
  <c r="F60" i="10"/>
  <c r="H60" i="10"/>
  <c r="H61" i="10"/>
  <c r="F62" i="10"/>
  <c r="H62" i="10"/>
  <c r="H64" i="10"/>
  <c r="H66" i="10"/>
  <c r="H67" i="10"/>
  <c r="H68" i="10"/>
  <c r="H69" i="10"/>
  <c r="H70" i="10"/>
  <c r="H71" i="10"/>
  <c r="H72" i="10"/>
  <c r="H73" i="10"/>
  <c r="H74" i="10"/>
  <c r="H75" i="10"/>
  <c r="H76" i="10"/>
  <c r="H77" i="10"/>
  <c r="H78" i="10"/>
  <c r="H79" i="10"/>
  <c r="H80" i="10"/>
  <c r="H81" i="10"/>
  <c r="F82" i="10"/>
  <c r="H82" i="10"/>
  <c r="N3" i="11"/>
  <c r="C5" i="11"/>
  <c r="C6" i="11"/>
  <c r="C7" i="11"/>
  <c r="O12" i="11"/>
  <c r="O13" i="11"/>
  <c r="O14" i="11"/>
  <c r="O15" i="11"/>
  <c r="O16" i="11"/>
  <c r="O17" i="11"/>
  <c r="O18" i="11"/>
  <c r="O19" i="11"/>
  <c r="O20" i="11"/>
  <c r="O21" i="11"/>
  <c r="O22" i="11"/>
  <c r="O23" i="11"/>
  <c r="O24" i="11"/>
  <c r="O25" i="11"/>
  <c r="O26" i="11"/>
  <c r="O27" i="11"/>
  <c r="O29" i="11"/>
  <c r="C30" i="11"/>
  <c r="D30" i="11"/>
  <c r="E30" i="11"/>
  <c r="F30" i="11"/>
  <c r="G30" i="11"/>
  <c r="H30" i="11"/>
  <c r="I30" i="11"/>
  <c r="J30" i="11"/>
  <c r="K30" i="11"/>
  <c r="L30" i="11"/>
  <c r="M30" i="11"/>
  <c r="N30" i="11"/>
  <c r="O30" i="11"/>
  <c r="O31" i="11"/>
  <c r="O32" i="11"/>
  <c r="O33" i="11"/>
  <c r="O34" i="11"/>
  <c r="O35" i="11"/>
  <c r="O36" i="11"/>
  <c r="O37" i="11"/>
  <c r="O38" i="11"/>
  <c r="O39" i="11"/>
  <c r="O40" i="11"/>
  <c r="O41" i="11"/>
  <c r="O42" i="11"/>
  <c r="O43" i="11"/>
  <c r="O44" i="11"/>
  <c r="O45" i="11"/>
  <c r="C46" i="11"/>
  <c r="D46" i="11"/>
  <c r="E46" i="11"/>
  <c r="F46" i="11"/>
  <c r="G46" i="11"/>
  <c r="H46" i="11"/>
  <c r="I46" i="11"/>
  <c r="J46" i="11"/>
  <c r="K46" i="11"/>
  <c r="L46" i="11"/>
  <c r="M46" i="11"/>
  <c r="N46" i="11"/>
  <c r="O46" i="11"/>
  <c r="C47" i="11"/>
  <c r="D47" i="11"/>
  <c r="E47" i="11"/>
  <c r="F47" i="11"/>
  <c r="G47" i="11"/>
  <c r="H47" i="11"/>
  <c r="I47" i="11"/>
  <c r="J47" i="11"/>
  <c r="K47" i="11"/>
  <c r="L47" i="11"/>
  <c r="M47" i="11"/>
  <c r="N47" i="11"/>
  <c r="O47" i="11"/>
  <c r="A49" i="11"/>
  <c r="C87" i="11"/>
  <c r="D87" i="11"/>
  <c r="E87" i="11"/>
  <c r="F87" i="11"/>
  <c r="G87" i="11"/>
  <c r="H87" i="11"/>
  <c r="I87" i="11"/>
  <c r="J87" i="11"/>
  <c r="K87" i="11"/>
  <c r="L87" i="11"/>
  <c r="M87" i="11"/>
  <c r="N87" i="11"/>
  <c r="C92" i="11"/>
  <c r="D92" i="11"/>
  <c r="E92" i="11"/>
  <c r="F92" i="11"/>
  <c r="G92" i="11"/>
  <c r="H92" i="11"/>
  <c r="I92" i="11"/>
  <c r="J92" i="11"/>
  <c r="K92" i="11"/>
  <c r="L92" i="11"/>
  <c r="M92" i="11"/>
  <c r="N92" i="11"/>
  <c r="C97" i="11"/>
  <c r="D97" i="11"/>
  <c r="E97" i="11"/>
  <c r="F97" i="11"/>
  <c r="G97" i="11"/>
  <c r="H97" i="11"/>
  <c r="I97" i="11"/>
  <c r="J97" i="11"/>
  <c r="K97" i="11"/>
  <c r="L97" i="11"/>
  <c r="M97" i="11"/>
  <c r="N97" i="11"/>
  <c r="O97" i="11"/>
  <c r="C98" i="11"/>
  <c r="D98" i="11"/>
  <c r="E98" i="11"/>
  <c r="F98" i="11"/>
  <c r="G98" i="11"/>
  <c r="H98" i="11"/>
  <c r="I98" i="11"/>
  <c r="J98" i="11"/>
  <c r="K98" i="11"/>
  <c r="L98" i="11"/>
  <c r="M98" i="11"/>
  <c r="N98" i="11"/>
  <c r="O98" i="11"/>
  <c r="C99" i="11"/>
  <c r="D99" i="11"/>
  <c r="E99" i="11"/>
  <c r="F99" i="11"/>
  <c r="G99" i="11"/>
  <c r="H99" i="11"/>
  <c r="I99" i="11"/>
  <c r="J99" i="11"/>
  <c r="K99" i="11"/>
  <c r="L99" i="11"/>
  <c r="M99" i="11"/>
  <c r="N99" i="11"/>
  <c r="O99" i="11"/>
  <c r="C100" i="11"/>
  <c r="D100" i="11"/>
  <c r="E100" i="11"/>
  <c r="F100" i="11"/>
  <c r="G100" i="11"/>
  <c r="H100" i="11"/>
  <c r="I100" i="11"/>
  <c r="J100" i="11"/>
  <c r="K100" i="11"/>
  <c r="L100" i="11"/>
  <c r="M100" i="11"/>
  <c r="N100" i="11"/>
  <c r="O100" i="11"/>
  <c r="C101" i="11"/>
  <c r="D101" i="11"/>
  <c r="E101" i="11"/>
  <c r="F101" i="11"/>
  <c r="G101" i="11"/>
  <c r="H101" i="11"/>
  <c r="I101" i="11"/>
  <c r="J101" i="11"/>
  <c r="K101" i="11"/>
  <c r="L101" i="11"/>
  <c r="M101" i="11"/>
  <c r="N101" i="11"/>
  <c r="O101" i="11"/>
  <c r="C102" i="11"/>
  <c r="D102" i="11"/>
  <c r="E102" i="11"/>
  <c r="F102" i="11"/>
  <c r="G102" i="11"/>
  <c r="H102" i="11"/>
  <c r="I102" i="11"/>
  <c r="J102" i="11"/>
  <c r="K102" i="11"/>
  <c r="L102" i="11"/>
  <c r="M102" i="11"/>
  <c r="N102" i="11"/>
  <c r="O102" i="11"/>
  <c r="C103" i="11"/>
  <c r="D103" i="11"/>
  <c r="E103" i="11"/>
  <c r="F103" i="11"/>
  <c r="G103" i="11"/>
  <c r="H103" i="11"/>
  <c r="I103" i="11"/>
  <c r="J103" i="11"/>
  <c r="K103" i="11"/>
  <c r="L103" i="11"/>
  <c r="M103" i="11"/>
  <c r="N103" i="11"/>
  <c r="O103" i="11"/>
  <c r="C104" i="11"/>
  <c r="D104" i="11"/>
  <c r="E104" i="11"/>
  <c r="F104" i="11"/>
  <c r="G104" i="11"/>
  <c r="H104" i="11"/>
  <c r="I104" i="11"/>
  <c r="J104" i="11"/>
  <c r="K104" i="11"/>
  <c r="L104" i="11"/>
  <c r="M104" i="11"/>
  <c r="N104" i="11"/>
  <c r="O104" i="11"/>
  <c r="C105" i="11"/>
  <c r="D105" i="11"/>
  <c r="E105" i="11"/>
  <c r="F105" i="11"/>
  <c r="G105" i="11"/>
  <c r="H105" i="11"/>
  <c r="I105" i="11"/>
  <c r="J105" i="11"/>
  <c r="K105" i="11"/>
  <c r="L105" i="11"/>
  <c r="M105" i="11"/>
  <c r="N105" i="11"/>
  <c r="O105" i="11"/>
  <c r="C106" i="11"/>
  <c r="D106" i="11"/>
  <c r="E106" i="11"/>
  <c r="F106" i="11"/>
  <c r="G106" i="11"/>
  <c r="H106" i="11"/>
  <c r="I106" i="11"/>
  <c r="J106" i="11"/>
  <c r="K106" i="11"/>
  <c r="L106" i="11"/>
  <c r="M106" i="11"/>
  <c r="N106" i="11"/>
  <c r="O106" i="11"/>
  <c r="C107" i="11"/>
  <c r="D107" i="11"/>
  <c r="E107" i="11"/>
  <c r="F107" i="11"/>
  <c r="G107" i="11"/>
  <c r="H107" i="11"/>
  <c r="I107" i="11"/>
  <c r="J107" i="11"/>
  <c r="K107" i="11"/>
  <c r="L107" i="11"/>
  <c r="M107" i="11"/>
  <c r="N107" i="11"/>
  <c r="O107" i="11"/>
  <c r="C108" i="11"/>
  <c r="D108" i="11"/>
  <c r="E108" i="11"/>
  <c r="F108" i="11"/>
  <c r="G108" i="11"/>
  <c r="H108" i="11"/>
  <c r="I108" i="11"/>
  <c r="J108" i="11"/>
  <c r="K108" i="11"/>
  <c r="L108" i="11"/>
  <c r="M108" i="11"/>
  <c r="N108" i="11"/>
  <c r="O108" i="11"/>
  <c r="C109" i="11"/>
  <c r="D109" i="11"/>
  <c r="E109" i="11"/>
  <c r="F109" i="11"/>
  <c r="G109" i="11"/>
  <c r="H109" i="11"/>
  <c r="I109" i="11"/>
  <c r="J109" i="11"/>
  <c r="K109" i="11"/>
  <c r="L109" i="11"/>
  <c r="M109" i="11"/>
  <c r="N109" i="11"/>
  <c r="O109" i="11"/>
  <c r="C110" i="11"/>
  <c r="D110" i="11"/>
  <c r="E110" i="11"/>
  <c r="F110" i="11"/>
  <c r="G110" i="11"/>
  <c r="H110" i="11"/>
  <c r="I110" i="11"/>
  <c r="J110" i="11"/>
  <c r="K110" i="11"/>
  <c r="L110" i="11"/>
  <c r="M110" i="11"/>
  <c r="N110" i="11"/>
  <c r="O110" i="11"/>
  <c r="C111" i="11"/>
  <c r="D111" i="11"/>
  <c r="E111" i="11"/>
  <c r="F111" i="11"/>
  <c r="G111" i="11"/>
  <c r="H111" i="11"/>
  <c r="I111" i="11"/>
  <c r="J111" i="11"/>
  <c r="K111" i="11"/>
  <c r="L111" i="11"/>
  <c r="M111" i="11"/>
  <c r="N111" i="11"/>
  <c r="O111" i="11"/>
  <c r="C112" i="11"/>
  <c r="D112" i="11"/>
  <c r="E112" i="11"/>
  <c r="F112" i="11"/>
  <c r="G112" i="11"/>
  <c r="H112" i="11"/>
  <c r="I112" i="11"/>
  <c r="J112" i="11"/>
  <c r="K112" i="11"/>
  <c r="L112" i="11"/>
  <c r="M112" i="11"/>
  <c r="N112" i="11"/>
  <c r="O112" i="11"/>
  <c r="C113" i="11"/>
  <c r="D113" i="11"/>
  <c r="E113" i="11"/>
  <c r="F113" i="11"/>
  <c r="G113" i="11"/>
  <c r="H113" i="11"/>
  <c r="I113" i="11"/>
  <c r="J113" i="11"/>
  <c r="K113" i="11"/>
  <c r="L113" i="11"/>
  <c r="M113" i="11"/>
  <c r="N113" i="11"/>
  <c r="O113" i="11"/>
  <c r="C114" i="11"/>
  <c r="D114" i="11"/>
  <c r="E114" i="11"/>
  <c r="F114" i="11"/>
  <c r="G114" i="11"/>
  <c r="H114" i="11"/>
  <c r="I114" i="11"/>
  <c r="J114" i="11"/>
  <c r="K114" i="11"/>
  <c r="L114" i="11"/>
  <c r="M114" i="11"/>
  <c r="N114" i="11"/>
  <c r="O114" i="11"/>
  <c r="C115" i="11"/>
  <c r="D115" i="11"/>
  <c r="E115" i="11"/>
  <c r="F115" i="11"/>
  <c r="G115" i="11"/>
  <c r="H115" i="11"/>
  <c r="I115" i="11"/>
  <c r="J115" i="11"/>
  <c r="K115" i="11"/>
  <c r="L115" i="11"/>
  <c r="M115" i="11"/>
  <c r="N115" i="11"/>
  <c r="O115" i="11"/>
  <c r="C116" i="11"/>
  <c r="D116" i="11"/>
  <c r="E116" i="11"/>
  <c r="F116" i="11"/>
  <c r="G116" i="11"/>
  <c r="H116" i="11"/>
  <c r="I116" i="11"/>
  <c r="J116" i="11"/>
  <c r="K116" i="11"/>
  <c r="L116" i="11"/>
  <c r="M116" i="11"/>
  <c r="N116" i="11"/>
  <c r="O116" i="11"/>
  <c r="C117" i="11"/>
  <c r="D117" i="11"/>
  <c r="E117" i="11"/>
  <c r="F117" i="11"/>
  <c r="G117" i="11"/>
  <c r="H117" i="11"/>
  <c r="I117" i="11"/>
  <c r="J117" i="11"/>
  <c r="K117" i="11"/>
  <c r="L117" i="11"/>
  <c r="M117" i="11"/>
  <c r="N117" i="11"/>
  <c r="O117" i="11"/>
  <c r="C118" i="11"/>
  <c r="D118" i="11"/>
  <c r="E118" i="11"/>
  <c r="F118" i="11"/>
  <c r="G118" i="11"/>
  <c r="H118" i="11"/>
  <c r="I118" i="11"/>
  <c r="J118" i="11"/>
  <c r="K118" i="11"/>
  <c r="L118" i="11"/>
  <c r="M118" i="11"/>
  <c r="N118" i="11"/>
  <c r="O118" i="11"/>
  <c r="C119" i="11"/>
  <c r="D119" i="11"/>
  <c r="E119" i="11"/>
  <c r="F119" i="11"/>
  <c r="G119" i="11"/>
  <c r="H119" i="11"/>
  <c r="I119" i="11"/>
  <c r="J119" i="11"/>
  <c r="K119" i="11"/>
  <c r="L119" i="11"/>
  <c r="M119" i="11"/>
  <c r="N119" i="11"/>
  <c r="O119" i="11"/>
  <c r="C120" i="11"/>
  <c r="D120" i="11"/>
  <c r="E120" i="11"/>
  <c r="F120" i="11"/>
  <c r="G120" i="11"/>
  <c r="H120" i="11"/>
  <c r="I120" i="11"/>
  <c r="J120" i="11"/>
  <c r="K120" i="11"/>
  <c r="L120" i="11"/>
  <c r="M120" i="11"/>
  <c r="N120" i="11"/>
  <c r="O120" i="11"/>
  <c r="C121" i="11"/>
  <c r="D121" i="11"/>
  <c r="E121" i="11"/>
  <c r="F121" i="11"/>
  <c r="G121" i="11"/>
  <c r="H121" i="11"/>
  <c r="I121" i="11"/>
  <c r="J121" i="11"/>
  <c r="K121" i="11"/>
  <c r="L121" i="11"/>
  <c r="M121" i="11"/>
  <c r="N121" i="11"/>
  <c r="O121" i="11"/>
  <c r="C122" i="11"/>
  <c r="D122" i="11"/>
  <c r="E122" i="11"/>
  <c r="F122" i="11"/>
  <c r="G122" i="11"/>
  <c r="H122" i="11"/>
  <c r="I122" i="11"/>
  <c r="J122" i="11"/>
  <c r="K122" i="11"/>
  <c r="L122" i="11"/>
  <c r="M122" i="11"/>
  <c r="N122" i="11"/>
  <c r="O122" i="11"/>
  <c r="C123" i="11"/>
  <c r="D123" i="11"/>
  <c r="E123" i="11"/>
  <c r="F123" i="11"/>
  <c r="G123" i="11"/>
  <c r="H123" i="11"/>
  <c r="I123" i="11"/>
  <c r="J123" i="11"/>
  <c r="K123" i="11"/>
  <c r="L123" i="11"/>
  <c r="M123" i="11"/>
  <c r="N123" i="11"/>
  <c r="O123" i="11"/>
  <c r="C124" i="11"/>
  <c r="D124" i="11"/>
  <c r="E124" i="11"/>
  <c r="F124" i="11"/>
  <c r="G124" i="11"/>
  <c r="H124" i="11"/>
  <c r="I124" i="11"/>
  <c r="J124" i="11"/>
  <c r="K124" i="11"/>
  <c r="L124" i="11"/>
  <c r="M124" i="11"/>
  <c r="N124" i="11"/>
  <c r="O124" i="11"/>
  <c r="C125" i="11"/>
  <c r="D125" i="11"/>
  <c r="E125" i="11"/>
  <c r="F125" i="11"/>
  <c r="G125" i="11"/>
  <c r="H125" i="11"/>
  <c r="I125" i="11"/>
  <c r="J125" i="11"/>
  <c r="K125" i="11"/>
  <c r="L125" i="11"/>
  <c r="M125" i="11"/>
  <c r="N125" i="11"/>
  <c r="O125" i="11"/>
  <c r="C126" i="11"/>
  <c r="D126" i="11"/>
  <c r="E126" i="11"/>
  <c r="F126" i="11"/>
  <c r="G126" i="11"/>
  <c r="H126" i="11"/>
  <c r="I126" i="11"/>
  <c r="J126" i="11"/>
  <c r="K126" i="11"/>
  <c r="L126" i="11"/>
  <c r="M126" i="11"/>
  <c r="N126" i="11"/>
  <c r="O126" i="11"/>
  <c r="C128" i="11"/>
  <c r="D128" i="11"/>
  <c r="E128" i="11"/>
  <c r="F128" i="11"/>
  <c r="G128" i="11"/>
  <c r="H128" i="11"/>
  <c r="I128" i="11"/>
  <c r="J128" i="11"/>
  <c r="K128" i="11"/>
  <c r="L128" i="11"/>
  <c r="M128" i="11"/>
  <c r="N128" i="11"/>
  <c r="O128" i="11"/>
  <c r="B157" i="11"/>
  <c r="C157" i="11"/>
  <c r="D157" i="11"/>
  <c r="E157" i="11"/>
  <c r="F157" i="11"/>
  <c r="G157" i="11"/>
  <c r="H157" i="11"/>
  <c r="I157" i="11"/>
  <c r="J157" i="11"/>
  <c r="K157" i="11"/>
  <c r="L157" i="11"/>
  <c r="M157" i="11"/>
  <c r="N157" i="11"/>
  <c r="O157" i="11"/>
  <c r="B158" i="11"/>
  <c r="C158" i="11"/>
  <c r="D158" i="11"/>
  <c r="E158" i="11"/>
  <c r="F158" i="11"/>
  <c r="G158" i="11"/>
  <c r="H158" i="11"/>
  <c r="I158" i="11"/>
  <c r="J158" i="11"/>
  <c r="K158" i="11"/>
  <c r="L158" i="11"/>
  <c r="M158" i="11"/>
  <c r="N158" i="11"/>
  <c r="O158" i="11"/>
  <c r="B159" i="11"/>
  <c r="C159" i="11"/>
  <c r="D159" i="11"/>
  <c r="E159" i="11"/>
  <c r="F159" i="11"/>
  <c r="G159" i="11"/>
  <c r="H159" i="11"/>
  <c r="I159" i="11"/>
  <c r="J159" i="11"/>
  <c r="K159" i="11"/>
  <c r="L159" i="11"/>
  <c r="M159" i="11"/>
  <c r="N159" i="11"/>
  <c r="O159" i="11"/>
  <c r="B160" i="11"/>
  <c r="C160" i="11"/>
  <c r="D160" i="11"/>
  <c r="E160" i="11"/>
  <c r="F160" i="11"/>
  <c r="G160" i="11"/>
  <c r="H160" i="11"/>
  <c r="I160" i="11"/>
  <c r="J160" i="11"/>
  <c r="K160" i="11"/>
  <c r="L160" i="11"/>
  <c r="M160" i="11"/>
  <c r="N160" i="11"/>
  <c r="O160" i="11"/>
  <c r="B161" i="11"/>
  <c r="C161" i="11"/>
  <c r="D161" i="11"/>
  <c r="E161" i="11"/>
  <c r="F161" i="11"/>
  <c r="G161" i="11"/>
  <c r="H161" i="11"/>
  <c r="I161" i="11"/>
  <c r="J161" i="11"/>
  <c r="K161" i="11"/>
  <c r="L161" i="11"/>
  <c r="M161" i="11"/>
  <c r="N161" i="11"/>
  <c r="O161" i="11"/>
  <c r="B162" i="11"/>
  <c r="C162" i="11"/>
  <c r="D162" i="11"/>
  <c r="E162" i="11"/>
  <c r="F162" i="11"/>
  <c r="G162" i="11"/>
  <c r="H162" i="11"/>
  <c r="I162" i="11"/>
  <c r="J162" i="11"/>
  <c r="K162" i="11"/>
  <c r="L162" i="11"/>
  <c r="M162" i="11"/>
  <c r="N162" i="11"/>
  <c r="O162" i="11"/>
  <c r="B163" i="11"/>
  <c r="C163" i="11"/>
  <c r="D163" i="11"/>
  <c r="E163" i="11"/>
  <c r="F163" i="11"/>
  <c r="G163" i="11"/>
  <c r="H163" i="11"/>
  <c r="I163" i="11"/>
  <c r="J163" i="11"/>
  <c r="K163" i="11"/>
  <c r="L163" i="11"/>
  <c r="M163" i="11"/>
  <c r="N163" i="11"/>
  <c r="O163" i="11"/>
  <c r="B164" i="11"/>
  <c r="C164" i="11"/>
  <c r="D164" i="11"/>
  <c r="E164" i="11"/>
  <c r="F164" i="11"/>
  <c r="G164" i="11"/>
  <c r="H164" i="11"/>
  <c r="I164" i="11"/>
  <c r="J164" i="11"/>
  <c r="K164" i="11"/>
  <c r="L164" i="11"/>
  <c r="M164" i="11"/>
  <c r="N164" i="11"/>
  <c r="O164" i="11"/>
  <c r="O165" i="11"/>
  <c r="O166" i="11"/>
  <c r="C167" i="11"/>
  <c r="D167" i="11"/>
  <c r="E167" i="11"/>
  <c r="F167" i="11"/>
  <c r="G167" i="11"/>
  <c r="H167" i="11"/>
  <c r="I167" i="11"/>
  <c r="J167" i="11"/>
  <c r="K167" i="11"/>
  <c r="L167" i="11"/>
  <c r="M167" i="11"/>
  <c r="N167" i="11"/>
  <c r="O167" i="11"/>
  <c r="C168" i="11"/>
  <c r="D168" i="11"/>
  <c r="E168" i="11"/>
  <c r="F168" i="11"/>
  <c r="G168" i="11"/>
  <c r="H168" i="11"/>
  <c r="I168" i="11"/>
  <c r="J168" i="11"/>
  <c r="K168" i="11"/>
  <c r="L168" i="11"/>
  <c r="M168" i="11"/>
  <c r="N168" i="11"/>
  <c r="O168" i="11"/>
  <c r="C169" i="11"/>
  <c r="D169" i="11"/>
  <c r="E169" i="11"/>
  <c r="F169" i="11"/>
  <c r="G169" i="11"/>
  <c r="H169" i="11"/>
  <c r="I169" i="11"/>
  <c r="J169" i="11"/>
  <c r="K169" i="11"/>
  <c r="L169" i="11"/>
  <c r="M169" i="11"/>
  <c r="N169" i="11"/>
  <c r="O169" i="11"/>
  <c r="O170" i="11"/>
  <c r="B171" i="11"/>
  <c r="C171" i="11"/>
  <c r="D171" i="11"/>
  <c r="E171" i="11"/>
  <c r="F171" i="11"/>
  <c r="G171" i="11"/>
  <c r="H171" i="11"/>
  <c r="I171" i="11"/>
  <c r="J171" i="11"/>
  <c r="K171" i="11"/>
  <c r="L171" i="11"/>
  <c r="M171" i="11"/>
  <c r="N171" i="11"/>
  <c r="O171" i="11"/>
  <c r="B172" i="11"/>
  <c r="C172" i="11"/>
  <c r="D172" i="11"/>
  <c r="E172" i="11"/>
  <c r="F172" i="11"/>
  <c r="G172" i="11"/>
  <c r="H172" i="11"/>
  <c r="I172" i="11"/>
  <c r="J172" i="11"/>
  <c r="K172" i="11"/>
  <c r="L172" i="11"/>
  <c r="M172" i="11"/>
  <c r="N172" i="11"/>
  <c r="O172" i="11"/>
  <c r="C173" i="11"/>
  <c r="D173" i="11"/>
  <c r="E173" i="11"/>
  <c r="F173" i="11"/>
  <c r="G173" i="11"/>
  <c r="H173" i="11"/>
  <c r="I173" i="11"/>
  <c r="J173" i="11"/>
  <c r="K173" i="11"/>
  <c r="L173" i="11"/>
  <c r="M173" i="11"/>
  <c r="N173" i="11"/>
  <c r="O173" i="11"/>
  <c r="B176" i="11"/>
  <c r="C176" i="11"/>
  <c r="D176" i="11"/>
  <c r="E176" i="11"/>
  <c r="F176" i="11"/>
  <c r="G176" i="11"/>
  <c r="H176" i="11"/>
  <c r="I176" i="11"/>
  <c r="J176" i="11"/>
  <c r="K176" i="11"/>
  <c r="L176" i="11"/>
  <c r="M176" i="11"/>
  <c r="N176" i="11"/>
  <c r="O176" i="11"/>
  <c r="B177" i="11"/>
  <c r="C177" i="11"/>
  <c r="D177" i="11"/>
  <c r="E177" i="11"/>
  <c r="F177" i="11"/>
  <c r="G177" i="11"/>
  <c r="H177" i="11"/>
  <c r="I177" i="11"/>
  <c r="J177" i="11"/>
  <c r="K177" i="11"/>
  <c r="L177" i="11"/>
  <c r="M177" i="11"/>
  <c r="N177" i="11"/>
  <c r="O177" i="11"/>
  <c r="B178" i="11"/>
  <c r="C178" i="11"/>
  <c r="D178" i="11"/>
  <c r="E178" i="11"/>
  <c r="F178" i="11"/>
  <c r="G178" i="11"/>
  <c r="H178" i="11"/>
  <c r="I178" i="11"/>
  <c r="J178" i="11"/>
  <c r="K178" i="11"/>
  <c r="L178" i="11"/>
  <c r="M178" i="11"/>
  <c r="N178" i="11"/>
  <c r="O178" i="11"/>
  <c r="B179" i="11"/>
  <c r="C179" i="11"/>
  <c r="D179" i="11"/>
  <c r="E179" i="11"/>
  <c r="F179" i="11"/>
  <c r="G179" i="11"/>
  <c r="H179" i="11"/>
  <c r="I179" i="11"/>
  <c r="J179" i="11"/>
  <c r="K179" i="11"/>
  <c r="L179" i="11"/>
  <c r="M179" i="11"/>
  <c r="N179" i="11"/>
  <c r="O179" i="11"/>
  <c r="C180" i="11"/>
  <c r="D180" i="11"/>
  <c r="E180" i="11"/>
  <c r="F180" i="11"/>
  <c r="G180" i="11"/>
  <c r="H180" i="11"/>
  <c r="I180" i="11"/>
  <c r="J180" i="11"/>
  <c r="K180" i="11"/>
  <c r="L180" i="11"/>
  <c r="M180" i="11"/>
  <c r="N180" i="11"/>
  <c r="O180" i="11"/>
  <c r="C182" i="11"/>
  <c r="D182" i="11"/>
  <c r="E182" i="11"/>
  <c r="F182" i="11"/>
  <c r="G182" i="11"/>
  <c r="H182" i="11"/>
  <c r="I182" i="11"/>
  <c r="J182" i="11"/>
  <c r="K182" i="11"/>
  <c r="L182" i="11"/>
  <c r="M182" i="11"/>
  <c r="N182" i="11"/>
  <c r="O182" i="11"/>
  <c r="C184" i="11"/>
  <c r="D184" i="11"/>
  <c r="E184" i="11"/>
  <c r="F184" i="11"/>
  <c r="G184" i="11"/>
  <c r="H184" i="11"/>
  <c r="I184" i="11"/>
  <c r="J184" i="11"/>
  <c r="K184" i="11"/>
  <c r="L184" i="11"/>
  <c r="M184" i="11"/>
  <c r="N184" i="11"/>
  <c r="O184" i="11"/>
  <c r="C187" i="11"/>
  <c r="D187" i="11"/>
  <c r="E187" i="11"/>
  <c r="F187" i="11"/>
  <c r="G187" i="11"/>
  <c r="H187" i="11"/>
  <c r="I187" i="11"/>
  <c r="J187" i="11"/>
  <c r="K187" i="11"/>
  <c r="L187" i="11"/>
  <c r="M187" i="11"/>
  <c r="N187" i="11"/>
  <c r="O187" i="11"/>
  <c r="C188" i="11"/>
  <c r="D188" i="11"/>
  <c r="E188" i="11"/>
  <c r="F188" i="11"/>
  <c r="G188" i="11"/>
  <c r="H188" i="11"/>
  <c r="I188" i="11"/>
  <c r="J188" i="11"/>
  <c r="K188" i="11"/>
  <c r="L188" i="11"/>
  <c r="M188" i="11"/>
  <c r="N188" i="11"/>
  <c r="O188" i="11"/>
  <c r="C189" i="11"/>
  <c r="D189" i="11"/>
  <c r="E189" i="11"/>
  <c r="F189" i="11"/>
  <c r="G189" i="11"/>
  <c r="H189" i="11"/>
  <c r="I189" i="11"/>
  <c r="J189" i="11"/>
  <c r="K189" i="11"/>
  <c r="L189" i="11"/>
  <c r="M189" i="11"/>
  <c r="N189" i="11"/>
  <c r="O189" i="11"/>
  <c r="C190" i="11"/>
  <c r="D190" i="11"/>
  <c r="E190" i="11"/>
  <c r="F190" i="11"/>
  <c r="G190" i="11"/>
  <c r="H190" i="11"/>
  <c r="I190" i="11"/>
  <c r="J190" i="11"/>
  <c r="K190" i="11"/>
  <c r="L190" i="11"/>
  <c r="M190" i="11"/>
  <c r="N190" i="11"/>
  <c r="O190" i="11"/>
  <c r="C191" i="11"/>
  <c r="D191" i="11"/>
  <c r="E191" i="11"/>
  <c r="F191" i="11"/>
  <c r="G191" i="11"/>
  <c r="H191" i="11"/>
  <c r="I191" i="11"/>
  <c r="J191" i="11"/>
  <c r="K191" i="11"/>
  <c r="L191" i="11"/>
  <c r="M191" i="11"/>
  <c r="N191" i="11"/>
  <c r="O191" i="11"/>
  <c r="C192" i="11"/>
  <c r="D192" i="11"/>
  <c r="E192" i="11"/>
  <c r="F192" i="11"/>
  <c r="G192" i="11"/>
  <c r="H192" i="11"/>
  <c r="I192" i="11"/>
  <c r="J192" i="11"/>
  <c r="K192" i="11"/>
  <c r="L192" i="11"/>
  <c r="M192" i="11"/>
  <c r="N192" i="11"/>
  <c r="O192" i="11"/>
  <c r="C193" i="11"/>
  <c r="D193" i="11"/>
  <c r="E193" i="11"/>
  <c r="F193" i="11"/>
  <c r="G193" i="11"/>
  <c r="H193" i="11"/>
  <c r="I193" i="11"/>
  <c r="J193" i="11"/>
  <c r="K193" i="11"/>
  <c r="L193" i="11"/>
  <c r="M193" i="11"/>
  <c r="N193" i="11"/>
  <c r="O193" i="11"/>
  <c r="C194" i="11"/>
  <c r="D194" i="11"/>
  <c r="E194" i="11"/>
  <c r="F194" i="11"/>
  <c r="G194" i="11"/>
  <c r="H194" i="11"/>
  <c r="I194" i="11"/>
  <c r="J194" i="11"/>
  <c r="K194" i="11"/>
  <c r="L194" i="11"/>
  <c r="M194" i="11"/>
  <c r="N194" i="11"/>
  <c r="O194" i="11"/>
  <c r="C195" i="11"/>
  <c r="D195" i="11"/>
  <c r="E195" i="11"/>
  <c r="F195" i="11"/>
  <c r="G195" i="11"/>
  <c r="H195" i="11"/>
  <c r="I195" i="11"/>
  <c r="J195" i="11"/>
  <c r="K195" i="11"/>
  <c r="L195" i="11"/>
  <c r="M195" i="11"/>
  <c r="N195" i="11"/>
  <c r="O195" i="11"/>
  <c r="C196" i="11"/>
  <c r="D196" i="11"/>
  <c r="E196" i="11"/>
  <c r="F196" i="11"/>
  <c r="G196" i="11"/>
  <c r="H196" i="11"/>
  <c r="I196" i="11"/>
  <c r="J196" i="11"/>
  <c r="K196" i="11"/>
  <c r="L196" i="11"/>
  <c r="M196" i="11"/>
  <c r="N196" i="11"/>
  <c r="O196" i="11"/>
  <c r="C197" i="11"/>
  <c r="D197" i="11"/>
  <c r="E197" i="11"/>
  <c r="F197" i="11"/>
  <c r="G197" i="11"/>
  <c r="H197" i="11"/>
  <c r="I197" i="11"/>
  <c r="J197" i="11"/>
  <c r="K197" i="11"/>
  <c r="L197" i="11"/>
  <c r="M197" i="11"/>
  <c r="N197" i="11"/>
  <c r="O197" i="11"/>
  <c r="C198" i="11"/>
  <c r="D198" i="11"/>
  <c r="E198" i="11"/>
  <c r="F198" i="11"/>
  <c r="G198" i="11"/>
  <c r="H198" i="11"/>
  <c r="I198" i="11"/>
  <c r="J198" i="11"/>
  <c r="K198" i="11"/>
  <c r="L198" i="11"/>
  <c r="M198" i="11"/>
  <c r="N198" i="11"/>
  <c r="O198" i="11"/>
  <c r="C199" i="11"/>
  <c r="D199" i="11"/>
  <c r="E199" i="11"/>
  <c r="F199" i="11"/>
  <c r="G199" i="11"/>
  <c r="H199" i="11"/>
  <c r="I199" i="11"/>
  <c r="J199" i="11"/>
  <c r="K199" i="11"/>
  <c r="L199" i="11"/>
  <c r="M199" i="11"/>
  <c r="N199" i="11"/>
  <c r="O199" i="11"/>
  <c r="C200" i="11"/>
  <c r="D200" i="11"/>
  <c r="E200" i="11"/>
  <c r="F200" i="11"/>
  <c r="G200" i="11"/>
  <c r="H200" i="11"/>
  <c r="I200" i="11"/>
  <c r="J200" i="11"/>
  <c r="K200" i="11"/>
  <c r="L200" i="11"/>
  <c r="M200" i="11"/>
  <c r="N200" i="11"/>
  <c r="O200" i="11"/>
  <c r="C201" i="11"/>
  <c r="D201" i="11"/>
  <c r="E201" i="11"/>
  <c r="F201" i="11"/>
  <c r="G201" i="11"/>
  <c r="H201" i="11"/>
  <c r="I201" i="11"/>
  <c r="J201" i="11"/>
  <c r="K201" i="11"/>
  <c r="L201" i="11"/>
  <c r="M201" i="11"/>
  <c r="N201" i="11"/>
  <c r="O201" i="11"/>
  <c r="C202" i="11"/>
  <c r="D202" i="11"/>
  <c r="E202" i="11"/>
  <c r="F202" i="11"/>
  <c r="G202" i="11"/>
  <c r="H202" i="11"/>
  <c r="I202" i="11"/>
  <c r="J202" i="11"/>
  <c r="K202" i="11"/>
  <c r="L202" i="11"/>
  <c r="M202" i="11"/>
  <c r="N202" i="11"/>
  <c r="O202" i="11"/>
  <c r="C1" i="13"/>
  <c r="C2" i="13"/>
  <c r="C3" i="13"/>
  <c r="A7" i="13"/>
  <c r="C7" i="13"/>
  <c r="D7" i="13"/>
  <c r="E7" i="13"/>
  <c r="F7" i="13"/>
  <c r="G7" i="13"/>
  <c r="H7" i="13"/>
  <c r="I7" i="13"/>
  <c r="J7" i="13"/>
  <c r="K7" i="13"/>
  <c r="L7" i="13"/>
  <c r="M7" i="13"/>
  <c r="N7" i="13"/>
  <c r="O7" i="13"/>
  <c r="A8" i="13"/>
  <c r="C8" i="13"/>
  <c r="D8" i="13"/>
  <c r="E8" i="13"/>
  <c r="F8" i="13"/>
  <c r="G8" i="13"/>
  <c r="H8" i="13"/>
  <c r="I8" i="13"/>
  <c r="J8" i="13"/>
  <c r="K8" i="13"/>
  <c r="L8" i="13"/>
  <c r="M8" i="13"/>
  <c r="N8" i="13"/>
  <c r="O8" i="13"/>
  <c r="A9" i="13"/>
  <c r="C9" i="13"/>
  <c r="D9" i="13"/>
  <c r="E9" i="13"/>
  <c r="F9" i="13"/>
  <c r="G9" i="13"/>
  <c r="H9" i="13"/>
  <c r="I9" i="13"/>
  <c r="J9" i="13"/>
  <c r="K9" i="13"/>
  <c r="L9" i="13"/>
  <c r="M9" i="13"/>
  <c r="N9" i="13"/>
  <c r="O9" i="13"/>
  <c r="A10" i="13"/>
  <c r="C10" i="13"/>
  <c r="D10" i="13"/>
  <c r="E10" i="13"/>
  <c r="F10" i="13"/>
  <c r="G10" i="13"/>
  <c r="H10" i="13"/>
  <c r="I10" i="13"/>
  <c r="J10" i="13"/>
  <c r="K10" i="13"/>
  <c r="L10" i="13"/>
  <c r="M10" i="13"/>
  <c r="N10" i="13"/>
  <c r="O10" i="13"/>
  <c r="A11" i="13"/>
  <c r="C11" i="13"/>
  <c r="D11" i="13"/>
  <c r="E11" i="13"/>
  <c r="F11" i="13"/>
  <c r="G11" i="13"/>
  <c r="H11" i="13"/>
  <c r="I11" i="13"/>
  <c r="J11" i="13"/>
  <c r="K11" i="13"/>
  <c r="L11" i="13"/>
  <c r="M11" i="13"/>
  <c r="N11" i="13"/>
  <c r="O11" i="13"/>
  <c r="A12" i="13"/>
  <c r="C12" i="13"/>
  <c r="D12" i="13"/>
  <c r="E12" i="13"/>
  <c r="F12" i="13"/>
  <c r="G12" i="13"/>
  <c r="H12" i="13"/>
  <c r="I12" i="13"/>
  <c r="J12" i="13"/>
  <c r="K12" i="13"/>
  <c r="L12" i="13"/>
  <c r="M12" i="13"/>
  <c r="N12" i="13"/>
  <c r="O12" i="13"/>
  <c r="A13" i="13"/>
  <c r="C13" i="13"/>
  <c r="D13" i="13"/>
  <c r="E13" i="13"/>
  <c r="F13" i="13"/>
  <c r="G13" i="13"/>
  <c r="H13" i="13"/>
  <c r="I13" i="13"/>
  <c r="J13" i="13"/>
  <c r="K13" i="13"/>
  <c r="L13" i="13"/>
  <c r="M13" i="13"/>
  <c r="N13" i="13"/>
  <c r="O13" i="13"/>
  <c r="A14" i="13"/>
  <c r="C14" i="13"/>
  <c r="D14" i="13"/>
  <c r="E14" i="13"/>
  <c r="F14" i="13"/>
  <c r="G14" i="13"/>
  <c r="H14" i="13"/>
  <c r="I14" i="13"/>
  <c r="J14" i="13"/>
  <c r="K14" i="13"/>
  <c r="L14" i="13"/>
  <c r="M14" i="13"/>
  <c r="N14" i="13"/>
  <c r="O14" i="13"/>
  <c r="A15" i="13"/>
  <c r="C15" i="13"/>
  <c r="D15" i="13"/>
  <c r="E15" i="13"/>
  <c r="F15" i="13"/>
  <c r="G15" i="13"/>
  <c r="H15" i="13"/>
  <c r="I15" i="13"/>
  <c r="J15" i="13"/>
  <c r="K15" i="13"/>
  <c r="L15" i="13"/>
  <c r="M15" i="13"/>
  <c r="N15" i="13"/>
  <c r="O15" i="13"/>
  <c r="A16" i="13"/>
  <c r="C16" i="13"/>
  <c r="D16" i="13"/>
  <c r="E16" i="13"/>
  <c r="F16" i="13"/>
  <c r="G16" i="13"/>
  <c r="H16" i="13"/>
  <c r="I16" i="13"/>
  <c r="J16" i="13"/>
  <c r="K16" i="13"/>
  <c r="L16" i="13"/>
  <c r="M16" i="13"/>
  <c r="N16" i="13"/>
  <c r="O16" i="13"/>
  <c r="A17" i="13"/>
  <c r="C17" i="13"/>
  <c r="D17" i="13"/>
  <c r="E17" i="13"/>
  <c r="F17" i="13"/>
  <c r="G17" i="13"/>
  <c r="H17" i="13"/>
  <c r="I17" i="13"/>
  <c r="J17" i="13"/>
  <c r="K17" i="13"/>
  <c r="L17" i="13"/>
  <c r="M17" i="13"/>
  <c r="N17" i="13"/>
  <c r="O17" i="13"/>
  <c r="A18" i="13"/>
  <c r="C18" i="13"/>
  <c r="D18" i="13"/>
  <c r="E18" i="13"/>
  <c r="F18" i="13"/>
  <c r="G18" i="13"/>
  <c r="H18" i="13"/>
  <c r="I18" i="13"/>
  <c r="J18" i="13"/>
  <c r="K18" i="13"/>
  <c r="L18" i="13"/>
  <c r="M18" i="13"/>
  <c r="N18" i="13"/>
  <c r="O18" i="13"/>
  <c r="A19" i="13"/>
  <c r="C19" i="13"/>
  <c r="D19" i="13"/>
  <c r="E19" i="13"/>
  <c r="F19" i="13"/>
  <c r="G19" i="13"/>
  <c r="H19" i="13"/>
  <c r="I19" i="13"/>
  <c r="J19" i="13"/>
  <c r="K19" i="13"/>
  <c r="L19" i="13"/>
  <c r="M19" i="13"/>
  <c r="N19" i="13"/>
  <c r="O19" i="13"/>
  <c r="A20" i="13"/>
  <c r="C20" i="13"/>
  <c r="D20" i="13"/>
  <c r="E20" i="13"/>
  <c r="F20" i="13"/>
  <c r="G20" i="13"/>
  <c r="H20" i="13"/>
  <c r="I20" i="13"/>
  <c r="J20" i="13"/>
  <c r="K20" i="13"/>
  <c r="L20" i="13"/>
  <c r="M20" i="13"/>
  <c r="N20" i="13"/>
  <c r="O20" i="13"/>
  <c r="A21" i="13"/>
  <c r="C21" i="13"/>
  <c r="D21" i="13"/>
  <c r="E21" i="13"/>
  <c r="F21" i="13"/>
  <c r="G21" i="13"/>
  <c r="H21" i="13"/>
  <c r="I21" i="13"/>
  <c r="J21" i="13"/>
  <c r="K21" i="13"/>
  <c r="L21" i="13"/>
  <c r="M21" i="13"/>
  <c r="N21" i="13"/>
  <c r="O21" i="13"/>
  <c r="A22" i="13"/>
  <c r="C22" i="13"/>
  <c r="D22" i="13"/>
  <c r="E22" i="13"/>
  <c r="F22" i="13"/>
  <c r="G22" i="13"/>
  <c r="H22" i="13"/>
  <c r="I22" i="13"/>
  <c r="J22" i="13"/>
  <c r="K22" i="13"/>
  <c r="L22" i="13"/>
  <c r="M22" i="13"/>
  <c r="N22" i="13"/>
  <c r="O22" i="13"/>
  <c r="A23" i="13"/>
  <c r="C23" i="13"/>
  <c r="D23" i="13"/>
  <c r="E23" i="13"/>
  <c r="F23" i="13"/>
  <c r="G23" i="13"/>
  <c r="H23" i="13"/>
  <c r="I23" i="13"/>
  <c r="J23" i="13"/>
  <c r="K23" i="13"/>
  <c r="L23" i="13"/>
  <c r="M23" i="13"/>
  <c r="N23" i="13"/>
  <c r="O23" i="13"/>
  <c r="A24" i="13"/>
  <c r="C24" i="13"/>
  <c r="D24" i="13"/>
  <c r="E24" i="13"/>
  <c r="F24" i="13"/>
  <c r="G24" i="13"/>
  <c r="H24" i="13"/>
  <c r="I24" i="13"/>
  <c r="J24" i="13"/>
  <c r="K24" i="13"/>
  <c r="L24" i="13"/>
  <c r="M24" i="13"/>
  <c r="N24" i="13"/>
  <c r="O24" i="13"/>
  <c r="A25" i="13"/>
  <c r="C25" i="13"/>
  <c r="D25" i="13"/>
  <c r="E25" i="13"/>
  <c r="F25" i="13"/>
  <c r="G25" i="13"/>
  <c r="H25" i="13"/>
  <c r="I25" i="13"/>
  <c r="J25" i="13"/>
  <c r="K25" i="13"/>
  <c r="L25" i="13"/>
  <c r="M25" i="13"/>
  <c r="N25" i="13"/>
  <c r="O25" i="13"/>
  <c r="A26" i="13"/>
  <c r="C26" i="13"/>
  <c r="D26" i="13"/>
  <c r="E26" i="13"/>
  <c r="F26" i="13"/>
  <c r="G26" i="13"/>
  <c r="H26" i="13"/>
  <c r="I26" i="13"/>
  <c r="J26" i="13"/>
  <c r="K26" i="13"/>
  <c r="L26" i="13"/>
  <c r="M26" i="13"/>
  <c r="N26" i="13"/>
  <c r="O26" i="13"/>
  <c r="A27" i="13"/>
  <c r="C27" i="13"/>
  <c r="D27" i="13"/>
  <c r="E27" i="13"/>
  <c r="F27" i="13"/>
  <c r="G27" i="13"/>
  <c r="H27" i="13"/>
  <c r="I27" i="13"/>
  <c r="J27" i="13"/>
  <c r="K27" i="13"/>
  <c r="L27" i="13"/>
  <c r="M27" i="13"/>
  <c r="N27" i="13"/>
  <c r="O27" i="13"/>
  <c r="A28" i="13"/>
  <c r="C28" i="13"/>
  <c r="D28" i="13"/>
  <c r="E28" i="13"/>
  <c r="F28" i="13"/>
  <c r="G28" i="13"/>
  <c r="H28" i="13"/>
  <c r="I28" i="13"/>
  <c r="J28" i="13"/>
  <c r="K28" i="13"/>
  <c r="L28" i="13"/>
  <c r="M28" i="13"/>
  <c r="N28" i="13"/>
  <c r="O28" i="13"/>
  <c r="A29" i="13"/>
  <c r="C29" i="13"/>
  <c r="D29" i="13"/>
  <c r="E29" i="13"/>
  <c r="F29" i="13"/>
  <c r="G29" i="13"/>
  <c r="H29" i="13"/>
  <c r="I29" i="13"/>
  <c r="J29" i="13"/>
  <c r="K29" i="13"/>
  <c r="L29" i="13"/>
  <c r="M29" i="13"/>
  <c r="N29" i="13"/>
  <c r="O29" i="13"/>
  <c r="A30" i="13"/>
  <c r="C30" i="13"/>
  <c r="D30" i="13"/>
  <c r="E30" i="13"/>
  <c r="F30" i="13"/>
  <c r="G30" i="13"/>
  <c r="H30" i="13"/>
  <c r="I30" i="13"/>
  <c r="J30" i="13"/>
  <c r="K30" i="13"/>
  <c r="L30" i="13"/>
  <c r="M30" i="13"/>
  <c r="N30" i="13"/>
  <c r="O30" i="13"/>
  <c r="A31" i="13"/>
  <c r="C31" i="13"/>
  <c r="D31" i="13"/>
  <c r="E31" i="13"/>
  <c r="F31" i="13"/>
  <c r="G31" i="13"/>
  <c r="H31" i="13"/>
  <c r="I31" i="13"/>
  <c r="J31" i="13"/>
  <c r="K31" i="13"/>
  <c r="L31" i="13"/>
  <c r="M31" i="13"/>
  <c r="N31" i="13"/>
  <c r="O31" i="13"/>
  <c r="A32" i="13"/>
  <c r="C32" i="13"/>
  <c r="D32" i="13"/>
  <c r="E32" i="13"/>
  <c r="F32" i="13"/>
  <c r="G32" i="13"/>
  <c r="H32" i="13"/>
  <c r="I32" i="13"/>
  <c r="J32" i="13"/>
  <c r="K32" i="13"/>
  <c r="L32" i="13"/>
  <c r="M32" i="13"/>
  <c r="N32" i="13"/>
  <c r="O32" i="13"/>
  <c r="A33" i="13"/>
  <c r="C33" i="13"/>
  <c r="D33" i="13"/>
  <c r="E33" i="13"/>
  <c r="F33" i="13"/>
  <c r="G33" i="13"/>
  <c r="H33" i="13"/>
  <c r="I33" i="13"/>
  <c r="J33" i="13"/>
  <c r="K33" i="13"/>
  <c r="L33" i="13"/>
  <c r="M33" i="13"/>
  <c r="N33" i="13"/>
  <c r="O33" i="13"/>
  <c r="A34" i="13"/>
  <c r="C34" i="13"/>
  <c r="D34" i="13"/>
  <c r="E34" i="13"/>
  <c r="F34" i="13"/>
  <c r="G34" i="13"/>
  <c r="H34" i="13"/>
  <c r="I34" i="13"/>
  <c r="J34" i="13"/>
  <c r="K34" i="13"/>
  <c r="L34" i="13"/>
  <c r="M34" i="13"/>
  <c r="N34" i="13"/>
  <c r="O34" i="13"/>
  <c r="A35" i="13"/>
  <c r="C35" i="13"/>
  <c r="D35" i="13"/>
  <c r="E35" i="13"/>
  <c r="F35" i="13"/>
  <c r="G35" i="13"/>
  <c r="H35" i="13"/>
  <c r="I35" i="13"/>
  <c r="J35" i="13"/>
  <c r="K35" i="13"/>
  <c r="L35" i="13"/>
  <c r="M35" i="13"/>
  <c r="N35" i="13"/>
  <c r="O35" i="13"/>
  <c r="A36" i="13"/>
  <c r="C36" i="13"/>
  <c r="D36" i="13"/>
  <c r="E36" i="13"/>
  <c r="F36" i="13"/>
  <c r="G36" i="13"/>
  <c r="H36" i="13"/>
  <c r="I36" i="13"/>
  <c r="J36" i="13"/>
  <c r="K36" i="13"/>
  <c r="L36" i="13"/>
  <c r="M36" i="13"/>
  <c r="N36" i="13"/>
  <c r="O36" i="13"/>
  <c r="A37" i="13"/>
  <c r="C37" i="13"/>
  <c r="D37" i="13"/>
  <c r="E37" i="13"/>
  <c r="F37" i="13"/>
  <c r="G37" i="13"/>
  <c r="H37" i="13"/>
  <c r="I37" i="13"/>
  <c r="J37" i="13"/>
  <c r="K37" i="13"/>
  <c r="L37" i="13"/>
  <c r="M37" i="13"/>
  <c r="N37" i="13"/>
  <c r="O37" i="13"/>
  <c r="A38" i="13"/>
  <c r="C38" i="13"/>
  <c r="D38" i="13"/>
  <c r="E38" i="13"/>
  <c r="F38" i="13"/>
  <c r="G38" i="13"/>
  <c r="H38" i="13"/>
  <c r="I38" i="13"/>
  <c r="J38" i="13"/>
  <c r="K38" i="13"/>
  <c r="L38" i="13"/>
  <c r="M38" i="13"/>
  <c r="N38" i="13"/>
  <c r="O38" i="13"/>
  <c r="A39" i="13"/>
  <c r="C39" i="13"/>
  <c r="D39" i="13"/>
  <c r="E39" i="13"/>
  <c r="F39" i="13"/>
  <c r="G39" i="13"/>
  <c r="H39" i="13"/>
  <c r="I39" i="13"/>
  <c r="J39" i="13"/>
  <c r="K39" i="13"/>
  <c r="L39" i="13"/>
  <c r="M39" i="13"/>
  <c r="N39" i="13"/>
  <c r="O39" i="13"/>
  <c r="A40" i="13"/>
  <c r="C40" i="13"/>
  <c r="D40" i="13"/>
  <c r="E40" i="13"/>
  <c r="F40" i="13"/>
  <c r="G40" i="13"/>
  <c r="H40" i="13"/>
  <c r="I40" i="13"/>
  <c r="J40" i="13"/>
  <c r="K40" i="13"/>
  <c r="L40" i="13"/>
  <c r="M40" i="13"/>
  <c r="N40" i="13"/>
  <c r="O40" i="13"/>
  <c r="A41" i="13"/>
  <c r="C41" i="13"/>
  <c r="D41" i="13"/>
  <c r="E41" i="13"/>
  <c r="F41" i="13"/>
  <c r="G41" i="13"/>
  <c r="H41" i="13"/>
  <c r="I41" i="13"/>
  <c r="J41" i="13"/>
  <c r="K41" i="13"/>
  <c r="L41" i="13"/>
  <c r="M41" i="13"/>
  <c r="N41" i="13"/>
  <c r="O41" i="13"/>
  <c r="A42" i="13"/>
  <c r="C42" i="13"/>
  <c r="D42" i="13"/>
  <c r="E42" i="13"/>
  <c r="F42" i="13"/>
  <c r="G42" i="13"/>
  <c r="H42" i="13"/>
  <c r="I42" i="13"/>
  <c r="J42" i="13"/>
  <c r="K42" i="13"/>
  <c r="L42" i="13"/>
  <c r="M42" i="13"/>
  <c r="N42" i="13"/>
  <c r="O42" i="13"/>
  <c r="A43" i="13"/>
  <c r="C43" i="13"/>
  <c r="D43" i="13"/>
  <c r="E43" i="13"/>
  <c r="F43" i="13"/>
  <c r="G43" i="13"/>
  <c r="H43" i="13"/>
  <c r="I43" i="13"/>
  <c r="J43" i="13"/>
  <c r="K43" i="13"/>
  <c r="L43" i="13"/>
  <c r="M43" i="13"/>
  <c r="N43" i="13"/>
  <c r="O43" i="13"/>
  <c r="A44" i="13"/>
  <c r="C44" i="13"/>
  <c r="D44" i="13"/>
  <c r="E44" i="13"/>
  <c r="F44" i="13"/>
  <c r="G44" i="13"/>
  <c r="H44" i="13"/>
  <c r="I44" i="13"/>
  <c r="J44" i="13"/>
  <c r="K44" i="13"/>
  <c r="L44" i="13"/>
  <c r="M44" i="13"/>
  <c r="N44" i="13"/>
  <c r="O44" i="13"/>
  <c r="A45" i="13"/>
  <c r="C45" i="13"/>
  <c r="D45" i="13"/>
  <c r="E45" i="13"/>
  <c r="F45" i="13"/>
  <c r="G45" i="13"/>
  <c r="H45" i="13"/>
  <c r="I45" i="13"/>
  <c r="J45" i="13"/>
  <c r="K45" i="13"/>
  <c r="L45" i="13"/>
  <c r="M45" i="13"/>
  <c r="N45" i="13"/>
  <c r="O45" i="13"/>
  <c r="A46" i="13"/>
  <c r="C46" i="13"/>
  <c r="D46" i="13"/>
  <c r="E46" i="13"/>
  <c r="F46" i="13"/>
  <c r="G46" i="13"/>
  <c r="H46" i="13"/>
  <c r="I46" i="13"/>
  <c r="J46" i="13"/>
  <c r="K46" i="13"/>
  <c r="L46" i="13"/>
  <c r="M46" i="13"/>
  <c r="N46" i="13"/>
  <c r="O46" i="13"/>
  <c r="A47" i="13"/>
  <c r="C47" i="13"/>
  <c r="D47" i="13"/>
  <c r="E47" i="13"/>
  <c r="F47" i="13"/>
  <c r="G47" i="13"/>
  <c r="H47" i="13"/>
  <c r="I47" i="13"/>
  <c r="J47" i="13"/>
  <c r="K47" i="13"/>
  <c r="L47" i="13"/>
  <c r="M47" i="13"/>
  <c r="N47" i="13"/>
  <c r="O47" i="13"/>
  <c r="A48" i="13"/>
  <c r="C48" i="13"/>
  <c r="D48" i="13"/>
  <c r="E48" i="13"/>
  <c r="F48" i="13"/>
  <c r="G48" i="13"/>
  <c r="H48" i="13"/>
  <c r="I48" i="13"/>
  <c r="J48" i="13"/>
  <c r="K48" i="13"/>
  <c r="L48" i="13"/>
  <c r="M48" i="13"/>
  <c r="N48" i="13"/>
  <c r="O48" i="13"/>
  <c r="A49" i="13"/>
  <c r="C49" i="13"/>
  <c r="D49" i="13"/>
  <c r="E49" i="13"/>
  <c r="F49" i="13"/>
  <c r="G49" i="13"/>
  <c r="H49" i="13"/>
  <c r="I49" i="13"/>
  <c r="J49" i="13"/>
  <c r="K49" i="13"/>
  <c r="L49" i="13"/>
  <c r="M49" i="13"/>
  <c r="N49" i="13"/>
  <c r="O49" i="13"/>
  <c r="A50" i="13"/>
  <c r="C50" i="13"/>
  <c r="D50" i="13"/>
  <c r="E50" i="13"/>
  <c r="F50" i="13"/>
  <c r="G50" i="13"/>
  <c r="H50" i="13"/>
  <c r="I50" i="13"/>
  <c r="J50" i="13"/>
  <c r="K50" i="13"/>
  <c r="L50" i="13"/>
  <c r="M50" i="13"/>
  <c r="N50" i="13"/>
  <c r="O50" i="13"/>
  <c r="C52" i="13"/>
  <c r="D52" i="13"/>
  <c r="E52" i="13"/>
  <c r="F52" i="13"/>
  <c r="G52" i="13"/>
  <c r="H52" i="13"/>
  <c r="I52" i="13"/>
  <c r="J52" i="13"/>
  <c r="K52" i="13"/>
  <c r="L52" i="13"/>
  <c r="M52" i="13"/>
  <c r="N52" i="13"/>
  <c r="O52" i="13"/>
  <c r="O53" i="13"/>
  <c r="D5" i="20"/>
  <c r="D6" i="20"/>
  <c r="D7" i="20"/>
  <c r="C15" i="20"/>
  <c r="C23" i="20"/>
  <c r="C24" i="20"/>
  <c r="C26" i="20"/>
  <c r="D30" i="20"/>
  <c r="E30" i="20"/>
  <c r="F30" i="20"/>
  <c r="G30" i="20"/>
  <c r="H30" i="20"/>
  <c r="I30" i="20"/>
  <c r="J30" i="20"/>
  <c r="K30" i="20"/>
  <c r="L30" i="20"/>
  <c r="M30" i="20"/>
  <c r="N30" i="20"/>
  <c r="O30" i="20"/>
  <c r="P30" i="20"/>
  <c r="P31" i="20"/>
  <c r="D32" i="20"/>
  <c r="E32" i="20"/>
  <c r="F32" i="20"/>
  <c r="G32" i="20"/>
  <c r="H32" i="20"/>
  <c r="I32" i="20"/>
  <c r="J32" i="20"/>
  <c r="K32" i="20"/>
  <c r="L32" i="20"/>
  <c r="M32" i="20"/>
  <c r="N32" i="20"/>
  <c r="O32" i="20"/>
  <c r="P32" i="20"/>
  <c r="D33" i="20"/>
  <c r="E33" i="20"/>
  <c r="F33" i="20"/>
  <c r="G33" i="20"/>
  <c r="H33" i="20"/>
  <c r="I33" i="20"/>
  <c r="J33" i="20"/>
  <c r="K33" i="20"/>
  <c r="L33" i="20"/>
  <c r="M33" i="20"/>
  <c r="N33" i="20"/>
  <c r="O33" i="20"/>
  <c r="P33" i="20"/>
  <c r="D34" i="20"/>
  <c r="E34" i="20"/>
  <c r="F34" i="20"/>
  <c r="G34" i="20"/>
  <c r="H34" i="20"/>
  <c r="I34" i="20"/>
  <c r="J34" i="20"/>
  <c r="K34" i="20"/>
  <c r="L34" i="20"/>
  <c r="M34" i="20"/>
  <c r="N34" i="20"/>
  <c r="O34" i="20"/>
  <c r="P34" i="20"/>
  <c r="D35" i="20"/>
  <c r="E35" i="20"/>
  <c r="F35" i="20"/>
  <c r="G35" i="20"/>
  <c r="H35" i="20"/>
  <c r="I35" i="20"/>
  <c r="J35" i="20"/>
  <c r="K35" i="20"/>
  <c r="L35" i="20"/>
  <c r="M35" i="20"/>
  <c r="N35" i="20"/>
  <c r="O35" i="20"/>
  <c r="P35" i="20"/>
  <c r="P36" i="20"/>
  <c r="D37" i="20"/>
  <c r="E37" i="20"/>
  <c r="F37" i="20"/>
  <c r="G37" i="20"/>
  <c r="H37" i="20"/>
  <c r="I37" i="20"/>
  <c r="J37" i="20"/>
  <c r="K37" i="20"/>
  <c r="L37" i="20"/>
  <c r="M37" i="20"/>
  <c r="N37" i="20"/>
  <c r="O37" i="20"/>
  <c r="P37" i="20"/>
  <c r="P38" i="20"/>
  <c r="P39" i="20"/>
  <c r="P40" i="20"/>
  <c r="P41" i="20"/>
  <c r="P42" i="20"/>
  <c r="D43" i="20"/>
  <c r="E43" i="20"/>
  <c r="F43" i="20"/>
  <c r="G43" i="20"/>
  <c r="H43" i="20"/>
  <c r="I43" i="20"/>
  <c r="J43" i="20"/>
  <c r="K43" i="20"/>
  <c r="L43" i="20"/>
  <c r="M43" i="20"/>
  <c r="N43" i="20"/>
  <c r="O43" i="20"/>
  <c r="P43" i="20"/>
  <c r="P44" i="20"/>
  <c r="D45" i="20"/>
  <c r="E45" i="20"/>
  <c r="F45" i="20"/>
  <c r="G45" i="20"/>
  <c r="H45" i="20"/>
  <c r="I45" i="20"/>
  <c r="J45" i="20"/>
  <c r="K45" i="20"/>
  <c r="L45" i="20"/>
  <c r="M45" i="20"/>
  <c r="N45" i="20"/>
  <c r="O45" i="20"/>
  <c r="P45" i="20"/>
  <c r="D46" i="20"/>
  <c r="E46" i="20"/>
  <c r="F46" i="20"/>
  <c r="G46" i="20"/>
  <c r="H46" i="20"/>
  <c r="I46" i="20"/>
  <c r="J46" i="20"/>
  <c r="K46" i="20"/>
  <c r="L46" i="20"/>
  <c r="M46" i="20"/>
  <c r="N46" i="20"/>
  <c r="O46" i="20"/>
  <c r="P46" i="20"/>
  <c r="D47" i="20"/>
  <c r="E47" i="20"/>
  <c r="F47" i="20"/>
  <c r="G47" i="20"/>
  <c r="H47" i="20"/>
  <c r="I47" i="20"/>
  <c r="J47" i="20"/>
  <c r="K47" i="20"/>
  <c r="L47" i="20"/>
  <c r="M47" i="20"/>
  <c r="N47" i="20"/>
  <c r="O47" i="20"/>
  <c r="P47" i="20"/>
  <c r="P48" i="20"/>
  <c r="D49" i="20"/>
  <c r="E49" i="20"/>
  <c r="F49" i="20"/>
  <c r="G49" i="20"/>
  <c r="H49" i="20"/>
  <c r="I49" i="20"/>
  <c r="J49" i="20"/>
  <c r="K49" i="20"/>
  <c r="L49" i="20"/>
  <c r="M49" i="20"/>
  <c r="N49" i="20"/>
  <c r="O49" i="20"/>
  <c r="P49" i="20"/>
  <c r="P50" i="20"/>
  <c r="P51" i="20"/>
  <c r="P52" i="20"/>
  <c r="P53" i="20"/>
  <c r="P54" i="20"/>
  <c r="P55" i="20"/>
  <c r="P56" i="20"/>
  <c r="D57" i="20"/>
  <c r="E57" i="20"/>
  <c r="F57" i="20"/>
  <c r="G57" i="20"/>
  <c r="H57" i="20"/>
  <c r="I57" i="20"/>
  <c r="J57" i="20"/>
  <c r="K57" i="20"/>
  <c r="L57" i="20"/>
  <c r="M57" i="20"/>
  <c r="N57" i="20"/>
  <c r="O57" i="20"/>
  <c r="P57" i="20"/>
  <c r="D58" i="20"/>
  <c r="E58" i="20"/>
  <c r="F58" i="20"/>
  <c r="G58" i="20"/>
  <c r="H58" i="20"/>
  <c r="I58" i="20"/>
  <c r="J58" i="20"/>
  <c r="K58" i="20"/>
  <c r="L58" i="20"/>
  <c r="M58" i="20"/>
  <c r="N58" i="20"/>
  <c r="O58" i="20"/>
  <c r="P58" i="20"/>
  <c r="P59" i="20"/>
  <c r="D60" i="20"/>
  <c r="E60" i="20"/>
  <c r="F60" i="20"/>
  <c r="G60" i="20"/>
  <c r="H60" i="20"/>
  <c r="I60" i="20"/>
  <c r="J60" i="20"/>
  <c r="K60" i="20"/>
  <c r="L60" i="20"/>
  <c r="M60" i="20"/>
  <c r="N60" i="20"/>
  <c r="O60" i="20"/>
  <c r="P60" i="20"/>
  <c r="P61" i="20"/>
  <c r="P62" i="20"/>
  <c r="D63" i="20"/>
  <c r="E63" i="20"/>
  <c r="F63" i="20"/>
  <c r="G63" i="20"/>
  <c r="H63" i="20"/>
  <c r="I63" i="20"/>
  <c r="J63" i="20"/>
  <c r="K63" i="20"/>
  <c r="L63" i="20"/>
  <c r="M63" i="20"/>
  <c r="N63" i="20"/>
  <c r="O63" i="20"/>
  <c r="P63" i="20"/>
  <c r="D64" i="20"/>
  <c r="E64" i="20"/>
  <c r="F64" i="20"/>
  <c r="G64" i="20"/>
  <c r="H64" i="20"/>
  <c r="I64" i="20"/>
  <c r="J64" i="20"/>
  <c r="K64" i="20"/>
  <c r="L64" i="20"/>
  <c r="M64" i="20"/>
  <c r="N64" i="20"/>
  <c r="O64" i="20"/>
  <c r="P64" i="20"/>
  <c r="P65" i="20"/>
  <c r="P66" i="20"/>
  <c r="P67" i="20"/>
  <c r="P68" i="20"/>
  <c r="D69" i="20"/>
  <c r="E69" i="20"/>
  <c r="F69" i="20"/>
  <c r="G69" i="20"/>
  <c r="H69" i="20"/>
  <c r="I69" i="20"/>
  <c r="J69" i="20"/>
  <c r="K69" i="20"/>
  <c r="L69" i="20"/>
  <c r="M69" i="20"/>
  <c r="N69" i="20"/>
  <c r="O69" i="20"/>
  <c r="P69" i="20"/>
  <c r="P70" i="20"/>
  <c r="P71" i="20"/>
  <c r="D72" i="20"/>
  <c r="E72" i="20"/>
  <c r="F72" i="20"/>
  <c r="G72" i="20"/>
  <c r="H72" i="20"/>
  <c r="I72" i="20"/>
  <c r="J72" i="20"/>
  <c r="K72" i="20"/>
  <c r="L72" i="20"/>
  <c r="M72" i="20"/>
  <c r="N72" i="20"/>
  <c r="O72" i="20"/>
  <c r="P72" i="20"/>
  <c r="D73" i="20"/>
  <c r="E73" i="20"/>
  <c r="F73" i="20"/>
  <c r="G73" i="20"/>
  <c r="H73" i="20"/>
  <c r="I73" i="20"/>
  <c r="J73" i="20"/>
  <c r="K73" i="20"/>
  <c r="L73" i="20"/>
  <c r="M73" i="20"/>
  <c r="N73" i="20"/>
  <c r="O73" i="20"/>
  <c r="P73" i="20"/>
  <c r="P74" i="20"/>
  <c r="P75" i="20"/>
  <c r="P76" i="20"/>
  <c r="P77" i="20"/>
  <c r="P78" i="20"/>
  <c r="P79" i="20"/>
  <c r="P80" i="20"/>
  <c r="D81" i="20"/>
  <c r="E81" i="20"/>
  <c r="F81" i="20"/>
  <c r="G81" i="20"/>
  <c r="H81" i="20"/>
  <c r="I81" i="20"/>
  <c r="J81" i="20"/>
  <c r="K81" i="20"/>
  <c r="L81" i="20"/>
  <c r="M81" i="20"/>
  <c r="N81" i="20"/>
  <c r="O81" i="20"/>
  <c r="P81" i="20"/>
  <c r="P82" i="20"/>
  <c r="P83" i="20"/>
  <c r="D84" i="20"/>
  <c r="E84" i="20"/>
  <c r="F84" i="20"/>
  <c r="G84" i="20"/>
  <c r="H84" i="20"/>
  <c r="I84" i="20"/>
  <c r="J84" i="20"/>
  <c r="K84" i="20"/>
  <c r="L84" i="20"/>
  <c r="M84" i="20"/>
  <c r="N84" i="20"/>
  <c r="O84" i="20"/>
  <c r="P84" i="20"/>
  <c r="P85" i="20"/>
  <c r="D86" i="20"/>
  <c r="E86" i="20"/>
  <c r="F86" i="20"/>
  <c r="G86" i="20"/>
  <c r="H86" i="20"/>
  <c r="I86" i="20"/>
  <c r="J86" i="20"/>
  <c r="K86" i="20"/>
  <c r="L86" i="20"/>
  <c r="M86" i="20"/>
  <c r="N86" i="20"/>
  <c r="O86" i="20"/>
  <c r="P86" i="20"/>
  <c r="P90" i="20"/>
  <c r="P91" i="20"/>
  <c r="P92" i="20"/>
  <c r="P93" i="20"/>
  <c r="P94" i="20"/>
  <c r="P95" i="20"/>
  <c r="P96" i="20"/>
  <c r="P97" i="20"/>
  <c r="P98" i="20"/>
  <c r="P99" i="20"/>
  <c r="P100" i="20"/>
  <c r="P101" i="20"/>
  <c r="P102" i="20"/>
  <c r="P103" i="20"/>
  <c r="P104" i="20"/>
  <c r="C105" i="20"/>
  <c r="D105" i="20"/>
  <c r="E105" i="20"/>
  <c r="F105" i="20"/>
  <c r="G105" i="20"/>
  <c r="H105" i="20"/>
  <c r="I105" i="20"/>
  <c r="J105" i="20"/>
  <c r="K105" i="20"/>
  <c r="L105" i="20"/>
  <c r="M105" i="20"/>
  <c r="N105" i="20"/>
  <c r="O105" i="20"/>
  <c r="P105" i="20"/>
  <c r="C106" i="20"/>
  <c r="D106" i="20"/>
  <c r="E106" i="20"/>
  <c r="F106" i="20"/>
  <c r="G106" i="20"/>
  <c r="H106" i="20"/>
  <c r="I106" i="20"/>
  <c r="J106" i="20"/>
  <c r="K106" i="20"/>
  <c r="L106" i="20"/>
  <c r="M106" i="20"/>
  <c r="N106" i="20"/>
  <c r="O106" i="20"/>
  <c r="P106" i="20"/>
  <c r="C108" i="20"/>
  <c r="D108" i="20"/>
  <c r="E108" i="20"/>
  <c r="F108" i="20"/>
  <c r="G108" i="20"/>
  <c r="H108" i="20"/>
  <c r="I108" i="20"/>
  <c r="J108" i="20"/>
  <c r="K108" i="20"/>
  <c r="L108" i="20"/>
  <c r="M108" i="20"/>
  <c r="N108" i="20"/>
  <c r="O108" i="20"/>
  <c r="P108" i="20"/>
  <c r="A111" i="20"/>
  <c r="E3" i="18"/>
  <c r="H12" i="18"/>
  <c r="H13" i="18"/>
  <c r="H14" i="18"/>
  <c r="H15" i="18"/>
  <c r="H16" i="18"/>
  <c r="H17" i="18"/>
  <c r="H18" i="18"/>
  <c r="F19" i="18"/>
  <c r="H19" i="18"/>
  <c r="H20" i="18"/>
  <c r="F21" i="18"/>
  <c r="H21" i="18"/>
  <c r="H22" i="18"/>
  <c r="F23" i="18"/>
  <c r="H23" i="18"/>
  <c r="H24" i="18"/>
  <c r="F25" i="18"/>
  <c r="H25" i="18"/>
  <c r="H26" i="18"/>
  <c r="H27" i="18"/>
  <c r="H28" i="18"/>
  <c r="H29" i="18"/>
  <c r="H30" i="18"/>
  <c r="H31" i="18"/>
  <c r="H32" i="18"/>
  <c r="H33" i="18"/>
  <c r="F34" i="18"/>
  <c r="H34" i="18"/>
  <c r="H35" i="18"/>
  <c r="H36" i="18"/>
  <c r="H37" i="18"/>
  <c r="H38" i="18"/>
  <c r="H39" i="18"/>
  <c r="F40" i="18"/>
  <c r="H40" i="18"/>
  <c r="H41" i="18"/>
  <c r="H42" i="18"/>
  <c r="H43" i="18"/>
  <c r="H44" i="18"/>
  <c r="F45" i="18"/>
  <c r="H45" i="18"/>
  <c r="H46" i="18"/>
  <c r="H47" i="18"/>
  <c r="H48" i="18"/>
  <c r="H49" i="18"/>
  <c r="H50" i="18"/>
  <c r="H51" i="18"/>
  <c r="H52" i="18"/>
  <c r="H53" i="18"/>
  <c r="H54" i="18"/>
  <c r="H55" i="18"/>
  <c r="H56" i="18"/>
  <c r="F57" i="18"/>
  <c r="H57" i="18"/>
  <c r="H58" i="18"/>
  <c r="H59" i="18"/>
  <c r="F60" i="18"/>
  <c r="H60" i="18"/>
  <c r="H61" i="18"/>
  <c r="F62" i="18"/>
  <c r="H62" i="18"/>
  <c r="H64" i="18"/>
  <c r="H66" i="18"/>
  <c r="H67" i="18"/>
  <c r="H68" i="18"/>
  <c r="H69" i="18"/>
  <c r="H70" i="18"/>
  <c r="H71" i="18"/>
  <c r="H72" i="18"/>
  <c r="H73" i="18"/>
  <c r="H74" i="18"/>
  <c r="H75" i="18"/>
  <c r="H76" i="18"/>
  <c r="H77" i="18"/>
  <c r="H78" i="18"/>
  <c r="H79" i="18"/>
  <c r="H80" i="18"/>
  <c r="H81" i="18"/>
  <c r="F82" i="18"/>
  <c r="H82" i="18"/>
  <c r="N3" i="19"/>
  <c r="C5" i="19"/>
  <c r="C6" i="19"/>
  <c r="C7" i="19"/>
  <c r="O12" i="19"/>
  <c r="O13" i="19"/>
  <c r="O14" i="19"/>
  <c r="O15" i="19"/>
  <c r="O16" i="19"/>
  <c r="O17" i="19"/>
  <c r="O18" i="19"/>
  <c r="O19" i="19"/>
  <c r="O20" i="19"/>
  <c r="O21" i="19"/>
  <c r="O22" i="19"/>
  <c r="O23" i="19"/>
  <c r="O24" i="19"/>
  <c r="O25" i="19"/>
  <c r="O26" i="19"/>
  <c r="O27" i="19"/>
  <c r="O29" i="19"/>
  <c r="C30" i="19"/>
  <c r="D30" i="19"/>
  <c r="E30" i="19"/>
  <c r="F30" i="19"/>
  <c r="G30" i="19"/>
  <c r="H30" i="19"/>
  <c r="I30" i="19"/>
  <c r="J30" i="19"/>
  <c r="K30" i="19"/>
  <c r="L30" i="19"/>
  <c r="M30" i="19"/>
  <c r="N30" i="19"/>
  <c r="O30" i="19"/>
  <c r="O31" i="19"/>
  <c r="O32" i="19"/>
  <c r="O33" i="19"/>
  <c r="O34" i="19"/>
  <c r="O35" i="19"/>
  <c r="O36" i="19"/>
  <c r="O37" i="19"/>
  <c r="O38" i="19"/>
  <c r="O39" i="19"/>
  <c r="O40" i="19"/>
  <c r="O41" i="19"/>
  <c r="O42" i="19"/>
  <c r="O43" i="19"/>
  <c r="O44" i="19"/>
  <c r="O45" i="19"/>
  <c r="C46" i="19"/>
  <c r="D46" i="19"/>
  <c r="E46" i="19"/>
  <c r="F46" i="19"/>
  <c r="G46" i="19"/>
  <c r="H46" i="19"/>
  <c r="I46" i="19"/>
  <c r="J46" i="19"/>
  <c r="K46" i="19"/>
  <c r="L46" i="19"/>
  <c r="M46" i="19"/>
  <c r="N46" i="19"/>
  <c r="O46" i="19"/>
  <c r="C47" i="19"/>
  <c r="D47" i="19"/>
  <c r="E47" i="19"/>
  <c r="F47" i="19"/>
  <c r="G47" i="19"/>
  <c r="H47" i="19"/>
  <c r="I47" i="19"/>
  <c r="J47" i="19"/>
  <c r="K47" i="19"/>
  <c r="L47" i="19"/>
  <c r="M47" i="19"/>
  <c r="N47" i="19"/>
  <c r="O47" i="19"/>
  <c r="A49" i="19"/>
  <c r="C87" i="19"/>
  <c r="D87" i="19"/>
  <c r="E87" i="19"/>
  <c r="F87" i="19"/>
  <c r="G87" i="19"/>
  <c r="H87" i="19"/>
  <c r="I87" i="19"/>
  <c r="J87" i="19"/>
  <c r="K87" i="19"/>
  <c r="L87" i="19"/>
  <c r="M87" i="19"/>
  <c r="N87" i="19"/>
  <c r="C92" i="19"/>
  <c r="D92" i="19"/>
  <c r="E92" i="19"/>
  <c r="F92" i="19"/>
  <c r="G92" i="19"/>
  <c r="H92" i="19"/>
  <c r="I92" i="19"/>
  <c r="J92" i="19"/>
  <c r="K92" i="19"/>
  <c r="L92" i="19"/>
  <c r="M92" i="19"/>
  <c r="N92" i="19"/>
  <c r="C97" i="19"/>
  <c r="D97" i="19"/>
  <c r="E97" i="19"/>
  <c r="F97" i="19"/>
  <c r="G97" i="19"/>
  <c r="H97" i="19"/>
  <c r="I97" i="19"/>
  <c r="J97" i="19"/>
  <c r="K97" i="19"/>
  <c r="L97" i="19"/>
  <c r="M97" i="19"/>
  <c r="N97" i="19"/>
  <c r="O97" i="19"/>
  <c r="C98" i="19"/>
  <c r="D98" i="19"/>
  <c r="E98" i="19"/>
  <c r="F98" i="19"/>
  <c r="G98" i="19"/>
  <c r="H98" i="19"/>
  <c r="I98" i="19"/>
  <c r="J98" i="19"/>
  <c r="K98" i="19"/>
  <c r="L98" i="19"/>
  <c r="M98" i="19"/>
  <c r="N98" i="19"/>
  <c r="O98" i="19"/>
  <c r="C99" i="19"/>
  <c r="D99" i="19"/>
  <c r="E99" i="19"/>
  <c r="F99" i="19"/>
  <c r="G99" i="19"/>
  <c r="H99" i="19"/>
  <c r="I99" i="19"/>
  <c r="J99" i="19"/>
  <c r="K99" i="19"/>
  <c r="L99" i="19"/>
  <c r="M99" i="19"/>
  <c r="N99" i="19"/>
  <c r="O99" i="19"/>
  <c r="C100" i="19"/>
  <c r="D100" i="19"/>
  <c r="E100" i="19"/>
  <c r="F100" i="19"/>
  <c r="G100" i="19"/>
  <c r="H100" i="19"/>
  <c r="I100" i="19"/>
  <c r="J100" i="19"/>
  <c r="K100" i="19"/>
  <c r="L100" i="19"/>
  <c r="M100" i="19"/>
  <c r="N100" i="19"/>
  <c r="O100" i="19"/>
  <c r="C101" i="19"/>
  <c r="D101" i="19"/>
  <c r="E101" i="19"/>
  <c r="F101" i="19"/>
  <c r="G101" i="19"/>
  <c r="H101" i="19"/>
  <c r="I101" i="19"/>
  <c r="J101" i="19"/>
  <c r="K101" i="19"/>
  <c r="L101" i="19"/>
  <c r="M101" i="19"/>
  <c r="N101" i="19"/>
  <c r="O101" i="19"/>
  <c r="C102" i="19"/>
  <c r="D102" i="19"/>
  <c r="E102" i="19"/>
  <c r="F102" i="19"/>
  <c r="G102" i="19"/>
  <c r="H102" i="19"/>
  <c r="I102" i="19"/>
  <c r="J102" i="19"/>
  <c r="K102" i="19"/>
  <c r="L102" i="19"/>
  <c r="M102" i="19"/>
  <c r="N102" i="19"/>
  <c r="O102" i="19"/>
  <c r="C103" i="19"/>
  <c r="D103" i="19"/>
  <c r="E103" i="19"/>
  <c r="F103" i="19"/>
  <c r="G103" i="19"/>
  <c r="H103" i="19"/>
  <c r="I103" i="19"/>
  <c r="J103" i="19"/>
  <c r="K103" i="19"/>
  <c r="L103" i="19"/>
  <c r="M103" i="19"/>
  <c r="N103" i="19"/>
  <c r="O103" i="19"/>
  <c r="C104" i="19"/>
  <c r="D104" i="19"/>
  <c r="E104" i="19"/>
  <c r="F104" i="19"/>
  <c r="G104" i="19"/>
  <c r="H104" i="19"/>
  <c r="I104" i="19"/>
  <c r="J104" i="19"/>
  <c r="K104" i="19"/>
  <c r="L104" i="19"/>
  <c r="M104" i="19"/>
  <c r="N104" i="19"/>
  <c r="O104" i="19"/>
  <c r="C105" i="19"/>
  <c r="D105" i="19"/>
  <c r="E105" i="19"/>
  <c r="F105" i="19"/>
  <c r="G105" i="19"/>
  <c r="H105" i="19"/>
  <c r="I105" i="19"/>
  <c r="J105" i="19"/>
  <c r="K105" i="19"/>
  <c r="L105" i="19"/>
  <c r="M105" i="19"/>
  <c r="N105" i="19"/>
  <c r="O105" i="19"/>
  <c r="C106" i="19"/>
  <c r="D106" i="19"/>
  <c r="E106" i="19"/>
  <c r="F106" i="19"/>
  <c r="G106" i="19"/>
  <c r="H106" i="19"/>
  <c r="I106" i="19"/>
  <c r="J106" i="19"/>
  <c r="K106" i="19"/>
  <c r="L106" i="19"/>
  <c r="M106" i="19"/>
  <c r="N106" i="19"/>
  <c r="O106" i="19"/>
  <c r="C107" i="19"/>
  <c r="D107" i="19"/>
  <c r="E107" i="19"/>
  <c r="F107" i="19"/>
  <c r="G107" i="19"/>
  <c r="H107" i="19"/>
  <c r="I107" i="19"/>
  <c r="J107" i="19"/>
  <c r="K107" i="19"/>
  <c r="L107" i="19"/>
  <c r="M107" i="19"/>
  <c r="N107" i="19"/>
  <c r="O107" i="19"/>
  <c r="C108" i="19"/>
  <c r="D108" i="19"/>
  <c r="E108" i="19"/>
  <c r="F108" i="19"/>
  <c r="G108" i="19"/>
  <c r="H108" i="19"/>
  <c r="I108" i="19"/>
  <c r="J108" i="19"/>
  <c r="K108" i="19"/>
  <c r="L108" i="19"/>
  <c r="M108" i="19"/>
  <c r="N108" i="19"/>
  <c r="O108" i="19"/>
  <c r="C109" i="19"/>
  <c r="D109" i="19"/>
  <c r="E109" i="19"/>
  <c r="F109" i="19"/>
  <c r="G109" i="19"/>
  <c r="H109" i="19"/>
  <c r="I109" i="19"/>
  <c r="J109" i="19"/>
  <c r="K109" i="19"/>
  <c r="L109" i="19"/>
  <c r="M109" i="19"/>
  <c r="N109" i="19"/>
  <c r="O109" i="19"/>
  <c r="C110" i="19"/>
  <c r="D110" i="19"/>
  <c r="E110" i="19"/>
  <c r="F110" i="19"/>
  <c r="G110" i="19"/>
  <c r="H110" i="19"/>
  <c r="I110" i="19"/>
  <c r="J110" i="19"/>
  <c r="K110" i="19"/>
  <c r="L110" i="19"/>
  <c r="M110" i="19"/>
  <c r="N110" i="19"/>
  <c r="O110" i="19"/>
  <c r="C111" i="19"/>
  <c r="D111" i="19"/>
  <c r="E111" i="19"/>
  <c r="F111" i="19"/>
  <c r="G111" i="19"/>
  <c r="H111" i="19"/>
  <c r="I111" i="19"/>
  <c r="J111" i="19"/>
  <c r="K111" i="19"/>
  <c r="L111" i="19"/>
  <c r="M111" i="19"/>
  <c r="N111" i="19"/>
  <c r="O111" i="19"/>
  <c r="C112" i="19"/>
  <c r="D112" i="19"/>
  <c r="E112" i="19"/>
  <c r="F112" i="19"/>
  <c r="G112" i="19"/>
  <c r="H112" i="19"/>
  <c r="I112" i="19"/>
  <c r="J112" i="19"/>
  <c r="K112" i="19"/>
  <c r="L112" i="19"/>
  <c r="M112" i="19"/>
  <c r="N112" i="19"/>
  <c r="O112" i="19"/>
  <c r="C113" i="19"/>
  <c r="D113" i="19"/>
  <c r="E113" i="19"/>
  <c r="F113" i="19"/>
  <c r="G113" i="19"/>
  <c r="H113" i="19"/>
  <c r="I113" i="19"/>
  <c r="J113" i="19"/>
  <c r="K113" i="19"/>
  <c r="L113" i="19"/>
  <c r="M113" i="19"/>
  <c r="N113" i="19"/>
  <c r="O113" i="19"/>
  <c r="C114" i="19"/>
  <c r="D114" i="19"/>
  <c r="E114" i="19"/>
  <c r="F114" i="19"/>
  <c r="G114" i="19"/>
  <c r="H114" i="19"/>
  <c r="I114" i="19"/>
  <c r="J114" i="19"/>
  <c r="K114" i="19"/>
  <c r="L114" i="19"/>
  <c r="M114" i="19"/>
  <c r="N114" i="19"/>
  <c r="O114" i="19"/>
  <c r="C115" i="19"/>
  <c r="D115" i="19"/>
  <c r="E115" i="19"/>
  <c r="F115" i="19"/>
  <c r="G115" i="19"/>
  <c r="H115" i="19"/>
  <c r="I115" i="19"/>
  <c r="J115" i="19"/>
  <c r="K115" i="19"/>
  <c r="L115" i="19"/>
  <c r="M115" i="19"/>
  <c r="N115" i="19"/>
  <c r="O115" i="19"/>
  <c r="C116" i="19"/>
  <c r="D116" i="19"/>
  <c r="E116" i="19"/>
  <c r="F116" i="19"/>
  <c r="G116" i="19"/>
  <c r="H116" i="19"/>
  <c r="I116" i="19"/>
  <c r="J116" i="19"/>
  <c r="K116" i="19"/>
  <c r="L116" i="19"/>
  <c r="M116" i="19"/>
  <c r="N116" i="19"/>
  <c r="O116" i="19"/>
  <c r="C117" i="19"/>
  <c r="D117" i="19"/>
  <c r="E117" i="19"/>
  <c r="F117" i="19"/>
  <c r="G117" i="19"/>
  <c r="H117" i="19"/>
  <c r="I117" i="19"/>
  <c r="J117" i="19"/>
  <c r="K117" i="19"/>
  <c r="L117" i="19"/>
  <c r="M117" i="19"/>
  <c r="N117" i="19"/>
  <c r="O117" i="19"/>
  <c r="C118" i="19"/>
  <c r="D118" i="19"/>
  <c r="E118" i="19"/>
  <c r="F118" i="19"/>
  <c r="G118" i="19"/>
  <c r="H118" i="19"/>
  <c r="I118" i="19"/>
  <c r="J118" i="19"/>
  <c r="K118" i="19"/>
  <c r="L118" i="19"/>
  <c r="M118" i="19"/>
  <c r="N118" i="19"/>
  <c r="O118" i="19"/>
  <c r="C119" i="19"/>
  <c r="D119" i="19"/>
  <c r="E119" i="19"/>
  <c r="F119" i="19"/>
  <c r="G119" i="19"/>
  <c r="H119" i="19"/>
  <c r="I119" i="19"/>
  <c r="J119" i="19"/>
  <c r="K119" i="19"/>
  <c r="L119" i="19"/>
  <c r="M119" i="19"/>
  <c r="N119" i="19"/>
  <c r="O119" i="19"/>
  <c r="C120" i="19"/>
  <c r="D120" i="19"/>
  <c r="E120" i="19"/>
  <c r="F120" i="19"/>
  <c r="G120" i="19"/>
  <c r="H120" i="19"/>
  <c r="I120" i="19"/>
  <c r="J120" i="19"/>
  <c r="K120" i="19"/>
  <c r="L120" i="19"/>
  <c r="M120" i="19"/>
  <c r="N120" i="19"/>
  <c r="O120" i="19"/>
  <c r="C121" i="19"/>
  <c r="D121" i="19"/>
  <c r="E121" i="19"/>
  <c r="F121" i="19"/>
  <c r="G121" i="19"/>
  <c r="H121" i="19"/>
  <c r="I121" i="19"/>
  <c r="J121" i="19"/>
  <c r="K121" i="19"/>
  <c r="L121" i="19"/>
  <c r="M121" i="19"/>
  <c r="N121" i="19"/>
  <c r="O121" i="19"/>
  <c r="C122" i="19"/>
  <c r="D122" i="19"/>
  <c r="E122" i="19"/>
  <c r="F122" i="19"/>
  <c r="G122" i="19"/>
  <c r="H122" i="19"/>
  <c r="I122" i="19"/>
  <c r="J122" i="19"/>
  <c r="K122" i="19"/>
  <c r="L122" i="19"/>
  <c r="M122" i="19"/>
  <c r="N122" i="19"/>
  <c r="O122" i="19"/>
  <c r="C123" i="19"/>
  <c r="D123" i="19"/>
  <c r="E123" i="19"/>
  <c r="F123" i="19"/>
  <c r="G123" i="19"/>
  <c r="H123" i="19"/>
  <c r="I123" i="19"/>
  <c r="J123" i="19"/>
  <c r="K123" i="19"/>
  <c r="L123" i="19"/>
  <c r="M123" i="19"/>
  <c r="N123" i="19"/>
  <c r="O123" i="19"/>
  <c r="C124" i="19"/>
  <c r="D124" i="19"/>
  <c r="E124" i="19"/>
  <c r="F124" i="19"/>
  <c r="G124" i="19"/>
  <c r="H124" i="19"/>
  <c r="I124" i="19"/>
  <c r="J124" i="19"/>
  <c r="K124" i="19"/>
  <c r="L124" i="19"/>
  <c r="M124" i="19"/>
  <c r="N124" i="19"/>
  <c r="O124" i="19"/>
  <c r="C125" i="19"/>
  <c r="D125" i="19"/>
  <c r="E125" i="19"/>
  <c r="F125" i="19"/>
  <c r="G125" i="19"/>
  <c r="H125" i="19"/>
  <c r="I125" i="19"/>
  <c r="J125" i="19"/>
  <c r="K125" i="19"/>
  <c r="L125" i="19"/>
  <c r="M125" i="19"/>
  <c r="N125" i="19"/>
  <c r="O125" i="19"/>
  <c r="C126" i="19"/>
  <c r="D126" i="19"/>
  <c r="E126" i="19"/>
  <c r="F126" i="19"/>
  <c r="G126" i="19"/>
  <c r="H126" i="19"/>
  <c r="I126" i="19"/>
  <c r="J126" i="19"/>
  <c r="K126" i="19"/>
  <c r="L126" i="19"/>
  <c r="M126" i="19"/>
  <c r="N126" i="19"/>
  <c r="O126" i="19"/>
  <c r="C128" i="19"/>
  <c r="D128" i="19"/>
  <c r="E128" i="19"/>
  <c r="F128" i="19"/>
  <c r="G128" i="19"/>
  <c r="H128" i="19"/>
  <c r="I128" i="19"/>
  <c r="J128" i="19"/>
  <c r="K128" i="19"/>
  <c r="L128" i="19"/>
  <c r="M128" i="19"/>
  <c r="N128" i="19"/>
  <c r="O128" i="19"/>
  <c r="B157" i="19"/>
  <c r="C157" i="19"/>
  <c r="D157" i="19"/>
  <c r="E157" i="19"/>
  <c r="F157" i="19"/>
  <c r="G157" i="19"/>
  <c r="H157" i="19"/>
  <c r="I157" i="19"/>
  <c r="J157" i="19"/>
  <c r="K157" i="19"/>
  <c r="L157" i="19"/>
  <c r="M157" i="19"/>
  <c r="N157" i="19"/>
  <c r="O157" i="19"/>
  <c r="B158" i="19"/>
  <c r="C158" i="19"/>
  <c r="D158" i="19"/>
  <c r="E158" i="19"/>
  <c r="F158" i="19"/>
  <c r="G158" i="19"/>
  <c r="H158" i="19"/>
  <c r="I158" i="19"/>
  <c r="J158" i="19"/>
  <c r="K158" i="19"/>
  <c r="L158" i="19"/>
  <c r="M158" i="19"/>
  <c r="N158" i="19"/>
  <c r="O158" i="19"/>
  <c r="B159" i="19"/>
  <c r="C159" i="19"/>
  <c r="D159" i="19"/>
  <c r="E159" i="19"/>
  <c r="F159" i="19"/>
  <c r="G159" i="19"/>
  <c r="H159" i="19"/>
  <c r="I159" i="19"/>
  <c r="J159" i="19"/>
  <c r="K159" i="19"/>
  <c r="L159" i="19"/>
  <c r="M159" i="19"/>
  <c r="N159" i="19"/>
  <c r="O159" i="19"/>
  <c r="B160" i="19"/>
  <c r="C160" i="19"/>
  <c r="D160" i="19"/>
  <c r="E160" i="19"/>
  <c r="F160" i="19"/>
  <c r="G160" i="19"/>
  <c r="H160" i="19"/>
  <c r="I160" i="19"/>
  <c r="J160" i="19"/>
  <c r="K160" i="19"/>
  <c r="L160" i="19"/>
  <c r="M160" i="19"/>
  <c r="N160" i="19"/>
  <c r="O160" i="19"/>
  <c r="B161" i="19"/>
  <c r="C161" i="19"/>
  <c r="D161" i="19"/>
  <c r="E161" i="19"/>
  <c r="F161" i="19"/>
  <c r="G161" i="19"/>
  <c r="H161" i="19"/>
  <c r="I161" i="19"/>
  <c r="J161" i="19"/>
  <c r="K161" i="19"/>
  <c r="L161" i="19"/>
  <c r="M161" i="19"/>
  <c r="N161" i="19"/>
  <c r="O161" i="19"/>
  <c r="B162" i="19"/>
  <c r="C162" i="19"/>
  <c r="D162" i="19"/>
  <c r="E162" i="19"/>
  <c r="F162" i="19"/>
  <c r="G162" i="19"/>
  <c r="H162" i="19"/>
  <c r="I162" i="19"/>
  <c r="J162" i="19"/>
  <c r="K162" i="19"/>
  <c r="L162" i="19"/>
  <c r="M162" i="19"/>
  <c r="N162" i="19"/>
  <c r="O162" i="19"/>
  <c r="B163" i="19"/>
  <c r="C163" i="19"/>
  <c r="D163" i="19"/>
  <c r="E163" i="19"/>
  <c r="F163" i="19"/>
  <c r="G163" i="19"/>
  <c r="H163" i="19"/>
  <c r="I163" i="19"/>
  <c r="J163" i="19"/>
  <c r="K163" i="19"/>
  <c r="L163" i="19"/>
  <c r="M163" i="19"/>
  <c r="N163" i="19"/>
  <c r="O163" i="19"/>
  <c r="B164" i="19"/>
  <c r="C164" i="19"/>
  <c r="D164" i="19"/>
  <c r="E164" i="19"/>
  <c r="F164" i="19"/>
  <c r="G164" i="19"/>
  <c r="H164" i="19"/>
  <c r="I164" i="19"/>
  <c r="J164" i="19"/>
  <c r="K164" i="19"/>
  <c r="L164" i="19"/>
  <c r="M164" i="19"/>
  <c r="N164" i="19"/>
  <c r="O164" i="19"/>
  <c r="O165" i="19"/>
  <c r="O166" i="19"/>
  <c r="C167" i="19"/>
  <c r="D167" i="19"/>
  <c r="E167" i="19"/>
  <c r="F167" i="19"/>
  <c r="G167" i="19"/>
  <c r="H167" i="19"/>
  <c r="I167" i="19"/>
  <c r="J167" i="19"/>
  <c r="K167" i="19"/>
  <c r="L167" i="19"/>
  <c r="M167" i="19"/>
  <c r="N167" i="19"/>
  <c r="O167" i="19"/>
  <c r="C168" i="19"/>
  <c r="D168" i="19"/>
  <c r="E168" i="19"/>
  <c r="F168" i="19"/>
  <c r="G168" i="19"/>
  <c r="H168" i="19"/>
  <c r="I168" i="19"/>
  <c r="J168" i="19"/>
  <c r="K168" i="19"/>
  <c r="L168" i="19"/>
  <c r="M168" i="19"/>
  <c r="N168" i="19"/>
  <c r="O168" i="19"/>
  <c r="C169" i="19"/>
  <c r="D169" i="19"/>
  <c r="E169" i="19"/>
  <c r="F169" i="19"/>
  <c r="G169" i="19"/>
  <c r="H169" i="19"/>
  <c r="I169" i="19"/>
  <c r="J169" i="19"/>
  <c r="K169" i="19"/>
  <c r="L169" i="19"/>
  <c r="M169" i="19"/>
  <c r="N169" i="19"/>
  <c r="O169" i="19"/>
  <c r="O170" i="19"/>
  <c r="B171" i="19"/>
  <c r="C171" i="19"/>
  <c r="D171" i="19"/>
  <c r="E171" i="19"/>
  <c r="F171" i="19"/>
  <c r="G171" i="19"/>
  <c r="H171" i="19"/>
  <c r="I171" i="19"/>
  <c r="J171" i="19"/>
  <c r="K171" i="19"/>
  <c r="L171" i="19"/>
  <c r="M171" i="19"/>
  <c r="N171" i="19"/>
  <c r="O171" i="19"/>
  <c r="B172" i="19"/>
  <c r="C172" i="19"/>
  <c r="D172" i="19"/>
  <c r="E172" i="19"/>
  <c r="F172" i="19"/>
  <c r="G172" i="19"/>
  <c r="H172" i="19"/>
  <c r="I172" i="19"/>
  <c r="J172" i="19"/>
  <c r="K172" i="19"/>
  <c r="L172" i="19"/>
  <c r="M172" i="19"/>
  <c r="N172" i="19"/>
  <c r="O172" i="19"/>
  <c r="C173" i="19"/>
  <c r="D173" i="19"/>
  <c r="E173" i="19"/>
  <c r="F173" i="19"/>
  <c r="G173" i="19"/>
  <c r="H173" i="19"/>
  <c r="I173" i="19"/>
  <c r="J173" i="19"/>
  <c r="K173" i="19"/>
  <c r="L173" i="19"/>
  <c r="M173" i="19"/>
  <c r="N173" i="19"/>
  <c r="O173" i="19"/>
  <c r="B176" i="19"/>
  <c r="C176" i="19"/>
  <c r="D176" i="19"/>
  <c r="E176" i="19"/>
  <c r="F176" i="19"/>
  <c r="G176" i="19"/>
  <c r="H176" i="19"/>
  <c r="I176" i="19"/>
  <c r="J176" i="19"/>
  <c r="K176" i="19"/>
  <c r="L176" i="19"/>
  <c r="M176" i="19"/>
  <c r="N176" i="19"/>
  <c r="O176" i="19"/>
  <c r="B177" i="19"/>
  <c r="C177" i="19"/>
  <c r="D177" i="19"/>
  <c r="E177" i="19"/>
  <c r="F177" i="19"/>
  <c r="G177" i="19"/>
  <c r="H177" i="19"/>
  <c r="I177" i="19"/>
  <c r="J177" i="19"/>
  <c r="K177" i="19"/>
  <c r="L177" i="19"/>
  <c r="M177" i="19"/>
  <c r="N177" i="19"/>
  <c r="O177" i="19"/>
  <c r="B178" i="19"/>
  <c r="C178" i="19"/>
  <c r="D178" i="19"/>
  <c r="E178" i="19"/>
  <c r="F178" i="19"/>
  <c r="G178" i="19"/>
  <c r="H178" i="19"/>
  <c r="I178" i="19"/>
  <c r="J178" i="19"/>
  <c r="K178" i="19"/>
  <c r="L178" i="19"/>
  <c r="M178" i="19"/>
  <c r="N178" i="19"/>
  <c r="O178" i="19"/>
  <c r="B179" i="19"/>
  <c r="C179" i="19"/>
  <c r="D179" i="19"/>
  <c r="E179" i="19"/>
  <c r="F179" i="19"/>
  <c r="G179" i="19"/>
  <c r="H179" i="19"/>
  <c r="I179" i="19"/>
  <c r="J179" i="19"/>
  <c r="K179" i="19"/>
  <c r="L179" i="19"/>
  <c r="M179" i="19"/>
  <c r="N179" i="19"/>
  <c r="O179" i="19"/>
  <c r="C180" i="19"/>
  <c r="D180" i="19"/>
  <c r="E180" i="19"/>
  <c r="F180" i="19"/>
  <c r="G180" i="19"/>
  <c r="H180" i="19"/>
  <c r="I180" i="19"/>
  <c r="J180" i="19"/>
  <c r="K180" i="19"/>
  <c r="L180" i="19"/>
  <c r="M180" i="19"/>
  <c r="N180" i="19"/>
  <c r="O180" i="19"/>
  <c r="C182" i="19"/>
  <c r="D182" i="19"/>
  <c r="E182" i="19"/>
  <c r="F182" i="19"/>
  <c r="G182" i="19"/>
  <c r="H182" i="19"/>
  <c r="I182" i="19"/>
  <c r="J182" i="19"/>
  <c r="K182" i="19"/>
  <c r="L182" i="19"/>
  <c r="M182" i="19"/>
  <c r="N182" i="19"/>
  <c r="O182" i="19"/>
  <c r="C184" i="19"/>
  <c r="D184" i="19"/>
  <c r="E184" i="19"/>
  <c r="F184" i="19"/>
  <c r="G184" i="19"/>
  <c r="H184" i="19"/>
  <c r="I184" i="19"/>
  <c r="J184" i="19"/>
  <c r="K184" i="19"/>
  <c r="L184" i="19"/>
  <c r="M184" i="19"/>
  <c r="N184" i="19"/>
  <c r="O184" i="19"/>
  <c r="C187" i="19"/>
  <c r="D187" i="19"/>
  <c r="E187" i="19"/>
  <c r="F187" i="19"/>
  <c r="G187" i="19"/>
  <c r="H187" i="19"/>
  <c r="I187" i="19"/>
  <c r="J187" i="19"/>
  <c r="K187" i="19"/>
  <c r="L187" i="19"/>
  <c r="M187" i="19"/>
  <c r="N187" i="19"/>
  <c r="O187" i="19"/>
  <c r="C188" i="19"/>
  <c r="D188" i="19"/>
  <c r="E188" i="19"/>
  <c r="F188" i="19"/>
  <c r="G188" i="19"/>
  <c r="H188" i="19"/>
  <c r="I188" i="19"/>
  <c r="J188" i="19"/>
  <c r="K188" i="19"/>
  <c r="L188" i="19"/>
  <c r="M188" i="19"/>
  <c r="N188" i="19"/>
  <c r="O188" i="19"/>
  <c r="C189" i="19"/>
  <c r="D189" i="19"/>
  <c r="E189" i="19"/>
  <c r="F189" i="19"/>
  <c r="G189" i="19"/>
  <c r="H189" i="19"/>
  <c r="I189" i="19"/>
  <c r="J189" i="19"/>
  <c r="K189" i="19"/>
  <c r="L189" i="19"/>
  <c r="M189" i="19"/>
  <c r="N189" i="19"/>
  <c r="O189" i="19"/>
  <c r="C190" i="19"/>
  <c r="D190" i="19"/>
  <c r="E190" i="19"/>
  <c r="F190" i="19"/>
  <c r="G190" i="19"/>
  <c r="H190" i="19"/>
  <c r="I190" i="19"/>
  <c r="J190" i="19"/>
  <c r="K190" i="19"/>
  <c r="L190" i="19"/>
  <c r="M190" i="19"/>
  <c r="N190" i="19"/>
  <c r="O190" i="19"/>
  <c r="C191" i="19"/>
  <c r="D191" i="19"/>
  <c r="E191" i="19"/>
  <c r="F191" i="19"/>
  <c r="G191" i="19"/>
  <c r="H191" i="19"/>
  <c r="I191" i="19"/>
  <c r="J191" i="19"/>
  <c r="K191" i="19"/>
  <c r="L191" i="19"/>
  <c r="M191" i="19"/>
  <c r="N191" i="19"/>
  <c r="O191" i="19"/>
  <c r="C192" i="19"/>
  <c r="D192" i="19"/>
  <c r="E192" i="19"/>
  <c r="F192" i="19"/>
  <c r="G192" i="19"/>
  <c r="H192" i="19"/>
  <c r="I192" i="19"/>
  <c r="J192" i="19"/>
  <c r="K192" i="19"/>
  <c r="L192" i="19"/>
  <c r="M192" i="19"/>
  <c r="N192" i="19"/>
  <c r="O192" i="19"/>
  <c r="C193" i="19"/>
  <c r="D193" i="19"/>
  <c r="E193" i="19"/>
  <c r="F193" i="19"/>
  <c r="G193" i="19"/>
  <c r="H193" i="19"/>
  <c r="I193" i="19"/>
  <c r="J193" i="19"/>
  <c r="K193" i="19"/>
  <c r="L193" i="19"/>
  <c r="M193" i="19"/>
  <c r="N193" i="19"/>
  <c r="O193" i="19"/>
  <c r="C194" i="19"/>
  <c r="D194" i="19"/>
  <c r="E194" i="19"/>
  <c r="F194" i="19"/>
  <c r="G194" i="19"/>
  <c r="H194" i="19"/>
  <c r="I194" i="19"/>
  <c r="J194" i="19"/>
  <c r="K194" i="19"/>
  <c r="L194" i="19"/>
  <c r="M194" i="19"/>
  <c r="N194" i="19"/>
  <c r="O194" i="19"/>
  <c r="C195" i="19"/>
  <c r="D195" i="19"/>
  <c r="E195" i="19"/>
  <c r="F195" i="19"/>
  <c r="G195" i="19"/>
  <c r="H195" i="19"/>
  <c r="I195" i="19"/>
  <c r="J195" i="19"/>
  <c r="K195" i="19"/>
  <c r="L195" i="19"/>
  <c r="M195" i="19"/>
  <c r="N195" i="19"/>
  <c r="O195" i="19"/>
  <c r="C196" i="19"/>
  <c r="D196" i="19"/>
  <c r="E196" i="19"/>
  <c r="F196" i="19"/>
  <c r="G196" i="19"/>
  <c r="H196" i="19"/>
  <c r="I196" i="19"/>
  <c r="J196" i="19"/>
  <c r="K196" i="19"/>
  <c r="L196" i="19"/>
  <c r="M196" i="19"/>
  <c r="N196" i="19"/>
  <c r="O196" i="19"/>
  <c r="C197" i="19"/>
  <c r="D197" i="19"/>
  <c r="E197" i="19"/>
  <c r="F197" i="19"/>
  <c r="G197" i="19"/>
  <c r="H197" i="19"/>
  <c r="I197" i="19"/>
  <c r="J197" i="19"/>
  <c r="K197" i="19"/>
  <c r="L197" i="19"/>
  <c r="M197" i="19"/>
  <c r="N197" i="19"/>
  <c r="O197" i="19"/>
  <c r="C198" i="19"/>
  <c r="D198" i="19"/>
  <c r="E198" i="19"/>
  <c r="F198" i="19"/>
  <c r="G198" i="19"/>
  <c r="H198" i="19"/>
  <c r="I198" i="19"/>
  <c r="J198" i="19"/>
  <c r="K198" i="19"/>
  <c r="L198" i="19"/>
  <c r="M198" i="19"/>
  <c r="N198" i="19"/>
  <c r="O198" i="19"/>
  <c r="C199" i="19"/>
  <c r="D199" i="19"/>
  <c r="E199" i="19"/>
  <c r="F199" i="19"/>
  <c r="G199" i="19"/>
  <c r="H199" i="19"/>
  <c r="I199" i="19"/>
  <c r="J199" i="19"/>
  <c r="K199" i="19"/>
  <c r="L199" i="19"/>
  <c r="M199" i="19"/>
  <c r="N199" i="19"/>
  <c r="O199" i="19"/>
  <c r="C200" i="19"/>
  <c r="D200" i="19"/>
  <c r="E200" i="19"/>
  <c r="F200" i="19"/>
  <c r="G200" i="19"/>
  <c r="H200" i="19"/>
  <c r="I200" i="19"/>
  <c r="J200" i="19"/>
  <c r="K200" i="19"/>
  <c r="L200" i="19"/>
  <c r="M200" i="19"/>
  <c r="N200" i="19"/>
  <c r="O200" i="19"/>
  <c r="C201" i="19"/>
  <c r="D201" i="19"/>
  <c r="E201" i="19"/>
  <c r="F201" i="19"/>
  <c r="G201" i="19"/>
  <c r="H201" i="19"/>
  <c r="I201" i="19"/>
  <c r="J201" i="19"/>
  <c r="K201" i="19"/>
  <c r="L201" i="19"/>
  <c r="M201" i="19"/>
  <c r="N201" i="19"/>
  <c r="O201" i="19"/>
  <c r="C202" i="19"/>
  <c r="D202" i="19"/>
  <c r="E202" i="19"/>
  <c r="F202" i="19"/>
  <c r="G202" i="19"/>
  <c r="H202" i="19"/>
  <c r="I202" i="19"/>
  <c r="J202" i="19"/>
  <c r="K202" i="19"/>
  <c r="L202" i="19"/>
  <c r="M202" i="19"/>
  <c r="N202" i="19"/>
  <c r="O202" i="19"/>
  <c r="C1" i="21"/>
  <c r="C2" i="21"/>
  <c r="C3" i="21"/>
  <c r="A7" i="21"/>
  <c r="C7" i="21"/>
  <c r="D7" i="21"/>
  <c r="E7" i="21"/>
  <c r="F7" i="21"/>
  <c r="G7" i="21"/>
  <c r="H7" i="21"/>
  <c r="I7" i="21"/>
  <c r="J7" i="21"/>
  <c r="K7" i="21"/>
  <c r="L7" i="21"/>
  <c r="M7" i="21"/>
  <c r="N7" i="21"/>
  <c r="O7" i="21"/>
  <c r="A8" i="21"/>
  <c r="C8" i="21"/>
  <c r="D8" i="21"/>
  <c r="E8" i="21"/>
  <c r="F8" i="21"/>
  <c r="G8" i="21"/>
  <c r="H8" i="21"/>
  <c r="I8" i="21"/>
  <c r="J8" i="21"/>
  <c r="K8" i="21"/>
  <c r="L8" i="21"/>
  <c r="M8" i="21"/>
  <c r="N8" i="21"/>
  <c r="O8" i="21"/>
  <c r="A9" i="21"/>
  <c r="C9" i="21"/>
  <c r="D9" i="21"/>
  <c r="E9" i="21"/>
  <c r="F9" i="21"/>
  <c r="G9" i="21"/>
  <c r="H9" i="21"/>
  <c r="I9" i="21"/>
  <c r="J9" i="21"/>
  <c r="K9" i="21"/>
  <c r="L9" i="21"/>
  <c r="M9" i="21"/>
  <c r="N9" i="21"/>
  <c r="O9" i="21"/>
  <c r="A10" i="21"/>
  <c r="C10" i="21"/>
  <c r="D10" i="21"/>
  <c r="E10" i="21"/>
  <c r="F10" i="21"/>
  <c r="G10" i="21"/>
  <c r="H10" i="21"/>
  <c r="I10" i="21"/>
  <c r="J10" i="21"/>
  <c r="K10" i="21"/>
  <c r="L10" i="21"/>
  <c r="M10" i="21"/>
  <c r="N10" i="21"/>
  <c r="O10" i="21"/>
  <c r="A11" i="21"/>
  <c r="C11" i="21"/>
  <c r="D11" i="21"/>
  <c r="E11" i="21"/>
  <c r="F11" i="21"/>
  <c r="G11" i="21"/>
  <c r="H11" i="21"/>
  <c r="I11" i="21"/>
  <c r="J11" i="21"/>
  <c r="K11" i="21"/>
  <c r="L11" i="21"/>
  <c r="M11" i="21"/>
  <c r="N11" i="21"/>
  <c r="O11" i="21"/>
  <c r="A12" i="21"/>
  <c r="C12" i="21"/>
  <c r="D12" i="21"/>
  <c r="E12" i="21"/>
  <c r="F12" i="21"/>
  <c r="G12" i="21"/>
  <c r="H12" i="21"/>
  <c r="I12" i="21"/>
  <c r="J12" i="21"/>
  <c r="K12" i="21"/>
  <c r="L12" i="21"/>
  <c r="M12" i="21"/>
  <c r="N12" i="21"/>
  <c r="O12" i="21"/>
  <c r="A13" i="21"/>
  <c r="C13" i="21"/>
  <c r="D13" i="21"/>
  <c r="E13" i="21"/>
  <c r="F13" i="21"/>
  <c r="G13" i="21"/>
  <c r="H13" i="21"/>
  <c r="I13" i="21"/>
  <c r="J13" i="21"/>
  <c r="K13" i="21"/>
  <c r="L13" i="21"/>
  <c r="M13" i="21"/>
  <c r="N13" i="21"/>
  <c r="O13" i="21"/>
  <c r="A14" i="21"/>
  <c r="C14" i="21"/>
  <c r="D14" i="21"/>
  <c r="E14" i="21"/>
  <c r="F14" i="21"/>
  <c r="G14" i="21"/>
  <c r="H14" i="21"/>
  <c r="I14" i="21"/>
  <c r="J14" i="21"/>
  <c r="K14" i="21"/>
  <c r="L14" i="21"/>
  <c r="M14" i="21"/>
  <c r="N14" i="21"/>
  <c r="O14" i="21"/>
  <c r="A15" i="21"/>
  <c r="C15" i="21"/>
  <c r="D15" i="21"/>
  <c r="E15" i="21"/>
  <c r="F15" i="21"/>
  <c r="G15" i="21"/>
  <c r="H15" i="21"/>
  <c r="I15" i="21"/>
  <c r="J15" i="21"/>
  <c r="K15" i="21"/>
  <c r="L15" i="21"/>
  <c r="M15" i="21"/>
  <c r="N15" i="21"/>
  <c r="O15" i="21"/>
  <c r="A16" i="21"/>
  <c r="C16" i="21"/>
  <c r="D16" i="21"/>
  <c r="E16" i="21"/>
  <c r="F16" i="21"/>
  <c r="G16" i="21"/>
  <c r="H16" i="21"/>
  <c r="I16" i="21"/>
  <c r="J16" i="21"/>
  <c r="K16" i="21"/>
  <c r="L16" i="21"/>
  <c r="M16" i="21"/>
  <c r="N16" i="21"/>
  <c r="O16" i="21"/>
  <c r="A17" i="21"/>
  <c r="C17" i="21"/>
  <c r="D17" i="21"/>
  <c r="E17" i="21"/>
  <c r="F17" i="21"/>
  <c r="G17" i="21"/>
  <c r="H17" i="21"/>
  <c r="I17" i="21"/>
  <c r="J17" i="21"/>
  <c r="K17" i="21"/>
  <c r="L17" i="21"/>
  <c r="M17" i="21"/>
  <c r="N17" i="21"/>
  <c r="O17" i="21"/>
  <c r="A18" i="21"/>
  <c r="C18" i="21"/>
  <c r="D18" i="21"/>
  <c r="E18" i="21"/>
  <c r="F18" i="21"/>
  <c r="G18" i="21"/>
  <c r="H18" i="21"/>
  <c r="I18" i="21"/>
  <c r="J18" i="21"/>
  <c r="K18" i="21"/>
  <c r="L18" i="21"/>
  <c r="M18" i="21"/>
  <c r="N18" i="21"/>
  <c r="O18" i="21"/>
  <c r="A19" i="21"/>
  <c r="C19" i="21"/>
  <c r="D19" i="21"/>
  <c r="E19" i="21"/>
  <c r="F19" i="21"/>
  <c r="G19" i="21"/>
  <c r="H19" i="21"/>
  <c r="I19" i="21"/>
  <c r="J19" i="21"/>
  <c r="K19" i="21"/>
  <c r="L19" i="21"/>
  <c r="M19" i="21"/>
  <c r="N19" i="21"/>
  <c r="O19" i="21"/>
  <c r="A20" i="21"/>
  <c r="C20" i="21"/>
  <c r="D20" i="21"/>
  <c r="E20" i="21"/>
  <c r="F20" i="21"/>
  <c r="G20" i="21"/>
  <c r="H20" i="21"/>
  <c r="I20" i="21"/>
  <c r="J20" i="21"/>
  <c r="K20" i="21"/>
  <c r="L20" i="21"/>
  <c r="M20" i="21"/>
  <c r="N20" i="21"/>
  <c r="O20" i="21"/>
  <c r="A21" i="21"/>
  <c r="C21" i="21"/>
  <c r="D21" i="21"/>
  <c r="E21" i="21"/>
  <c r="F21" i="21"/>
  <c r="G21" i="21"/>
  <c r="H21" i="21"/>
  <c r="I21" i="21"/>
  <c r="J21" i="21"/>
  <c r="K21" i="21"/>
  <c r="L21" i="21"/>
  <c r="M21" i="21"/>
  <c r="N21" i="21"/>
  <c r="O21" i="21"/>
  <c r="A22" i="21"/>
  <c r="C22" i="21"/>
  <c r="D22" i="21"/>
  <c r="E22" i="21"/>
  <c r="F22" i="21"/>
  <c r="G22" i="21"/>
  <c r="H22" i="21"/>
  <c r="I22" i="21"/>
  <c r="J22" i="21"/>
  <c r="K22" i="21"/>
  <c r="L22" i="21"/>
  <c r="M22" i="21"/>
  <c r="N22" i="21"/>
  <c r="O22" i="21"/>
  <c r="A23" i="21"/>
  <c r="C23" i="21"/>
  <c r="D23" i="21"/>
  <c r="E23" i="21"/>
  <c r="F23" i="21"/>
  <c r="G23" i="21"/>
  <c r="H23" i="21"/>
  <c r="I23" i="21"/>
  <c r="J23" i="21"/>
  <c r="K23" i="21"/>
  <c r="L23" i="21"/>
  <c r="M23" i="21"/>
  <c r="N23" i="21"/>
  <c r="O23" i="21"/>
  <c r="A24" i="21"/>
  <c r="C24" i="21"/>
  <c r="D24" i="21"/>
  <c r="E24" i="21"/>
  <c r="F24" i="21"/>
  <c r="G24" i="21"/>
  <c r="H24" i="21"/>
  <c r="I24" i="21"/>
  <c r="J24" i="21"/>
  <c r="K24" i="21"/>
  <c r="L24" i="21"/>
  <c r="M24" i="21"/>
  <c r="N24" i="21"/>
  <c r="O24" i="21"/>
  <c r="A25" i="21"/>
  <c r="C25" i="21"/>
  <c r="D25" i="21"/>
  <c r="E25" i="21"/>
  <c r="F25" i="21"/>
  <c r="G25" i="21"/>
  <c r="H25" i="21"/>
  <c r="I25" i="21"/>
  <c r="J25" i="21"/>
  <c r="K25" i="21"/>
  <c r="L25" i="21"/>
  <c r="M25" i="21"/>
  <c r="N25" i="21"/>
  <c r="O25" i="21"/>
  <c r="A26" i="21"/>
  <c r="C26" i="21"/>
  <c r="D26" i="21"/>
  <c r="E26" i="21"/>
  <c r="F26" i="21"/>
  <c r="G26" i="21"/>
  <c r="H26" i="21"/>
  <c r="I26" i="21"/>
  <c r="J26" i="21"/>
  <c r="K26" i="21"/>
  <c r="L26" i="21"/>
  <c r="M26" i="21"/>
  <c r="N26" i="21"/>
  <c r="O26" i="21"/>
  <c r="A27" i="21"/>
  <c r="C27" i="21"/>
  <c r="D27" i="21"/>
  <c r="E27" i="21"/>
  <c r="F27" i="21"/>
  <c r="G27" i="21"/>
  <c r="H27" i="21"/>
  <c r="I27" i="21"/>
  <c r="J27" i="21"/>
  <c r="K27" i="21"/>
  <c r="L27" i="21"/>
  <c r="M27" i="21"/>
  <c r="N27" i="21"/>
  <c r="O27" i="21"/>
  <c r="A28" i="21"/>
  <c r="C28" i="21"/>
  <c r="D28" i="21"/>
  <c r="E28" i="21"/>
  <c r="F28" i="21"/>
  <c r="G28" i="21"/>
  <c r="H28" i="21"/>
  <c r="I28" i="21"/>
  <c r="J28" i="21"/>
  <c r="K28" i="21"/>
  <c r="L28" i="21"/>
  <c r="M28" i="21"/>
  <c r="N28" i="21"/>
  <c r="O28" i="21"/>
  <c r="A29" i="21"/>
  <c r="C29" i="21"/>
  <c r="D29" i="21"/>
  <c r="E29" i="21"/>
  <c r="F29" i="21"/>
  <c r="G29" i="21"/>
  <c r="H29" i="21"/>
  <c r="I29" i="21"/>
  <c r="J29" i="21"/>
  <c r="K29" i="21"/>
  <c r="L29" i="21"/>
  <c r="M29" i="21"/>
  <c r="N29" i="21"/>
  <c r="O29" i="21"/>
  <c r="A30" i="21"/>
  <c r="C30" i="21"/>
  <c r="D30" i="21"/>
  <c r="E30" i="21"/>
  <c r="F30" i="21"/>
  <c r="G30" i="21"/>
  <c r="H30" i="21"/>
  <c r="I30" i="21"/>
  <c r="J30" i="21"/>
  <c r="K30" i="21"/>
  <c r="L30" i="21"/>
  <c r="M30" i="21"/>
  <c r="N30" i="21"/>
  <c r="O30" i="21"/>
  <c r="A31" i="21"/>
  <c r="C31" i="21"/>
  <c r="D31" i="21"/>
  <c r="E31" i="21"/>
  <c r="F31" i="21"/>
  <c r="G31" i="21"/>
  <c r="H31" i="21"/>
  <c r="I31" i="21"/>
  <c r="J31" i="21"/>
  <c r="K31" i="21"/>
  <c r="L31" i="21"/>
  <c r="M31" i="21"/>
  <c r="N31" i="21"/>
  <c r="O31" i="21"/>
  <c r="A32" i="21"/>
  <c r="C32" i="21"/>
  <c r="D32" i="21"/>
  <c r="E32" i="21"/>
  <c r="F32" i="21"/>
  <c r="G32" i="21"/>
  <c r="H32" i="21"/>
  <c r="I32" i="21"/>
  <c r="J32" i="21"/>
  <c r="K32" i="21"/>
  <c r="L32" i="21"/>
  <c r="M32" i="21"/>
  <c r="N32" i="21"/>
  <c r="O32" i="21"/>
  <c r="A33" i="21"/>
  <c r="C33" i="21"/>
  <c r="D33" i="21"/>
  <c r="E33" i="21"/>
  <c r="F33" i="21"/>
  <c r="G33" i="21"/>
  <c r="H33" i="21"/>
  <c r="I33" i="21"/>
  <c r="J33" i="21"/>
  <c r="K33" i="21"/>
  <c r="L33" i="21"/>
  <c r="M33" i="21"/>
  <c r="N33" i="21"/>
  <c r="O33" i="21"/>
  <c r="A34" i="21"/>
  <c r="C34" i="21"/>
  <c r="D34" i="21"/>
  <c r="E34" i="21"/>
  <c r="F34" i="21"/>
  <c r="G34" i="21"/>
  <c r="H34" i="21"/>
  <c r="I34" i="21"/>
  <c r="J34" i="21"/>
  <c r="K34" i="21"/>
  <c r="L34" i="21"/>
  <c r="M34" i="21"/>
  <c r="N34" i="21"/>
  <c r="O34" i="21"/>
  <c r="A35" i="21"/>
  <c r="C35" i="21"/>
  <c r="D35" i="21"/>
  <c r="E35" i="21"/>
  <c r="F35" i="21"/>
  <c r="G35" i="21"/>
  <c r="H35" i="21"/>
  <c r="I35" i="21"/>
  <c r="J35" i="21"/>
  <c r="K35" i="21"/>
  <c r="L35" i="21"/>
  <c r="M35" i="21"/>
  <c r="N35" i="21"/>
  <c r="O35" i="21"/>
  <c r="A36" i="21"/>
  <c r="C36" i="21"/>
  <c r="D36" i="21"/>
  <c r="E36" i="21"/>
  <c r="F36" i="21"/>
  <c r="G36" i="21"/>
  <c r="H36" i="21"/>
  <c r="I36" i="21"/>
  <c r="J36" i="21"/>
  <c r="K36" i="21"/>
  <c r="L36" i="21"/>
  <c r="M36" i="21"/>
  <c r="N36" i="21"/>
  <c r="O36" i="21"/>
  <c r="A37" i="21"/>
  <c r="C37" i="21"/>
  <c r="D37" i="21"/>
  <c r="E37" i="21"/>
  <c r="F37" i="21"/>
  <c r="G37" i="21"/>
  <c r="H37" i="21"/>
  <c r="I37" i="21"/>
  <c r="J37" i="21"/>
  <c r="K37" i="21"/>
  <c r="L37" i="21"/>
  <c r="M37" i="21"/>
  <c r="N37" i="21"/>
  <c r="O37" i="21"/>
  <c r="A38" i="21"/>
  <c r="C38" i="21"/>
  <c r="D38" i="21"/>
  <c r="E38" i="21"/>
  <c r="F38" i="21"/>
  <c r="G38" i="21"/>
  <c r="H38" i="21"/>
  <c r="I38" i="21"/>
  <c r="J38" i="21"/>
  <c r="K38" i="21"/>
  <c r="L38" i="21"/>
  <c r="M38" i="21"/>
  <c r="N38" i="21"/>
  <c r="O38" i="21"/>
  <c r="A39" i="21"/>
  <c r="C39" i="21"/>
  <c r="D39" i="21"/>
  <c r="E39" i="21"/>
  <c r="F39" i="21"/>
  <c r="G39" i="21"/>
  <c r="H39" i="21"/>
  <c r="I39" i="21"/>
  <c r="J39" i="21"/>
  <c r="K39" i="21"/>
  <c r="L39" i="21"/>
  <c r="M39" i="21"/>
  <c r="N39" i="21"/>
  <c r="O39" i="21"/>
  <c r="A40" i="21"/>
  <c r="C40" i="21"/>
  <c r="D40" i="21"/>
  <c r="E40" i="21"/>
  <c r="F40" i="21"/>
  <c r="G40" i="21"/>
  <c r="H40" i="21"/>
  <c r="I40" i="21"/>
  <c r="J40" i="21"/>
  <c r="K40" i="21"/>
  <c r="L40" i="21"/>
  <c r="M40" i="21"/>
  <c r="N40" i="21"/>
  <c r="O40" i="21"/>
  <c r="A41" i="21"/>
  <c r="C41" i="21"/>
  <c r="D41" i="21"/>
  <c r="E41" i="21"/>
  <c r="F41" i="21"/>
  <c r="G41" i="21"/>
  <c r="H41" i="21"/>
  <c r="I41" i="21"/>
  <c r="J41" i="21"/>
  <c r="K41" i="21"/>
  <c r="L41" i="21"/>
  <c r="M41" i="21"/>
  <c r="N41" i="21"/>
  <c r="O41" i="21"/>
  <c r="A42" i="21"/>
  <c r="C42" i="21"/>
  <c r="D42" i="21"/>
  <c r="E42" i="21"/>
  <c r="F42" i="21"/>
  <c r="G42" i="21"/>
  <c r="H42" i="21"/>
  <c r="I42" i="21"/>
  <c r="J42" i="21"/>
  <c r="K42" i="21"/>
  <c r="L42" i="21"/>
  <c r="M42" i="21"/>
  <c r="N42" i="21"/>
  <c r="O42" i="21"/>
  <c r="A43" i="21"/>
  <c r="C43" i="21"/>
  <c r="D43" i="21"/>
  <c r="E43" i="21"/>
  <c r="F43" i="21"/>
  <c r="G43" i="21"/>
  <c r="H43" i="21"/>
  <c r="I43" i="21"/>
  <c r="J43" i="21"/>
  <c r="K43" i="21"/>
  <c r="L43" i="21"/>
  <c r="M43" i="21"/>
  <c r="N43" i="21"/>
  <c r="O43" i="21"/>
  <c r="A44" i="21"/>
  <c r="C44" i="21"/>
  <c r="D44" i="21"/>
  <c r="E44" i="21"/>
  <c r="F44" i="21"/>
  <c r="G44" i="21"/>
  <c r="H44" i="21"/>
  <c r="I44" i="21"/>
  <c r="J44" i="21"/>
  <c r="K44" i="21"/>
  <c r="L44" i="21"/>
  <c r="M44" i="21"/>
  <c r="N44" i="21"/>
  <c r="O44" i="21"/>
  <c r="A45" i="21"/>
  <c r="C45" i="21"/>
  <c r="D45" i="21"/>
  <c r="E45" i="21"/>
  <c r="F45" i="21"/>
  <c r="G45" i="21"/>
  <c r="H45" i="21"/>
  <c r="I45" i="21"/>
  <c r="J45" i="21"/>
  <c r="K45" i="21"/>
  <c r="L45" i="21"/>
  <c r="M45" i="21"/>
  <c r="N45" i="21"/>
  <c r="O45" i="21"/>
  <c r="A46" i="21"/>
  <c r="C46" i="21"/>
  <c r="D46" i="21"/>
  <c r="E46" i="21"/>
  <c r="F46" i="21"/>
  <c r="G46" i="21"/>
  <c r="H46" i="21"/>
  <c r="I46" i="21"/>
  <c r="J46" i="21"/>
  <c r="K46" i="21"/>
  <c r="L46" i="21"/>
  <c r="M46" i="21"/>
  <c r="N46" i="21"/>
  <c r="O46" i="21"/>
  <c r="A47" i="21"/>
  <c r="C47" i="21"/>
  <c r="D47" i="21"/>
  <c r="E47" i="21"/>
  <c r="F47" i="21"/>
  <c r="G47" i="21"/>
  <c r="H47" i="21"/>
  <c r="I47" i="21"/>
  <c r="J47" i="21"/>
  <c r="K47" i="21"/>
  <c r="L47" i="21"/>
  <c r="M47" i="21"/>
  <c r="N47" i="21"/>
  <c r="O47" i="21"/>
  <c r="A48" i="21"/>
  <c r="C48" i="21"/>
  <c r="D48" i="21"/>
  <c r="E48" i="21"/>
  <c r="F48" i="21"/>
  <c r="G48" i="21"/>
  <c r="H48" i="21"/>
  <c r="I48" i="21"/>
  <c r="J48" i="21"/>
  <c r="K48" i="21"/>
  <c r="L48" i="21"/>
  <c r="M48" i="21"/>
  <c r="N48" i="21"/>
  <c r="O48" i="21"/>
  <c r="A49" i="21"/>
  <c r="C49" i="21"/>
  <c r="D49" i="21"/>
  <c r="E49" i="21"/>
  <c r="F49" i="21"/>
  <c r="G49" i="21"/>
  <c r="H49" i="21"/>
  <c r="I49" i="21"/>
  <c r="J49" i="21"/>
  <c r="K49" i="21"/>
  <c r="L49" i="21"/>
  <c r="M49" i="21"/>
  <c r="N49" i="21"/>
  <c r="O49" i="21"/>
  <c r="A50" i="21"/>
  <c r="C50" i="21"/>
  <c r="D50" i="21"/>
  <c r="E50" i="21"/>
  <c r="F50" i="21"/>
  <c r="G50" i="21"/>
  <c r="H50" i="21"/>
  <c r="I50" i="21"/>
  <c r="J50" i="21"/>
  <c r="K50" i="21"/>
  <c r="L50" i="21"/>
  <c r="M50" i="21"/>
  <c r="N50" i="21"/>
  <c r="O50" i="21"/>
  <c r="C52" i="21"/>
  <c r="D52" i="21"/>
  <c r="E52" i="21"/>
  <c r="F52" i="21"/>
  <c r="G52" i="21"/>
  <c r="H52" i="21"/>
  <c r="I52" i="21"/>
  <c r="J52" i="21"/>
  <c r="K52" i="21"/>
  <c r="L52" i="21"/>
  <c r="M52" i="21"/>
  <c r="N52" i="21"/>
  <c r="O52" i="21"/>
  <c r="O53" i="21"/>
  <c r="D5" i="24"/>
  <c r="D6" i="24"/>
  <c r="D7" i="24"/>
  <c r="C15" i="24"/>
  <c r="C23" i="24"/>
  <c r="C24" i="24"/>
  <c r="C26" i="24"/>
  <c r="D30" i="24"/>
  <c r="E30" i="24"/>
  <c r="F30" i="24"/>
  <c r="G30" i="24"/>
  <c r="H30" i="24"/>
  <c r="I30" i="24"/>
  <c r="J30" i="24"/>
  <c r="K30" i="24"/>
  <c r="L30" i="24"/>
  <c r="M30" i="24"/>
  <c r="N30" i="24"/>
  <c r="O30" i="24"/>
  <c r="P30" i="24"/>
  <c r="P31" i="24"/>
  <c r="D32" i="24"/>
  <c r="E32" i="24"/>
  <c r="F32" i="24"/>
  <c r="G32" i="24"/>
  <c r="H32" i="24"/>
  <c r="I32" i="24"/>
  <c r="J32" i="24"/>
  <c r="K32" i="24"/>
  <c r="L32" i="24"/>
  <c r="M32" i="24"/>
  <c r="N32" i="24"/>
  <c r="O32" i="24"/>
  <c r="P32" i="24"/>
  <c r="D33" i="24"/>
  <c r="E33" i="24"/>
  <c r="F33" i="24"/>
  <c r="G33" i="24"/>
  <c r="H33" i="24"/>
  <c r="I33" i="24"/>
  <c r="J33" i="24"/>
  <c r="K33" i="24"/>
  <c r="L33" i="24"/>
  <c r="M33" i="24"/>
  <c r="N33" i="24"/>
  <c r="O33" i="24"/>
  <c r="P33" i="24"/>
  <c r="D34" i="24"/>
  <c r="E34" i="24"/>
  <c r="F34" i="24"/>
  <c r="G34" i="24"/>
  <c r="H34" i="24"/>
  <c r="I34" i="24"/>
  <c r="J34" i="24"/>
  <c r="K34" i="24"/>
  <c r="L34" i="24"/>
  <c r="M34" i="24"/>
  <c r="N34" i="24"/>
  <c r="O34" i="24"/>
  <c r="P34" i="24"/>
  <c r="D35" i="24"/>
  <c r="E35" i="24"/>
  <c r="F35" i="24"/>
  <c r="G35" i="24"/>
  <c r="H35" i="24"/>
  <c r="I35" i="24"/>
  <c r="J35" i="24"/>
  <c r="K35" i="24"/>
  <c r="L35" i="24"/>
  <c r="M35" i="24"/>
  <c r="N35" i="24"/>
  <c r="O35" i="24"/>
  <c r="P35" i="24"/>
  <c r="P36" i="24"/>
  <c r="D37" i="24"/>
  <c r="E37" i="24"/>
  <c r="F37" i="24"/>
  <c r="G37" i="24"/>
  <c r="H37" i="24"/>
  <c r="I37" i="24"/>
  <c r="J37" i="24"/>
  <c r="K37" i="24"/>
  <c r="L37" i="24"/>
  <c r="M37" i="24"/>
  <c r="N37" i="24"/>
  <c r="O37" i="24"/>
  <c r="P37" i="24"/>
  <c r="P38" i="24"/>
  <c r="P39" i="24"/>
  <c r="P40" i="24"/>
  <c r="P41" i="24"/>
  <c r="P42" i="24"/>
  <c r="D43" i="24"/>
  <c r="E43" i="24"/>
  <c r="F43" i="24"/>
  <c r="G43" i="24"/>
  <c r="H43" i="24"/>
  <c r="I43" i="24"/>
  <c r="J43" i="24"/>
  <c r="K43" i="24"/>
  <c r="L43" i="24"/>
  <c r="M43" i="24"/>
  <c r="N43" i="24"/>
  <c r="O43" i="24"/>
  <c r="P43" i="24"/>
  <c r="P44" i="24"/>
  <c r="D45" i="24"/>
  <c r="E45" i="24"/>
  <c r="F45" i="24"/>
  <c r="G45" i="24"/>
  <c r="H45" i="24"/>
  <c r="I45" i="24"/>
  <c r="J45" i="24"/>
  <c r="K45" i="24"/>
  <c r="L45" i="24"/>
  <c r="M45" i="24"/>
  <c r="N45" i="24"/>
  <c r="O45" i="24"/>
  <c r="P45" i="24"/>
  <c r="D46" i="24"/>
  <c r="E46" i="24"/>
  <c r="F46" i="24"/>
  <c r="G46" i="24"/>
  <c r="H46" i="24"/>
  <c r="I46" i="24"/>
  <c r="J46" i="24"/>
  <c r="K46" i="24"/>
  <c r="L46" i="24"/>
  <c r="M46" i="24"/>
  <c r="N46" i="24"/>
  <c r="O46" i="24"/>
  <c r="P46" i="24"/>
  <c r="D47" i="24"/>
  <c r="E47" i="24"/>
  <c r="F47" i="24"/>
  <c r="G47" i="24"/>
  <c r="H47" i="24"/>
  <c r="I47" i="24"/>
  <c r="J47" i="24"/>
  <c r="K47" i="24"/>
  <c r="L47" i="24"/>
  <c r="M47" i="24"/>
  <c r="N47" i="24"/>
  <c r="O47" i="24"/>
  <c r="P47" i="24"/>
  <c r="P48" i="24"/>
  <c r="D49" i="24"/>
  <c r="E49" i="24"/>
  <c r="F49" i="24"/>
  <c r="G49" i="24"/>
  <c r="H49" i="24"/>
  <c r="I49" i="24"/>
  <c r="J49" i="24"/>
  <c r="K49" i="24"/>
  <c r="L49" i="24"/>
  <c r="M49" i="24"/>
  <c r="N49" i="24"/>
  <c r="O49" i="24"/>
  <c r="P49" i="24"/>
  <c r="P50" i="24"/>
  <c r="P51" i="24"/>
  <c r="P52" i="24"/>
  <c r="P53" i="24"/>
  <c r="P54" i="24"/>
  <c r="P55" i="24"/>
  <c r="P56" i="24"/>
  <c r="D57" i="24"/>
  <c r="E57" i="24"/>
  <c r="F57" i="24"/>
  <c r="G57" i="24"/>
  <c r="H57" i="24"/>
  <c r="I57" i="24"/>
  <c r="J57" i="24"/>
  <c r="K57" i="24"/>
  <c r="L57" i="24"/>
  <c r="M57" i="24"/>
  <c r="N57" i="24"/>
  <c r="O57" i="24"/>
  <c r="P57" i="24"/>
  <c r="D58" i="24"/>
  <c r="E58" i="24"/>
  <c r="F58" i="24"/>
  <c r="G58" i="24"/>
  <c r="H58" i="24"/>
  <c r="I58" i="24"/>
  <c r="J58" i="24"/>
  <c r="K58" i="24"/>
  <c r="L58" i="24"/>
  <c r="M58" i="24"/>
  <c r="N58" i="24"/>
  <c r="O58" i="24"/>
  <c r="P58" i="24"/>
  <c r="P59" i="24"/>
  <c r="D60" i="24"/>
  <c r="E60" i="24"/>
  <c r="F60" i="24"/>
  <c r="G60" i="24"/>
  <c r="H60" i="24"/>
  <c r="I60" i="24"/>
  <c r="J60" i="24"/>
  <c r="K60" i="24"/>
  <c r="L60" i="24"/>
  <c r="M60" i="24"/>
  <c r="N60" i="24"/>
  <c r="O60" i="24"/>
  <c r="P60" i="24"/>
  <c r="P61" i="24"/>
  <c r="P62" i="24"/>
  <c r="D63" i="24"/>
  <c r="E63" i="24"/>
  <c r="F63" i="24"/>
  <c r="G63" i="24"/>
  <c r="H63" i="24"/>
  <c r="I63" i="24"/>
  <c r="J63" i="24"/>
  <c r="K63" i="24"/>
  <c r="L63" i="24"/>
  <c r="M63" i="24"/>
  <c r="N63" i="24"/>
  <c r="O63" i="24"/>
  <c r="P63" i="24"/>
  <c r="D64" i="24"/>
  <c r="E64" i="24"/>
  <c r="F64" i="24"/>
  <c r="G64" i="24"/>
  <c r="H64" i="24"/>
  <c r="I64" i="24"/>
  <c r="J64" i="24"/>
  <c r="K64" i="24"/>
  <c r="L64" i="24"/>
  <c r="M64" i="24"/>
  <c r="N64" i="24"/>
  <c r="O64" i="24"/>
  <c r="P64" i="24"/>
  <c r="P65" i="24"/>
  <c r="P66" i="24"/>
  <c r="P67" i="24"/>
  <c r="P68" i="24"/>
  <c r="D69" i="24"/>
  <c r="E69" i="24"/>
  <c r="F69" i="24"/>
  <c r="G69" i="24"/>
  <c r="H69" i="24"/>
  <c r="I69" i="24"/>
  <c r="J69" i="24"/>
  <c r="K69" i="24"/>
  <c r="L69" i="24"/>
  <c r="M69" i="24"/>
  <c r="N69" i="24"/>
  <c r="O69" i="24"/>
  <c r="P69" i="24"/>
  <c r="P70" i="24"/>
  <c r="P71" i="24"/>
  <c r="D72" i="24"/>
  <c r="E72" i="24"/>
  <c r="F72" i="24"/>
  <c r="G72" i="24"/>
  <c r="H72" i="24"/>
  <c r="I72" i="24"/>
  <c r="J72" i="24"/>
  <c r="K72" i="24"/>
  <c r="L72" i="24"/>
  <c r="M72" i="24"/>
  <c r="N72" i="24"/>
  <c r="O72" i="24"/>
  <c r="P72" i="24"/>
  <c r="D73" i="24"/>
  <c r="E73" i="24"/>
  <c r="F73" i="24"/>
  <c r="G73" i="24"/>
  <c r="H73" i="24"/>
  <c r="I73" i="24"/>
  <c r="J73" i="24"/>
  <c r="K73" i="24"/>
  <c r="L73" i="24"/>
  <c r="M73" i="24"/>
  <c r="N73" i="24"/>
  <c r="O73" i="24"/>
  <c r="P73" i="24"/>
  <c r="P74" i="24"/>
  <c r="P75" i="24"/>
  <c r="P76" i="24"/>
  <c r="P77" i="24"/>
  <c r="P78" i="24"/>
  <c r="P79" i="24"/>
  <c r="P80" i="24"/>
  <c r="D81" i="24"/>
  <c r="E81" i="24"/>
  <c r="F81" i="24"/>
  <c r="G81" i="24"/>
  <c r="H81" i="24"/>
  <c r="I81" i="24"/>
  <c r="J81" i="24"/>
  <c r="K81" i="24"/>
  <c r="L81" i="24"/>
  <c r="M81" i="24"/>
  <c r="N81" i="24"/>
  <c r="O81" i="24"/>
  <c r="P81" i="24"/>
  <c r="P82" i="24"/>
  <c r="P83" i="24"/>
  <c r="D84" i="24"/>
  <c r="E84" i="24"/>
  <c r="F84" i="24"/>
  <c r="G84" i="24"/>
  <c r="H84" i="24"/>
  <c r="I84" i="24"/>
  <c r="J84" i="24"/>
  <c r="K84" i="24"/>
  <c r="L84" i="24"/>
  <c r="M84" i="24"/>
  <c r="N84" i="24"/>
  <c r="O84" i="24"/>
  <c r="P84" i="24"/>
  <c r="P85" i="24"/>
  <c r="D86" i="24"/>
  <c r="E86" i="24"/>
  <c r="F86" i="24"/>
  <c r="G86" i="24"/>
  <c r="H86" i="24"/>
  <c r="I86" i="24"/>
  <c r="J86" i="24"/>
  <c r="K86" i="24"/>
  <c r="L86" i="24"/>
  <c r="M86" i="24"/>
  <c r="N86" i="24"/>
  <c r="O86" i="24"/>
  <c r="P86" i="24"/>
  <c r="P90" i="24"/>
  <c r="P91" i="24"/>
  <c r="P92" i="24"/>
  <c r="P93" i="24"/>
  <c r="P94" i="24"/>
  <c r="P95" i="24"/>
  <c r="P96" i="24"/>
  <c r="P97" i="24"/>
  <c r="P98" i="24"/>
  <c r="P99" i="24"/>
  <c r="P100" i="24"/>
  <c r="P101" i="24"/>
  <c r="P102" i="24"/>
  <c r="P103" i="24"/>
  <c r="P104" i="24"/>
  <c r="C105" i="24"/>
  <c r="D105" i="24"/>
  <c r="E105" i="24"/>
  <c r="F105" i="24"/>
  <c r="G105" i="24"/>
  <c r="H105" i="24"/>
  <c r="I105" i="24"/>
  <c r="J105" i="24"/>
  <c r="K105" i="24"/>
  <c r="L105" i="24"/>
  <c r="M105" i="24"/>
  <c r="N105" i="24"/>
  <c r="O105" i="24"/>
  <c r="P105" i="24"/>
  <c r="C106" i="24"/>
  <c r="D106" i="24"/>
  <c r="E106" i="24"/>
  <c r="F106" i="24"/>
  <c r="G106" i="24"/>
  <c r="H106" i="24"/>
  <c r="I106" i="24"/>
  <c r="J106" i="24"/>
  <c r="K106" i="24"/>
  <c r="L106" i="24"/>
  <c r="M106" i="24"/>
  <c r="N106" i="24"/>
  <c r="O106" i="24"/>
  <c r="P106" i="24"/>
  <c r="C108" i="24"/>
  <c r="D108" i="24"/>
  <c r="E108" i="24"/>
  <c r="F108" i="24"/>
  <c r="G108" i="24"/>
  <c r="H108" i="24"/>
  <c r="I108" i="24"/>
  <c r="J108" i="24"/>
  <c r="K108" i="24"/>
  <c r="L108" i="24"/>
  <c r="M108" i="24"/>
  <c r="N108" i="24"/>
  <c r="O108" i="24"/>
  <c r="P108" i="24"/>
  <c r="A111" i="24"/>
  <c r="N3" i="23"/>
  <c r="C5" i="23"/>
  <c r="C6" i="23"/>
  <c r="C7" i="23"/>
  <c r="O12" i="23"/>
  <c r="O13" i="23"/>
  <c r="O14" i="23"/>
  <c r="O15" i="23"/>
  <c r="O16" i="23"/>
  <c r="O17" i="23"/>
  <c r="O18" i="23"/>
  <c r="O19" i="23"/>
  <c r="O20" i="23"/>
  <c r="O21" i="23"/>
  <c r="O22" i="23"/>
  <c r="O23" i="23"/>
  <c r="O24" i="23"/>
  <c r="O25" i="23"/>
  <c r="O26" i="23"/>
  <c r="O27" i="23"/>
  <c r="O29" i="23"/>
  <c r="C30" i="23"/>
  <c r="D30" i="23"/>
  <c r="E30" i="23"/>
  <c r="F30" i="23"/>
  <c r="G30" i="23"/>
  <c r="H30" i="23"/>
  <c r="I30" i="23"/>
  <c r="J30" i="23"/>
  <c r="K30" i="23"/>
  <c r="L30" i="23"/>
  <c r="M30" i="23"/>
  <c r="N30" i="23"/>
  <c r="O30" i="23"/>
  <c r="O31" i="23"/>
  <c r="O32" i="23"/>
  <c r="O33" i="23"/>
  <c r="O34" i="23"/>
  <c r="O35" i="23"/>
  <c r="O36" i="23"/>
  <c r="O37" i="23"/>
  <c r="O38" i="23"/>
  <c r="O39" i="23"/>
  <c r="O40" i="23"/>
  <c r="O41" i="23"/>
  <c r="O42" i="23"/>
  <c r="O43" i="23"/>
  <c r="O44" i="23"/>
  <c r="O45" i="23"/>
  <c r="C46" i="23"/>
  <c r="D46" i="23"/>
  <c r="E46" i="23"/>
  <c r="F46" i="23"/>
  <c r="G46" i="23"/>
  <c r="H46" i="23"/>
  <c r="I46" i="23"/>
  <c r="J46" i="23"/>
  <c r="K46" i="23"/>
  <c r="L46" i="23"/>
  <c r="M46" i="23"/>
  <c r="N46" i="23"/>
  <c r="O46" i="23"/>
  <c r="C47" i="23"/>
  <c r="D47" i="23"/>
  <c r="E47" i="23"/>
  <c r="F47" i="23"/>
  <c r="G47" i="23"/>
  <c r="H47" i="23"/>
  <c r="I47" i="23"/>
  <c r="J47" i="23"/>
  <c r="K47" i="23"/>
  <c r="L47" i="23"/>
  <c r="M47" i="23"/>
  <c r="N47" i="23"/>
  <c r="O47" i="23"/>
  <c r="A49" i="23"/>
  <c r="C87" i="23"/>
  <c r="D87" i="23"/>
  <c r="E87" i="23"/>
  <c r="F87" i="23"/>
  <c r="G87" i="23"/>
  <c r="H87" i="23"/>
  <c r="I87" i="23"/>
  <c r="J87" i="23"/>
  <c r="K87" i="23"/>
  <c r="L87" i="23"/>
  <c r="M87" i="23"/>
  <c r="N87" i="23"/>
  <c r="C92" i="23"/>
  <c r="D92" i="23"/>
  <c r="E92" i="23"/>
  <c r="F92" i="23"/>
  <c r="G92" i="23"/>
  <c r="H92" i="23"/>
  <c r="I92" i="23"/>
  <c r="J92" i="23"/>
  <c r="K92" i="23"/>
  <c r="L92" i="23"/>
  <c r="M92" i="23"/>
  <c r="N92" i="23"/>
  <c r="C97" i="23"/>
  <c r="D97" i="23"/>
  <c r="E97" i="23"/>
  <c r="F97" i="23"/>
  <c r="G97" i="23"/>
  <c r="H97" i="23"/>
  <c r="I97" i="23"/>
  <c r="J97" i="23"/>
  <c r="K97" i="23"/>
  <c r="L97" i="23"/>
  <c r="M97" i="23"/>
  <c r="N97" i="23"/>
  <c r="O97" i="23"/>
  <c r="C98" i="23"/>
  <c r="D98" i="23"/>
  <c r="E98" i="23"/>
  <c r="F98" i="23"/>
  <c r="G98" i="23"/>
  <c r="H98" i="23"/>
  <c r="I98" i="23"/>
  <c r="J98" i="23"/>
  <c r="K98" i="23"/>
  <c r="L98" i="23"/>
  <c r="M98" i="23"/>
  <c r="N98" i="23"/>
  <c r="O98" i="23"/>
  <c r="C99" i="23"/>
  <c r="D99" i="23"/>
  <c r="E99" i="23"/>
  <c r="F99" i="23"/>
  <c r="G99" i="23"/>
  <c r="H99" i="23"/>
  <c r="I99" i="23"/>
  <c r="J99" i="23"/>
  <c r="K99" i="23"/>
  <c r="L99" i="23"/>
  <c r="M99" i="23"/>
  <c r="N99" i="23"/>
  <c r="O99" i="23"/>
  <c r="C100" i="23"/>
  <c r="D100" i="23"/>
  <c r="E100" i="23"/>
  <c r="F100" i="23"/>
  <c r="G100" i="23"/>
  <c r="H100" i="23"/>
  <c r="I100" i="23"/>
  <c r="J100" i="23"/>
  <c r="K100" i="23"/>
  <c r="L100" i="23"/>
  <c r="M100" i="23"/>
  <c r="N100" i="23"/>
  <c r="O100" i="23"/>
  <c r="C101" i="23"/>
  <c r="D101" i="23"/>
  <c r="E101" i="23"/>
  <c r="F101" i="23"/>
  <c r="G101" i="23"/>
  <c r="H101" i="23"/>
  <c r="I101" i="23"/>
  <c r="J101" i="23"/>
  <c r="K101" i="23"/>
  <c r="L101" i="23"/>
  <c r="M101" i="23"/>
  <c r="N101" i="23"/>
  <c r="O101" i="23"/>
  <c r="C102" i="23"/>
  <c r="D102" i="23"/>
  <c r="E102" i="23"/>
  <c r="F102" i="23"/>
  <c r="G102" i="23"/>
  <c r="H102" i="23"/>
  <c r="I102" i="23"/>
  <c r="J102" i="23"/>
  <c r="K102" i="23"/>
  <c r="L102" i="23"/>
  <c r="M102" i="23"/>
  <c r="N102" i="23"/>
  <c r="O102" i="23"/>
  <c r="C103" i="23"/>
  <c r="D103" i="23"/>
  <c r="E103" i="23"/>
  <c r="F103" i="23"/>
  <c r="G103" i="23"/>
  <c r="H103" i="23"/>
  <c r="I103" i="23"/>
  <c r="J103" i="23"/>
  <c r="K103" i="23"/>
  <c r="L103" i="23"/>
  <c r="M103" i="23"/>
  <c r="N103" i="23"/>
  <c r="O103" i="23"/>
  <c r="C104" i="23"/>
  <c r="D104" i="23"/>
  <c r="E104" i="23"/>
  <c r="F104" i="23"/>
  <c r="G104" i="23"/>
  <c r="H104" i="23"/>
  <c r="I104" i="23"/>
  <c r="J104" i="23"/>
  <c r="K104" i="23"/>
  <c r="L104" i="23"/>
  <c r="M104" i="23"/>
  <c r="N104" i="23"/>
  <c r="O104" i="23"/>
  <c r="C105" i="23"/>
  <c r="D105" i="23"/>
  <c r="E105" i="23"/>
  <c r="F105" i="23"/>
  <c r="G105" i="23"/>
  <c r="H105" i="23"/>
  <c r="I105" i="23"/>
  <c r="J105" i="23"/>
  <c r="K105" i="23"/>
  <c r="L105" i="23"/>
  <c r="M105" i="23"/>
  <c r="N105" i="23"/>
  <c r="O105" i="23"/>
  <c r="C106" i="23"/>
  <c r="D106" i="23"/>
  <c r="E106" i="23"/>
  <c r="F106" i="23"/>
  <c r="G106" i="23"/>
  <c r="H106" i="23"/>
  <c r="I106" i="23"/>
  <c r="J106" i="23"/>
  <c r="K106" i="23"/>
  <c r="L106" i="23"/>
  <c r="M106" i="23"/>
  <c r="N106" i="23"/>
  <c r="O106" i="23"/>
  <c r="C107" i="23"/>
  <c r="D107" i="23"/>
  <c r="E107" i="23"/>
  <c r="F107" i="23"/>
  <c r="G107" i="23"/>
  <c r="H107" i="23"/>
  <c r="I107" i="23"/>
  <c r="J107" i="23"/>
  <c r="K107" i="23"/>
  <c r="L107" i="23"/>
  <c r="M107" i="23"/>
  <c r="N107" i="23"/>
  <c r="O107" i="23"/>
  <c r="C108" i="23"/>
  <c r="D108" i="23"/>
  <c r="E108" i="23"/>
  <c r="F108" i="23"/>
  <c r="G108" i="23"/>
  <c r="H108" i="23"/>
  <c r="I108" i="23"/>
  <c r="J108" i="23"/>
  <c r="K108" i="23"/>
  <c r="L108" i="23"/>
  <c r="M108" i="23"/>
  <c r="N108" i="23"/>
  <c r="O108" i="23"/>
  <c r="C109" i="23"/>
  <c r="D109" i="23"/>
  <c r="E109" i="23"/>
  <c r="F109" i="23"/>
  <c r="G109" i="23"/>
  <c r="H109" i="23"/>
  <c r="I109" i="23"/>
  <c r="J109" i="23"/>
  <c r="K109" i="23"/>
  <c r="L109" i="23"/>
  <c r="M109" i="23"/>
  <c r="N109" i="23"/>
  <c r="O109" i="23"/>
  <c r="C110" i="23"/>
  <c r="D110" i="23"/>
  <c r="E110" i="23"/>
  <c r="F110" i="23"/>
  <c r="G110" i="23"/>
  <c r="H110" i="23"/>
  <c r="I110" i="23"/>
  <c r="J110" i="23"/>
  <c r="K110" i="23"/>
  <c r="L110" i="23"/>
  <c r="M110" i="23"/>
  <c r="N110" i="23"/>
  <c r="O110" i="23"/>
  <c r="C111" i="23"/>
  <c r="D111" i="23"/>
  <c r="E111" i="23"/>
  <c r="F111" i="23"/>
  <c r="G111" i="23"/>
  <c r="H111" i="23"/>
  <c r="I111" i="23"/>
  <c r="J111" i="23"/>
  <c r="K111" i="23"/>
  <c r="L111" i="23"/>
  <c r="M111" i="23"/>
  <c r="N111" i="23"/>
  <c r="O111" i="23"/>
  <c r="C112" i="23"/>
  <c r="D112" i="23"/>
  <c r="E112" i="23"/>
  <c r="F112" i="23"/>
  <c r="G112" i="23"/>
  <c r="H112" i="23"/>
  <c r="I112" i="23"/>
  <c r="J112" i="23"/>
  <c r="K112" i="23"/>
  <c r="L112" i="23"/>
  <c r="M112" i="23"/>
  <c r="N112" i="23"/>
  <c r="O112" i="23"/>
  <c r="C113" i="23"/>
  <c r="D113" i="23"/>
  <c r="E113" i="23"/>
  <c r="F113" i="23"/>
  <c r="G113" i="23"/>
  <c r="H113" i="23"/>
  <c r="I113" i="23"/>
  <c r="J113" i="23"/>
  <c r="K113" i="23"/>
  <c r="L113" i="23"/>
  <c r="M113" i="23"/>
  <c r="N113" i="23"/>
  <c r="O113" i="23"/>
  <c r="C114" i="23"/>
  <c r="D114" i="23"/>
  <c r="E114" i="23"/>
  <c r="F114" i="23"/>
  <c r="G114" i="23"/>
  <c r="H114" i="23"/>
  <c r="I114" i="23"/>
  <c r="J114" i="23"/>
  <c r="K114" i="23"/>
  <c r="L114" i="23"/>
  <c r="M114" i="23"/>
  <c r="N114" i="23"/>
  <c r="O114" i="23"/>
  <c r="C115" i="23"/>
  <c r="D115" i="23"/>
  <c r="E115" i="23"/>
  <c r="F115" i="23"/>
  <c r="G115" i="23"/>
  <c r="H115" i="23"/>
  <c r="I115" i="23"/>
  <c r="J115" i="23"/>
  <c r="K115" i="23"/>
  <c r="L115" i="23"/>
  <c r="M115" i="23"/>
  <c r="N115" i="23"/>
  <c r="O115" i="23"/>
  <c r="C116" i="23"/>
  <c r="D116" i="23"/>
  <c r="E116" i="23"/>
  <c r="F116" i="23"/>
  <c r="G116" i="23"/>
  <c r="H116" i="23"/>
  <c r="I116" i="23"/>
  <c r="J116" i="23"/>
  <c r="K116" i="23"/>
  <c r="L116" i="23"/>
  <c r="M116" i="23"/>
  <c r="N116" i="23"/>
  <c r="O116" i="23"/>
  <c r="C117" i="23"/>
  <c r="D117" i="23"/>
  <c r="E117" i="23"/>
  <c r="F117" i="23"/>
  <c r="G117" i="23"/>
  <c r="H117" i="23"/>
  <c r="I117" i="23"/>
  <c r="J117" i="23"/>
  <c r="K117" i="23"/>
  <c r="L117" i="23"/>
  <c r="M117" i="23"/>
  <c r="N117" i="23"/>
  <c r="O117" i="23"/>
  <c r="C118" i="23"/>
  <c r="D118" i="23"/>
  <c r="E118" i="23"/>
  <c r="F118" i="23"/>
  <c r="G118" i="23"/>
  <c r="H118" i="23"/>
  <c r="I118" i="23"/>
  <c r="J118" i="23"/>
  <c r="K118" i="23"/>
  <c r="L118" i="23"/>
  <c r="M118" i="23"/>
  <c r="N118" i="23"/>
  <c r="O118" i="23"/>
  <c r="C119" i="23"/>
  <c r="D119" i="23"/>
  <c r="E119" i="23"/>
  <c r="F119" i="23"/>
  <c r="G119" i="23"/>
  <c r="H119" i="23"/>
  <c r="I119" i="23"/>
  <c r="J119" i="23"/>
  <c r="K119" i="23"/>
  <c r="L119" i="23"/>
  <c r="M119" i="23"/>
  <c r="N119" i="23"/>
  <c r="O119" i="23"/>
  <c r="C120" i="23"/>
  <c r="D120" i="23"/>
  <c r="E120" i="23"/>
  <c r="F120" i="23"/>
  <c r="G120" i="23"/>
  <c r="H120" i="23"/>
  <c r="I120" i="23"/>
  <c r="J120" i="23"/>
  <c r="K120" i="23"/>
  <c r="L120" i="23"/>
  <c r="M120" i="23"/>
  <c r="N120" i="23"/>
  <c r="O120" i="23"/>
  <c r="C121" i="23"/>
  <c r="D121" i="23"/>
  <c r="E121" i="23"/>
  <c r="F121" i="23"/>
  <c r="G121" i="23"/>
  <c r="H121" i="23"/>
  <c r="I121" i="23"/>
  <c r="J121" i="23"/>
  <c r="K121" i="23"/>
  <c r="L121" i="23"/>
  <c r="M121" i="23"/>
  <c r="N121" i="23"/>
  <c r="O121" i="23"/>
  <c r="C122" i="23"/>
  <c r="D122" i="23"/>
  <c r="E122" i="23"/>
  <c r="F122" i="23"/>
  <c r="G122" i="23"/>
  <c r="H122" i="23"/>
  <c r="I122" i="23"/>
  <c r="J122" i="23"/>
  <c r="K122" i="23"/>
  <c r="L122" i="23"/>
  <c r="M122" i="23"/>
  <c r="N122" i="23"/>
  <c r="O122" i="23"/>
  <c r="C123" i="23"/>
  <c r="D123" i="23"/>
  <c r="E123" i="23"/>
  <c r="F123" i="23"/>
  <c r="G123" i="23"/>
  <c r="H123" i="23"/>
  <c r="I123" i="23"/>
  <c r="J123" i="23"/>
  <c r="K123" i="23"/>
  <c r="L123" i="23"/>
  <c r="M123" i="23"/>
  <c r="N123" i="23"/>
  <c r="O123" i="23"/>
  <c r="C124" i="23"/>
  <c r="D124" i="23"/>
  <c r="E124" i="23"/>
  <c r="F124" i="23"/>
  <c r="G124" i="23"/>
  <c r="H124" i="23"/>
  <c r="I124" i="23"/>
  <c r="J124" i="23"/>
  <c r="K124" i="23"/>
  <c r="L124" i="23"/>
  <c r="M124" i="23"/>
  <c r="N124" i="23"/>
  <c r="O124" i="23"/>
  <c r="C125" i="23"/>
  <c r="D125" i="23"/>
  <c r="E125" i="23"/>
  <c r="F125" i="23"/>
  <c r="G125" i="23"/>
  <c r="H125" i="23"/>
  <c r="I125" i="23"/>
  <c r="J125" i="23"/>
  <c r="K125" i="23"/>
  <c r="L125" i="23"/>
  <c r="M125" i="23"/>
  <c r="N125" i="23"/>
  <c r="O125" i="23"/>
  <c r="C126" i="23"/>
  <c r="D126" i="23"/>
  <c r="E126" i="23"/>
  <c r="F126" i="23"/>
  <c r="G126" i="23"/>
  <c r="H126" i="23"/>
  <c r="I126" i="23"/>
  <c r="J126" i="23"/>
  <c r="K126" i="23"/>
  <c r="L126" i="23"/>
  <c r="M126" i="23"/>
  <c r="N126" i="23"/>
  <c r="O126" i="23"/>
  <c r="C128" i="23"/>
  <c r="D128" i="23"/>
  <c r="E128" i="23"/>
  <c r="F128" i="23"/>
  <c r="G128" i="23"/>
  <c r="H128" i="23"/>
  <c r="I128" i="23"/>
  <c r="J128" i="23"/>
  <c r="K128" i="23"/>
  <c r="L128" i="23"/>
  <c r="M128" i="23"/>
  <c r="N128" i="23"/>
  <c r="O128" i="23"/>
  <c r="B157" i="23"/>
  <c r="C157" i="23"/>
  <c r="D157" i="23"/>
  <c r="E157" i="23"/>
  <c r="F157" i="23"/>
  <c r="G157" i="23"/>
  <c r="H157" i="23"/>
  <c r="I157" i="23"/>
  <c r="J157" i="23"/>
  <c r="K157" i="23"/>
  <c r="L157" i="23"/>
  <c r="M157" i="23"/>
  <c r="N157" i="23"/>
  <c r="O157" i="23"/>
  <c r="B158" i="23"/>
  <c r="C158" i="23"/>
  <c r="D158" i="23"/>
  <c r="E158" i="23"/>
  <c r="F158" i="23"/>
  <c r="G158" i="23"/>
  <c r="H158" i="23"/>
  <c r="I158" i="23"/>
  <c r="J158" i="23"/>
  <c r="K158" i="23"/>
  <c r="L158" i="23"/>
  <c r="M158" i="23"/>
  <c r="N158" i="23"/>
  <c r="O158" i="23"/>
  <c r="B159" i="23"/>
  <c r="C159" i="23"/>
  <c r="D159" i="23"/>
  <c r="E159" i="23"/>
  <c r="F159" i="23"/>
  <c r="G159" i="23"/>
  <c r="H159" i="23"/>
  <c r="I159" i="23"/>
  <c r="J159" i="23"/>
  <c r="K159" i="23"/>
  <c r="L159" i="23"/>
  <c r="M159" i="23"/>
  <c r="N159" i="23"/>
  <c r="O159" i="23"/>
  <c r="B160" i="23"/>
  <c r="C160" i="23"/>
  <c r="D160" i="23"/>
  <c r="E160" i="23"/>
  <c r="F160" i="23"/>
  <c r="G160" i="23"/>
  <c r="H160" i="23"/>
  <c r="I160" i="23"/>
  <c r="J160" i="23"/>
  <c r="K160" i="23"/>
  <c r="L160" i="23"/>
  <c r="M160" i="23"/>
  <c r="N160" i="23"/>
  <c r="O160" i="23"/>
  <c r="B161" i="23"/>
  <c r="C161" i="23"/>
  <c r="D161" i="23"/>
  <c r="E161" i="23"/>
  <c r="F161" i="23"/>
  <c r="G161" i="23"/>
  <c r="H161" i="23"/>
  <c r="I161" i="23"/>
  <c r="J161" i="23"/>
  <c r="K161" i="23"/>
  <c r="L161" i="23"/>
  <c r="M161" i="23"/>
  <c r="N161" i="23"/>
  <c r="O161" i="23"/>
  <c r="B162" i="23"/>
  <c r="C162" i="23"/>
  <c r="D162" i="23"/>
  <c r="E162" i="23"/>
  <c r="F162" i="23"/>
  <c r="G162" i="23"/>
  <c r="H162" i="23"/>
  <c r="I162" i="23"/>
  <c r="J162" i="23"/>
  <c r="K162" i="23"/>
  <c r="L162" i="23"/>
  <c r="M162" i="23"/>
  <c r="N162" i="23"/>
  <c r="O162" i="23"/>
  <c r="B163" i="23"/>
  <c r="C163" i="23"/>
  <c r="D163" i="23"/>
  <c r="E163" i="23"/>
  <c r="F163" i="23"/>
  <c r="G163" i="23"/>
  <c r="H163" i="23"/>
  <c r="I163" i="23"/>
  <c r="J163" i="23"/>
  <c r="K163" i="23"/>
  <c r="L163" i="23"/>
  <c r="M163" i="23"/>
  <c r="N163" i="23"/>
  <c r="O163" i="23"/>
  <c r="B164" i="23"/>
  <c r="C164" i="23"/>
  <c r="D164" i="23"/>
  <c r="E164" i="23"/>
  <c r="F164" i="23"/>
  <c r="G164" i="23"/>
  <c r="H164" i="23"/>
  <c r="I164" i="23"/>
  <c r="J164" i="23"/>
  <c r="K164" i="23"/>
  <c r="L164" i="23"/>
  <c r="M164" i="23"/>
  <c r="N164" i="23"/>
  <c r="O164" i="23"/>
  <c r="O165" i="23"/>
  <c r="O166" i="23"/>
  <c r="C167" i="23"/>
  <c r="D167" i="23"/>
  <c r="E167" i="23"/>
  <c r="F167" i="23"/>
  <c r="G167" i="23"/>
  <c r="H167" i="23"/>
  <c r="I167" i="23"/>
  <c r="J167" i="23"/>
  <c r="K167" i="23"/>
  <c r="L167" i="23"/>
  <c r="M167" i="23"/>
  <c r="N167" i="23"/>
  <c r="O167" i="23"/>
  <c r="C168" i="23"/>
  <c r="D168" i="23"/>
  <c r="E168" i="23"/>
  <c r="F168" i="23"/>
  <c r="G168" i="23"/>
  <c r="H168" i="23"/>
  <c r="I168" i="23"/>
  <c r="J168" i="23"/>
  <c r="K168" i="23"/>
  <c r="L168" i="23"/>
  <c r="M168" i="23"/>
  <c r="N168" i="23"/>
  <c r="O168" i="23"/>
  <c r="C169" i="23"/>
  <c r="D169" i="23"/>
  <c r="E169" i="23"/>
  <c r="F169" i="23"/>
  <c r="G169" i="23"/>
  <c r="H169" i="23"/>
  <c r="I169" i="23"/>
  <c r="J169" i="23"/>
  <c r="K169" i="23"/>
  <c r="L169" i="23"/>
  <c r="M169" i="23"/>
  <c r="N169" i="23"/>
  <c r="O169" i="23"/>
  <c r="O170" i="23"/>
  <c r="B171" i="23"/>
  <c r="C171" i="23"/>
  <c r="D171" i="23"/>
  <c r="E171" i="23"/>
  <c r="F171" i="23"/>
  <c r="G171" i="23"/>
  <c r="H171" i="23"/>
  <c r="I171" i="23"/>
  <c r="J171" i="23"/>
  <c r="K171" i="23"/>
  <c r="L171" i="23"/>
  <c r="M171" i="23"/>
  <c r="N171" i="23"/>
  <c r="O171" i="23"/>
  <c r="B172" i="23"/>
  <c r="C172" i="23"/>
  <c r="D172" i="23"/>
  <c r="E172" i="23"/>
  <c r="F172" i="23"/>
  <c r="G172" i="23"/>
  <c r="H172" i="23"/>
  <c r="I172" i="23"/>
  <c r="J172" i="23"/>
  <c r="K172" i="23"/>
  <c r="L172" i="23"/>
  <c r="M172" i="23"/>
  <c r="N172" i="23"/>
  <c r="O172" i="23"/>
  <c r="C173" i="23"/>
  <c r="D173" i="23"/>
  <c r="E173" i="23"/>
  <c r="F173" i="23"/>
  <c r="G173" i="23"/>
  <c r="H173" i="23"/>
  <c r="I173" i="23"/>
  <c r="J173" i="23"/>
  <c r="K173" i="23"/>
  <c r="L173" i="23"/>
  <c r="M173" i="23"/>
  <c r="N173" i="23"/>
  <c r="O173" i="23"/>
  <c r="B176" i="23"/>
  <c r="C176" i="23"/>
  <c r="D176" i="23"/>
  <c r="E176" i="23"/>
  <c r="F176" i="23"/>
  <c r="G176" i="23"/>
  <c r="H176" i="23"/>
  <c r="I176" i="23"/>
  <c r="J176" i="23"/>
  <c r="K176" i="23"/>
  <c r="L176" i="23"/>
  <c r="M176" i="23"/>
  <c r="N176" i="23"/>
  <c r="O176" i="23"/>
  <c r="B177" i="23"/>
  <c r="C177" i="23"/>
  <c r="D177" i="23"/>
  <c r="E177" i="23"/>
  <c r="F177" i="23"/>
  <c r="G177" i="23"/>
  <c r="H177" i="23"/>
  <c r="I177" i="23"/>
  <c r="J177" i="23"/>
  <c r="K177" i="23"/>
  <c r="L177" i="23"/>
  <c r="M177" i="23"/>
  <c r="N177" i="23"/>
  <c r="O177" i="23"/>
  <c r="B178" i="23"/>
  <c r="C178" i="23"/>
  <c r="D178" i="23"/>
  <c r="E178" i="23"/>
  <c r="F178" i="23"/>
  <c r="G178" i="23"/>
  <c r="H178" i="23"/>
  <c r="I178" i="23"/>
  <c r="J178" i="23"/>
  <c r="K178" i="23"/>
  <c r="L178" i="23"/>
  <c r="M178" i="23"/>
  <c r="N178" i="23"/>
  <c r="O178" i="23"/>
  <c r="B179" i="23"/>
  <c r="C179" i="23"/>
  <c r="D179" i="23"/>
  <c r="E179" i="23"/>
  <c r="F179" i="23"/>
  <c r="G179" i="23"/>
  <c r="H179" i="23"/>
  <c r="I179" i="23"/>
  <c r="J179" i="23"/>
  <c r="K179" i="23"/>
  <c r="L179" i="23"/>
  <c r="M179" i="23"/>
  <c r="N179" i="23"/>
  <c r="O179" i="23"/>
  <c r="C180" i="23"/>
  <c r="D180" i="23"/>
  <c r="E180" i="23"/>
  <c r="F180" i="23"/>
  <c r="G180" i="23"/>
  <c r="H180" i="23"/>
  <c r="I180" i="23"/>
  <c r="J180" i="23"/>
  <c r="K180" i="23"/>
  <c r="L180" i="23"/>
  <c r="M180" i="23"/>
  <c r="N180" i="23"/>
  <c r="O180" i="23"/>
  <c r="C182" i="23"/>
  <c r="D182" i="23"/>
  <c r="E182" i="23"/>
  <c r="F182" i="23"/>
  <c r="G182" i="23"/>
  <c r="H182" i="23"/>
  <c r="I182" i="23"/>
  <c r="J182" i="23"/>
  <c r="K182" i="23"/>
  <c r="L182" i="23"/>
  <c r="M182" i="23"/>
  <c r="N182" i="23"/>
  <c r="O182" i="23"/>
  <c r="C184" i="23"/>
  <c r="D184" i="23"/>
  <c r="E184" i="23"/>
  <c r="F184" i="23"/>
  <c r="G184" i="23"/>
  <c r="H184" i="23"/>
  <c r="I184" i="23"/>
  <c r="J184" i="23"/>
  <c r="K184" i="23"/>
  <c r="L184" i="23"/>
  <c r="M184" i="23"/>
  <c r="N184" i="23"/>
  <c r="O184" i="23"/>
  <c r="C187" i="23"/>
  <c r="D187" i="23"/>
  <c r="E187" i="23"/>
  <c r="F187" i="23"/>
  <c r="G187" i="23"/>
  <c r="H187" i="23"/>
  <c r="I187" i="23"/>
  <c r="J187" i="23"/>
  <c r="K187" i="23"/>
  <c r="L187" i="23"/>
  <c r="M187" i="23"/>
  <c r="N187" i="23"/>
  <c r="O187" i="23"/>
  <c r="C188" i="23"/>
  <c r="D188" i="23"/>
  <c r="E188" i="23"/>
  <c r="F188" i="23"/>
  <c r="G188" i="23"/>
  <c r="H188" i="23"/>
  <c r="I188" i="23"/>
  <c r="J188" i="23"/>
  <c r="K188" i="23"/>
  <c r="L188" i="23"/>
  <c r="M188" i="23"/>
  <c r="N188" i="23"/>
  <c r="O188" i="23"/>
  <c r="C189" i="23"/>
  <c r="D189" i="23"/>
  <c r="E189" i="23"/>
  <c r="F189" i="23"/>
  <c r="G189" i="23"/>
  <c r="H189" i="23"/>
  <c r="I189" i="23"/>
  <c r="J189" i="23"/>
  <c r="K189" i="23"/>
  <c r="L189" i="23"/>
  <c r="M189" i="23"/>
  <c r="N189" i="23"/>
  <c r="O189" i="23"/>
  <c r="C190" i="23"/>
  <c r="D190" i="23"/>
  <c r="E190" i="23"/>
  <c r="F190" i="23"/>
  <c r="G190" i="23"/>
  <c r="H190" i="23"/>
  <c r="I190" i="23"/>
  <c r="J190" i="23"/>
  <c r="K190" i="23"/>
  <c r="L190" i="23"/>
  <c r="M190" i="23"/>
  <c r="N190" i="23"/>
  <c r="O190" i="23"/>
  <c r="C191" i="23"/>
  <c r="D191" i="23"/>
  <c r="E191" i="23"/>
  <c r="F191" i="23"/>
  <c r="G191" i="23"/>
  <c r="H191" i="23"/>
  <c r="I191" i="23"/>
  <c r="J191" i="23"/>
  <c r="K191" i="23"/>
  <c r="L191" i="23"/>
  <c r="M191" i="23"/>
  <c r="N191" i="23"/>
  <c r="O191" i="23"/>
  <c r="C192" i="23"/>
  <c r="D192" i="23"/>
  <c r="E192" i="23"/>
  <c r="F192" i="23"/>
  <c r="G192" i="23"/>
  <c r="H192" i="23"/>
  <c r="I192" i="23"/>
  <c r="J192" i="23"/>
  <c r="K192" i="23"/>
  <c r="L192" i="23"/>
  <c r="M192" i="23"/>
  <c r="N192" i="23"/>
  <c r="O192" i="23"/>
  <c r="C193" i="23"/>
  <c r="D193" i="23"/>
  <c r="E193" i="23"/>
  <c r="F193" i="23"/>
  <c r="G193" i="23"/>
  <c r="H193" i="23"/>
  <c r="I193" i="23"/>
  <c r="J193" i="23"/>
  <c r="K193" i="23"/>
  <c r="L193" i="23"/>
  <c r="M193" i="23"/>
  <c r="N193" i="23"/>
  <c r="O193" i="23"/>
  <c r="C194" i="23"/>
  <c r="D194" i="23"/>
  <c r="E194" i="23"/>
  <c r="F194" i="23"/>
  <c r="G194" i="23"/>
  <c r="H194" i="23"/>
  <c r="I194" i="23"/>
  <c r="J194" i="23"/>
  <c r="K194" i="23"/>
  <c r="L194" i="23"/>
  <c r="M194" i="23"/>
  <c r="N194" i="23"/>
  <c r="O194" i="23"/>
  <c r="C195" i="23"/>
  <c r="D195" i="23"/>
  <c r="E195" i="23"/>
  <c r="F195" i="23"/>
  <c r="G195" i="23"/>
  <c r="H195" i="23"/>
  <c r="I195" i="23"/>
  <c r="J195" i="23"/>
  <c r="K195" i="23"/>
  <c r="L195" i="23"/>
  <c r="M195" i="23"/>
  <c r="N195" i="23"/>
  <c r="O195" i="23"/>
  <c r="C196" i="23"/>
  <c r="D196" i="23"/>
  <c r="E196" i="23"/>
  <c r="F196" i="23"/>
  <c r="G196" i="23"/>
  <c r="H196" i="23"/>
  <c r="I196" i="23"/>
  <c r="J196" i="23"/>
  <c r="K196" i="23"/>
  <c r="L196" i="23"/>
  <c r="M196" i="23"/>
  <c r="N196" i="23"/>
  <c r="O196" i="23"/>
  <c r="C197" i="23"/>
  <c r="D197" i="23"/>
  <c r="E197" i="23"/>
  <c r="F197" i="23"/>
  <c r="G197" i="23"/>
  <c r="H197" i="23"/>
  <c r="I197" i="23"/>
  <c r="J197" i="23"/>
  <c r="K197" i="23"/>
  <c r="L197" i="23"/>
  <c r="M197" i="23"/>
  <c r="N197" i="23"/>
  <c r="O197" i="23"/>
  <c r="C198" i="23"/>
  <c r="D198" i="23"/>
  <c r="E198" i="23"/>
  <c r="F198" i="23"/>
  <c r="G198" i="23"/>
  <c r="H198" i="23"/>
  <c r="I198" i="23"/>
  <c r="J198" i="23"/>
  <c r="K198" i="23"/>
  <c r="L198" i="23"/>
  <c r="M198" i="23"/>
  <c r="N198" i="23"/>
  <c r="O198" i="23"/>
  <c r="C199" i="23"/>
  <c r="D199" i="23"/>
  <c r="E199" i="23"/>
  <c r="F199" i="23"/>
  <c r="G199" i="23"/>
  <c r="H199" i="23"/>
  <c r="I199" i="23"/>
  <c r="J199" i="23"/>
  <c r="K199" i="23"/>
  <c r="L199" i="23"/>
  <c r="M199" i="23"/>
  <c r="N199" i="23"/>
  <c r="O199" i="23"/>
  <c r="C200" i="23"/>
  <c r="D200" i="23"/>
  <c r="E200" i="23"/>
  <c r="F200" i="23"/>
  <c r="G200" i="23"/>
  <c r="H200" i="23"/>
  <c r="I200" i="23"/>
  <c r="J200" i="23"/>
  <c r="K200" i="23"/>
  <c r="L200" i="23"/>
  <c r="M200" i="23"/>
  <c r="N200" i="23"/>
  <c r="O200" i="23"/>
  <c r="C201" i="23"/>
  <c r="D201" i="23"/>
  <c r="E201" i="23"/>
  <c r="F201" i="23"/>
  <c r="G201" i="23"/>
  <c r="H201" i="23"/>
  <c r="I201" i="23"/>
  <c r="J201" i="23"/>
  <c r="K201" i="23"/>
  <c r="L201" i="23"/>
  <c r="M201" i="23"/>
  <c r="N201" i="23"/>
  <c r="O201" i="23"/>
  <c r="C202" i="23"/>
  <c r="D202" i="23"/>
  <c r="E202" i="23"/>
  <c r="F202" i="23"/>
  <c r="G202" i="23"/>
  <c r="H202" i="23"/>
  <c r="I202" i="23"/>
  <c r="J202" i="23"/>
  <c r="K202" i="23"/>
  <c r="L202" i="23"/>
  <c r="M202" i="23"/>
  <c r="N202" i="23"/>
  <c r="O202" i="23"/>
  <c r="C1" i="25"/>
  <c r="C2" i="25"/>
  <c r="C3" i="25"/>
  <c r="A7" i="25"/>
  <c r="C7" i="25"/>
  <c r="D7" i="25"/>
  <c r="E7" i="25"/>
  <c r="F7" i="25"/>
  <c r="G7" i="25"/>
  <c r="H7" i="25"/>
  <c r="I7" i="25"/>
  <c r="J7" i="25"/>
  <c r="K7" i="25"/>
  <c r="L7" i="25"/>
  <c r="M7" i="25"/>
  <c r="N7" i="25"/>
  <c r="O7" i="25"/>
  <c r="A8" i="25"/>
  <c r="C8" i="25"/>
  <c r="D8" i="25"/>
  <c r="E8" i="25"/>
  <c r="F8" i="25"/>
  <c r="G8" i="25"/>
  <c r="H8" i="25"/>
  <c r="I8" i="25"/>
  <c r="J8" i="25"/>
  <c r="K8" i="25"/>
  <c r="L8" i="25"/>
  <c r="M8" i="25"/>
  <c r="N8" i="25"/>
  <c r="O8" i="25"/>
  <c r="A9" i="25"/>
  <c r="C9" i="25"/>
  <c r="D9" i="25"/>
  <c r="E9" i="25"/>
  <c r="F9" i="25"/>
  <c r="G9" i="25"/>
  <c r="H9" i="25"/>
  <c r="I9" i="25"/>
  <c r="J9" i="25"/>
  <c r="K9" i="25"/>
  <c r="L9" i="25"/>
  <c r="M9" i="25"/>
  <c r="N9" i="25"/>
  <c r="O9" i="25"/>
  <c r="A10" i="25"/>
  <c r="C10" i="25"/>
  <c r="D10" i="25"/>
  <c r="E10" i="25"/>
  <c r="F10" i="25"/>
  <c r="G10" i="25"/>
  <c r="H10" i="25"/>
  <c r="I10" i="25"/>
  <c r="J10" i="25"/>
  <c r="K10" i="25"/>
  <c r="L10" i="25"/>
  <c r="M10" i="25"/>
  <c r="N10" i="25"/>
  <c r="O10" i="25"/>
  <c r="A11" i="25"/>
  <c r="C11" i="25"/>
  <c r="D11" i="25"/>
  <c r="E11" i="25"/>
  <c r="F11" i="25"/>
  <c r="G11" i="25"/>
  <c r="H11" i="25"/>
  <c r="I11" i="25"/>
  <c r="J11" i="25"/>
  <c r="K11" i="25"/>
  <c r="L11" i="25"/>
  <c r="M11" i="25"/>
  <c r="N11" i="25"/>
  <c r="O11" i="25"/>
  <c r="A12" i="25"/>
  <c r="C12" i="25"/>
  <c r="D12" i="25"/>
  <c r="E12" i="25"/>
  <c r="F12" i="25"/>
  <c r="G12" i="25"/>
  <c r="H12" i="25"/>
  <c r="I12" i="25"/>
  <c r="J12" i="25"/>
  <c r="K12" i="25"/>
  <c r="L12" i="25"/>
  <c r="M12" i="25"/>
  <c r="N12" i="25"/>
  <c r="O12" i="25"/>
  <c r="A13" i="25"/>
  <c r="C13" i="25"/>
  <c r="D13" i="25"/>
  <c r="E13" i="25"/>
  <c r="F13" i="25"/>
  <c r="G13" i="25"/>
  <c r="H13" i="25"/>
  <c r="I13" i="25"/>
  <c r="J13" i="25"/>
  <c r="K13" i="25"/>
  <c r="L13" i="25"/>
  <c r="M13" i="25"/>
  <c r="N13" i="25"/>
  <c r="O13" i="25"/>
  <c r="A14" i="25"/>
  <c r="C14" i="25"/>
  <c r="D14" i="25"/>
  <c r="E14" i="25"/>
  <c r="F14" i="25"/>
  <c r="G14" i="25"/>
  <c r="H14" i="25"/>
  <c r="I14" i="25"/>
  <c r="J14" i="25"/>
  <c r="K14" i="25"/>
  <c r="L14" i="25"/>
  <c r="M14" i="25"/>
  <c r="N14" i="25"/>
  <c r="O14" i="25"/>
  <c r="A15" i="25"/>
  <c r="C15" i="25"/>
  <c r="D15" i="25"/>
  <c r="E15" i="25"/>
  <c r="F15" i="25"/>
  <c r="G15" i="25"/>
  <c r="H15" i="25"/>
  <c r="I15" i="25"/>
  <c r="J15" i="25"/>
  <c r="K15" i="25"/>
  <c r="L15" i="25"/>
  <c r="M15" i="25"/>
  <c r="N15" i="25"/>
  <c r="O15" i="25"/>
  <c r="A16" i="25"/>
  <c r="C16" i="25"/>
  <c r="D16" i="25"/>
  <c r="E16" i="25"/>
  <c r="F16" i="25"/>
  <c r="G16" i="25"/>
  <c r="H16" i="25"/>
  <c r="I16" i="25"/>
  <c r="J16" i="25"/>
  <c r="K16" i="25"/>
  <c r="L16" i="25"/>
  <c r="M16" i="25"/>
  <c r="N16" i="25"/>
  <c r="O16" i="25"/>
  <c r="A17" i="25"/>
  <c r="C17" i="25"/>
  <c r="D17" i="25"/>
  <c r="E17" i="25"/>
  <c r="F17" i="25"/>
  <c r="G17" i="25"/>
  <c r="H17" i="25"/>
  <c r="I17" i="25"/>
  <c r="J17" i="25"/>
  <c r="K17" i="25"/>
  <c r="L17" i="25"/>
  <c r="M17" i="25"/>
  <c r="N17" i="25"/>
  <c r="O17" i="25"/>
  <c r="A18" i="25"/>
  <c r="C18" i="25"/>
  <c r="D18" i="25"/>
  <c r="E18" i="25"/>
  <c r="F18" i="25"/>
  <c r="G18" i="25"/>
  <c r="H18" i="25"/>
  <c r="I18" i="25"/>
  <c r="J18" i="25"/>
  <c r="K18" i="25"/>
  <c r="L18" i="25"/>
  <c r="M18" i="25"/>
  <c r="N18" i="25"/>
  <c r="O18" i="25"/>
  <c r="A19" i="25"/>
  <c r="C19" i="25"/>
  <c r="D19" i="25"/>
  <c r="E19" i="25"/>
  <c r="F19" i="25"/>
  <c r="G19" i="25"/>
  <c r="H19" i="25"/>
  <c r="I19" i="25"/>
  <c r="J19" i="25"/>
  <c r="K19" i="25"/>
  <c r="L19" i="25"/>
  <c r="M19" i="25"/>
  <c r="N19" i="25"/>
  <c r="O19" i="25"/>
  <c r="A20" i="25"/>
  <c r="C20" i="25"/>
  <c r="D20" i="25"/>
  <c r="E20" i="25"/>
  <c r="F20" i="25"/>
  <c r="G20" i="25"/>
  <c r="H20" i="25"/>
  <c r="I20" i="25"/>
  <c r="J20" i="25"/>
  <c r="K20" i="25"/>
  <c r="L20" i="25"/>
  <c r="M20" i="25"/>
  <c r="N20" i="25"/>
  <c r="O20" i="25"/>
  <c r="A21" i="25"/>
  <c r="C21" i="25"/>
  <c r="D21" i="25"/>
  <c r="E21" i="25"/>
  <c r="F21" i="25"/>
  <c r="G21" i="25"/>
  <c r="H21" i="25"/>
  <c r="I21" i="25"/>
  <c r="J21" i="25"/>
  <c r="K21" i="25"/>
  <c r="L21" i="25"/>
  <c r="M21" i="25"/>
  <c r="N21" i="25"/>
  <c r="O21" i="25"/>
  <c r="A22" i="25"/>
  <c r="C22" i="25"/>
  <c r="D22" i="25"/>
  <c r="E22" i="25"/>
  <c r="F22" i="25"/>
  <c r="G22" i="25"/>
  <c r="H22" i="25"/>
  <c r="I22" i="25"/>
  <c r="J22" i="25"/>
  <c r="K22" i="25"/>
  <c r="L22" i="25"/>
  <c r="M22" i="25"/>
  <c r="N22" i="25"/>
  <c r="O22" i="25"/>
  <c r="A23" i="25"/>
  <c r="C23" i="25"/>
  <c r="D23" i="25"/>
  <c r="E23" i="25"/>
  <c r="F23" i="25"/>
  <c r="G23" i="25"/>
  <c r="H23" i="25"/>
  <c r="I23" i="25"/>
  <c r="J23" i="25"/>
  <c r="K23" i="25"/>
  <c r="L23" i="25"/>
  <c r="M23" i="25"/>
  <c r="N23" i="25"/>
  <c r="O23" i="25"/>
  <c r="A24" i="25"/>
  <c r="C24" i="25"/>
  <c r="D24" i="25"/>
  <c r="E24" i="25"/>
  <c r="F24" i="25"/>
  <c r="G24" i="25"/>
  <c r="H24" i="25"/>
  <c r="I24" i="25"/>
  <c r="J24" i="25"/>
  <c r="K24" i="25"/>
  <c r="L24" i="25"/>
  <c r="M24" i="25"/>
  <c r="N24" i="25"/>
  <c r="O24" i="25"/>
  <c r="A25" i="25"/>
  <c r="C25" i="25"/>
  <c r="D25" i="25"/>
  <c r="E25" i="25"/>
  <c r="F25" i="25"/>
  <c r="G25" i="25"/>
  <c r="H25" i="25"/>
  <c r="I25" i="25"/>
  <c r="J25" i="25"/>
  <c r="K25" i="25"/>
  <c r="L25" i="25"/>
  <c r="M25" i="25"/>
  <c r="N25" i="25"/>
  <c r="O25" i="25"/>
  <c r="A26" i="25"/>
  <c r="C26" i="25"/>
  <c r="D26" i="25"/>
  <c r="E26" i="25"/>
  <c r="F26" i="25"/>
  <c r="G26" i="25"/>
  <c r="H26" i="25"/>
  <c r="I26" i="25"/>
  <c r="J26" i="25"/>
  <c r="K26" i="25"/>
  <c r="L26" i="25"/>
  <c r="M26" i="25"/>
  <c r="N26" i="25"/>
  <c r="O26" i="25"/>
  <c r="A27" i="25"/>
  <c r="C27" i="25"/>
  <c r="D27" i="25"/>
  <c r="E27" i="25"/>
  <c r="F27" i="25"/>
  <c r="G27" i="25"/>
  <c r="H27" i="25"/>
  <c r="I27" i="25"/>
  <c r="J27" i="25"/>
  <c r="K27" i="25"/>
  <c r="L27" i="25"/>
  <c r="M27" i="25"/>
  <c r="N27" i="25"/>
  <c r="O27" i="25"/>
  <c r="A28" i="25"/>
  <c r="C28" i="25"/>
  <c r="D28" i="25"/>
  <c r="E28" i="25"/>
  <c r="F28" i="25"/>
  <c r="G28" i="25"/>
  <c r="H28" i="25"/>
  <c r="I28" i="25"/>
  <c r="J28" i="25"/>
  <c r="K28" i="25"/>
  <c r="L28" i="25"/>
  <c r="M28" i="25"/>
  <c r="N28" i="25"/>
  <c r="O28" i="25"/>
  <c r="A29" i="25"/>
  <c r="C29" i="25"/>
  <c r="D29" i="25"/>
  <c r="E29" i="25"/>
  <c r="F29" i="25"/>
  <c r="G29" i="25"/>
  <c r="H29" i="25"/>
  <c r="I29" i="25"/>
  <c r="J29" i="25"/>
  <c r="K29" i="25"/>
  <c r="L29" i="25"/>
  <c r="M29" i="25"/>
  <c r="N29" i="25"/>
  <c r="O29" i="25"/>
  <c r="A30" i="25"/>
  <c r="C30" i="25"/>
  <c r="D30" i="25"/>
  <c r="E30" i="25"/>
  <c r="F30" i="25"/>
  <c r="G30" i="25"/>
  <c r="H30" i="25"/>
  <c r="I30" i="25"/>
  <c r="J30" i="25"/>
  <c r="K30" i="25"/>
  <c r="L30" i="25"/>
  <c r="M30" i="25"/>
  <c r="N30" i="25"/>
  <c r="O30" i="25"/>
  <c r="A31" i="25"/>
  <c r="C31" i="25"/>
  <c r="D31" i="25"/>
  <c r="E31" i="25"/>
  <c r="F31" i="25"/>
  <c r="G31" i="25"/>
  <c r="H31" i="25"/>
  <c r="I31" i="25"/>
  <c r="J31" i="25"/>
  <c r="K31" i="25"/>
  <c r="L31" i="25"/>
  <c r="M31" i="25"/>
  <c r="N31" i="25"/>
  <c r="O31" i="25"/>
  <c r="A32" i="25"/>
  <c r="C32" i="25"/>
  <c r="D32" i="25"/>
  <c r="E32" i="25"/>
  <c r="F32" i="25"/>
  <c r="G32" i="25"/>
  <c r="H32" i="25"/>
  <c r="I32" i="25"/>
  <c r="J32" i="25"/>
  <c r="K32" i="25"/>
  <c r="L32" i="25"/>
  <c r="M32" i="25"/>
  <c r="N32" i="25"/>
  <c r="O32" i="25"/>
  <c r="A33" i="25"/>
  <c r="C33" i="25"/>
  <c r="D33" i="25"/>
  <c r="E33" i="25"/>
  <c r="F33" i="25"/>
  <c r="G33" i="25"/>
  <c r="H33" i="25"/>
  <c r="I33" i="25"/>
  <c r="J33" i="25"/>
  <c r="K33" i="25"/>
  <c r="L33" i="25"/>
  <c r="M33" i="25"/>
  <c r="N33" i="25"/>
  <c r="O33" i="25"/>
  <c r="A34" i="25"/>
  <c r="C34" i="25"/>
  <c r="D34" i="25"/>
  <c r="E34" i="25"/>
  <c r="F34" i="25"/>
  <c r="G34" i="25"/>
  <c r="H34" i="25"/>
  <c r="I34" i="25"/>
  <c r="J34" i="25"/>
  <c r="K34" i="25"/>
  <c r="L34" i="25"/>
  <c r="M34" i="25"/>
  <c r="N34" i="25"/>
  <c r="O34" i="25"/>
  <c r="A35" i="25"/>
  <c r="C35" i="25"/>
  <c r="D35" i="25"/>
  <c r="E35" i="25"/>
  <c r="F35" i="25"/>
  <c r="G35" i="25"/>
  <c r="H35" i="25"/>
  <c r="I35" i="25"/>
  <c r="J35" i="25"/>
  <c r="K35" i="25"/>
  <c r="L35" i="25"/>
  <c r="M35" i="25"/>
  <c r="N35" i="25"/>
  <c r="O35" i="25"/>
  <c r="A36" i="25"/>
  <c r="C36" i="25"/>
  <c r="D36" i="25"/>
  <c r="E36" i="25"/>
  <c r="F36" i="25"/>
  <c r="G36" i="25"/>
  <c r="H36" i="25"/>
  <c r="I36" i="25"/>
  <c r="J36" i="25"/>
  <c r="K36" i="25"/>
  <c r="L36" i="25"/>
  <c r="M36" i="25"/>
  <c r="N36" i="25"/>
  <c r="O36" i="25"/>
  <c r="A37" i="25"/>
  <c r="C37" i="25"/>
  <c r="D37" i="25"/>
  <c r="E37" i="25"/>
  <c r="F37" i="25"/>
  <c r="G37" i="25"/>
  <c r="H37" i="25"/>
  <c r="I37" i="25"/>
  <c r="J37" i="25"/>
  <c r="K37" i="25"/>
  <c r="L37" i="25"/>
  <c r="M37" i="25"/>
  <c r="N37" i="25"/>
  <c r="O37" i="25"/>
  <c r="A38" i="25"/>
  <c r="C38" i="25"/>
  <c r="D38" i="25"/>
  <c r="E38" i="25"/>
  <c r="F38" i="25"/>
  <c r="G38" i="25"/>
  <c r="H38" i="25"/>
  <c r="I38" i="25"/>
  <c r="J38" i="25"/>
  <c r="K38" i="25"/>
  <c r="L38" i="25"/>
  <c r="M38" i="25"/>
  <c r="N38" i="25"/>
  <c r="O38" i="25"/>
  <c r="A39" i="25"/>
  <c r="C39" i="25"/>
  <c r="D39" i="25"/>
  <c r="E39" i="25"/>
  <c r="F39" i="25"/>
  <c r="G39" i="25"/>
  <c r="H39" i="25"/>
  <c r="I39" i="25"/>
  <c r="J39" i="25"/>
  <c r="K39" i="25"/>
  <c r="L39" i="25"/>
  <c r="M39" i="25"/>
  <c r="N39" i="25"/>
  <c r="O39" i="25"/>
  <c r="A40" i="25"/>
  <c r="C40" i="25"/>
  <c r="D40" i="25"/>
  <c r="E40" i="25"/>
  <c r="F40" i="25"/>
  <c r="G40" i="25"/>
  <c r="H40" i="25"/>
  <c r="I40" i="25"/>
  <c r="J40" i="25"/>
  <c r="K40" i="25"/>
  <c r="L40" i="25"/>
  <c r="M40" i="25"/>
  <c r="N40" i="25"/>
  <c r="O40" i="25"/>
  <c r="A41" i="25"/>
  <c r="C41" i="25"/>
  <c r="D41" i="25"/>
  <c r="E41" i="25"/>
  <c r="F41" i="25"/>
  <c r="G41" i="25"/>
  <c r="H41" i="25"/>
  <c r="I41" i="25"/>
  <c r="J41" i="25"/>
  <c r="K41" i="25"/>
  <c r="L41" i="25"/>
  <c r="M41" i="25"/>
  <c r="N41" i="25"/>
  <c r="O41" i="25"/>
  <c r="A42" i="25"/>
  <c r="C42" i="25"/>
  <c r="D42" i="25"/>
  <c r="E42" i="25"/>
  <c r="F42" i="25"/>
  <c r="G42" i="25"/>
  <c r="H42" i="25"/>
  <c r="I42" i="25"/>
  <c r="J42" i="25"/>
  <c r="K42" i="25"/>
  <c r="L42" i="25"/>
  <c r="M42" i="25"/>
  <c r="N42" i="25"/>
  <c r="O42" i="25"/>
  <c r="A43" i="25"/>
  <c r="C43" i="25"/>
  <c r="D43" i="25"/>
  <c r="E43" i="25"/>
  <c r="F43" i="25"/>
  <c r="G43" i="25"/>
  <c r="H43" i="25"/>
  <c r="I43" i="25"/>
  <c r="J43" i="25"/>
  <c r="K43" i="25"/>
  <c r="L43" i="25"/>
  <c r="M43" i="25"/>
  <c r="N43" i="25"/>
  <c r="O43" i="25"/>
  <c r="A44" i="25"/>
  <c r="C44" i="25"/>
  <c r="D44" i="25"/>
  <c r="E44" i="25"/>
  <c r="F44" i="25"/>
  <c r="G44" i="25"/>
  <c r="H44" i="25"/>
  <c r="I44" i="25"/>
  <c r="J44" i="25"/>
  <c r="K44" i="25"/>
  <c r="L44" i="25"/>
  <c r="M44" i="25"/>
  <c r="N44" i="25"/>
  <c r="O44" i="25"/>
  <c r="A45" i="25"/>
  <c r="C45" i="25"/>
  <c r="D45" i="25"/>
  <c r="E45" i="25"/>
  <c r="F45" i="25"/>
  <c r="G45" i="25"/>
  <c r="H45" i="25"/>
  <c r="I45" i="25"/>
  <c r="J45" i="25"/>
  <c r="K45" i="25"/>
  <c r="L45" i="25"/>
  <c r="M45" i="25"/>
  <c r="N45" i="25"/>
  <c r="O45" i="25"/>
  <c r="A46" i="25"/>
  <c r="C46" i="25"/>
  <c r="D46" i="25"/>
  <c r="E46" i="25"/>
  <c r="F46" i="25"/>
  <c r="G46" i="25"/>
  <c r="H46" i="25"/>
  <c r="I46" i="25"/>
  <c r="J46" i="25"/>
  <c r="K46" i="25"/>
  <c r="L46" i="25"/>
  <c r="M46" i="25"/>
  <c r="N46" i="25"/>
  <c r="O46" i="25"/>
  <c r="A47" i="25"/>
  <c r="C47" i="25"/>
  <c r="D47" i="25"/>
  <c r="E47" i="25"/>
  <c r="F47" i="25"/>
  <c r="G47" i="25"/>
  <c r="H47" i="25"/>
  <c r="I47" i="25"/>
  <c r="J47" i="25"/>
  <c r="K47" i="25"/>
  <c r="L47" i="25"/>
  <c r="M47" i="25"/>
  <c r="N47" i="25"/>
  <c r="O47" i="25"/>
  <c r="A48" i="25"/>
  <c r="C48" i="25"/>
  <c r="D48" i="25"/>
  <c r="E48" i="25"/>
  <c r="F48" i="25"/>
  <c r="G48" i="25"/>
  <c r="H48" i="25"/>
  <c r="I48" i="25"/>
  <c r="J48" i="25"/>
  <c r="K48" i="25"/>
  <c r="L48" i="25"/>
  <c r="M48" i="25"/>
  <c r="N48" i="25"/>
  <c r="O48" i="25"/>
  <c r="A49" i="25"/>
  <c r="C49" i="25"/>
  <c r="D49" i="25"/>
  <c r="E49" i="25"/>
  <c r="F49" i="25"/>
  <c r="G49" i="25"/>
  <c r="H49" i="25"/>
  <c r="I49" i="25"/>
  <c r="J49" i="25"/>
  <c r="K49" i="25"/>
  <c r="L49" i="25"/>
  <c r="M49" i="25"/>
  <c r="N49" i="25"/>
  <c r="O49" i="25"/>
  <c r="A50" i="25"/>
  <c r="C50" i="25"/>
  <c r="D50" i="25"/>
  <c r="E50" i="25"/>
  <c r="F50" i="25"/>
  <c r="G50" i="25"/>
  <c r="H50" i="25"/>
  <c r="I50" i="25"/>
  <c r="J50" i="25"/>
  <c r="K50" i="25"/>
  <c r="L50" i="25"/>
  <c r="M50" i="25"/>
  <c r="N50" i="25"/>
  <c r="O50" i="25"/>
  <c r="C52" i="25"/>
  <c r="D52" i="25"/>
  <c r="E52" i="25"/>
  <c r="F52" i="25"/>
  <c r="G52" i="25"/>
  <c r="H52" i="25"/>
  <c r="I52" i="25"/>
  <c r="J52" i="25"/>
  <c r="K52" i="25"/>
  <c r="L52" i="25"/>
  <c r="M52" i="25"/>
  <c r="N52" i="25"/>
  <c r="O52" i="25"/>
  <c r="O53" i="25"/>
  <c r="E3" i="22"/>
  <c r="H12" i="22"/>
  <c r="H13" i="22"/>
  <c r="H14" i="22"/>
  <c r="H15" i="22"/>
  <c r="H16" i="22"/>
  <c r="H17" i="22"/>
  <c r="H18" i="22"/>
  <c r="F19" i="22"/>
  <c r="H19" i="22"/>
  <c r="H20" i="22"/>
  <c r="F21" i="22"/>
  <c r="H21" i="22"/>
  <c r="H22" i="22"/>
  <c r="F23" i="22"/>
  <c r="H23" i="22"/>
  <c r="H24" i="22"/>
  <c r="F25" i="22"/>
  <c r="H25" i="22"/>
  <c r="H26" i="22"/>
  <c r="H27" i="22"/>
  <c r="H28" i="22"/>
  <c r="H29" i="22"/>
  <c r="H30" i="22"/>
  <c r="H31" i="22"/>
  <c r="H32" i="22"/>
  <c r="H33" i="22"/>
  <c r="F34" i="22"/>
  <c r="H34" i="22"/>
  <c r="H35" i="22"/>
  <c r="H36" i="22"/>
  <c r="H37" i="22"/>
  <c r="H38" i="22"/>
  <c r="H39" i="22"/>
  <c r="F40" i="22"/>
  <c r="H40" i="22"/>
  <c r="H41" i="22"/>
  <c r="H42" i="22"/>
  <c r="H43" i="22"/>
  <c r="H44" i="22"/>
  <c r="F45" i="22"/>
  <c r="H45" i="22"/>
  <c r="H46" i="22"/>
  <c r="H47" i="22"/>
  <c r="H48" i="22"/>
  <c r="H49" i="22"/>
  <c r="H50" i="22"/>
  <c r="H51" i="22"/>
  <c r="H52" i="22"/>
  <c r="H53" i="22"/>
  <c r="H54" i="22"/>
  <c r="H55" i="22"/>
  <c r="H56" i="22"/>
  <c r="F57" i="22"/>
  <c r="H57" i="22"/>
  <c r="H58" i="22"/>
  <c r="H59" i="22"/>
  <c r="F60" i="22"/>
  <c r="H60" i="22"/>
  <c r="H61" i="22"/>
  <c r="F62" i="22"/>
  <c r="H62" i="22"/>
  <c r="H64" i="22"/>
  <c r="H66" i="22"/>
  <c r="H67" i="22"/>
  <c r="H68" i="22"/>
  <c r="H69" i="22"/>
  <c r="H70" i="22"/>
  <c r="H71" i="22"/>
  <c r="H72" i="22"/>
  <c r="H73" i="22"/>
  <c r="H74" i="22"/>
  <c r="H75" i="22"/>
  <c r="H76" i="22"/>
  <c r="H77" i="22"/>
  <c r="H78" i="22"/>
  <c r="H79" i="22"/>
  <c r="H80" i="22"/>
  <c r="H81" i="22"/>
  <c r="F82" i="22"/>
  <c r="H82" i="22"/>
  <c r="D5" i="8"/>
  <c r="D6" i="8"/>
  <c r="D7" i="8"/>
  <c r="C15" i="8"/>
  <c r="C23" i="8"/>
  <c r="C24" i="8"/>
  <c r="C26" i="8"/>
  <c r="D30" i="8"/>
  <c r="E30" i="8"/>
  <c r="F30" i="8"/>
  <c r="G30" i="8"/>
  <c r="H30" i="8"/>
  <c r="I30" i="8"/>
  <c r="J30" i="8"/>
  <c r="K30" i="8"/>
  <c r="L30" i="8"/>
  <c r="M30" i="8"/>
  <c r="N30" i="8"/>
  <c r="O30" i="8"/>
  <c r="P30" i="8"/>
  <c r="P31" i="8"/>
  <c r="D32" i="8"/>
  <c r="E32" i="8"/>
  <c r="F32" i="8"/>
  <c r="G32" i="8"/>
  <c r="H32" i="8"/>
  <c r="I32" i="8"/>
  <c r="J32" i="8"/>
  <c r="K32" i="8"/>
  <c r="L32" i="8"/>
  <c r="M32" i="8"/>
  <c r="N32" i="8"/>
  <c r="O32" i="8"/>
  <c r="P32" i="8"/>
  <c r="D33" i="8"/>
  <c r="E33" i="8"/>
  <c r="F33" i="8"/>
  <c r="G33" i="8"/>
  <c r="H33" i="8"/>
  <c r="I33" i="8"/>
  <c r="J33" i="8"/>
  <c r="K33" i="8"/>
  <c r="L33" i="8"/>
  <c r="M33" i="8"/>
  <c r="N33" i="8"/>
  <c r="O33" i="8"/>
  <c r="P33" i="8"/>
  <c r="D34" i="8"/>
  <c r="E34" i="8"/>
  <c r="F34" i="8"/>
  <c r="G34" i="8"/>
  <c r="H34" i="8"/>
  <c r="I34" i="8"/>
  <c r="J34" i="8"/>
  <c r="K34" i="8"/>
  <c r="L34" i="8"/>
  <c r="M34" i="8"/>
  <c r="N34" i="8"/>
  <c r="O34" i="8"/>
  <c r="P34" i="8"/>
  <c r="D35" i="8"/>
  <c r="E35" i="8"/>
  <c r="F35" i="8"/>
  <c r="G35" i="8"/>
  <c r="H35" i="8"/>
  <c r="I35" i="8"/>
  <c r="J35" i="8"/>
  <c r="K35" i="8"/>
  <c r="L35" i="8"/>
  <c r="M35" i="8"/>
  <c r="N35" i="8"/>
  <c r="O35" i="8"/>
  <c r="P35" i="8"/>
  <c r="P36" i="8"/>
  <c r="D37" i="8"/>
  <c r="E37" i="8"/>
  <c r="F37" i="8"/>
  <c r="G37" i="8"/>
  <c r="H37" i="8"/>
  <c r="I37" i="8"/>
  <c r="J37" i="8"/>
  <c r="K37" i="8"/>
  <c r="L37" i="8"/>
  <c r="M37" i="8"/>
  <c r="N37" i="8"/>
  <c r="O37" i="8"/>
  <c r="P37" i="8"/>
  <c r="P38" i="8"/>
  <c r="P39" i="8"/>
  <c r="P40" i="8"/>
  <c r="P41" i="8"/>
  <c r="P42" i="8"/>
  <c r="D43" i="8"/>
  <c r="E43" i="8"/>
  <c r="F43" i="8"/>
  <c r="G43" i="8"/>
  <c r="H43" i="8"/>
  <c r="I43" i="8"/>
  <c r="J43" i="8"/>
  <c r="K43" i="8"/>
  <c r="L43" i="8"/>
  <c r="M43" i="8"/>
  <c r="N43" i="8"/>
  <c r="O43" i="8"/>
  <c r="P43" i="8"/>
  <c r="P44" i="8"/>
  <c r="D45" i="8"/>
  <c r="E45" i="8"/>
  <c r="F45" i="8"/>
  <c r="G45" i="8"/>
  <c r="H45" i="8"/>
  <c r="I45" i="8"/>
  <c r="J45" i="8"/>
  <c r="K45" i="8"/>
  <c r="L45" i="8"/>
  <c r="M45" i="8"/>
  <c r="N45" i="8"/>
  <c r="O45" i="8"/>
  <c r="P45" i="8"/>
  <c r="D46" i="8"/>
  <c r="E46" i="8"/>
  <c r="F46" i="8"/>
  <c r="G46" i="8"/>
  <c r="H46" i="8"/>
  <c r="I46" i="8"/>
  <c r="J46" i="8"/>
  <c r="K46" i="8"/>
  <c r="L46" i="8"/>
  <c r="M46" i="8"/>
  <c r="N46" i="8"/>
  <c r="O46" i="8"/>
  <c r="P46" i="8"/>
  <c r="D47" i="8"/>
  <c r="E47" i="8"/>
  <c r="F47" i="8"/>
  <c r="G47" i="8"/>
  <c r="H47" i="8"/>
  <c r="I47" i="8"/>
  <c r="J47" i="8"/>
  <c r="K47" i="8"/>
  <c r="L47" i="8"/>
  <c r="M47" i="8"/>
  <c r="N47" i="8"/>
  <c r="O47" i="8"/>
  <c r="P47" i="8"/>
  <c r="P48" i="8"/>
  <c r="D49" i="8"/>
  <c r="E49" i="8"/>
  <c r="F49" i="8"/>
  <c r="G49" i="8"/>
  <c r="H49" i="8"/>
  <c r="I49" i="8"/>
  <c r="J49" i="8"/>
  <c r="K49" i="8"/>
  <c r="L49" i="8"/>
  <c r="M49" i="8"/>
  <c r="N49" i="8"/>
  <c r="O49" i="8"/>
  <c r="P49" i="8"/>
  <c r="P50" i="8"/>
  <c r="P51" i="8"/>
  <c r="P52" i="8"/>
  <c r="P53" i="8"/>
  <c r="P54" i="8"/>
  <c r="P55" i="8"/>
  <c r="P56" i="8"/>
  <c r="D57" i="8"/>
  <c r="E57" i="8"/>
  <c r="F57" i="8"/>
  <c r="G57" i="8"/>
  <c r="H57" i="8"/>
  <c r="I57" i="8"/>
  <c r="J57" i="8"/>
  <c r="K57" i="8"/>
  <c r="L57" i="8"/>
  <c r="M57" i="8"/>
  <c r="N57" i="8"/>
  <c r="O57" i="8"/>
  <c r="P57" i="8"/>
  <c r="D58" i="8"/>
  <c r="E58" i="8"/>
  <c r="F58" i="8"/>
  <c r="G58" i="8"/>
  <c r="H58" i="8"/>
  <c r="I58" i="8"/>
  <c r="J58" i="8"/>
  <c r="K58" i="8"/>
  <c r="L58" i="8"/>
  <c r="M58" i="8"/>
  <c r="N58" i="8"/>
  <c r="O58" i="8"/>
  <c r="P58" i="8"/>
  <c r="P59" i="8"/>
  <c r="D60" i="8"/>
  <c r="E60" i="8"/>
  <c r="F60" i="8"/>
  <c r="G60" i="8"/>
  <c r="H60" i="8"/>
  <c r="I60" i="8"/>
  <c r="J60" i="8"/>
  <c r="K60" i="8"/>
  <c r="L60" i="8"/>
  <c r="M60" i="8"/>
  <c r="N60" i="8"/>
  <c r="O60" i="8"/>
  <c r="P60" i="8"/>
  <c r="P61" i="8"/>
  <c r="P62" i="8"/>
  <c r="D63" i="8"/>
  <c r="E63" i="8"/>
  <c r="F63" i="8"/>
  <c r="G63" i="8"/>
  <c r="H63" i="8"/>
  <c r="I63" i="8"/>
  <c r="J63" i="8"/>
  <c r="K63" i="8"/>
  <c r="L63" i="8"/>
  <c r="M63" i="8"/>
  <c r="N63" i="8"/>
  <c r="O63" i="8"/>
  <c r="P63" i="8"/>
  <c r="D64" i="8"/>
  <c r="E64" i="8"/>
  <c r="F64" i="8"/>
  <c r="G64" i="8"/>
  <c r="H64" i="8"/>
  <c r="I64" i="8"/>
  <c r="J64" i="8"/>
  <c r="K64" i="8"/>
  <c r="L64" i="8"/>
  <c r="M64" i="8"/>
  <c r="N64" i="8"/>
  <c r="O64" i="8"/>
  <c r="P64" i="8"/>
  <c r="P65" i="8"/>
  <c r="P66" i="8"/>
  <c r="P67" i="8"/>
  <c r="P68" i="8"/>
  <c r="D69" i="8"/>
  <c r="E69" i="8"/>
  <c r="F69" i="8"/>
  <c r="G69" i="8"/>
  <c r="H69" i="8"/>
  <c r="I69" i="8"/>
  <c r="J69" i="8"/>
  <c r="K69" i="8"/>
  <c r="L69" i="8"/>
  <c r="M69" i="8"/>
  <c r="N69" i="8"/>
  <c r="O69" i="8"/>
  <c r="P69" i="8"/>
  <c r="P70" i="8"/>
  <c r="P71" i="8"/>
  <c r="D72" i="8"/>
  <c r="E72" i="8"/>
  <c r="F72" i="8"/>
  <c r="G72" i="8"/>
  <c r="H72" i="8"/>
  <c r="I72" i="8"/>
  <c r="J72" i="8"/>
  <c r="K72" i="8"/>
  <c r="L72" i="8"/>
  <c r="M72" i="8"/>
  <c r="N72" i="8"/>
  <c r="O72" i="8"/>
  <c r="P72" i="8"/>
  <c r="D73" i="8"/>
  <c r="E73" i="8"/>
  <c r="F73" i="8"/>
  <c r="G73" i="8"/>
  <c r="H73" i="8"/>
  <c r="I73" i="8"/>
  <c r="J73" i="8"/>
  <c r="K73" i="8"/>
  <c r="L73" i="8"/>
  <c r="M73" i="8"/>
  <c r="N73" i="8"/>
  <c r="O73" i="8"/>
  <c r="P73" i="8"/>
  <c r="P74" i="8"/>
  <c r="P75" i="8"/>
  <c r="P76" i="8"/>
  <c r="P77" i="8"/>
  <c r="P78" i="8"/>
  <c r="P79" i="8"/>
  <c r="P80" i="8"/>
  <c r="D81" i="8"/>
  <c r="E81" i="8"/>
  <c r="F81" i="8"/>
  <c r="G81" i="8"/>
  <c r="H81" i="8"/>
  <c r="I81" i="8"/>
  <c r="J81" i="8"/>
  <c r="K81" i="8"/>
  <c r="L81" i="8"/>
  <c r="M81" i="8"/>
  <c r="N81" i="8"/>
  <c r="O81" i="8"/>
  <c r="P81" i="8"/>
  <c r="P82" i="8"/>
  <c r="P83" i="8"/>
  <c r="D84" i="8"/>
  <c r="E84" i="8"/>
  <c r="F84" i="8"/>
  <c r="G84" i="8"/>
  <c r="H84" i="8"/>
  <c r="I84" i="8"/>
  <c r="J84" i="8"/>
  <c r="K84" i="8"/>
  <c r="L84" i="8"/>
  <c r="M84" i="8"/>
  <c r="N84" i="8"/>
  <c r="O84" i="8"/>
  <c r="P84" i="8"/>
  <c r="P85" i="8"/>
  <c r="D86" i="8"/>
  <c r="E86" i="8"/>
  <c r="F86" i="8"/>
  <c r="G86" i="8"/>
  <c r="H86" i="8"/>
  <c r="I86" i="8"/>
  <c r="J86" i="8"/>
  <c r="K86" i="8"/>
  <c r="L86" i="8"/>
  <c r="M86" i="8"/>
  <c r="N86" i="8"/>
  <c r="O86" i="8"/>
  <c r="P86" i="8"/>
  <c r="P90" i="8"/>
  <c r="P91" i="8"/>
  <c r="P92" i="8"/>
  <c r="P93" i="8"/>
  <c r="P94" i="8"/>
  <c r="P95" i="8"/>
  <c r="P96" i="8"/>
  <c r="P97" i="8"/>
  <c r="P98" i="8"/>
  <c r="P99" i="8"/>
  <c r="P100" i="8"/>
  <c r="P101" i="8"/>
  <c r="P102" i="8"/>
  <c r="P103" i="8"/>
  <c r="P104" i="8"/>
  <c r="C105" i="8"/>
  <c r="D105" i="8"/>
  <c r="E105" i="8"/>
  <c r="F105" i="8"/>
  <c r="G105" i="8"/>
  <c r="H105" i="8"/>
  <c r="I105" i="8"/>
  <c r="J105" i="8"/>
  <c r="K105" i="8"/>
  <c r="L105" i="8"/>
  <c r="M105" i="8"/>
  <c r="N105" i="8"/>
  <c r="O105" i="8"/>
  <c r="P105" i="8"/>
  <c r="C106" i="8"/>
  <c r="D106" i="8"/>
  <c r="E106" i="8"/>
  <c r="F106" i="8"/>
  <c r="G106" i="8"/>
  <c r="H106" i="8"/>
  <c r="I106" i="8"/>
  <c r="J106" i="8"/>
  <c r="K106" i="8"/>
  <c r="L106" i="8"/>
  <c r="M106" i="8"/>
  <c r="N106" i="8"/>
  <c r="O106" i="8"/>
  <c r="P106" i="8"/>
  <c r="C108" i="8"/>
  <c r="D108" i="8"/>
  <c r="E108" i="8"/>
  <c r="F108" i="8"/>
  <c r="G108" i="8"/>
  <c r="H108" i="8"/>
  <c r="I108" i="8"/>
  <c r="J108" i="8"/>
  <c r="K108" i="8"/>
  <c r="L108" i="8"/>
  <c r="M108" i="8"/>
  <c r="N108" i="8"/>
  <c r="O108" i="8"/>
  <c r="P108" i="8"/>
  <c r="A111" i="8"/>
  <c r="E3" i="6"/>
  <c r="H12" i="6"/>
  <c r="H13" i="6"/>
  <c r="H14" i="6"/>
  <c r="H15" i="6"/>
  <c r="H16" i="6"/>
  <c r="H17" i="6"/>
  <c r="H18" i="6"/>
  <c r="F19" i="6"/>
  <c r="H19" i="6"/>
  <c r="H20" i="6"/>
  <c r="F21" i="6"/>
  <c r="H21" i="6"/>
  <c r="H22" i="6"/>
  <c r="F23" i="6"/>
  <c r="H23" i="6"/>
  <c r="H24" i="6"/>
  <c r="F25" i="6"/>
  <c r="H25" i="6"/>
  <c r="H26" i="6"/>
  <c r="H27" i="6"/>
  <c r="H28" i="6"/>
  <c r="H29" i="6"/>
  <c r="H30" i="6"/>
  <c r="H31" i="6"/>
  <c r="H32" i="6"/>
  <c r="H33" i="6"/>
  <c r="F34" i="6"/>
  <c r="H34" i="6"/>
  <c r="H35" i="6"/>
  <c r="H36" i="6"/>
  <c r="H37" i="6"/>
  <c r="H38" i="6"/>
  <c r="H39" i="6"/>
  <c r="F40" i="6"/>
  <c r="H40" i="6"/>
  <c r="H41" i="6"/>
  <c r="H42" i="6"/>
  <c r="H43" i="6"/>
  <c r="H44" i="6"/>
  <c r="F45" i="6"/>
  <c r="H45" i="6"/>
  <c r="H46" i="6"/>
  <c r="H47" i="6"/>
  <c r="H48" i="6"/>
  <c r="H49" i="6"/>
  <c r="H50" i="6"/>
  <c r="H51" i="6"/>
  <c r="H52" i="6"/>
  <c r="H53" i="6"/>
  <c r="H54" i="6"/>
  <c r="H55" i="6"/>
  <c r="H56" i="6"/>
  <c r="F57" i="6"/>
  <c r="H57" i="6"/>
  <c r="H58" i="6"/>
  <c r="H59" i="6"/>
  <c r="F60" i="6"/>
  <c r="H60" i="6"/>
  <c r="H61" i="6"/>
  <c r="F62" i="6"/>
  <c r="H62" i="6"/>
  <c r="H64" i="6"/>
  <c r="H66" i="6"/>
  <c r="H67" i="6"/>
  <c r="H68" i="6"/>
  <c r="H69" i="6"/>
  <c r="H70" i="6"/>
  <c r="H71" i="6"/>
  <c r="H72" i="6"/>
  <c r="H73" i="6"/>
  <c r="H74" i="6"/>
  <c r="H75" i="6"/>
  <c r="H76" i="6"/>
  <c r="H77" i="6"/>
  <c r="H78" i="6"/>
  <c r="H79" i="6"/>
  <c r="H80" i="6"/>
  <c r="H81" i="6"/>
  <c r="F82" i="6"/>
  <c r="H82" i="6"/>
  <c r="N3" i="7"/>
  <c r="C5" i="7"/>
  <c r="C6" i="7"/>
  <c r="C7" i="7"/>
  <c r="O12" i="7"/>
  <c r="O13" i="7"/>
  <c r="O14" i="7"/>
  <c r="O15" i="7"/>
  <c r="O16" i="7"/>
  <c r="O17" i="7"/>
  <c r="O18" i="7"/>
  <c r="O19" i="7"/>
  <c r="O20" i="7"/>
  <c r="O21" i="7"/>
  <c r="O22" i="7"/>
  <c r="O23" i="7"/>
  <c r="O24" i="7"/>
  <c r="O25" i="7"/>
  <c r="O26" i="7"/>
  <c r="O27" i="7"/>
  <c r="O29" i="7"/>
  <c r="C30" i="7"/>
  <c r="D30" i="7"/>
  <c r="E30" i="7"/>
  <c r="F30" i="7"/>
  <c r="G30" i="7"/>
  <c r="H30" i="7"/>
  <c r="I30" i="7"/>
  <c r="J30" i="7"/>
  <c r="K30" i="7"/>
  <c r="L30" i="7"/>
  <c r="M30" i="7"/>
  <c r="N30" i="7"/>
  <c r="O30" i="7"/>
  <c r="O31" i="7"/>
  <c r="O32" i="7"/>
  <c r="O33" i="7"/>
  <c r="O34" i="7"/>
  <c r="O35" i="7"/>
  <c r="O36" i="7"/>
  <c r="O37" i="7"/>
  <c r="O38" i="7"/>
  <c r="O39" i="7"/>
  <c r="O40" i="7"/>
  <c r="O41" i="7"/>
  <c r="O42" i="7"/>
  <c r="O43" i="7"/>
  <c r="O44" i="7"/>
  <c r="O45" i="7"/>
  <c r="C46" i="7"/>
  <c r="D46" i="7"/>
  <c r="E46" i="7"/>
  <c r="F46" i="7"/>
  <c r="G46" i="7"/>
  <c r="H46" i="7"/>
  <c r="I46" i="7"/>
  <c r="J46" i="7"/>
  <c r="K46" i="7"/>
  <c r="L46" i="7"/>
  <c r="M46" i="7"/>
  <c r="N46" i="7"/>
  <c r="O46" i="7"/>
  <c r="C47" i="7"/>
  <c r="D47" i="7"/>
  <c r="E47" i="7"/>
  <c r="F47" i="7"/>
  <c r="G47" i="7"/>
  <c r="H47" i="7"/>
  <c r="I47" i="7"/>
  <c r="J47" i="7"/>
  <c r="K47" i="7"/>
  <c r="L47" i="7"/>
  <c r="M47" i="7"/>
  <c r="N47" i="7"/>
  <c r="O47" i="7"/>
  <c r="A49" i="7"/>
  <c r="C87" i="7"/>
  <c r="D87" i="7"/>
  <c r="E87" i="7"/>
  <c r="F87" i="7"/>
  <c r="G87" i="7"/>
  <c r="H87" i="7"/>
  <c r="I87" i="7"/>
  <c r="J87" i="7"/>
  <c r="K87" i="7"/>
  <c r="L87" i="7"/>
  <c r="M87" i="7"/>
  <c r="N87" i="7"/>
  <c r="C92" i="7"/>
  <c r="D92" i="7"/>
  <c r="E92" i="7"/>
  <c r="F92" i="7"/>
  <c r="G92" i="7"/>
  <c r="H92" i="7"/>
  <c r="I92" i="7"/>
  <c r="J92" i="7"/>
  <c r="K92" i="7"/>
  <c r="L92" i="7"/>
  <c r="M92" i="7"/>
  <c r="N92" i="7"/>
  <c r="C97" i="7"/>
  <c r="D97" i="7"/>
  <c r="E97" i="7"/>
  <c r="F97" i="7"/>
  <c r="G97" i="7"/>
  <c r="H97" i="7"/>
  <c r="I97" i="7"/>
  <c r="J97" i="7"/>
  <c r="K97" i="7"/>
  <c r="L97" i="7"/>
  <c r="M97" i="7"/>
  <c r="N97" i="7"/>
  <c r="O97" i="7"/>
  <c r="C98" i="7"/>
  <c r="D98" i="7"/>
  <c r="E98" i="7"/>
  <c r="F98" i="7"/>
  <c r="G98" i="7"/>
  <c r="H98" i="7"/>
  <c r="I98" i="7"/>
  <c r="J98" i="7"/>
  <c r="K98" i="7"/>
  <c r="L98" i="7"/>
  <c r="M98" i="7"/>
  <c r="N98" i="7"/>
  <c r="O98" i="7"/>
  <c r="C99" i="7"/>
  <c r="D99" i="7"/>
  <c r="E99" i="7"/>
  <c r="F99" i="7"/>
  <c r="G99" i="7"/>
  <c r="H99" i="7"/>
  <c r="I99" i="7"/>
  <c r="J99" i="7"/>
  <c r="K99" i="7"/>
  <c r="L99" i="7"/>
  <c r="M99" i="7"/>
  <c r="N99" i="7"/>
  <c r="O99" i="7"/>
  <c r="C100" i="7"/>
  <c r="D100" i="7"/>
  <c r="E100" i="7"/>
  <c r="F100" i="7"/>
  <c r="G100" i="7"/>
  <c r="H100" i="7"/>
  <c r="I100" i="7"/>
  <c r="J100" i="7"/>
  <c r="K100" i="7"/>
  <c r="L100" i="7"/>
  <c r="M100" i="7"/>
  <c r="N100" i="7"/>
  <c r="O100" i="7"/>
  <c r="C101" i="7"/>
  <c r="D101" i="7"/>
  <c r="E101" i="7"/>
  <c r="F101" i="7"/>
  <c r="G101" i="7"/>
  <c r="H101" i="7"/>
  <c r="I101" i="7"/>
  <c r="J101" i="7"/>
  <c r="K101" i="7"/>
  <c r="L101" i="7"/>
  <c r="M101" i="7"/>
  <c r="N101" i="7"/>
  <c r="O101" i="7"/>
  <c r="C102" i="7"/>
  <c r="D102" i="7"/>
  <c r="E102" i="7"/>
  <c r="F102" i="7"/>
  <c r="G102" i="7"/>
  <c r="H102" i="7"/>
  <c r="I102" i="7"/>
  <c r="J102" i="7"/>
  <c r="K102" i="7"/>
  <c r="L102" i="7"/>
  <c r="M102" i="7"/>
  <c r="N102" i="7"/>
  <c r="O102" i="7"/>
  <c r="C103" i="7"/>
  <c r="D103" i="7"/>
  <c r="E103" i="7"/>
  <c r="F103" i="7"/>
  <c r="G103" i="7"/>
  <c r="H103" i="7"/>
  <c r="I103" i="7"/>
  <c r="J103" i="7"/>
  <c r="K103" i="7"/>
  <c r="L103" i="7"/>
  <c r="M103" i="7"/>
  <c r="N103" i="7"/>
  <c r="O103" i="7"/>
  <c r="C104" i="7"/>
  <c r="D104" i="7"/>
  <c r="E104" i="7"/>
  <c r="F104" i="7"/>
  <c r="G104" i="7"/>
  <c r="H104" i="7"/>
  <c r="I104" i="7"/>
  <c r="J104" i="7"/>
  <c r="K104" i="7"/>
  <c r="L104" i="7"/>
  <c r="M104" i="7"/>
  <c r="N104" i="7"/>
  <c r="O104" i="7"/>
  <c r="C105" i="7"/>
  <c r="D105" i="7"/>
  <c r="E105" i="7"/>
  <c r="F105" i="7"/>
  <c r="G105" i="7"/>
  <c r="H105" i="7"/>
  <c r="I105" i="7"/>
  <c r="J105" i="7"/>
  <c r="K105" i="7"/>
  <c r="L105" i="7"/>
  <c r="M105" i="7"/>
  <c r="N105" i="7"/>
  <c r="O105" i="7"/>
  <c r="C106" i="7"/>
  <c r="D106" i="7"/>
  <c r="E106" i="7"/>
  <c r="F106" i="7"/>
  <c r="G106" i="7"/>
  <c r="H106" i="7"/>
  <c r="I106" i="7"/>
  <c r="J106" i="7"/>
  <c r="K106" i="7"/>
  <c r="L106" i="7"/>
  <c r="M106" i="7"/>
  <c r="N106" i="7"/>
  <c r="O106" i="7"/>
  <c r="C107" i="7"/>
  <c r="D107" i="7"/>
  <c r="E107" i="7"/>
  <c r="F107" i="7"/>
  <c r="G107" i="7"/>
  <c r="H107" i="7"/>
  <c r="I107" i="7"/>
  <c r="J107" i="7"/>
  <c r="K107" i="7"/>
  <c r="L107" i="7"/>
  <c r="M107" i="7"/>
  <c r="N107" i="7"/>
  <c r="O107" i="7"/>
  <c r="C108" i="7"/>
  <c r="D108" i="7"/>
  <c r="E108" i="7"/>
  <c r="F108" i="7"/>
  <c r="G108" i="7"/>
  <c r="H108" i="7"/>
  <c r="I108" i="7"/>
  <c r="J108" i="7"/>
  <c r="K108" i="7"/>
  <c r="L108" i="7"/>
  <c r="M108" i="7"/>
  <c r="N108" i="7"/>
  <c r="O108" i="7"/>
  <c r="C109" i="7"/>
  <c r="D109" i="7"/>
  <c r="E109" i="7"/>
  <c r="F109" i="7"/>
  <c r="G109" i="7"/>
  <c r="H109" i="7"/>
  <c r="I109" i="7"/>
  <c r="J109" i="7"/>
  <c r="K109" i="7"/>
  <c r="L109" i="7"/>
  <c r="M109" i="7"/>
  <c r="N109" i="7"/>
  <c r="O109" i="7"/>
  <c r="C110" i="7"/>
  <c r="D110" i="7"/>
  <c r="E110" i="7"/>
  <c r="F110" i="7"/>
  <c r="G110" i="7"/>
  <c r="H110" i="7"/>
  <c r="I110" i="7"/>
  <c r="J110" i="7"/>
  <c r="K110" i="7"/>
  <c r="L110" i="7"/>
  <c r="M110" i="7"/>
  <c r="N110" i="7"/>
  <c r="O110" i="7"/>
  <c r="C111" i="7"/>
  <c r="D111" i="7"/>
  <c r="E111" i="7"/>
  <c r="F111" i="7"/>
  <c r="G111" i="7"/>
  <c r="H111" i="7"/>
  <c r="I111" i="7"/>
  <c r="J111" i="7"/>
  <c r="K111" i="7"/>
  <c r="L111" i="7"/>
  <c r="M111" i="7"/>
  <c r="N111" i="7"/>
  <c r="O111" i="7"/>
  <c r="C112" i="7"/>
  <c r="D112" i="7"/>
  <c r="E112" i="7"/>
  <c r="F112" i="7"/>
  <c r="G112" i="7"/>
  <c r="H112" i="7"/>
  <c r="I112" i="7"/>
  <c r="J112" i="7"/>
  <c r="K112" i="7"/>
  <c r="L112" i="7"/>
  <c r="M112" i="7"/>
  <c r="N112" i="7"/>
  <c r="O112" i="7"/>
  <c r="C113" i="7"/>
  <c r="D113" i="7"/>
  <c r="E113" i="7"/>
  <c r="F113" i="7"/>
  <c r="G113" i="7"/>
  <c r="H113" i="7"/>
  <c r="I113" i="7"/>
  <c r="J113" i="7"/>
  <c r="K113" i="7"/>
  <c r="L113" i="7"/>
  <c r="M113" i="7"/>
  <c r="N113" i="7"/>
  <c r="O113" i="7"/>
  <c r="C114" i="7"/>
  <c r="D114" i="7"/>
  <c r="E114" i="7"/>
  <c r="F114" i="7"/>
  <c r="G114" i="7"/>
  <c r="H114" i="7"/>
  <c r="I114" i="7"/>
  <c r="J114" i="7"/>
  <c r="K114" i="7"/>
  <c r="L114" i="7"/>
  <c r="M114" i="7"/>
  <c r="N114" i="7"/>
  <c r="O114" i="7"/>
  <c r="C115" i="7"/>
  <c r="D115" i="7"/>
  <c r="E115" i="7"/>
  <c r="F115" i="7"/>
  <c r="G115" i="7"/>
  <c r="H115" i="7"/>
  <c r="I115" i="7"/>
  <c r="J115" i="7"/>
  <c r="K115" i="7"/>
  <c r="L115" i="7"/>
  <c r="M115" i="7"/>
  <c r="N115" i="7"/>
  <c r="O115" i="7"/>
  <c r="C116" i="7"/>
  <c r="D116" i="7"/>
  <c r="E116" i="7"/>
  <c r="F116" i="7"/>
  <c r="G116" i="7"/>
  <c r="H116" i="7"/>
  <c r="I116" i="7"/>
  <c r="J116" i="7"/>
  <c r="K116" i="7"/>
  <c r="L116" i="7"/>
  <c r="M116" i="7"/>
  <c r="N116" i="7"/>
  <c r="O116" i="7"/>
  <c r="C117" i="7"/>
  <c r="D117" i="7"/>
  <c r="E117" i="7"/>
  <c r="F117" i="7"/>
  <c r="G117" i="7"/>
  <c r="H117" i="7"/>
  <c r="I117" i="7"/>
  <c r="J117" i="7"/>
  <c r="K117" i="7"/>
  <c r="L117" i="7"/>
  <c r="M117" i="7"/>
  <c r="N117" i="7"/>
  <c r="O117" i="7"/>
  <c r="C118" i="7"/>
  <c r="D118" i="7"/>
  <c r="E118" i="7"/>
  <c r="F118" i="7"/>
  <c r="G118" i="7"/>
  <c r="H118" i="7"/>
  <c r="I118" i="7"/>
  <c r="J118" i="7"/>
  <c r="K118" i="7"/>
  <c r="L118" i="7"/>
  <c r="M118" i="7"/>
  <c r="N118" i="7"/>
  <c r="O118" i="7"/>
  <c r="C119" i="7"/>
  <c r="D119" i="7"/>
  <c r="E119" i="7"/>
  <c r="F119" i="7"/>
  <c r="G119" i="7"/>
  <c r="H119" i="7"/>
  <c r="I119" i="7"/>
  <c r="J119" i="7"/>
  <c r="K119" i="7"/>
  <c r="L119" i="7"/>
  <c r="M119" i="7"/>
  <c r="N119" i="7"/>
  <c r="O119" i="7"/>
  <c r="C120" i="7"/>
  <c r="D120" i="7"/>
  <c r="E120" i="7"/>
  <c r="F120" i="7"/>
  <c r="G120" i="7"/>
  <c r="H120" i="7"/>
  <c r="I120" i="7"/>
  <c r="J120" i="7"/>
  <c r="K120" i="7"/>
  <c r="L120" i="7"/>
  <c r="M120" i="7"/>
  <c r="N120" i="7"/>
  <c r="O120" i="7"/>
  <c r="C121" i="7"/>
  <c r="D121" i="7"/>
  <c r="E121" i="7"/>
  <c r="F121" i="7"/>
  <c r="G121" i="7"/>
  <c r="H121" i="7"/>
  <c r="I121" i="7"/>
  <c r="J121" i="7"/>
  <c r="K121" i="7"/>
  <c r="L121" i="7"/>
  <c r="M121" i="7"/>
  <c r="N121" i="7"/>
  <c r="O121" i="7"/>
  <c r="C122" i="7"/>
  <c r="D122" i="7"/>
  <c r="E122" i="7"/>
  <c r="F122" i="7"/>
  <c r="G122" i="7"/>
  <c r="H122" i="7"/>
  <c r="I122" i="7"/>
  <c r="J122" i="7"/>
  <c r="K122" i="7"/>
  <c r="L122" i="7"/>
  <c r="M122" i="7"/>
  <c r="N122" i="7"/>
  <c r="O122" i="7"/>
  <c r="C123" i="7"/>
  <c r="D123" i="7"/>
  <c r="E123" i="7"/>
  <c r="F123" i="7"/>
  <c r="G123" i="7"/>
  <c r="H123" i="7"/>
  <c r="I123" i="7"/>
  <c r="J123" i="7"/>
  <c r="K123" i="7"/>
  <c r="L123" i="7"/>
  <c r="M123" i="7"/>
  <c r="N123" i="7"/>
  <c r="O123" i="7"/>
  <c r="C124" i="7"/>
  <c r="D124" i="7"/>
  <c r="E124" i="7"/>
  <c r="F124" i="7"/>
  <c r="G124" i="7"/>
  <c r="H124" i="7"/>
  <c r="I124" i="7"/>
  <c r="J124" i="7"/>
  <c r="K124" i="7"/>
  <c r="L124" i="7"/>
  <c r="M124" i="7"/>
  <c r="N124" i="7"/>
  <c r="O124" i="7"/>
  <c r="C125" i="7"/>
  <c r="D125" i="7"/>
  <c r="E125" i="7"/>
  <c r="F125" i="7"/>
  <c r="G125" i="7"/>
  <c r="H125" i="7"/>
  <c r="I125" i="7"/>
  <c r="J125" i="7"/>
  <c r="K125" i="7"/>
  <c r="L125" i="7"/>
  <c r="M125" i="7"/>
  <c r="N125" i="7"/>
  <c r="O125" i="7"/>
  <c r="C126" i="7"/>
  <c r="D126" i="7"/>
  <c r="E126" i="7"/>
  <c r="F126" i="7"/>
  <c r="G126" i="7"/>
  <c r="H126" i="7"/>
  <c r="I126" i="7"/>
  <c r="J126" i="7"/>
  <c r="K126" i="7"/>
  <c r="L126" i="7"/>
  <c r="M126" i="7"/>
  <c r="N126" i="7"/>
  <c r="O126" i="7"/>
  <c r="C128" i="7"/>
  <c r="D128" i="7"/>
  <c r="E128" i="7"/>
  <c r="F128" i="7"/>
  <c r="G128" i="7"/>
  <c r="H128" i="7"/>
  <c r="I128" i="7"/>
  <c r="J128" i="7"/>
  <c r="K128" i="7"/>
  <c r="L128" i="7"/>
  <c r="M128" i="7"/>
  <c r="N128" i="7"/>
  <c r="O128" i="7"/>
  <c r="B157" i="7"/>
  <c r="C157" i="7"/>
  <c r="D157" i="7"/>
  <c r="E157" i="7"/>
  <c r="F157" i="7"/>
  <c r="G157" i="7"/>
  <c r="H157" i="7"/>
  <c r="I157" i="7"/>
  <c r="J157" i="7"/>
  <c r="K157" i="7"/>
  <c r="L157" i="7"/>
  <c r="M157" i="7"/>
  <c r="N157" i="7"/>
  <c r="O157" i="7"/>
  <c r="B158" i="7"/>
  <c r="C158" i="7"/>
  <c r="D158" i="7"/>
  <c r="E158" i="7"/>
  <c r="F158" i="7"/>
  <c r="G158" i="7"/>
  <c r="H158" i="7"/>
  <c r="I158" i="7"/>
  <c r="J158" i="7"/>
  <c r="K158" i="7"/>
  <c r="L158" i="7"/>
  <c r="M158" i="7"/>
  <c r="N158" i="7"/>
  <c r="O158" i="7"/>
  <c r="B159" i="7"/>
  <c r="C159" i="7"/>
  <c r="D159" i="7"/>
  <c r="E159" i="7"/>
  <c r="F159" i="7"/>
  <c r="G159" i="7"/>
  <c r="H159" i="7"/>
  <c r="I159" i="7"/>
  <c r="J159" i="7"/>
  <c r="K159" i="7"/>
  <c r="L159" i="7"/>
  <c r="M159" i="7"/>
  <c r="N159" i="7"/>
  <c r="O159" i="7"/>
  <c r="B160" i="7"/>
  <c r="C160" i="7"/>
  <c r="D160" i="7"/>
  <c r="E160" i="7"/>
  <c r="F160" i="7"/>
  <c r="G160" i="7"/>
  <c r="H160" i="7"/>
  <c r="I160" i="7"/>
  <c r="J160" i="7"/>
  <c r="K160" i="7"/>
  <c r="L160" i="7"/>
  <c r="M160" i="7"/>
  <c r="N160" i="7"/>
  <c r="O160" i="7"/>
  <c r="B161" i="7"/>
  <c r="C161" i="7"/>
  <c r="D161" i="7"/>
  <c r="E161" i="7"/>
  <c r="F161" i="7"/>
  <c r="G161" i="7"/>
  <c r="H161" i="7"/>
  <c r="I161" i="7"/>
  <c r="J161" i="7"/>
  <c r="K161" i="7"/>
  <c r="L161" i="7"/>
  <c r="M161" i="7"/>
  <c r="N161" i="7"/>
  <c r="O161" i="7"/>
  <c r="B162" i="7"/>
  <c r="C162" i="7"/>
  <c r="D162" i="7"/>
  <c r="E162" i="7"/>
  <c r="F162" i="7"/>
  <c r="G162" i="7"/>
  <c r="H162" i="7"/>
  <c r="I162" i="7"/>
  <c r="J162" i="7"/>
  <c r="K162" i="7"/>
  <c r="L162" i="7"/>
  <c r="M162" i="7"/>
  <c r="N162" i="7"/>
  <c r="O162" i="7"/>
  <c r="B163" i="7"/>
  <c r="C163" i="7"/>
  <c r="D163" i="7"/>
  <c r="E163" i="7"/>
  <c r="F163" i="7"/>
  <c r="G163" i="7"/>
  <c r="H163" i="7"/>
  <c r="I163" i="7"/>
  <c r="J163" i="7"/>
  <c r="K163" i="7"/>
  <c r="L163" i="7"/>
  <c r="M163" i="7"/>
  <c r="N163" i="7"/>
  <c r="O163" i="7"/>
  <c r="B164" i="7"/>
  <c r="C164" i="7"/>
  <c r="D164" i="7"/>
  <c r="E164" i="7"/>
  <c r="F164" i="7"/>
  <c r="G164" i="7"/>
  <c r="H164" i="7"/>
  <c r="I164" i="7"/>
  <c r="J164" i="7"/>
  <c r="K164" i="7"/>
  <c r="L164" i="7"/>
  <c r="M164" i="7"/>
  <c r="N164" i="7"/>
  <c r="O164" i="7"/>
  <c r="O165" i="7"/>
  <c r="O166" i="7"/>
  <c r="C167" i="7"/>
  <c r="D167" i="7"/>
  <c r="E167" i="7"/>
  <c r="F167" i="7"/>
  <c r="G167" i="7"/>
  <c r="H167" i="7"/>
  <c r="I167" i="7"/>
  <c r="J167" i="7"/>
  <c r="K167" i="7"/>
  <c r="L167" i="7"/>
  <c r="M167" i="7"/>
  <c r="N167" i="7"/>
  <c r="O167" i="7"/>
  <c r="C168" i="7"/>
  <c r="D168" i="7"/>
  <c r="E168" i="7"/>
  <c r="F168" i="7"/>
  <c r="G168" i="7"/>
  <c r="H168" i="7"/>
  <c r="I168" i="7"/>
  <c r="J168" i="7"/>
  <c r="K168" i="7"/>
  <c r="L168" i="7"/>
  <c r="M168" i="7"/>
  <c r="N168" i="7"/>
  <c r="O168" i="7"/>
  <c r="C169" i="7"/>
  <c r="D169" i="7"/>
  <c r="E169" i="7"/>
  <c r="F169" i="7"/>
  <c r="G169" i="7"/>
  <c r="H169" i="7"/>
  <c r="I169" i="7"/>
  <c r="J169" i="7"/>
  <c r="K169" i="7"/>
  <c r="L169" i="7"/>
  <c r="M169" i="7"/>
  <c r="N169" i="7"/>
  <c r="O169" i="7"/>
  <c r="O170" i="7"/>
  <c r="B171" i="7"/>
  <c r="C171" i="7"/>
  <c r="D171" i="7"/>
  <c r="E171" i="7"/>
  <c r="F171" i="7"/>
  <c r="G171" i="7"/>
  <c r="H171" i="7"/>
  <c r="I171" i="7"/>
  <c r="J171" i="7"/>
  <c r="K171" i="7"/>
  <c r="L171" i="7"/>
  <c r="M171" i="7"/>
  <c r="N171" i="7"/>
  <c r="O171" i="7"/>
  <c r="B172" i="7"/>
  <c r="C172" i="7"/>
  <c r="D172" i="7"/>
  <c r="E172" i="7"/>
  <c r="F172" i="7"/>
  <c r="G172" i="7"/>
  <c r="H172" i="7"/>
  <c r="I172" i="7"/>
  <c r="J172" i="7"/>
  <c r="K172" i="7"/>
  <c r="L172" i="7"/>
  <c r="M172" i="7"/>
  <c r="N172" i="7"/>
  <c r="O172" i="7"/>
  <c r="C173" i="7"/>
  <c r="D173" i="7"/>
  <c r="E173" i="7"/>
  <c r="F173" i="7"/>
  <c r="G173" i="7"/>
  <c r="H173" i="7"/>
  <c r="I173" i="7"/>
  <c r="J173" i="7"/>
  <c r="K173" i="7"/>
  <c r="L173" i="7"/>
  <c r="M173" i="7"/>
  <c r="N173" i="7"/>
  <c r="O173" i="7"/>
  <c r="B176" i="7"/>
  <c r="C176" i="7"/>
  <c r="D176" i="7"/>
  <c r="E176" i="7"/>
  <c r="F176" i="7"/>
  <c r="G176" i="7"/>
  <c r="H176" i="7"/>
  <c r="I176" i="7"/>
  <c r="J176" i="7"/>
  <c r="K176" i="7"/>
  <c r="L176" i="7"/>
  <c r="M176" i="7"/>
  <c r="N176" i="7"/>
  <c r="O176" i="7"/>
  <c r="B177" i="7"/>
  <c r="C177" i="7"/>
  <c r="D177" i="7"/>
  <c r="E177" i="7"/>
  <c r="F177" i="7"/>
  <c r="G177" i="7"/>
  <c r="H177" i="7"/>
  <c r="I177" i="7"/>
  <c r="J177" i="7"/>
  <c r="K177" i="7"/>
  <c r="L177" i="7"/>
  <c r="M177" i="7"/>
  <c r="N177" i="7"/>
  <c r="O177" i="7"/>
  <c r="B178" i="7"/>
  <c r="C178" i="7"/>
  <c r="D178" i="7"/>
  <c r="E178" i="7"/>
  <c r="F178" i="7"/>
  <c r="G178" i="7"/>
  <c r="H178" i="7"/>
  <c r="I178" i="7"/>
  <c r="J178" i="7"/>
  <c r="K178" i="7"/>
  <c r="L178" i="7"/>
  <c r="M178" i="7"/>
  <c r="N178" i="7"/>
  <c r="O178" i="7"/>
  <c r="B179" i="7"/>
  <c r="C179" i="7"/>
  <c r="D179" i="7"/>
  <c r="E179" i="7"/>
  <c r="F179" i="7"/>
  <c r="G179" i="7"/>
  <c r="H179" i="7"/>
  <c r="I179" i="7"/>
  <c r="J179" i="7"/>
  <c r="K179" i="7"/>
  <c r="L179" i="7"/>
  <c r="M179" i="7"/>
  <c r="N179" i="7"/>
  <c r="O179" i="7"/>
  <c r="C180" i="7"/>
  <c r="D180" i="7"/>
  <c r="E180" i="7"/>
  <c r="F180" i="7"/>
  <c r="G180" i="7"/>
  <c r="H180" i="7"/>
  <c r="I180" i="7"/>
  <c r="J180" i="7"/>
  <c r="K180" i="7"/>
  <c r="L180" i="7"/>
  <c r="M180" i="7"/>
  <c r="N180" i="7"/>
  <c r="O180" i="7"/>
  <c r="C182" i="7"/>
  <c r="D182" i="7"/>
  <c r="E182" i="7"/>
  <c r="F182" i="7"/>
  <c r="G182" i="7"/>
  <c r="H182" i="7"/>
  <c r="I182" i="7"/>
  <c r="J182" i="7"/>
  <c r="K182" i="7"/>
  <c r="L182" i="7"/>
  <c r="M182" i="7"/>
  <c r="N182" i="7"/>
  <c r="O182" i="7"/>
  <c r="C184" i="7"/>
  <c r="D184" i="7"/>
  <c r="E184" i="7"/>
  <c r="F184" i="7"/>
  <c r="G184" i="7"/>
  <c r="H184" i="7"/>
  <c r="I184" i="7"/>
  <c r="J184" i="7"/>
  <c r="K184" i="7"/>
  <c r="L184" i="7"/>
  <c r="M184" i="7"/>
  <c r="N184" i="7"/>
  <c r="O184" i="7"/>
  <c r="C187" i="7"/>
  <c r="D187" i="7"/>
  <c r="E187" i="7"/>
  <c r="F187" i="7"/>
  <c r="G187" i="7"/>
  <c r="H187" i="7"/>
  <c r="I187" i="7"/>
  <c r="J187" i="7"/>
  <c r="K187" i="7"/>
  <c r="L187" i="7"/>
  <c r="M187" i="7"/>
  <c r="N187" i="7"/>
  <c r="O187" i="7"/>
  <c r="C188" i="7"/>
  <c r="D188" i="7"/>
  <c r="E188" i="7"/>
  <c r="F188" i="7"/>
  <c r="G188" i="7"/>
  <c r="H188" i="7"/>
  <c r="I188" i="7"/>
  <c r="J188" i="7"/>
  <c r="K188" i="7"/>
  <c r="L188" i="7"/>
  <c r="M188" i="7"/>
  <c r="N188" i="7"/>
  <c r="O188" i="7"/>
  <c r="C189" i="7"/>
  <c r="D189" i="7"/>
  <c r="E189" i="7"/>
  <c r="F189" i="7"/>
  <c r="G189" i="7"/>
  <c r="H189" i="7"/>
  <c r="I189" i="7"/>
  <c r="J189" i="7"/>
  <c r="K189" i="7"/>
  <c r="L189" i="7"/>
  <c r="M189" i="7"/>
  <c r="N189" i="7"/>
  <c r="O189" i="7"/>
  <c r="C190" i="7"/>
  <c r="D190" i="7"/>
  <c r="E190" i="7"/>
  <c r="F190" i="7"/>
  <c r="G190" i="7"/>
  <c r="H190" i="7"/>
  <c r="I190" i="7"/>
  <c r="J190" i="7"/>
  <c r="K190" i="7"/>
  <c r="L190" i="7"/>
  <c r="M190" i="7"/>
  <c r="N190" i="7"/>
  <c r="O190" i="7"/>
  <c r="C191" i="7"/>
  <c r="D191" i="7"/>
  <c r="E191" i="7"/>
  <c r="F191" i="7"/>
  <c r="G191" i="7"/>
  <c r="H191" i="7"/>
  <c r="I191" i="7"/>
  <c r="J191" i="7"/>
  <c r="K191" i="7"/>
  <c r="L191" i="7"/>
  <c r="M191" i="7"/>
  <c r="N191" i="7"/>
  <c r="O191" i="7"/>
  <c r="C192" i="7"/>
  <c r="D192" i="7"/>
  <c r="E192" i="7"/>
  <c r="F192" i="7"/>
  <c r="G192" i="7"/>
  <c r="H192" i="7"/>
  <c r="I192" i="7"/>
  <c r="J192" i="7"/>
  <c r="K192" i="7"/>
  <c r="L192" i="7"/>
  <c r="M192" i="7"/>
  <c r="N192" i="7"/>
  <c r="O192" i="7"/>
  <c r="C193" i="7"/>
  <c r="D193" i="7"/>
  <c r="E193" i="7"/>
  <c r="F193" i="7"/>
  <c r="G193" i="7"/>
  <c r="H193" i="7"/>
  <c r="I193" i="7"/>
  <c r="J193" i="7"/>
  <c r="K193" i="7"/>
  <c r="L193" i="7"/>
  <c r="M193" i="7"/>
  <c r="N193" i="7"/>
  <c r="O193" i="7"/>
  <c r="C194" i="7"/>
  <c r="D194" i="7"/>
  <c r="E194" i="7"/>
  <c r="F194" i="7"/>
  <c r="G194" i="7"/>
  <c r="H194" i="7"/>
  <c r="I194" i="7"/>
  <c r="J194" i="7"/>
  <c r="K194" i="7"/>
  <c r="L194" i="7"/>
  <c r="M194" i="7"/>
  <c r="N194" i="7"/>
  <c r="O194" i="7"/>
  <c r="C195" i="7"/>
  <c r="D195" i="7"/>
  <c r="E195" i="7"/>
  <c r="F195" i="7"/>
  <c r="G195" i="7"/>
  <c r="H195" i="7"/>
  <c r="I195" i="7"/>
  <c r="J195" i="7"/>
  <c r="K195" i="7"/>
  <c r="L195" i="7"/>
  <c r="M195" i="7"/>
  <c r="N195" i="7"/>
  <c r="O195" i="7"/>
  <c r="C196" i="7"/>
  <c r="D196" i="7"/>
  <c r="E196" i="7"/>
  <c r="F196" i="7"/>
  <c r="G196" i="7"/>
  <c r="H196" i="7"/>
  <c r="I196" i="7"/>
  <c r="J196" i="7"/>
  <c r="K196" i="7"/>
  <c r="L196" i="7"/>
  <c r="M196" i="7"/>
  <c r="N196" i="7"/>
  <c r="O196" i="7"/>
  <c r="C197" i="7"/>
  <c r="D197" i="7"/>
  <c r="E197" i="7"/>
  <c r="F197" i="7"/>
  <c r="G197" i="7"/>
  <c r="H197" i="7"/>
  <c r="I197" i="7"/>
  <c r="J197" i="7"/>
  <c r="K197" i="7"/>
  <c r="L197" i="7"/>
  <c r="M197" i="7"/>
  <c r="N197" i="7"/>
  <c r="O197" i="7"/>
  <c r="C198" i="7"/>
  <c r="D198" i="7"/>
  <c r="E198" i="7"/>
  <c r="F198" i="7"/>
  <c r="G198" i="7"/>
  <c r="H198" i="7"/>
  <c r="I198" i="7"/>
  <c r="J198" i="7"/>
  <c r="K198" i="7"/>
  <c r="L198" i="7"/>
  <c r="M198" i="7"/>
  <c r="N198" i="7"/>
  <c r="O198" i="7"/>
  <c r="C199" i="7"/>
  <c r="D199" i="7"/>
  <c r="E199" i="7"/>
  <c r="F199" i="7"/>
  <c r="G199" i="7"/>
  <c r="H199" i="7"/>
  <c r="I199" i="7"/>
  <c r="J199" i="7"/>
  <c r="K199" i="7"/>
  <c r="L199" i="7"/>
  <c r="M199" i="7"/>
  <c r="N199" i="7"/>
  <c r="O199" i="7"/>
  <c r="C200" i="7"/>
  <c r="D200" i="7"/>
  <c r="E200" i="7"/>
  <c r="F200" i="7"/>
  <c r="G200" i="7"/>
  <c r="H200" i="7"/>
  <c r="I200" i="7"/>
  <c r="J200" i="7"/>
  <c r="K200" i="7"/>
  <c r="L200" i="7"/>
  <c r="M200" i="7"/>
  <c r="N200" i="7"/>
  <c r="O200" i="7"/>
  <c r="C201" i="7"/>
  <c r="D201" i="7"/>
  <c r="E201" i="7"/>
  <c r="F201" i="7"/>
  <c r="G201" i="7"/>
  <c r="H201" i="7"/>
  <c r="I201" i="7"/>
  <c r="J201" i="7"/>
  <c r="K201" i="7"/>
  <c r="L201" i="7"/>
  <c r="M201" i="7"/>
  <c r="N201" i="7"/>
  <c r="O201" i="7"/>
  <c r="C202" i="7"/>
  <c r="D202" i="7"/>
  <c r="E202" i="7"/>
  <c r="F202" i="7"/>
  <c r="G202" i="7"/>
  <c r="H202" i="7"/>
  <c r="I202" i="7"/>
  <c r="J202" i="7"/>
  <c r="K202" i="7"/>
  <c r="L202" i="7"/>
  <c r="M202" i="7"/>
  <c r="N202" i="7"/>
  <c r="O202" i="7"/>
  <c r="C1" i="9"/>
  <c r="C2" i="9"/>
  <c r="C3" i="9"/>
  <c r="A7" i="9"/>
  <c r="C7" i="9"/>
  <c r="D7" i="9"/>
  <c r="E7" i="9"/>
  <c r="F7" i="9"/>
  <c r="G7" i="9"/>
  <c r="H7" i="9"/>
  <c r="I7" i="9"/>
  <c r="J7" i="9"/>
  <c r="K7" i="9"/>
  <c r="L7" i="9"/>
  <c r="M7" i="9"/>
  <c r="N7" i="9"/>
  <c r="O7" i="9"/>
  <c r="A8" i="9"/>
  <c r="C8" i="9"/>
  <c r="D8" i="9"/>
  <c r="E8" i="9"/>
  <c r="F8" i="9"/>
  <c r="G8" i="9"/>
  <c r="H8" i="9"/>
  <c r="I8" i="9"/>
  <c r="J8" i="9"/>
  <c r="K8" i="9"/>
  <c r="L8" i="9"/>
  <c r="M8" i="9"/>
  <c r="N8" i="9"/>
  <c r="O8" i="9"/>
  <c r="A9" i="9"/>
  <c r="C9" i="9"/>
  <c r="D9" i="9"/>
  <c r="E9" i="9"/>
  <c r="F9" i="9"/>
  <c r="G9" i="9"/>
  <c r="H9" i="9"/>
  <c r="I9" i="9"/>
  <c r="J9" i="9"/>
  <c r="K9" i="9"/>
  <c r="L9" i="9"/>
  <c r="M9" i="9"/>
  <c r="N9" i="9"/>
  <c r="O9" i="9"/>
  <c r="A10" i="9"/>
  <c r="C10" i="9"/>
  <c r="D10" i="9"/>
  <c r="E10" i="9"/>
  <c r="F10" i="9"/>
  <c r="G10" i="9"/>
  <c r="H10" i="9"/>
  <c r="I10" i="9"/>
  <c r="J10" i="9"/>
  <c r="K10" i="9"/>
  <c r="L10" i="9"/>
  <c r="M10" i="9"/>
  <c r="N10" i="9"/>
  <c r="O10" i="9"/>
  <c r="A11" i="9"/>
  <c r="C11" i="9"/>
  <c r="D11" i="9"/>
  <c r="E11" i="9"/>
  <c r="F11" i="9"/>
  <c r="G11" i="9"/>
  <c r="H11" i="9"/>
  <c r="I11" i="9"/>
  <c r="J11" i="9"/>
  <c r="K11" i="9"/>
  <c r="L11" i="9"/>
  <c r="M11" i="9"/>
  <c r="N11" i="9"/>
  <c r="O11" i="9"/>
  <c r="A12" i="9"/>
  <c r="C12" i="9"/>
  <c r="D12" i="9"/>
  <c r="E12" i="9"/>
  <c r="F12" i="9"/>
  <c r="G12" i="9"/>
  <c r="H12" i="9"/>
  <c r="I12" i="9"/>
  <c r="J12" i="9"/>
  <c r="K12" i="9"/>
  <c r="L12" i="9"/>
  <c r="M12" i="9"/>
  <c r="N12" i="9"/>
  <c r="O12" i="9"/>
  <c r="A13" i="9"/>
  <c r="C13" i="9"/>
  <c r="D13" i="9"/>
  <c r="E13" i="9"/>
  <c r="F13" i="9"/>
  <c r="G13" i="9"/>
  <c r="H13" i="9"/>
  <c r="I13" i="9"/>
  <c r="J13" i="9"/>
  <c r="K13" i="9"/>
  <c r="L13" i="9"/>
  <c r="M13" i="9"/>
  <c r="N13" i="9"/>
  <c r="O13" i="9"/>
  <c r="A14" i="9"/>
  <c r="C14" i="9"/>
  <c r="D14" i="9"/>
  <c r="E14" i="9"/>
  <c r="F14" i="9"/>
  <c r="G14" i="9"/>
  <c r="H14" i="9"/>
  <c r="I14" i="9"/>
  <c r="J14" i="9"/>
  <c r="K14" i="9"/>
  <c r="L14" i="9"/>
  <c r="M14" i="9"/>
  <c r="N14" i="9"/>
  <c r="O14" i="9"/>
  <c r="A15" i="9"/>
  <c r="C15" i="9"/>
  <c r="D15" i="9"/>
  <c r="E15" i="9"/>
  <c r="F15" i="9"/>
  <c r="G15" i="9"/>
  <c r="H15" i="9"/>
  <c r="I15" i="9"/>
  <c r="J15" i="9"/>
  <c r="K15" i="9"/>
  <c r="L15" i="9"/>
  <c r="M15" i="9"/>
  <c r="N15" i="9"/>
  <c r="O15" i="9"/>
  <c r="A16" i="9"/>
  <c r="C16" i="9"/>
  <c r="D16" i="9"/>
  <c r="E16" i="9"/>
  <c r="F16" i="9"/>
  <c r="G16" i="9"/>
  <c r="H16" i="9"/>
  <c r="I16" i="9"/>
  <c r="J16" i="9"/>
  <c r="K16" i="9"/>
  <c r="L16" i="9"/>
  <c r="M16" i="9"/>
  <c r="N16" i="9"/>
  <c r="O16" i="9"/>
  <c r="A17" i="9"/>
  <c r="C17" i="9"/>
  <c r="D17" i="9"/>
  <c r="E17" i="9"/>
  <c r="F17" i="9"/>
  <c r="G17" i="9"/>
  <c r="H17" i="9"/>
  <c r="I17" i="9"/>
  <c r="J17" i="9"/>
  <c r="K17" i="9"/>
  <c r="L17" i="9"/>
  <c r="M17" i="9"/>
  <c r="N17" i="9"/>
  <c r="O17" i="9"/>
  <c r="A18" i="9"/>
  <c r="C18" i="9"/>
  <c r="D18" i="9"/>
  <c r="E18" i="9"/>
  <c r="F18" i="9"/>
  <c r="G18" i="9"/>
  <c r="H18" i="9"/>
  <c r="I18" i="9"/>
  <c r="J18" i="9"/>
  <c r="K18" i="9"/>
  <c r="L18" i="9"/>
  <c r="M18" i="9"/>
  <c r="N18" i="9"/>
  <c r="O18" i="9"/>
  <c r="A19" i="9"/>
  <c r="C19" i="9"/>
  <c r="D19" i="9"/>
  <c r="E19" i="9"/>
  <c r="F19" i="9"/>
  <c r="G19" i="9"/>
  <c r="H19" i="9"/>
  <c r="I19" i="9"/>
  <c r="J19" i="9"/>
  <c r="K19" i="9"/>
  <c r="L19" i="9"/>
  <c r="M19" i="9"/>
  <c r="N19" i="9"/>
  <c r="O19" i="9"/>
  <c r="A20" i="9"/>
  <c r="C20" i="9"/>
  <c r="D20" i="9"/>
  <c r="E20" i="9"/>
  <c r="F20" i="9"/>
  <c r="G20" i="9"/>
  <c r="H20" i="9"/>
  <c r="I20" i="9"/>
  <c r="J20" i="9"/>
  <c r="K20" i="9"/>
  <c r="L20" i="9"/>
  <c r="M20" i="9"/>
  <c r="N20" i="9"/>
  <c r="O20" i="9"/>
  <c r="A21" i="9"/>
  <c r="C21" i="9"/>
  <c r="D21" i="9"/>
  <c r="E21" i="9"/>
  <c r="F21" i="9"/>
  <c r="G21" i="9"/>
  <c r="H21" i="9"/>
  <c r="I21" i="9"/>
  <c r="J21" i="9"/>
  <c r="K21" i="9"/>
  <c r="L21" i="9"/>
  <c r="M21" i="9"/>
  <c r="N21" i="9"/>
  <c r="O21" i="9"/>
  <c r="A22" i="9"/>
  <c r="C22" i="9"/>
  <c r="D22" i="9"/>
  <c r="E22" i="9"/>
  <c r="F22" i="9"/>
  <c r="G22" i="9"/>
  <c r="H22" i="9"/>
  <c r="I22" i="9"/>
  <c r="J22" i="9"/>
  <c r="K22" i="9"/>
  <c r="L22" i="9"/>
  <c r="M22" i="9"/>
  <c r="N22" i="9"/>
  <c r="O22" i="9"/>
  <c r="A23" i="9"/>
  <c r="C23" i="9"/>
  <c r="D23" i="9"/>
  <c r="E23" i="9"/>
  <c r="F23" i="9"/>
  <c r="G23" i="9"/>
  <c r="H23" i="9"/>
  <c r="I23" i="9"/>
  <c r="J23" i="9"/>
  <c r="K23" i="9"/>
  <c r="L23" i="9"/>
  <c r="M23" i="9"/>
  <c r="N23" i="9"/>
  <c r="O23" i="9"/>
  <c r="A24" i="9"/>
  <c r="C24" i="9"/>
  <c r="D24" i="9"/>
  <c r="E24" i="9"/>
  <c r="F24" i="9"/>
  <c r="G24" i="9"/>
  <c r="H24" i="9"/>
  <c r="I24" i="9"/>
  <c r="J24" i="9"/>
  <c r="K24" i="9"/>
  <c r="L24" i="9"/>
  <c r="M24" i="9"/>
  <c r="N24" i="9"/>
  <c r="O24" i="9"/>
  <c r="A25" i="9"/>
  <c r="C25" i="9"/>
  <c r="D25" i="9"/>
  <c r="E25" i="9"/>
  <c r="F25" i="9"/>
  <c r="G25" i="9"/>
  <c r="H25" i="9"/>
  <c r="I25" i="9"/>
  <c r="J25" i="9"/>
  <c r="K25" i="9"/>
  <c r="L25" i="9"/>
  <c r="M25" i="9"/>
  <c r="N25" i="9"/>
  <c r="O25" i="9"/>
  <c r="A26" i="9"/>
  <c r="C26" i="9"/>
  <c r="D26" i="9"/>
  <c r="E26" i="9"/>
  <c r="F26" i="9"/>
  <c r="G26" i="9"/>
  <c r="H26" i="9"/>
  <c r="I26" i="9"/>
  <c r="J26" i="9"/>
  <c r="K26" i="9"/>
  <c r="L26" i="9"/>
  <c r="M26" i="9"/>
  <c r="N26" i="9"/>
  <c r="O26" i="9"/>
  <c r="A27" i="9"/>
  <c r="C27" i="9"/>
  <c r="D27" i="9"/>
  <c r="E27" i="9"/>
  <c r="F27" i="9"/>
  <c r="G27" i="9"/>
  <c r="H27" i="9"/>
  <c r="I27" i="9"/>
  <c r="J27" i="9"/>
  <c r="K27" i="9"/>
  <c r="L27" i="9"/>
  <c r="M27" i="9"/>
  <c r="N27" i="9"/>
  <c r="O27" i="9"/>
  <c r="A28" i="9"/>
  <c r="C28" i="9"/>
  <c r="D28" i="9"/>
  <c r="E28" i="9"/>
  <c r="F28" i="9"/>
  <c r="G28" i="9"/>
  <c r="H28" i="9"/>
  <c r="I28" i="9"/>
  <c r="J28" i="9"/>
  <c r="K28" i="9"/>
  <c r="L28" i="9"/>
  <c r="M28" i="9"/>
  <c r="N28" i="9"/>
  <c r="O28" i="9"/>
  <c r="A29" i="9"/>
  <c r="C29" i="9"/>
  <c r="D29" i="9"/>
  <c r="E29" i="9"/>
  <c r="F29" i="9"/>
  <c r="G29" i="9"/>
  <c r="H29" i="9"/>
  <c r="I29" i="9"/>
  <c r="J29" i="9"/>
  <c r="K29" i="9"/>
  <c r="L29" i="9"/>
  <c r="M29" i="9"/>
  <c r="N29" i="9"/>
  <c r="O29" i="9"/>
  <c r="A30" i="9"/>
  <c r="C30" i="9"/>
  <c r="D30" i="9"/>
  <c r="E30" i="9"/>
  <c r="F30" i="9"/>
  <c r="G30" i="9"/>
  <c r="H30" i="9"/>
  <c r="I30" i="9"/>
  <c r="J30" i="9"/>
  <c r="K30" i="9"/>
  <c r="L30" i="9"/>
  <c r="M30" i="9"/>
  <c r="N30" i="9"/>
  <c r="O30" i="9"/>
  <c r="A31" i="9"/>
  <c r="C31" i="9"/>
  <c r="D31" i="9"/>
  <c r="E31" i="9"/>
  <c r="F31" i="9"/>
  <c r="G31" i="9"/>
  <c r="H31" i="9"/>
  <c r="I31" i="9"/>
  <c r="J31" i="9"/>
  <c r="K31" i="9"/>
  <c r="L31" i="9"/>
  <c r="M31" i="9"/>
  <c r="N31" i="9"/>
  <c r="O31" i="9"/>
  <c r="A32" i="9"/>
  <c r="C32" i="9"/>
  <c r="D32" i="9"/>
  <c r="E32" i="9"/>
  <c r="F32" i="9"/>
  <c r="G32" i="9"/>
  <c r="H32" i="9"/>
  <c r="I32" i="9"/>
  <c r="J32" i="9"/>
  <c r="K32" i="9"/>
  <c r="L32" i="9"/>
  <c r="M32" i="9"/>
  <c r="N32" i="9"/>
  <c r="O32" i="9"/>
  <c r="A33" i="9"/>
  <c r="C33" i="9"/>
  <c r="D33" i="9"/>
  <c r="E33" i="9"/>
  <c r="F33" i="9"/>
  <c r="G33" i="9"/>
  <c r="H33" i="9"/>
  <c r="I33" i="9"/>
  <c r="J33" i="9"/>
  <c r="K33" i="9"/>
  <c r="L33" i="9"/>
  <c r="M33" i="9"/>
  <c r="N33" i="9"/>
  <c r="O33" i="9"/>
  <c r="A34" i="9"/>
  <c r="C34" i="9"/>
  <c r="D34" i="9"/>
  <c r="E34" i="9"/>
  <c r="F34" i="9"/>
  <c r="G34" i="9"/>
  <c r="H34" i="9"/>
  <c r="I34" i="9"/>
  <c r="J34" i="9"/>
  <c r="K34" i="9"/>
  <c r="L34" i="9"/>
  <c r="M34" i="9"/>
  <c r="N34" i="9"/>
  <c r="O34" i="9"/>
  <c r="A35" i="9"/>
  <c r="C35" i="9"/>
  <c r="D35" i="9"/>
  <c r="E35" i="9"/>
  <c r="F35" i="9"/>
  <c r="G35" i="9"/>
  <c r="H35" i="9"/>
  <c r="I35" i="9"/>
  <c r="J35" i="9"/>
  <c r="K35" i="9"/>
  <c r="L35" i="9"/>
  <c r="M35" i="9"/>
  <c r="N35" i="9"/>
  <c r="O35" i="9"/>
  <c r="A36" i="9"/>
  <c r="C36" i="9"/>
  <c r="D36" i="9"/>
  <c r="E36" i="9"/>
  <c r="F36" i="9"/>
  <c r="G36" i="9"/>
  <c r="H36" i="9"/>
  <c r="I36" i="9"/>
  <c r="J36" i="9"/>
  <c r="K36" i="9"/>
  <c r="L36" i="9"/>
  <c r="M36" i="9"/>
  <c r="N36" i="9"/>
  <c r="O36" i="9"/>
  <c r="A37" i="9"/>
  <c r="C37" i="9"/>
  <c r="D37" i="9"/>
  <c r="E37" i="9"/>
  <c r="F37" i="9"/>
  <c r="G37" i="9"/>
  <c r="H37" i="9"/>
  <c r="I37" i="9"/>
  <c r="J37" i="9"/>
  <c r="K37" i="9"/>
  <c r="L37" i="9"/>
  <c r="M37" i="9"/>
  <c r="N37" i="9"/>
  <c r="O37" i="9"/>
  <c r="A38" i="9"/>
  <c r="C38" i="9"/>
  <c r="D38" i="9"/>
  <c r="E38" i="9"/>
  <c r="F38" i="9"/>
  <c r="G38" i="9"/>
  <c r="H38" i="9"/>
  <c r="I38" i="9"/>
  <c r="J38" i="9"/>
  <c r="K38" i="9"/>
  <c r="L38" i="9"/>
  <c r="M38" i="9"/>
  <c r="N38" i="9"/>
  <c r="O38" i="9"/>
  <c r="A39" i="9"/>
  <c r="C39" i="9"/>
  <c r="D39" i="9"/>
  <c r="E39" i="9"/>
  <c r="F39" i="9"/>
  <c r="G39" i="9"/>
  <c r="H39" i="9"/>
  <c r="I39" i="9"/>
  <c r="J39" i="9"/>
  <c r="K39" i="9"/>
  <c r="L39" i="9"/>
  <c r="M39" i="9"/>
  <c r="N39" i="9"/>
  <c r="O39" i="9"/>
  <c r="A40" i="9"/>
  <c r="C40" i="9"/>
  <c r="D40" i="9"/>
  <c r="E40" i="9"/>
  <c r="F40" i="9"/>
  <c r="G40" i="9"/>
  <c r="H40" i="9"/>
  <c r="I40" i="9"/>
  <c r="J40" i="9"/>
  <c r="K40" i="9"/>
  <c r="L40" i="9"/>
  <c r="M40" i="9"/>
  <c r="N40" i="9"/>
  <c r="O40" i="9"/>
  <c r="A41" i="9"/>
  <c r="C41" i="9"/>
  <c r="D41" i="9"/>
  <c r="E41" i="9"/>
  <c r="F41" i="9"/>
  <c r="G41" i="9"/>
  <c r="H41" i="9"/>
  <c r="I41" i="9"/>
  <c r="J41" i="9"/>
  <c r="K41" i="9"/>
  <c r="L41" i="9"/>
  <c r="M41" i="9"/>
  <c r="N41" i="9"/>
  <c r="O41" i="9"/>
  <c r="A42" i="9"/>
  <c r="C42" i="9"/>
  <c r="D42" i="9"/>
  <c r="E42" i="9"/>
  <c r="F42" i="9"/>
  <c r="G42" i="9"/>
  <c r="H42" i="9"/>
  <c r="I42" i="9"/>
  <c r="J42" i="9"/>
  <c r="K42" i="9"/>
  <c r="L42" i="9"/>
  <c r="M42" i="9"/>
  <c r="N42" i="9"/>
  <c r="O42" i="9"/>
  <c r="A43" i="9"/>
  <c r="C43" i="9"/>
  <c r="D43" i="9"/>
  <c r="E43" i="9"/>
  <c r="F43" i="9"/>
  <c r="G43" i="9"/>
  <c r="H43" i="9"/>
  <c r="I43" i="9"/>
  <c r="J43" i="9"/>
  <c r="K43" i="9"/>
  <c r="L43" i="9"/>
  <c r="M43" i="9"/>
  <c r="N43" i="9"/>
  <c r="O43" i="9"/>
  <c r="A44" i="9"/>
  <c r="C44" i="9"/>
  <c r="D44" i="9"/>
  <c r="E44" i="9"/>
  <c r="F44" i="9"/>
  <c r="G44" i="9"/>
  <c r="H44" i="9"/>
  <c r="I44" i="9"/>
  <c r="J44" i="9"/>
  <c r="K44" i="9"/>
  <c r="L44" i="9"/>
  <c r="M44" i="9"/>
  <c r="N44" i="9"/>
  <c r="O44" i="9"/>
  <c r="A45" i="9"/>
  <c r="C45" i="9"/>
  <c r="D45" i="9"/>
  <c r="E45" i="9"/>
  <c r="F45" i="9"/>
  <c r="G45" i="9"/>
  <c r="H45" i="9"/>
  <c r="I45" i="9"/>
  <c r="J45" i="9"/>
  <c r="K45" i="9"/>
  <c r="L45" i="9"/>
  <c r="M45" i="9"/>
  <c r="N45" i="9"/>
  <c r="O45" i="9"/>
  <c r="A46" i="9"/>
  <c r="C46" i="9"/>
  <c r="D46" i="9"/>
  <c r="E46" i="9"/>
  <c r="F46" i="9"/>
  <c r="G46" i="9"/>
  <c r="H46" i="9"/>
  <c r="I46" i="9"/>
  <c r="J46" i="9"/>
  <c r="K46" i="9"/>
  <c r="L46" i="9"/>
  <c r="M46" i="9"/>
  <c r="N46" i="9"/>
  <c r="O46" i="9"/>
  <c r="A47" i="9"/>
  <c r="C47" i="9"/>
  <c r="D47" i="9"/>
  <c r="E47" i="9"/>
  <c r="F47" i="9"/>
  <c r="G47" i="9"/>
  <c r="H47" i="9"/>
  <c r="I47" i="9"/>
  <c r="J47" i="9"/>
  <c r="K47" i="9"/>
  <c r="L47" i="9"/>
  <c r="M47" i="9"/>
  <c r="N47" i="9"/>
  <c r="O47" i="9"/>
  <c r="A48" i="9"/>
  <c r="C48" i="9"/>
  <c r="D48" i="9"/>
  <c r="E48" i="9"/>
  <c r="F48" i="9"/>
  <c r="G48" i="9"/>
  <c r="H48" i="9"/>
  <c r="I48" i="9"/>
  <c r="J48" i="9"/>
  <c r="K48" i="9"/>
  <c r="L48" i="9"/>
  <c r="M48" i="9"/>
  <c r="N48" i="9"/>
  <c r="O48" i="9"/>
  <c r="A49" i="9"/>
  <c r="C49" i="9"/>
  <c r="D49" i="9"/>
  <c r="E49" i="9"/>
  <c r="F49" i="9"/>
  <c r="G49" i="9"/>
  <c r="H49" i="9"/>
  <c r="I49" i="9"/>
  <c r="J49" i="9"/>
  <c r="K49" i="9"/>
  <c r="L49" i="9"/>
  <c r="M49" i="9"/>
  <c r="N49" i="9"/>
  <c r="O49" i="9"/>
  <c r="A50" i="9"/>
  <c r="C50" i="9"/>
  <c r="D50" i="9"/>
  <c r="E50" i="9"/>
  <c r="F50" i="9"/>
  <c r="G50" i="9"/>
  <c r="H50" i="9"/>
  <c r="I50" i="9"/>
  <c r="J50" i="9"/>
  <c r="K50" i="9"/>
  <c r="L50" i="9"/>
  <c r="M50" i="9"/>
  <c r="N50" i="9"/>
  <c r="O50" i="9"/>
  <c r="C52" i="9"/>
  <c r="D52" i="9"/>
  <c r="E52" i="9"/>
  <c r="F52" i="9"/>
  <c r="G52" i="9"/>
  <c r="H52" i="9"/>
  <c r="I52" i="9"/>
  <c r="J52" i="9"/>
  <c r="K52" i="9"/>
  <c r="L52" i="9"/>
  <c r="M52" i="9"/>
  <c r="N52" i="9"/>
  <c r="O52" i="9"/>
  <c r="O53" i="9"/>
  <c r="D5" i="36"/>
  <c r="D6" i="36"/>
  <c r="D7" i="36"/>
  <c r="C15" i="36"/>
  <c r="C23" i="36"/>
  <c r="C24" i="36"/>
  <c r="C26" i="36"/>
  <c r="D30" i="36"/>
  <c r="E30" i="36"/>
  <c r="F30" i="36"/>
  <c r="G30" i="36"/>
  <c r="H30" i="36"/>
  <c r="I30" i="36"/>
  <c r="J30" i="36"/>
  <c r="K30" i="36"/>
  <c r="L30" i="36"/>
  <c r="M30" i="36"/>
  <c r="N30" i="36"/>
  <c r="O30" i="36"/>
  <c r="P30" i="36"/>
  <c r="P31" i="36"/>
  <c r="D32" i="36"/>
  <c r="E32" i="36"/>
  <c r="F32" i="36"/>
  <c r="G32" i="36"/>
  <c r="H32" i="36"/>
  <c r="I32" i="36"/>
  <c r="J32" i="36"/>
  <c r="K32" i="36"/>
  <c r="L32" i="36"/>
  <c r="M32" i="36"/>
  <c r="N32" i="36"/>
  <c r="O32" i="36"/>
  <c r="P32" i="36"/>
  <c r="D33" i="36"/>
  <c r="E33" i="36"/>
  <c r="F33" i="36"/>
  <c r="G33" i="36"/>
  <c r="H33" i="36"/>
  <c r="I33" i="36"/>
  <c r="J33" i="36"/>
  <c r="K33" i="36"/>
  <c r="L33" i="36"/>
  <c r="M33" i="36"/>
  <c r="N33" i="36"/>
  <c r="O33" i="36"/>
  <c r="P33" i="36"/>
  <c r="D34" i="36"/>
  <c r="E34" i="36"/>
  <c r="F34" i="36"/>
  <c r="G34" i="36"/>
  <c r="H34" i="36"/>
  <c r="I34" i="36"/>
  <c r="J34" i="36"/>
  <c r="K34" i="36"/>
  <c r="L34" i="36"/>
  <c r="M34" i="36"/>
  <c r="N34" i="36"/>
  <c r="O34" i="36"/>
  <c r="P34" i="36"/>
  <c r="D35" i="36"/>
  <c r="E35" i="36"/>
  <c r="F35" i="36"/>
  <c r="G35" i="36"/>
  <c r="H35" i="36"/>
  <c r="I35" i="36"/>
  <c r="J35" i="36"/>
  <c r="K35" i="36"/>
  <c r="L35" i="36"/>
  <c r="M35" i="36"/>
  <c r="N35" i="36"/>
  <c r="O35" i="36"/>
  <c r="P35" i="36"/>
  <c r="P36" i="36"/>
  <c r="D37" i="36"/>
  <c r="E37" i="36"/>
  <c r="F37" i="36"/>
  <c r="G37" i="36"/>
  <c r="H37" i="36"/>
  <c r="I37" i="36"/>
  <c r="J37" i="36"/>
  <c r="K37" i="36"/>
  <c r="L37" i="36"/>
  <c r="M37" i="36"/>
  <c r="N37" i="36"/>
  <c r="O37" i="36"/>
  <c r="P37" i="36"/>
  <c r="P38" i="36"/>
  <c r="P39" i="36"/>
  <c r="P40" i="36"/>
  <c r="P41" i="36"/>
  <c r="P42" i="36"/>
  <c r="D43" i="36"/>
  <c r="E43" i="36"/>
  <c r="F43" i="36"/>
  <c r="G43" i="36"/>
  <c r="H43" i="36"/>
  <c r="I43" i="36"/>
  <c r="J43" i="36"/>
  <c r="K43" i="36"/>
  <c r="L43" i="36"/>
  <c r="M43" i="36"/>
  <c r="N43" i="36"/>
  <c r="O43" i="36"/>
  <c r="P43" i="36"/>
  <c r="P44" i="36"/>
  <c r="D45" i="36"/>
  <c r="E45" i="36"/>
  <c r="F45" i="36"/>
  <c r="G45" i="36"/>
  <c r="H45" i="36"/>
  <c r="I45" i="36"/>
  <c r="J45" i="36"/>
  <c r="K45" i="36"/>
  <c r="L45" i="36"/>
  <c r="M45" i="36"/>
  <c r="N45" i="36"/>
  <c r="O45" i="36"/>
  <c r="P45" i="36"/>
  <c r="D46" i="36"/>
  <c r="E46" i="36"/>
  <c r="F46" i="36"/>
  <c r="G46" i="36"/>
  <c r="H46" i="36"/>
  <c r="I46" i="36"/>
  <c r="J46" i="36"/>
  <c r="K46" i="36"/>
  <c r="L46" i="36"/>
  <c r="M46" i="36"/>
  <c r="N46" i="36"/>
  <c r="O46" i="36"/>
  <c r="P46" i="36"/>
  <c r="D47" i="36"/>
  <c r="E47" i="36"/>
  <c r="F47" i="36"/>
  <c r="G47" i="36"/>
  <c r="H47" i="36"/>
  <c r="I47" i="36"/>
  <c r="J47" i="36"/>
  <c r="K47" i="36"/>
  <c r="L47" i="36"/>
  <c r="M47" i="36"/>
  <c r="N47" i="36"/>
  <c r="O47" i="36"/>
  <c r="P47" i="36"/>
  <c r="P48" i="36"/>
  <c r="D49" i="36"/>
  <c r="E49" i="36"/>
  <c r="F49" i="36"/>
  <c r="G49" i="36"/>
  <c r="H49" i="36"/>
  <c r="I49" i="36"/>
  <c r="J49" i="36"/>
  <c r="K49" i="36"/>
  <c r="L49" i="36"/>
  <c r="M49" i="36"/>
  <c r="N49" i="36"/>
  <c r="O49" i="36"/>
  <c r="P49" i="36"/>
  <c r="P50" i="36"/>
  <c r="P51" i="36"/>
  <c r="P52" i="36"/>
  <c r="P53" i="36"/>
  <c r="P54" i="36"/>
  <c r="P55" i="36"/>
  <c r="P56" i="36"/>
  <c r="D57" i="36"/>
  <c r="E57" i="36"/>
  <c r="F57" i="36"/>
  <c r="G57" i="36"/>
  <c r="H57" i="36"/>
  <c r="I57" i="36"/>
  <c r="J57" i="36"/>
  <c r="K57" i="36"/>
  <c r="L57" i="36"/>
  <c r="M57" i="36"/>
  <c r="N57" i="36"/>
  <c r="O57" i="36"/>
  <c r="P57" i="36"/>
  <c r="D58" i="36"/>
  <c r="E58" i="36"/>
  <c r="F58" i="36"/>
  <c r="G58" i="36"/>
  <c r="H58" i="36"/>
  <c r="I58" i="36"/>
  <c r="J58" i="36"/>
  <c r="K58" i="36"/>
  <c r="L58" i="36"/>
  <c r="M58" i="36"/>
  <c r="N58" i="36"/>
  <c r="O58" i="36"/>
  <c r="P58" i="36"/>
  <c r="P59" i="36"/>
  <c r="D60" i="36"/>
  <c r="E60" i="36"/>
  <c r="F60" i="36"/>
  <c r="G60" i="36"/>
  <c r="H60" i="36"/>
  <c r="I60" i="36"/>
  <c r="J60" i="36"/>
  <c r="K60" i="36"/>
  <c r="L60" i="36"/>
  <c r="M60" i="36"/>
  <c r="N60" i="36"/>
  <c r="O60" i="36"/>
  <c r="P60" i="36"/>
  <c r="P61" i="36"/>
  <c r="P62" i="36"/>
  <c r="D63" i="36"/>
  <c r="E63" i="36"/>
  <c r="F63" i="36"/>
  <c r="G63" i="36"/>
  <c r="H63" i="36"/>
  <c r="I63" i="36"/>
  <c r="J63" i="36"/>
  <c r="K63" i="36"/>
  <c r="L63" i="36"/>
  <c r="M63" i="36"/>
  <c r="N63" i="36"/>
  <c r="O63" i="36"/>
  <c r="P63" i="36"/>
  <c r="D64" i="36"/>
  <c r="E64" i="36"/>
  <c r="F64" i="36"/>
  <c r="G64" i="36"/>
  <c r="H64" i="36"/>
  <c r="I64" i="36"/>
  <c r="J64" i="36"/>
  <c r="K64" i="36"/>
  <c r="L64" i="36"/>
  <c r="M64" i="36"/>
  <c r="N64" i="36"/>
  <c r="O64" i="36"/>
  <c r="P64" i="36"/>
  <c r="P65" i="36"/>
  <c r="P66" i="36"/>
  <c r="P67" i="36"/>
  <c r="P68" i="36"/>
  <c r="D69" i="36"/>
  <c r="E69" i="36"/>
  <c r="F69" i="36"/>
  <c r="G69" i="36"/>
  <c r="H69" i="36"/>
  <c r="I69" i="36"/>
  <c r="J69" i="36"/>
  <c r="K69" i="36"/>
  <c r="L69" i="36"/>
  <c r="M69" i="36"/>
  <c r="N69" i="36"/>
  <c r="O69" i="36"/>
  <c r="P69" i="36"/>
  <c r="P70" i="36"/>
  <c r="P71" i="36"/>
  <c r="D72" i="36"/>
  <c r="E72" i="36"/>
  <c r="F72" i="36"/>
  <c r="G72" i="36"/>
  <c r="H72" i="36"/>
  <c r="I72" i="36"/>
  <c r="J72" i="36"/>
  <c r="K72" i="36"/>
  <c r="L72" i="36"/>
  <c r="M72" i="36"/>
  <c r="N72" i="36"/>
  <c r="O72" i="36"/>
  <c r="P72" i="36"/>
  <c r="D73" i="36"/>
  <c r="E73" i="36"/>
  <c r="F73" i="36"/>
  <c r="G73" i="36"/>
  <c r="H73" i="36"/>
  <c r="I73" i="36"/>
  <c r="J73" i="36"/>
  <c r="K73" i="36"/>
  <c r="L73" i="36"/>
  <c r="M73" i="36"/>
  <c r="N73" i="36"/>
  <c r="O73" i="36"/>
  <c r="P73" i="36"/>
  <c r="P74" i="36"/>
  <c r="P75" i="36"/>
  <c r="P76" i="36"/>
  <c r="P77" i="36"/>
  <c r="P78" i="36"/>
  <c r="P79" i="36"/>
  <c r="P80" i="36"/>
  <c r="D81" i="36"/>
  <c r="E81" i="36"/>
  <c r="F81" i="36"/>
  <c r="G81" i="36"/>
  <c r="H81" i="36"/>
  <c r="I81" i="36"/>
  <c r="J81" i="36"/>
  <c r="K81" i="36"/>
  <c r="L81" i="36"/>
  <c r="M81" i="36"/>
  <c r="N81" i="36"/>
  <c r="O81" i="36"/>
  <c r="P81" i="36"/>
  <c r="P82" i="36"/>
  <c r="P83" i="36"/>
  <c r="D84" i="36"/>
  <c r="E84" i="36"/>
  <c r="F84" i="36"/>
  <c r="G84" i="36"/>
  <c r="H84" i="36"/>
  <c r="I84" i="36"/>
  <c r="J84" i="36"/>
  <c r="K84" i="36"/>
  <c r="L84" i="36"/>
  <c r="M84" i="36"/>
  <c r="N84" i="36"/>
  <c r="O84" i="36"/>
  <c r="P84" i="36"/>
  <c r="P85" i="36"/>
  <c r="D86" i="36"/>
  <c r="E86" i="36"/>
  <c r="F86" i="36"/>
  <c r="G86" i="36"/>
  <c r="H86" i="36"/>
  <c r="I86" i="36"/>
  <c r="J86" i="36"/>
  <c r="K86" i="36"/>
  <c r="L86" i="36"/>
  <c r="M86" i="36"/>
  <c r="N86" i="36"/>
  <c r="O86" i="36"/>
  <c r="P86" i="36"/>
  <c r="P90" i="36"/>
  <c r="P91" i="36"/>
  <c r="P92" i="36"/>
  <c r="P93" i="36"/>
  <c r="P94" i="36"/>
  <c r="P95" i="36"/>
  <c r="P96" i="36"/>
  <c r="P97" i="36"/>
  <c r="P98" i="36"/>
  <c r="P99" i="36"/>
  <c r="P100" i="36"/>
  <c r="P101" i="36"/>
  <c r="P102" i="36"/>
  <c r="P103" i="36"/>
  <c r="P104" i="36"/>
  <c r="C105" i="36"/>
  <c r="D105" i="36"/>
  <c r="E105" i="36"/>
  <c r="F105" i="36"/>
  <c r="G105" i="36"/>
  <c r="H105" i="36"/>
  <c r="I105" i="36"/>
  <c r="J105" i="36"/>
  <c r="K105" i="36"/>
  <c r="L105" i="36"/>
  <c r="M105" i="36"/>
  <c r="N105" i="36"/>
  <c r="O105" i="36"/>
  <c r="P105" i="36"/>
  <c r="C106" i="36"/>
  <c r="D106" i="36"/>
  <c r="E106" i="36"/>
  <c r="F106" i="36"/>
  <c r="G106" i="36"/>
  <c r="H106" i="36"/>
  <c r="I106" i="36"/>
  <c r="J106" i="36"/>
  <c r="K106" i="36"/>
  <c r="L106" i="36"/>
  <c r="M106" i="36"/>
  <c r="N106" i="36"/>
  <c r="O106" i="36"/>
  <c r="P106" i="36"/>
  <c r="C108" i="36"/>
  <c r="D108" i="36"/>
  <c r="E108" i="36"/>
  <c r="F108" i="36"/>
  <c r="G108" i="36"/>
  <c r="H108" i="36"/>
  <c r="I108" i="36"/>
  <c r="J108" i="36"/>
  <c r="K108" i="36"/>
  <c r="L108" i="36"/>
  <c r="M108" i="36"/>
  <c r="N108" i="36"/>
  <c r="O108" i="36"/>
  <c r="P108" i="36"/>
  <c r="A111" i="36"/>
  <c r="E3" i="34"/>
  <c r="H12" i="34"/>
  <c r="H13" i="34"/>
  <c r="H14" i="34"/>
  <c r="H15" i="34"/>
  <c r="H16" i="34"/>
  <c r="H17" i="34"/>
  <c r="H18" i="34"/>
  <c r="F19" i="34"/>
  <c r="H19" i="34"/>
  <c r="H20" i="34"/>
  <c r="F21" i="34"/>
  <c r="H21" i="34"/>
  <c r="H22" i="34"/>
  <c r="F23" i="34"/>
  <c r="H23" i="34"/>
  <c r="H24" i="34"/>
  <c r="F25" i="34"/>
  <c r="H25" i="34"/>
  <c r="H26" i="34"/>
  <c r="H27" i="34"/>
  <c r="H28" i="34"/>
  <c r="H29" i="34"/>
  <c r="H30" i="34"/>
  <c r="H31" i="34"/>
  <c r="H32" i="34"/>
  <c r="H33" i="34"/>
  <c r="F34" i="34"/>
  <c r="H34" i="34"/>
  <c r="H35" i="34"/>
  <c r="H36" i="34"/>
  <c r="H37" i="34"/>
  <c r="H38" i="34"/>
  <c r="H39" i="34"/>
  <c r="F40" i="34"/>
  <c r="H40" i="34"/>
  <c r="H41" i="34"/>
  <c r="H42" i="34"/>
  <c r="H43" i="34"/>
  <c r="H44" i="34"/>
  <c r="F45" i="34"/>
  <c r="H45" i="34"/>
  <c r="H46" i="34"/>
  <c r="H47" i="34"/>
  <c r="H48" i="34"/>
  <c r="H49" i="34"/>
  <c r="H50" i="34"/>
  <c r="H51" i="34"/>
  <c r="H52" i="34"/>
  <c r="H53" i="34"/>
  <c r="H54" i="34"/>
  <c r="H55" i="34"/>
  <c r="H56" i="34"/>
  <c r="F57" i="34"/>
  <c r="H57" i="34"/>
  <c r="H58" i="34"/>
  <c r="H59" i="34"/>
  <c r="F60" i="34"/>
  <c r="H60" i="34"/>
  <c r="H61" i="34"/>
  <c r="F62" i="34"/>
  <c r="H62" i="34"/>
  <c r="H64" i="34"/>
  <c r="H66" i="34"/>
  <c r="H67" i="34"/>
  <c r="H68" i="34"/>
  <c r="H69" i="34"/>
  <c r="H70" i="34"/>
  <c r="H71" i="34"/>
  <c r="H72" i="34"/>
  <c r="H73" i="34"/>
  <c r="H74" i="34"/>
  <c r="H75" i="34"/>
  <c r="H76" i="34"/>
  <c r="H77" i="34"/>
  <c r="H78" i="34"/>
  <c r="H79" i="34"/>
  <c r="H80" i="34"/>
  <c r="H81" i="34"/>
  <c r="F82" i="34"/>
  <c r="H82" i="34"/>
  <c r="N3" i="35"/>
  <c r="C5" i="35"/>
  <c r="C6" i="35"/>
  <c r="C7" i="35"/>
  <c r="O12" i="35"/>
  <c r="O13" i="35"/>
  <c r="O14" i="35"/>
  <c r="O15" i="35"/>
  <c r="O16" i="35"/>
  <c r="O17" i="35"/>
  <c r="O18" i="35"/>
  <c r="O19" i="35"/>
  <c r="O20" i="35"/>
  <c r="O21" i="35"/>
  <c r="O22" i="35"/>
  <c r="O23" i="35"/>
  <c r="O24" i="35"/>
  <c r="O25" i="35"/>
  <c r="O26" i="35"/>
  <c r="O27" i="35"/>
  <c r="O29" i="35"/>
  <c r="C30" i="35"/>
  <c r="D30" i="35"/>
  <c r="E30" i="35"/>
  <c r="F30" i="35"/>
  <c r="G30" i="35"/>
  <c r="H30" i="35"/>
  <c r="I30" i="35"/>
  <c r="J30" i="35"/>
  <c r="K30" i="35"/>
  <c r="L30" i="35"/>
  <c r="M30" i="35"/>
  <c r="N30" i="35"/>
  <c r="O30" i="35"/>
  <c r="O31" i="35"/>
  <c r="O32" i="35"/>
  <c r="O33" i="35"/>
  <c r="O34" i="35"/>
  <c r="O35" i="35"/>
  <c r="O36" i="35"/>
  <c r="O37" i="35"/>
  <c r="O38" i="35"/>
  <c r="O39" i="35"/>
  <c r="O40" i="35"/>
  <c r="O41" i="35"/>
  <c r="O42" i="35"/>
  <c r="O43" i="35"/>
  <c r="O44" i="35"/>
  <c r="O45" i="35"/>
  <c r="C46" i="35"/>
  <c r="D46" i="35"/>
  <c r="E46" i="35"/>
  <c r="F46" i="35"/>
  <c r="G46" i="35"/>
  <c r="H46" i="35"/>
  <c r="I46" i="35"/>
  <c r="J46" i="35"/>
  <c r="K46" i="35"/>
  <c r="L46" i="35"/>
  <c r="M46" i="35"/>
  <c r="N46" i="35"/>
  <c r="O46" i="35"/>
  <c r="C47" i="35"/>
  <c r="D47" i="35"/>
  <c r="E47" i="35"/>
  <c r="F47" i="35"/>
  <c r="G47" i="35"/>
  <c r="H47" i="35"/>
  <c r="I47" i="35"/>
  <c r="J47" i="35"/>
  <c r="K47" i="35"/>
  <c r="L47" i="35"/>
  <c r="M47" i="35"/>
  <c r="N47" i="35"/>
  <c r="O47" i="35"/>
  <c r="A49" i="35"/>
  <c r="C87" i="35"/>
  <c r="D87" i="35"/>
  <c r="E87" i="35"/>
  <c r="F87" i="35"/>
  <c r="G87" i="35"/>
  <c r="H87" i="35"/>
  <c r="I87" i="35"/>
  <c r="J87" i="35"/>
  <c r="K87" i="35"/>
  <c r="L87" i="35"/>
  <c r="M87" i="35"/>
  <c r="N87" i="35"/>
  <c r="C92" i="35"/>
  <c r="D92" i="35"/>
  <c r="E92" i="35"/>
  <c r="F92" i="35"/>
  <c r="G92" i="35"/>
  <c r="H92" i="35"/>
  <c r="I92" i="35"/>
  <c r="J92" i="35"/>
  <c r="K92" i="35"/>
  <c r="L92" i="35"/>
  <c r="M92" i="35"/>
  <c r="N92" i="35"/>
  <c r="C97" i="35"/>
  <c r="D97" i="35"/>
  <c r="E97" i="35"/>
  <c r="F97" i="35"/>
  <c r="G97" i="35"/>
  <c r="H97" i="35"/>
  <c r="I97" i="35"/>
  <c r="J97" i="35"/>
  <c r="K97" i="35"/>
  <c r="L97" i="35"/>
  <c r="M97" i="35"/>
  <c r="N97" i="35"/>
  <c r="O97" i="35"/>
  <c r="C98" i="35"/>
  <c r="D98" i="35"/>
  <c r="E98" i="35"/>
  <c r="F98" i="35"/>
  <c r="G98" i="35"/>
  <c r="H98" i="35"/>
  <c r="I98" i="35"/>
  <c r="J98" i="35"/>
  <c r="K98" i="35"/>
  <c r="L98" i="35"/>
  <c r="M98" i="35"/>
  <c r="N98" i="35"/>
  <c r="O98" i="35"/>
  <c r="C99" i="35"/>
  <c r="D99" i="35"/>
  <c r="E99" i="35"/>
  <c r="F99" i="35"/>
  <c r="G99" i="35"/>
  <c r="H99" i="35"/>
  <c r="I99" i="35"/>
  <c r="J99" i="35"/>
  <c r="K99" i="35"/>
  <c r="L99" i="35"/>
  <c r="M99" i="35"/>
  <c r="N99" i="35"/>
  <c r="O99" i="35"/>
  <c r="C100" i="35"/>
  <c r="D100" i="35"/>
  <c r="E100" i="35"/>
  <c r="F100" i="35"/>
  <c r="G100" i="35"/>
  <c r="H100" i="35"/>
  <c r="I100" i="35"/>
  <c r="J100" i="35"/>
  <c r="K100" i="35"/>
  <c r="L100" i="35"/>
  <c r="M100" i="35"/>
  <c r="N100" i="35"/>
  <c r="O100" i="35"/>
  <c r="C101" i="35"/>
  <c r="D101" i="35"/>
  <c r="E101" i="35"/>
  <c r="F101" i="35"/>
  <c r="G101" i="35"/>
  <c r="H101" i="35"/>
  <c r="I101" i="35"/>
  <c r="J101" i="35"/>
  <c r="K101" i="35"/>
  <c r="L101" i="35"/>
  <c r="M101" i="35"/>
  <c r="N101" i="35"/>
  <c r="O101" i="35"/>
  <c r="C102" i="35"/>
  <c r="D102" i="35"/>
  <c r="E102" i="35"/>
  <c r="F102" i="35"/>
  <c r="G102" i="35"/>
  <c r="H102" i="35"/>
  <c r="I102" i="35"/>
  <c r="J102" i="35"/>
  <c r="K102" i="35"/>
  <c r="L102" i="35"/>
  <c r="M102" i="35"/>
  <c r="N102" i="35"/>
  <c r="O102" i="35"/>
  <c r="C103" i="35"/>
  <c r="D103" i="35"/>
  <c r="E103" i="35"/>
  <c r="F103" i="35"/>
  <c r="G103" i="35"/>
  <c r="H103" i="35"/>
  <c r="I103" i="35"/>
  <c r="J103" i="35"/>
  <c r="K103" i="35"/>
  <c r="L103" i="35"/>
  <c r="M103" i="35"/>
  <c r="N103" i="35"/>
  <c r="O103" i="35"/>
  <c r="C104" i="35"/>
  <c r="D104" i="35"/>
  <c r="E104" i="35"/>
  <c r="F104" i="35"/>
  <c r="G104" i="35"/>
  <c r="H104" i="35"/>
  <c r="I104" i="35"/>
  <c r="J104" i="35"/>
  <c r="K104" i="35"/>
  <c r="L104" i="35"/>
  <c r="M104" i="35"/>
  <c r="N104" i="35"/>
  <c r="O104" i="35"/>
  <c r="C105" i="35"/>
  <c r="D105" i="35"/>
  <c r="E105" i="35"/>
  <c r="F105" i="35"/>
  <c r="G105" i="35"/>
  <c r="H105" i="35"/>
  <c r="I105" i="35"/>
  <c r="J105" i="35"/>
  <c r="K105" i="35"/>
  <c r="L105" i="35"/>
  <c r="M105" i="35"/>
  <c r="N105" i="35"/>
  <c r="O105" i="35"/>
  <c r="C106" i="35"/>
  <c r="D106" i="35"/>
  <c r="E106" i="35"/>
  <c r="F106" i="35"/>
  <c r="G106" i="35"/>
  <c r="H106" i="35"/>
  <c r="I106" i="35"/>
  <c r="J106" i="35"/>
  <c r="K106" i="35"/>
  <c r="L106" i="35"/>
  <c r="M106" i="35"/>
  <c r="N106" i="35"/>
  <c r="O106" i="35"/>
  <c r="C107" i="35"/>
  <c r="D107" i="35"/>
  <c r="E107" i="35"/>
  <c r="F107" i="35"/>
  <c r="G107" i="35"/>
  <c r="H107" i="35"/>
  <c r="I107" i="35"/>
  <c r="J107" i="35"/>
  <c r="K107" i="35"/>
  <c r="L107" i="35"/>
  <c r="M107" i="35"/>
  <c r="N107" i="35"/>
  <c r="O107" i="35"/>
  <c r="C108" i="35"/>
  <c r="D108" i="35"/>
  <c r="E108" i="35"/>
  <c r="F108" i="35"/>
  <c r="G108" i="35"/>
  <c r="H108" i="35"/>
  <c r="I108" i="35"/>
  <c r="J108" i="35"/>
  <c r="K108" i="35"/>
  <c r="L108" i="35"/>
  <c r="M108" i="35"/>
  <c r="N108" i="35"/>
  <c r="O108" i="35"/>
  <c r="C109" i="35"/>
  <c r="D109" i="35"/>
  <c r="E109" i="35"/>
  <c r="F109" i="35"/>
  <c r="G109" i="35"/>
  <c r="H109" i="35"/>
  <c r="I109" i="35"/>
  <c r="J109" i="35"/>
  <c r="K109" i="35"/>
  <c r="L109" i="35"/>
  <c r="M109" i="35"/>
  <c r="N109" i="35"/>
  <c r="O109" i="35"/>
  <c r="C110" i="35"/>
  <c r="D110" i="35"/>
  <c r="E110" i="35"/>
  <c r="F110" i="35"/>
  <c r="G110" i="35"/>
  <c r="H110" i="35"/>
  <c r="I110" i="35"/>
  <c r="J110" i="35"/>
  <c r="K110" i="35"/>
  <c r="L110" i="35"/>
  <c r="M110" i="35"/>
  <c r="N110" i="35"/>
  <c r="O110" i="35"/>
  <c r="C111" i="35"/>
  <c r="D111" i="35"/>
  <c r="E111" i="35"/>
  <c r="F111" i="35"/>
  <c r="G111" i="35"/>
  <c r="H111" i="35"/>
  <c r="I111" i="35"/>
  <c r="J111" i="35"/>
  <c r="K111" i="35"/>
  <c r="L111" i="35"/>
  <c r="M111" i="35"/>
  <c r="N111" i="35"/>
  <c r="O111" i="35"/>
  <c r="C112" i="35"/>
  <c r="D112" i="35"/>
  <c r="E112" i="35"/>
  <c r="F112" i="35"/>
  <c r="G112" i="35"/>
  <c r="H112" i="35"/>
  <c r="I112" i="35"/>
  <c r="J112" i="35"/>
  <c r="K112" i="35"/>
  <c r="L112" i="35"/>
  <c r="M112" i="35"/>
  <c r="N112" i="35"/>
  <c r="O112" i="35"/>
  <c r="C113" i="35"/>
  <c r="D113" i="35"/>
  <c r="E113" i="35"/>
  <c r="F113" i="35"/>
  <c r="G113" i="35"/>
  <c r="H113" i="35"/>
  <c r="I113" i="35"/>
  <c r="J113" i="35"/>
  <c r="K113" i="35"/>
  <c r="L113" i="35"/>
  <c r="M113" i="35"/>
  <c r="N113" i="35"/>
  <c r="O113" i="35"/>
  <c r="C114" i="35"/>
  <c r="D114" i="35"/>
  <c r="E114" i="35"/>
  <c r="F114" i="35"/>
  <c r="G114" i="35"/>
  <c r="H114" i="35"/>
  <c r="I114" i="35"/>
  <c r="J114" i="35"/>
  <c r="K114" i="35"/>
  <c r="L114" i="35"/>
  <c r="M114" i="35"/>
  <c r="N114" i="35"/>
  <c r="O114" i="35"/>
  <c r="C115" i="35"/>
  <c r="D115" i="35"/>
  <c r="E115" i="35"/>
  <c r="F115" i="35"/>
  <c r="G115" i="35"/>
  <c r="H115" i="35"/>
  <c r="I115" i="35"/>
  <c r="J115" i="35"/>
  <c r="K115" i="35"/>
  <c r="L115" i="35"/>
  <c r="M115" i="35"/>
  <c r="N115" i="35"/>
  <c r="O115" i="35"/>
  <c r="C116" i="35"/>
  <c r="D116" i="35"/>
  <c r="E116" i="35"/>
  <c r="F116" i="35"/>
  <c r="G116" i="35"/>
  <c r="H116" i="35"/>
  <c r="I116" i="35"/>
  <c r="J116" i="35"/>
  <c r="K116" i="35"/>
  <c r="L116" i="35"/>
  <c r="M116" i="35"/>
  <c r="N116" i="35"/>
  <c r="O116" i="35"/>
  <c r="C117" i="35"/>
  <c r="D117" i="35"/>
  <c r="E117" i="35"/>
  <c r="F117" i="35"/>
  <c r="G117" i="35"/>
  <c r="H117" i="35"/>
  <c r="I117" i="35"/>
  <c r="J117" i="35"/>
  <c r="K117" i="35"/>
  <c r="L117" i="35"/>
  <c r="M117" i="35"/>
  <c r="N117" i="35"/>
  <c r="O117" i="35"/>
  <c r="C118" i="35"/>
  <c r="D118" i="35"/>
  <c r="E118" i="35"/>
  <c r="F118" i="35"/>
  <c r="G118" i="35"/>
  <c r="H118" i="35"/>
  <c r="I118" i="35"/>
  <c r="J118" i="35"/>
  <c r="K118" i="35"/>
  <c r="L118" i="35"/>
  <c r="M118" i="35"/>
  <c r="N118" i="35"/>
  <c r="O118" i="35"/>
  <c r="C119" i="35"/>
  <c r="D119" i="35"/>
  <c r="E119" i="35"/>
  <c r="F119" i="35"/>
  <c r="G119" i="35"/>
  <c r="H119" i="35"/>
  <c r="I119" i="35"/>
  <c r="J119" i="35"/>
  <c r="K119" i="35"/>
  <c r="L119" i="35"/>
  <c r="M119" i="35"/>
  <c r="N119" i="35"/>
  <c r="O119" i="35"/>
  <c r="C120" i="35"/>
  <c r="D120" i="35"/>
  <c r="E120" i="35"/>
  <c r="F120" i="35"/>
  <c r="G120" i="35"/>
  <c r="H120" i="35"/>
  <c r="I120" i="35"/>
  <c r="J120" i="35"/>
  <c r="K120" i="35"/>
  <c r="L120" i="35"/>
  <c r="M120" i="35"/>
  <c r="N120" i="35"/>
  <c r="O120" i="35"/>
  <c r="C121" i="35"/>
  <c r="D121" i="35"/>
  <c r="E121" i="35"/>
  <c r="F121" i="35"/>
  <c r="G121" i="35"/>
  <c r="H121" i="35"/>
  <c r="I121" i="35"/>
  <c r="J121" i="35"/>
  <c r="K121" i="35"/>
  <c r="L121" i="35"/>
  <c r="M121" i="35"/>
  <c r="N121" i="35"/>
  <c r="O121" i="35"/>
  <c r="C122" i="35"/>
  <c r="D122" i="35"/>
  <c r="E122" i="35"/>
  <c r="F122" i="35"/>
  <c r="G122" i="35"/>
  <c r="H122" i="35"/>
  <c r="I122" i="35"/>
  <c r="J122" i="35"/>
  <c r="K122" i="35"/>
  <c r="L122" i="35"/>
  <c r="M122" i="35"/>
  <c r="N122" i="35"/>
  <c r="O122" i="35"/>
  <c r="C123" i="35"/>
  <c r="D123" i="35"/>
  <c r="E123" i="35"/>
  <c r="F123" i="35"/>
  <c r="G123" i="35"/>
  <c r="H123" i="35"/>
  <c r="I123" i="35"/>
  <c r="J123" i="35"/>
  <c r="K123" i="35"/>
  <c r="L123" i="35"/>
  <c r="M123" i="35"/>
  <c r="N123" i="35"/>
  <c r="O123" i="35"/>
  <c r="C124" i="35"/>
  <c r="D124" i="35"/>
  <c r="E124" i="35"/>
  <c r="F124" i="35"/>
  <c r="G124" i="35"/>
  <c r="H124" i="35"/>
  <c r="I124" i="35"/>
  <c r="J124" i="35"/>
  <c r="K124" i="35"/>
  <c r="L124" i="35"/>
  <c r="M124" i="35"/>
  <c r="N124" i="35"/>
  <c r="O124" i="35"/>
  <c r="C125" i="35"/>
  <c r="D125" i="35"/>
  <c r="E125" i="35"/>
  <c r="F125" i="35"/>
  <c r="G125" i="35"/>
  <c r="H125" i="35"/>
  <c r="I125" i="35"/>
  <c r="J125" i="35"/>
  <c r="K125" i="35"/>
  <c r="L125" i="35"/>
  <c r="M125" i="35"/>
  <c r="N125" i="35"/>
  <c r="O125" i="35"/>
  <c r="C126" i="35"/>
  <c r="D126" i="35"/>
  <c r="E126" i="35"/>
  <c r="F126" i="35"/>
  <c r="G126" i="35"/>
  <c r="H126" i="35"/>
  <c r="I126" i="35"/>
  <c r="J126" i="35"/>
  <c r="K126" i="35"/>
  <c r="L126" i="35"/>
  <c r="M126" i="35"/>
  <c r="N126" i="35"/>
  <c r="O126" i="35"/>
  <c r="C128" i="35"/>
  <c r="D128" i="35"/>
  <c r="E128" i="35"/>
  <c r="F128" i="35"/>
  <c r="G128" i="35"/>
  <c r="H128" i="35"/>
  <c r="I128" i="35"/>
  <c r="J128" i="35"/>
  <c r="K128" i="35"/>
  <c r="L128" i="35"/>
  <c r="M128" i="35"/>
  <c r="N128" i="35"/>
  <c r="O128" i="35"/>
  <c r="B157" i="35"/>
  <c r="C157" i="35"/>
  <c r="D157" i="35"/>
  <c r="E157" i="35"/>
  <c r="F157" i="35"/>
  <c r="G157" i="35"/>
  <c r="H157" i="35"/>
  <c r="I157" i="35"/>
  <c r="J157" i="35"/>
  <c r="K157" i="35"/>
  <c r="L157" i="35"/>
  <c r="M157" i="35"/>
  <c r="N157" i="35"/>
  <c r="O157" i="35"/>
  <c r="B158" i="35"/>
  <c r="C158" i="35"/>
  <c r="D158" i="35"/>
  <c r="E158" i="35"/>
  <c r="F158" i="35"/>
  <c r="G158" i="35"/>
  <c r="H158" i="35"/>
  <c r="I158" i="35"/>
  <c r="J158" i="35"/>
  <c r="K158" i="35"/>
  <c r="L158" i="35"/>
  <c r="M158" i="35"/>
  <c r="N158" i="35"/>
  <c r="O158" i="35"/>
  <c r="B159" i="35"/>
  <c r="C159" i="35"/>
  <c r="D159" i="35"/>
  <c r="E159" i="35"/>
  <c r="F159" i="35"/>
  <c r="G159" i="35"/>
  <c r="H159" i="35"/>
  <c r="I159" i="35"/>
  <c r="J159" i="35"/>
  <c r="K159" i="35"/>
  <c r="L159" i="35"/>
  <c r="M159" i="35"/>
  <c r="N159" i="35"/>
  <c r="O159" i="35"/>
  <c r="B160" i="35"/>
  <c r="C160" i="35"/>
  <c r="D160" i="35"/>
  <c r="E160" i="35"/>
  <c r="F160" i="35"/>
  <c r="G160" i="35"/>
  <c r="H160" i="35"/>
  <c r="I160" i="35"/>
  <c r="J160" i="35"/>
  <c r="K160" i="35"/>
  <c r="L160" i="35"/>
  <c r="M160" i="35"/>
  <c r="N160" i="35"/>
  <c r="O160" i="35"/>
  <c r="B161" i="35"/>
  <c r="C161" i="35"/>
  <c r="D161" i="35"/>
  <c r="E161" i="35"/>
  <c r="F161" i="35"/>
  <c r="G161" i="35"/>
  <c r="H161" i="35"/>
  <c r="I161" i="35"/>
  <c r="J161" i="35"/>
  <c r="K161" i="35"/>
  <c r="L161" i="35"/>
  <c r="M161" i="35"/>
  <c r="N161" i="35"/>
  <c r="O161" i="35"/>
  <c r="B162" i="35"/>
  <c r="C162" i="35"/>
  <c r="D162" i="35"/>
  <c r="E162" i="35"/>
  <c r="F162" i="35"/>
  <c r="G162" i="35"/>
  <c r="H162" i="35"/>
  <c r="I162" i="35"/>
  <c r="J162" i="35"/>
  <c r="K162" i="35"/>
  <c r="L162" i="35"/>
  <c r="M162" i="35"/>
  <c r="N162" i="35"/>
  <c r="O162" i="35"/>
  <c r="B163" i="35"/>
  <c r="C163" i="35"/>
  <c r="D163" i="35"/>
  <c r="E163" i="35"/>
  <c r="F163" i="35"/>
  <c r="G163" i="35"/>
  <c r="H163" i="35"/>
  <c r="I163" i="35"/>
  <c r="J163" i="35"/>
  <c r="K163" i="35"/>
  <c r="L163" i="35"/>
  <c r="M163" i="35"/>
  <c r="N163" i="35"/>
  <c r="O163" i="35"/>
  <c r="B164" i="35"/>
  <c r="C164" i="35"/>
  <c r="D164" i="35"/>
  <c r="E164" i="35"/>
  <c r="F164" i="35"/>
  <c r="G164" i="35"/>
  <c r="H164" i="35"/>
  <c r="I164" i="35"/>
  <c r="J164" i="35"/>
  <c r="K164" i="35"/>
  <c r="L164" i="35"/>
  <c r="M164" i="35"/>
  <c r="N164" i="35"/>
  <c r="O164" i="35"/>
  <c r="O165" i="35"/>
  <c r="O166" i="35"/>
  <c r="C167" i="35"/>
  <c r="D167" i="35"/>
  <c r="E167" i="35"/>
  <c r="F167" i="35"/>
  <c r="G167" i="35"/>
  <c r="H167" i="35"/>
  <c r="I167" i="35"/>
  <c r="J167" i="35"/>
  <c r="K167" i="35"/>
  <c r="L167" i="35"/>
  <c r="M167" i="35"/>
  <c r="N167" i="35"/>
  <c r="O167" i="35"/>
  <c r="C168" i="35"/>
  <c r="D168" i="35"/>
  <c r="E168" i="35"/>
  <c r="F168" i="35"/>
  <c r="G168" i="35"/>
  <c r="H168" i="35"/>
  <c r="I168" i="35"/>
  <c r="J168" i="35"/>
  <c r="K168" i="35"/>
  <c r="L168" i="35"/>
  <c r="M168" i="35"/>
  <c r="N168" i="35"/>
  <c r="O168" i="35"/>
  <c r="C169" i="35"/>
  <c r="D169" i="35"/>
  <c r="E169" i="35"/>
  <c r="F169" i="35"/>
  <c r="G169" i="35"/>
  <c r="H169" i="35"/>
  <c r="I169" i="35"/>
  <c r="J169" i="35"/>
  <c r="K169" i="35"/>
  <c r="L169" i="35"/>
  <c r="M169" i="35"/>
  <c r="N169" i="35"/>
  <c r="O169" i="35"/>
  <c r="O170" i="35"/>
  <c r="B171" i="35"/>
  <c r="C171" i="35"/>
  <c r="D171" i="35"/>
  <c r="E171" i="35"/>
  <c r="F171" i="35"/>
  <c r="G171" i="35"/>
  <c r="H171" i="35"/>
  <c r="I171" i="35"/>
  <c r="J171" i="35"/>
  <c r="K171" i="35"/>
  <c r="L171" i="35"/>
  <c r="M171" i="35"/>
  <c r="N171" i="35"/>
  <c r="O171" i="35"/>
  <c r="B172" i="35"/>
  <c r="C172" i="35"/>
  <c r="D172" i="35"/>
  <c r="E172" i="35"/>
  <c r="F172" i="35"/>
  <c r="G172" i="35"/>
  <c r="H172" i="35"/>
  <c r="I172" i="35"/>
  <c r="J172" i="35"/>
  <c r="K172" i="35"/>
  <c r="L172" i="35"/>
  <c r="M172" i="35"/>
  <c r="N172" i="35"/>
  <c r="O172" i="35"/>
  <c r="C173" i="35"/>
  <c r="D173" i="35"/>
  <c r="E173" i="35"/>
  <c r="F173" i="35"/>
  <c r="G173" i="35"/>
  <c r="H173" i="35"/>
  <c r="I173" i="35"/>
  <c r="J173" i="35"/>
  <c r="K173" i="35"/>
  <c r="L173" i="35"/>
  <c r="M173" i="35"/>
  <c r="N173" i="35"/>
  <c r="O173" i="35"/>
  <c r="B176" i="35"/>
  <c r="C176" i="35"/>
  <c r="D176" i="35"/>
  <c r="E176" i="35"/>
  <c r="F176" i="35"/>
  <c r="G176" i="35"/>
  <c r="H176" i="35"/>
  <c r="I176" i="35"/>
  <c r="J176" i="35"/>
  <c r="K176" i="35"/>
  <c r="L176" i="35"/>
  <c r="M176" i="35"/>
  <c r="N176" i="35"/>
  <c r="O176" i="35"/>
  <c r="B177" i="35"/>
  <c r="C177" i="35"/>
  <c r="D177" i="35"/>
  <c r="E177" i="35"/>
  <c r="F177" i="35"/>
  <c r="G177" i="35"/>
  <c r="H177" i="35"/>
  <c r="I177" i="35"/>
  <c r="J177" i="35"/>
  <c r="K177" i="35"/>
  <c r="L177" i="35"/>
  <c r="M177" i="35"/>
  <c r="N177" i="35"/>
  <c r="O177" i="35"/>
  <c r="B178" i="35"/>
  <c r="C178" i="35"/>
  <c r="D178" i="35"/>
  <c r="E178" i="35"/>
  <c r="F178" i="35"/>
  <c r="G178" i="35"/>
  <c r="H178" i="35"/>
  <c r="I178" i="35"/>
  <c r="J178" i="35"/>
  <c r="K178" i="35"/>
  <c r="L178" i="35"/>
  <c r="M178" i="35"/>
  <c r="N178" i="35"/>
  <c r="O178" i="35"/>
  <c r="B179" i="35"/>
  <c r="C179" i="35"/>
  <c r="D179" i="35"/>
  <c r="E179" i="35"/>
  <c r="F179" i="35"/>
  <c r="G179" i="35"/>
  <c r="H179" i="35"/>
  <c r="I179" i="35"/>
  <c r="J179" i="35"/>
  <c r="K179" i="35"/>
  <c r="L179" i="35"/>
  <c r="M179" i="35"/>
  <c r="N179" i="35"/>
  <c r="O179" i="35"/>
  <c r="C180" i="35"/>
  <c r="D180" i="35"/>
  <c r="E180" i="35"/>
  <c r="F180" i="35"/>
  <c r="G180" i="35"/>
  <c r="H180" i="35"/>
  <c r="I180" i="35"/>
  <c r="J180" i="35"/>
  <c r="K180" i="35"/>
  <c r="L180" i="35"/>
  <c r="M180" i="35"/>
  <c r="N180" i="35"/>
  <c r="O180" i="35"/>
  <c r="C182" i="35"/>
  <c r="D182" i="35"/>
  <c r="E182" i="35"/>
  <c r="F182" i="35"/>
  <c r="G182" i="35"/>
  <c r="H182" i="35"/>
  <c r="I182" i="35"/>
  <c r="J182" i="35"/>
  <c r="K182" i="35"/>
  <c r="L182" i="35"/>
  <c r="M182" i="35"/>
  <c r="N182" i="35"/>
  <c r="O182" i="35"/>
  <c r="C184" i="35"/>
  <c r="D184" i="35"/>
  <c r="E184" i="35"/>
  <c r="F184" i="35"/>
  <c r="G184" i="35"/>
  <c r="H184" i="35"/>
  <c r="I184" i="35"/>
  <c r="J184" i="35"/>
  <c r="K184" i="35"/>
  <c r="L184" i="35"/>
  <c r="M184" i="35"/>
  <c r="N184" i="35"/>
  <c r="O184" i="35"/>
  <c r="C187" i="35"/>
  <c r="D187" i="35"/>
  <c r="E187" i="35"/>
  <c r="F187" i="35"/>
  <c r="G187" i="35"/>
  <c r="H187" i="35"/>
  <c r="I187" i="35"/>
  <c r="J187" i="35"/>
  <c r="K187" i="35"/>
  <c r="L187" i="35"/>
  <c r="M187" i="35"/>
  <c r="N187" i="35"/>
  <c r="O187" i="35"/>
  <c r="C188" i="35"/>
  <c r="D188" i="35"/>
  <c r="E188" i="35"/>
  <c r="F188" i="35"/>
  <c r="G188" i="35"/>
  <c r="H188" i="35"/>
  <c r="I188" i="35"/>
  <c r="J188" i="35"/>
  <c r="K188" i="35"/>
  <c r="L188" i="35"/>
  <c r="M188" i="35"/>
  <c r="N188" i="35"/>
  <c r="O188" i="35"/>
  <c r="C189" i="35"/>
  <c r="D189" i="35"/>
  <c r="E189" i="35"/>
  <c r="F189" i="35"/>
  <c r="G189" i="35"/>
  <c r="H189" i="35"/>
  <c r="I189" i="35"/>
  <c r="J189" i="35"/>
  <c r="K189" i="35"/>
  <c r="L189" i="35"/>
  <c r="M189" i="35"/>
  <c r="N189" i="35"/>
  <c r="O189" i="35"/>
  <c r="C190" i="35"/>
  <c r="D190" i="35"/>
  <c r="E190" i="35"/>
  <c r="F190" i="35"/>
  <c r="G190" i="35"/>
  <c r="H190" i="35"/>
  <c r="I190" i="35"/>
  <c r="J190" i="35"/>
  <c r="K190" i="35"/>
  <c r="L190" i="35"/>
  <c r="M190" i="35"/>
  <c r="N190" i="35"/>
  <c r="O190" i="35"/>
  <c r="C191" i="35"/>
  <c r="D191" i="35"/>
  <c r="E191" i="35"/>
  <c r="F191" i="35"/>
  <c r="G191" i="35"/>
  <c r="H191" i="35"/>
  <c r="I191" i="35"/>
  <c r="J191" i="35"/>
  <c r="K191" i="35"/>
  <c r="L191" i="35"/>
  <c r="M191" i="35"/>
  <c r="N191" i="35"/>
  <c r="O191" i="35"/>
  <c r="C192" i="35"/>
  <c r="D192" i="35"/>
  <c r="E192" i="35"/>
  <c r="F192" i="35"/>
  <c r="G192" i="35"/>
  <c r="H192" i="35"/>
  <c r="I192" i="35"/>
  <c r="J192" i="35"/>
  <c r="K192" i="35"/>
  <c r="L192" i="35"/>
  <c r="M192" i="35"/>
  <c r="N192" i="35"/>
  <c r="O192" i="35"/>
  <c r="C193" i="35"/>
  <c r="D193" i="35"/>
  <c r="E193" i="35"/>
  <c r="F193" i="35"/>
  <c r="G193" i="35"/>
  <c r="H193" i="35"/>
  <c r="I193" i="35"/>
  <c r="J193" i="35"/>
  <c r="K193" i="35"/>
  <c r="L193" i="35"/>
  <c r="M193" i="35"/>
  <c r="N193" i="35"/>
  <c r="O193" i="35"/>
  <c r="C194" i="35"/>
  <c r="D194" i="35"/>
  <c r="E194" i="35"/>
  <c r="F194" i="35"/>
  <c r="G194" i="35"/>
  <c r="H194" i="35"/>
  <c r="I194" i="35"/>
  <c r="J194" i="35"/>
  <c r="K194" i="35"/>
  <c r="L194" i="35"/>
  <c r="M194" i="35"/>
  <c r="N194" i="35"/>
  <c r="O194" i="35"/>
  <c r="C195" i="35"/>
  <c r="D195" i="35"/>
  <c r="E195" i="35"/>
  <c r="F195" i="35"/>
  <c r="G195" i="35"/>
  <c r="H195" i="35"/>
  <c r="I195" i="35"/>
  <c r="J195" i="35"/>
  <c r="K195" i="35"/>
  <c r="L195" i="35"/>
  <c r="M195" i="35"/>
  <c r="N195" i="35"/>
  <c r="O195" i="35"/>
  <c r="C196" i="35"/>
  <c r="D196" i="35"/>
  <c r="E196" i="35"/>
  <c r="F196" i="35"/>
  <c r="G196" i="35"/>
  <c r="H196" i="35"/>
  <c r="I196" i="35"/>
  <c r="J196" i="35"/>
  <c r="K196" i="35"/>
  <c r="L196" i="35"/>
  <c r="M196" i="35"/>
  <c r="N196" i="35"/>
  <c r="O196" i="35"/>
  <c r="C197" i="35"/>
  <c r="D197" i="35"/>
  <c r="E197" i="35"/>
  <c r="F197" i="35"/>
  <c r="G197" i="35"/>
  <c r="H197" i="35"/>
  <c r="I197" i="35"/>
  <c r="J197" i="35"/>
  <c r="K197" i="35"/>
  <c r="L197" i="35"/>
  <c r="M197" i="35"/>
  <c r="N197" i="35"/>
  <c r="O197" i="35"/>
  <c r="C198" i="35"/>
  <c r="D198" i="35"/>
  <c r="E198" i="35"/>
  <c r="F198" i="35"/>
  <c r="G198" i="35"/>
  <c r="H198" i="35"/>
  <c r="I198" i="35"/>
  <c r="J198" i="35"/>
  <c r="K198" i="35"/>
  <c r="L198" i="35"/>
  <c r="M198" i="35"/>
  <c r="N198" i="35"/>
  <c r="O198" i="35"/>
  <c r="C199" i="35"/>
  <c r="D199" i="35"/>
  <c r="E199" i="35"/>
  <c r="F199" i="35"/>
  <c r="G199" i="35"/>
  <c r="H199" i="35"/>
  <c r="I199" i="35"/>
  <c r="J199" i="35"/>
  <c r="K199" i="35"/>
  <c r="L199" i="35"/>
  <c r="M199" i="35"/>
  <c r="N199" i="35"/>
  <c r="O199" i="35"/>
  <c r="C200" i="35"/>
  <c r="D200" i="35"/>
  <c r="E200" i="35"/>
  <c r="F200" i="35"/>
  <c r="G200" i="35"/>
  <c r="H200" i="35"/>
  <c r="I200" i="35"/>
  <c r="J200" i="35"/>
  <c r="K200" i="35"/>
  <c r="L200" i="35"/>
  <c r="M200" i="35"/>
  <c r="N200" i="35"/>
  <c r="O200" i="35"/>
  <c r="C201" i="35"/>
  <c r="D201" i="35"/>
  <c r="E201" i="35"/>
  <c r="F201" i="35"/>
  <c r="G201" i="35"/>
  <c r="H201" i="35"/>
  <c r="I201" i="35"/>
  <c r="J201" i="35"/>
  <c r="K201" i="35"/>
  <c r="L201" i="35"/>
  <c r="M201" i="35"/>
  <c r="N201" i="35"/>
  <c r="O201" i="35"/>
  <c r="C202" i="35"/>
  <c r="D202" i="35"/>
  <c r="E202" i="35"/>
  <c r="F202" i="35"/>
  <c r="G202" i="35"/>
  <c r="H202" i="35"/>
  <c r="I202" i="35"/>
  <c r="J202" i="35"/>
  <c r="K202" i="35"/>
  <c r="L202" i="35"/>
  <c r="M202" i="35"/>
  <c r="N202" i="35"/>
  <c r="O202" i="35"/>
  <c r="C1" i="37"/>
  <c r="C2" i="37"/>
  <c r="C3" i="37"/>
  <c r="A7" i="37"/>
  <c r="C7" i="37"/>
  <c r="D7" i="37"/>
  <c r="E7" i="37"/>
  <c r="F7" i="37"/>
  <c r="G7" i="37"/>
  <c r="H7" i="37"/>
  <c r="I7" i="37"/>
  <c r="J7" i="37"/>
  <c r="K7" i="37"/>
  <c r="L7" i="37"/>
  <c r="M7" i="37"/>
  <c r="N7" i="37"/>
  <c r="O7" i="37"/>
  <c r="A8" i="37"/>
  <c r="C8" i="37"/>
  <c r="D8" i="37"/>
  <c r="E8" i="37"/>
  <c r="F8" i="37"/>
  <c r="G8" i="37"/>
  <c r="H8" i="37"/>
  <c r="I8" i="37"/>
  <c r="J8" i="37"/>
  <c r="K8" i="37"/>
  <c r="L8" i="37"/>
  <c r="M8" i="37"/>
  <c r="N8" i="37"/>
  <c r="O8" i="37"/>
  <c r="A9" i="37"/>
  <c r="C9" i="37"/>
  <c r="D9" i="37"/>
  <c r="E9" i="37"/>
  <c r="F9" i="37"/>
  <c r="G9" i="37"/>
  <c r="H9" i="37"/>
  <c r="I9" i="37"/>
  <c r="J9" i="37"/>
  <c r="K9" i="37"/>
  <c r="L9" i="37"/>
  <c r="M9" i="37"/>
  <c r="N9" i="37"/>
  <c r="O9" i="37"/>
  <c r="A10" i="37"/>
  <c r="C10" i="37"/>
  <c r="D10" i="37"/>
  <c r="E10" i="37"/>
  <c r="F10" i="37"/>
  <c r="G10" i="37"/>
  <c r="H10" i="37"/>
  <c r="I10" i="37"/>
  <c r="J10" i="37"/>
  <c r="K10" i="37"/>
  <c r="L10" i="37"/>
  <c r="M10" i="37"/>
  <c r="N10" i="37"/>
  <c r="O10" i="37"/>
  <c r="A11" i="37"/>
  <c r="C11" i="37"/>
  <c r="D11" i="37"/>
  <c r="E11" i="37"/>
  <c r="F11" i="37"/>
  <c r="G11" i="37"/>
  <c r="H11" i="37"/>
  <c r="I11" i="37"/>
  <c r="J11" i="37"/>
  <c r="K11" i="37"/>
  <c r="L11" i="37"/>
  <c r="M11" i="37"/>
  <c r="N11" i="37"/>
  <c r="O11" i="37"/>
  <c r="A12" i="37"/>
  <c r="C12" i="37"/>
  <c r="D12" i="37"/>
  <c r="E12" i="37"/>
  <c r="F12" i="37"/>
  <c r="G12" i="37"/>
  <c r="H12" i="37"/>
  <c r="I12" i="37"/>
  <c r="J12" i="37"/>
  <c r="K12" i="37"/>
  <c r="L12" i="37"/>
  <c r="M12" i="37"/>
  <c r="N12" i="37"/>
  <c r="O12" i="37"/>
  <c r="A13" i="37"/>
  <c r="C13" i="37"/>
  <c r="D13" i="37"/>
  <c r="E13" i="37"/>
  <c r="F13" i="37"/>
  <c r="G13" i="37"/>
  <c r="H13" i="37"/>
  <c r="I13" i="37"/>
  <c r="J13" i="37"/>
  <c r="K13" i="37"/>
  <c r="L13" i="37"/>
  <c r="M13" i="37"/>
  <c r="N13" i="37"/>
  <c r="O13" i="37"/>
  <c r="A14" i="37"/>
  <c r="C14" i="37"/>
  <c r="D14" i="37"/>
  <c r="E14" i="37"/>
  <c r="F14" i="37"/>
  <c r="G14" i="37"/>
  <c r="H14" i="37"/>
  <c r="I14" i="37"/>
  <c r="J14" i="37"/>
  <c r="K14" i="37"/>
  <c r="L14" i="37"/>
  <c r="M14" i="37"/>
  <c r="N14" i="37"/>
  <c r="O14" i="37"/>
  <c r="A15" i="37"/>
  <c r="C15" i="37"/>
  <c r="D15" i="37"/>
  <c r="E15" i="37"/>
  <c r="F15" i="37"/>
  <c r="G15" i="37"/>
  <c r="H15" i="37"/>
  <c r="I15" i="37"/>
  <c r="J15" i="37"/>
  <c r="K15" i="37"/>
  <c r="L15" i="37"/>
  <c r="M15" i="37"/>
  <c r="N15" i="37"/>
  <c r="O15" i="37"/>
  <c r="A16" i="37"/>
  <c r="C16" i="37"/>
  <c r="D16" i="37"/>
  <c r="E16" i="37"/>
  <c r="F16" i="37"/>
  <c r="G16" i="37"/>
  <c r="H16" i="37"/>
  <c r="I16" i="37"/>
  <c r="J16" i="37"/>
  <c r="K16" i="37"/>
  <c r="L16" i="37"/>
  <c r="M16" i="37"/>
  <c r="N16" i="37"/>
  <c r="O16" i="37"/>
  <c r="A17" i="37"/>
  <c r="C17" i="37"/>
  <c r="D17" i="37"/>
  <c r="E17" i="37"/>
  <c r="F17" i="37"/>
  <c r="G17" i="37"/>
  <c r="H17" i="37"/>
  <c r="I17" i="37"/>
  <c r="J17" i="37"/>
  <c r="K17" i="37"/>
  <c r="L17" i="37"/>
  <c r="M17" i="37"/>
  <c r="N17" i="37"/>
  <c r="O17" i="37"/>
  <c r="A18" i="37"/>
  <c r="C18" i="37"/>
  <c r="D18" i="37"/>
  <c r="E18" i="37"/>
  <c r="F18" i="37"/>
  <c r="G18" i="37"/>
  <c r="H18" i="37"/>
  <c r="I18" i="37"/>
  <c r="J18" i="37"/>
  <c r="K18" i="37"/>
  <c r="L18" i="37"/>
  <c r="M18" i="37"/>
  <c r="N18" i="37"/>
  <c r="O18" i="37"/>
  <c r="A19" i="37"/>
  <c r="C19" i="37"/>
  <c r="D19" i="37"/>
  <c r="E19" i="37"/>
  <c r="F19" i="37"/>
  <c r="G19" i="37"/>
  <c r="H19" i="37"/>
  <c r="I19" i="37"/>
  <c r="J19" i="37"/>
  <c r="K19" i="37"/>
  <c r="L19" i="37"/>
  <c r="M19" i="37"/>
  <c r="N19" i="37"/>
  <c r="O19" i="37"/>
  <c r="A20" i="37"/>
  <c r="C20" i="37"/>
  <c r="D20" i="37"/>
  <c r="E20" i="37"/>
  <c r="F20" i="37"/>
  <c r="G20" i="37"/>
  <c r="H20" i="37"/>
  <c r="I20" i="37"/>
  <c r="J20" i="37"/>
  <c r="K20" i="37"/>
  <c r="L20" i="37"/>
  <c r="M20" i="37"/>
  <c r="N20" i="37"/>
  <c r="O20" i="37"/>
  <c r="A21" i="37"/>
  <c r="C21" i="37"/>
  <c r="D21" i="37"/>
  <c r="E21" i="37"/>
  <c r="F21" i="37"/>
  <c r="G21" i="37"/>
  <c r="H21" i="37"/>
  <c r="I21" i="37"/>
  <c r="J21" i="37"/>
  <c r="K21" i="37"/>
  <c r="L21" i="37"/>
  <c r="M21" i="37"/>
  <c r="N21" i="37"/>
  <c r="O21" i="37"/>
  <c r="A22" i="37"/>
  <c r="C22" i="37"/>
  <c r="D22" i="37"/>
  <c r="E22" i="37"/>
  <c r="F22" i="37"/>
  <c r="G22" i="37"/>
  <c r="H22" i="37"/>
  <c r="I22" i="37"/>
  <c r="J22" i="37"/>
  <c r="K22" i="37"/>
  <c r="L22" i="37"/>
  <c r="M22" i="37"/>
  <c r="N22" i="37"/>
  <c r="O22" i="37"/>
  <c r="A23" i="37"/>
  <c r="C23" i="37"/>
  <c r="D23" i="37"/>
  <c r="E23" i="37"/>
  <c r="F23" i="37"/>
  <c r="G23" i="37"/>
  <c r="H23" i="37"/>
  <c r="I23" i="37"/>
  <c r="J23" i="37"/>
  <c r="K23" i="37"/>
  <c r="L23" i="37"/>
  <c r="M23" i="37"/>
  <c r="N23" i="37"/>
  <c r="O23" i="37"/>
  <c r="A24" i="37"/>
  <c r="C24" i="37"/>
  <c r="D24" i="37"/>
  <c r="E24" i="37"/>
  <c r="F24" i="37"/>
  <c r="G24" i="37"/>
  <c r="H24" i="37"/>
  <c r="I24" i="37"/>
  <c r="J24" i="37"/>
  <c r="K24" i="37"/>
  <c r="L24" i="37"/>
  <c r="M24" i="37"/>
  <c r="N24" i="37"/>
  <c r="O24" i="37"/>
  <c r="A25" i="37"/>
  <c r="C25" i="37"/>
  <c r="D25" i="37"/>
  <c r="E25" i="37"/>
  <c r="F25" i="37"/>
  <c r="G25" i="37"/>
  <c r="H25" i="37"/>
  <c r="I25" i="37"/>
  <c r="J25" i="37"/>
  <c r="K25" i="37"/>
  <c r="L25" i="37"/>
  <c r="M25" i="37"/>
  <c r="N25" i="37"/>
  <c r="O25" i="37"/>
  <c r="A26" i="37"/>
  <c r="C26" i="37"/>
  <c r="D26" i="37"/>
  <c r="E26" i="37"/>
  <c r="F26" i="37"/>
  <c r="G26" i="37"/>
  <c r="H26" i="37"/>
  <c r="I26" i="37"/>
  <c r="J26" i="37"/>
  <c r="K26" i="37"/>
  <c r="L26" i="37"/>
  <c r="M26" i="37"/>
  <c r="N26" i="37"/>
  <c r="O26" i="37"/>
  <c r="A27" i="37"/>
  <c r="C27" i="37"/>
  <c r="D27" i="37"/>
  <c r="E27" i="37"/>
  <c r="F27" i="37"/>
  <c r="G27" i="37"/>
  <c r="H27" i="37"/>
  <c r="I27" i="37"/>
  <c r="J27" i="37"/>
  <c r="K27" i="37"/>
  <c r="L27" i="37"/>
  <c r="M27" i="37"/>
  <c r="N27" i="37"/>
  <c r="O27" i="37"/>
  <c r="A28" i="37"/>
  <c r="C28" i="37"/>
  <c r="D28" i="37"/>
  <c r="E28" i="37"/>
  <c r="F28" i="37"/>
  <c r="G28" i="37"/>
  <c r="H28" i="37"/>
  <c r="I28" i="37"/>
  <c r="J28" i="37"/>
  <c r="K28" i="37"/>
  <c r="L28" i="37"/>
  <c r="M28" i="37"/>
  <c r="N28" i="37"/>
  <c r="O28" i="37"/>
  <c r="A29" i="37"/>
  <c r="C29" i="37"/>
  <c r="D29" i="37"/>
  <c r="E29" i="37"/>
  <c r="F29" i="37"/>
  <c r="G29" i="37"/>
  <c r="H29" i="37"/>
  <c r="I29" i="37"/>
  <c r="J29" i="37"/>
  <c r="K29" i="37"/>
  <c r="L29" i="37"/>
  <c r="M29" i="37"/>
  <c r="N29" i="37"/>
  <c r="O29" i="37"/>
  <c r="A30" i="37"/>
  <c r="C30" i="37"/>
  <c r="D30" i="37"/>
  <c r="E30" i="37"/>
  <c r="F30" i="37"/>
  <c r="G30" i="37"/>
  <c r="H30" i="37"/>
  <c r="I30" i="37"/>
  <c r="J30" i="37"/>
  <c r="K30" i="37"/>
  <c r="L30" i="37"/>
  <c r="M30" i="37"/>
  <c r="N30" i="37"/>
  <c r="O30" i="37"/>
  <c r="A31" i="37"/>
  <c r="C31" i="37"/>
  <c r="D31" i="37"/>
  <c r="E31" i="37"/>
  <c r="F31" i="37"/>
  <c r="G31" i="37"/>
  <c r="H31" i="37"/>
  <c r="I31" i="37"/>
  <c r="J31" i="37"/>
  <c r="K31" i="37"/>
  <c r="L31" i="37"/>
  <c r="M31" i="37"/>
  <c r="N31" i="37"/>
  <c r="O31" i="37"/>
  <c r="A32" i="37"/>
  <c r="C32" i="37"/>
  <c r="D32" i="37"/>
  <c r="E32" i="37"/>
  <c r="F32" i="37"/>
  <c r="G32" i="37"/>
  <c r="H32" i="37"/>
  <c r="I32" i="37"/>
  <c r="J32" i="37"/>
  <c r="K32" i="37"/>
  <c r="L32" i="37"/>
  <c r="M32" i="37"/>
  <c r="N32" i="37"/>
  <c r="O32" i="37"/>
  <c r="A33" i="37"/>
  <c r="C33" i="37"/>
  <c r="D33" i="37"/>
  <c r="E33" i="37"/>
  <c r="F33" i="37"/>
  <c r="G33" i="37"/>
  <c r="H33" i="37"/>
  <c r="I33" i="37"/>
  <c r="J33" i="37"/>
  <c r="K33" i="37"/>
  <c r="L33" i="37"/>
  <c r="M33" i="37"/>
  <c r="N33" i="37"/>
  <c r="O33" i="37"/>
  <c r="A34" i="37"/>
  <c r="C34" i="37"/>
  <c r="D34" i="37"/>
  <c r="E34" i="37"/>
  <c r="F34" i="37"/>
  <c r="G34" i="37"/>
  <c r="H34" i="37"/>
  <c r="I34" i="37"/>
  <c r="J34" i="37"/>
  <c r="K34" i="37"/>
  <c r="L34" i="37"/>
  <c r="M34" i="37"/>
  <c r="N34" i="37"/>
  <c r="O34" i="37"/>
  <c r="A35" i="37"/>
  <c r="C35" i="37"/>
  <c r="D35" i="37"/>
  <c r="E35" i="37"/>
  <c r="F35" i="37"/>
  <c r="G35" i="37"/>
  <c r="H35" i="37"/>
  <c r="I35" i="37"/>
  <c r="J35" i="37"/>
  <c r="K35" i="37"/>
  <c r="L35" i="37"/>
  <c r="M35" i="37"/>
  <c r="N35" i="37"/>
  <c r="O35" i="37"/>
  <c r="A36" i="37"/>
  <c r="C36" i="37"/>
  <c r="D36" i="37"/>
  <c r="E36" i="37"/>
  <c r="F36" i="37"/>
  <c r="G36" i="37"/>
  <c r="H36" i="37"/>
  <c r="I36" i="37"/>
  <c r="J36" i="37"/>
  <c r="K36" i="37"/>
  <c r="L36" i="37"/>
  <c r="M36" i="37"/>
  <c r="N36" i="37"/>
  <c r="O36" i="37"/>
  <c r="A37" i="37"/>
  <c r="C37" i="37"/>
  <c r="D37" i="37"/>
  <c r="E37" i="37"/>
  <c r="F37" i="37"/>
  <c r="G37" i="37"/>
  <c r="H37" i="37"/>
  <c r="I37" i="37"/>
  <c r="J37" i="37"/>
  <c r="K37" i="37"/>
  <c r="L37" i="37"/>
  <c r="M37" i="37"/>
  <c r="N37" i="37"/>
  <c r="O37" i="37"/>
  <c r="A38" i="37"/>
  <c r="C38" i="37"/>
  <c r="D38" i="37"/>
  <c r="E38" i="37"/>
  <c r="F38" i="37"/>
  <c r="G38" i="37"/>
  <c r="H38" i="37"/>
  <c r="I38" i="37"/>
  <c r="J38" i="37"/>
  <c r="K38" i="37"/>
  <c r="L38" i="37"/>
  <c r="M38" i="37"/>
  <c r="N38" i="37"/>
  <c r="O38" i="37"/>
  <c r="A39" i="37"/>
  <c r="C39" i="37"/>
  <c r="D39" i="37"/>
  <c r="E39" i="37"/>
  <c r="F39" i="37"/>
  <c r="G39" i="37"/>
  <c r="H39" i="37"/>
  <c r="I39" i="37"/>
  <c r="J39" i="37"/>
  <c r="K39" i="37"/>
  <c r="L39" i="37"/>
  <c r="M39" i="37"/>
  <c r="N39" i="37"/>
  <c r="O39" i="37"/>
  <c r="A40" i="37"/>
  <c r="C40" i="37"/>
  <c r="D40" i="37"/>
  <c r="E40" i="37"/>
  <c r="F40" i="37"/>
  <c r="G40" i="37"/>
  <c r="H40" i="37"/>
  <c r="I40" i="37"/>
  <c r="J40" i="37"/>
  <c r="K40" i="37"/>
  <c r="L40" i="37"/>
  <c r="M40" i="37"/>
  <c r="N40" i="37"/>
  <c r="O40" i="37"/>
  <c r="A41" i="37"/>
  <c r="C41" i="37"/>
  <c r="D41" i="37"/>
  <c r="E41" i="37"/>
  <c r="F41" i="37"/>
  <c r="G41" i="37"/>
  <c r="H41" i="37"/>
  <c r="I41" i="37"/>
  <c r="J41" i="37"/>
  <c r="K41" i="37"/>
  <c r="L41" i="37"/>
  <c r="M41" i="37"/>
  <c r="N41" i="37"/>
  <c r="O41" i="37"/>
  <c r="A42" i="37"/>
  <c r="C42" i="37"/>
  <c r="D42" i="37"/>
  <c r="E42" i="37"/>
  <c r="F42" i="37"/>
  <c r="G42" i="37"/>
  <c r="H42" i="37"/>
  <c r="I42" i="37"/>
  <c r="J42" i="37"/>
  <c r="K42" i="37"/>
  <c r="L42" i="37"/>
  <c r="M42" i="37"/>
  <c r="N42" i="37"/>
  <c r="O42" i="37"/>
  <c r="A43" i="37"/>
  <c r="C43" i="37"/>
  <c r="D43" i="37"/>
  <c r="E43" i="37"/>
  <c r="F43" i="37"/>
  <c r="G43" i="37"/>
  <c r="H43" i="37"/>
  <c r="I43" i="37"/>
  <c r="J43" i="37"/>
  <c r="K43" i="37"/>
  <c r="L43" i="37"/>
  <c r="M43" i="37"/>
  <c r="N43" i="37"/>
  <c r="O43" i="37"/>
  <c r="A44" i="37"/>
  <c r="C44" i="37"/>
  <c r="D44" i="37"/>
  <c r="E44" i="37"/>
  <c r="F44" i="37"/>
  <c r="G44" i="37"/>
  <c r="H44" i="37"/>
  <c r="I44" i="37"/>
  <c r="J44" i="37"/>
  <c r="K44" i="37"/>
  <c r="L44" i="37"/>
  <c r="M44" i="37"/>
  <c r="N44" i="37"/>
  <c r="O44" i="37"/>
  <c r="A45" i="37"/>
  <c r="C45" i="37"/>
  <c r="D45" i="37"/>
  <c r="E45" i="37"/>
  <c r="F45" i="37"/>
  <c r="G45" i="37"/>
  <c r="H45" i="37"/>
  <c r="I45" i="37"/>
  <c r="J45" i="37"/>
  <c r="K45" i="37"/>
  <c r="L45" i="37"/>
  <c r="M45" i="37"/>
  <c r="N45" i="37"/>
  <c r="O45" i="37"/>
  <c r="A46" i="37"/>
  <c r="C46" i="37"/>
  <c r="D46" i="37"/>
  <c r="E46" i="37"/>
  <c r="F46" i="37"/>
  <c r="G46" i="37"/>
  <c r="H46" i="37"/>
  <c r="I46" i="37"/>
  <c r="J46" i="37"/>
  <c r="K46" i="37"/>
  <c r="L46" i="37"/>
  <c r="M46" i="37"/>
  <c r="N46" i="37"/>
  <c r="O46" i="37"/>
  <c r="A47" i="37"/>
  <c r="C47" i="37"/>
  <c r="D47" i="37"/>
  <c r="E47" i="37"/>
  <c r="F47" i="37"/>
  <c r="G47" i="37"/>
  <c r="H47" i="37"/>
  <c r="I47" i="37"/>
  <c r="J47" i="37"/>
  <c r="K47" i="37"/>
  <c r="L47" i="37"/>
  <c r="M47" i="37"/>
  <c r="N47" i="37"/>
  <c r="O47" i="37"/>
  <c r="A48" i="37"/>
  <c r="C48" i="37"/>
  <c r="D48" i="37"/>
  <c r="E48" i="37"/>
  <c r="F48" i="37"/>
  <c r="G48" i="37"/>
  <c r="H48" i="37"/>
  <c r="I48" i="37"/>
  <c r="J48" i="37"/>
  <c r="K48" i="37"/>
  <c r="L48" i="37"/>
  <c r="M48" i="37"/>
  <c r="N48" i="37"/>
  <c r="O48" i="37"/>
  <c r="A49" i="37"/>
  <c r="C49" i="37"/>
  <c r="D49" i="37"/>
  <c r="E49" i="37"/>
  <c r="F49" i="37"/>
  <c r="G49" i="37"/>
  <c r="H49" i="37"/>
  <c r="I49" i="37"/>
  <c r="J49" i="37"/>
  <c r="K49" i="37"/>
  <c r="L49" i="37"/>
  <c r="M49" i="37"/>
  <c r="N49" i="37"/>
  <c r="O49" i="37"/>
  <c r="A50" i="37"/>
  <c r="C50" i="37"/>
  <c r="D50" i="37"/>
  <c r="E50" i="37"/>
  <c r="F50" i="37"/>
  <c r="G50" i="37"/>
  <c r="H50" i="37"/>
  <c r="I50" i="37"/>
  <c r="J50" i="37"/>
  <c r="K50" i="37"/>
  <c r="L50" i="37"/>
  <c r="M50" i="37"/>
  <c r="N50" i="37"/>
  <c r="O50" i="37"/>
  <c r="C52" i="37"/>
  <c r="D52" i="37"/>
  <c r="E52" i="37"/>
  <c r="F52" i="37"/>
  <c r="G52" i="37"/>
  <c r="H52" i="37"/>
  <c r="I52" i="37"/>
  <c r="J52" i="37"/>
  <c r="K52" i="37"/>
  <c r="L52" i="37"/>
  <c r="M52" i="37"/>
  <c r="N52" i="37"/>
  <c r="O52" i="37"/>
  <c r="O53" i="37"/>
  <c r="D5" i="44"/>
  <c r="D6" i="44"/>
  <c r="D7" i="44"/>
  <c r="C15" i="44"/>
  <c r="C23" i="44"/>
  <c r="C24" i="44"/>
  <c r="C26" i="44"/>
  <c r="D30" i="44"/>
  <c r="E30" i="44"/>
  <c r="F30" i="44"/>
  <c r="G30" i="44"/>
  <c r="H30" i="44"/>
  <c r="I30" i="44"/>
  <c r="J30" i="44"/>
  <c r="K30" i="44"/>
  <c r="L30" i="44"/>
  <c r="M30" i="44"/>
  <c r="N30" i="44"/>
  <c r="O30" i="44"/>
  <c r="P30" i="44"/>
  <c r="P31" i="44"/>
  <c r="D32" i="44"/>
  <c r="E32" i="44"/>
  <c r="F32" i="44"/>
  <c r="G32" i="44"/>
  <c r="H32" i="44"/>
  <c r="I32" i="44"/>
  <c r="J32" i="44"/>
  <c r="K32" i="44"/>
  <c r="L32" i="44"/>
  <c r="M32" i="44"/>
  <c r="N32" i="44"/>
  <c r="O32" i="44"/>
  <c r="P32" i="44"/>
  <c r="D33" i="44"/>
  <c r="E33" i="44"/>
  <c r="F33" i="44"/>
  <c r="G33" i="44"/>
  <c r="H33" i="44"/>
  <c r="I33" i="44"/>
  <c r="J33" i="44"/>
  <c r="K33" i="44"/>
  <c r="L33" i="44"/>
  <c r="M33" i="44"/>
  <c r="N33" i="44"/>
  <c r="O33" i="44"/>
  <c r="P33" i="44"/>
  <c r="D34" i="44"/>
  <c r="E34" i="44"/>
  <c r="F34" i="44"/>
  <c r="G34" i="44"/>
  <c r="H34" i="44"/>
  <c r="I34" i="44"/>
  <c r="J34" i="44"/>
  <c r="K34" i="44"/>
  <c r="L34" i="44"/>
  <c r="M34" i="44"/>
  <c r="N34" i="44"/>
  <c r="O34" i="44"/>
  <c r="P34" i="44"/>
  <c r="D35" i="44"/>
  <c r="E35" i="44"/>
  <c r="F35" i="44"/>
  <c r="G35" i="44"/>
  <c r="H35" i="44"/>
  <c r="I35" i="44"/>
  <c r="J35" i="44"/>
  <c r="K35" i="44"/>
  <c r="L35" i="44"/>
  <c r="M35" i="44"/>
  <c r="N35" i="44"/>
  <c r="O35" i="44"/>
  <c r="P35" i="44"/>
  <c r="P36" i="44"/>
  <c r="D37" i="44"/>
  <c r="E37" i="44"/>
  <c r="F37" i="44"/>
  <c r="G37" i="44"/>
  <c r="H37" i="44"/>
  <c r="I37" i="44"/>
  <c r="J37" i="44"/>
  <c r="K37" i="44"/>
  <c r="L37" i="44"/>
  <c r="M37" i="44"/>
  <c r="N37" i="44"/>
  <c r="O37" i="44"/>
  <c r="P37" i="44"/>
  <c r="P38" i="44"/>
  <c r="P39" i="44"/>
  <c r="P40" i="44"/>
  <c r="P41" i="44"/>
  <c r="P42" i="44"/>
  <c r="D43" i="44"/>
  <c r="E43" i="44"/>
  <c r="F43" i="44"/>
  <c r="G43" i="44"/>
  <c r="H43" i="44"/>
  <c r="I43" i="44"/>
  <c r="J43" i="44"/>
  <c r="K43" i="44"/>
  <c r="L43" i="44"/>
  <c r="M43" i="44"/>
  <c r="N43" i="44"/>
  <c r="O43" i="44"/>
  <c r="P43" i="44"/>
  <c r="P44" i="44"/>
  <c r="D45" i="44"/>
  <c r="E45" i="44"/>
  <c r="F45" i="44"/>
  <c r="G45" i="44"/>
  <c r="H45" i="44"/>
  <c r="I45" i="44"/>
  <c r="J45" i="44"/>
  <c r="K45" i="44"/>
  <c r="L45" i="44"/>
  <c r="M45" i="44"/>
  <c r="N45" i="44"/>
  <c r="O45" i="44"/>
  <c r="P45" i="44"/>
  <c r="D46" i="44"/>
  <c r="E46" i="44"/>
  <c r="F46" i="44"/>
  <c r="G46" i="44"/>
  <c r="H46" i="44"/>
  <c r="I46" i="44"/>
  <c r="J46" i="44"/>
  <c r="K46" i="44"/>
  <c r="L46" i="44"/>
  <c r="M46" i="44"/>
  <c r="N46" i="44"/>
  <c r="O46" i="44"/>
  <c r="P46" i="44"/>
  <c r="D47" i="44"/>
  <c r="E47" i="44"/>
  <c r="F47" i="44"/>
  <c r="G47" i="44"/>
  <c r="H47" i="44"/>
  <c r="I47" i="44"/>
  <c r="J47" i="44"/>
  <c r="K47" i="44"/>
  <c r="L47" i="44"/>
  <c r="M47" i="44"/>
  <c r="N47" i="44"/>
  <c r="O47" i="44"/>
  <c r="P47" i="44"/>
  <c r="P48" i="44"/>
  <c r="D49" i="44"/>
  <c r="E49" i="44"/>
  <c r="F49" i="44"/>
  <c r="G49" i="44"/>
  <c r="H49" i="44"/>
  <c r="I49" i="44"/>
  <c r="J49" i="44"/>
  <c r="K49" i="44"/>
  <c r="L49" i="44"/>
  <c r="M49" i="44"/>
  <c r="N49" i="44"/>
  <c r="O49" i="44"/>
  <c r="P49" i="44"/>
  <c r="P50" i="44"/>
  <c r="P51" i="44"/>
  <c r="P52" i="44"/>
  <c r="P53" i="44"/>
  <c r="P54" i="44"/>
  <c r="P55" i="44"/>
  <c r="P56" i="44"/>
  <c r="D57" i="44"/>
  <c r="E57" i="44"/>
  <c r="F57" i="44"/>
  <c r="G57" i="44"/>
  <c r="H57" i="44"/>
  <c r="I57" i="44"/>
  <c r="J57" i="44"/>
  <c r="K57" i="44"/>
  <c r="L57" i="44"/>
  <c r="M57" i="44"/>
  <c r="N57" i="44"/>
  <c r="O57" i="44"/>
  <c r="P57" i="44"/>
  <c r="D58" i="44"/>
  <c r="E58" i="44"/>
  <c r="F58" i="44"/>
  <c r="G58" i="44"/>
  <c r="H58" i="44"/>
  <c r="I58" i="44"/>
  <c r="J58" i="44"/>
  <c r="K58" i="44"/>
  <c r="L58" i="44"/>
  <c r="M58" i="44"/>
  <c r="N58" i="44"/>
  <c r="O58" i="44"/>
  <c r="P58" i="44"/>
  <c r="P59" i="44"/>
  <c r="D60" i="44"/>
  <c r="E60" i="44"/>
  <c r="F60" i="44"/>
  <c r="G60" i="44"/>
  <c r="H60" i="44"/>
  <c r="I60" i="44"/>
  <c r="J60" i="44"/>
  <c r="K60" i="44"/>
  <c r="L60" i="44"/>
  <c r="M60" i="44"/>
  <c r="N60" i="44"/>
  <c r="O60" i="44"/>
  <c r="P60" i="44"/>
  <c r="P61" i="44"/>
  <c r="P62" i="44"/>
  <c r="D63" i="44"/>
  <c r="E63" i="44"/>
  <c r="F63" i="44"/>
  <c r="G63" i="44"/>
  <c r="H63" i="44"/>
  <c r="I63" i="44"/>
  <c r="J63" i="44"/>
  <c r="K63" i="44"/>
  <c r="L63" i="44"/>
  <c r="M63" i="44"/>
  <c r="N63" i="44"/>
  <c r="O63" i="44"/>
  <c r="P63" i="44"/>
  <c r="D64" i="44"/>
  <c r="E64" i="44"/>
  <c r="F64" i="44"/>
  <c r="G64" i="44"/>
  <c r="H64" i="44"/>
  <c r="I64" i="44"/>
  <c r="J64" i="44"/>
  <c r="K64" i="44"/>
  <c r="L64" i="44"/>
  <c r="M64" i="44"/>
  <c r="N64" i="44"/>
  <c r="O64" i="44"/>
  <c r="P64" i="44"/>
  <c r="P65" i="44"/>
  <c r="P66" i="44"/>
  <c r="P67" i="44"/>
  <c r="P68" i="44"/>
  <c r="D69" i="44"/>
  <c r="E69" i="44"/>
  <c r="F69" i="44"/>
  <c r="G69" i="44"/>
  <c r="H69" i="44"/>
  <c r="I69" i="44"/>
  <c r="J69" i="44"/>
  <c r="K69" i="44"/>
  <c r="L69" i="44"/>
  <c r="M69" i="44"/>
  <c r="N69" i="44"/>
  <c r="O69" i="44"/>
  <c r="P69" i="44"/>
  <c r="P70" i="44"/>
  <c r="P71" i="44"/>
  <c r="D72" i="44"/>
  <c r="E72" i="44"/>
  <c r="F72" i="44"/>
  <c r="G72" i="44"/>
  <c r="H72" i="44"/>
  <c r="I72" i="44"/>
  <c r="J72" i="44"/>
  <c r="K72" i="44"/>
  <c r="L72" i="44"/>
  <c r="M72" i="44"/>
  <c r="N72" i="44"/>
  <c r="O72" i="44"/>
  <c r="P72" i="44"/>
  <c r="D73" i="44"/>
  <c r="E73" i="44"/>
  <c r="F73" i="44"/>
  <c r="G73" i="44"/>
  <c r="H73" i="44"/>
  <c r="I73" i="44"/>
  <c r="J73" i="44"/>
  <c r="K73" i="44"/>
  <c r="L73" i="44"/>
  <c r="M73" i="44"/>
  <c r="N73" i="44"/>
  <c r="O73" i="44"/>
  <c r="P73" i="44"/>
  <c r="P74" i="44"/>
  <c r="P75" i="44"/>
  <c r="P76" i="44"/>
  <c r="P77" i="44"/>
  <c r="P78" i="44"/>
  <c r="P79" i="44"/>
  <c r="P80" i="44"/>
  <c r="D81" i="44"/>
  <c r="E81" i="44"/>
  <c r="F81" i="44"/>
  <c r="G81" i="44"/>
  <c r="H81" i="44"/>
  <c r="I81" i="44"/>
  <c r="J81" i="44"/>
  <c r="K81" i="44"/>
  <c r="L81" i="44"/>
  <c r="M81" i="44"/>
  <c r="N81" i="44"/>
  <c r="O81" i="44"/>
  <c r="P81" i="44"/>
  <c r="P82" i="44"/>
  <c r="P83" i="44"/>
  <c r="D84" i="44"/>
  <c r="E84" i="44"/>
  <c r="F84" i="44"/>
  <c r="G84" i="44"/>
  <c r="H84" i="44"/>
  <c r="I84" i="44"/>
  <c r="J84" i="44"/>
  <c r="K84" i="44"/>
  <c r="L84" i="44"/>
  <c r="M84" i="44"/>
  <c r="N84" i="44"/>
  <c r="O84" i="44"/>
  <c r="P84" i="44"/>
  <c r="P85" i="44"/>
  <c r="D86" i="44"/>
  <c r="E86" i="44"/>
  <c r="F86" i="44"/>
  <c r="G86" i="44"/>
  <c r="H86" i="44"/>
  <c r="I86" i="44"/>
  <c r="J86" i="44"/>
  <c r="K86" i="44"/>
  <c r="L86" i="44"/>
  <c r="M86" i="44"/>
  <c r="N86" i="44"/>
  <c r="O86" i="44"/>
  <c r="P86" i="44"/>
  <c r="P90" i="44"/>
  <c r="P91" i="44"/>
  <c r="P92" i="44"/>
  <c r="P93" i="44"/>
  <c r="P94" i="44"/>
  <c r="P95" i="44"/>
  <c r="P96" i="44"/>
  <c r="P97" i="44"/>
  <c r="P98" i="44"/>
  <c r="P99" i="44"/>
  <c r="P100" i="44"/>
  <c r="P101" i="44"/>
  <c r="P102" i="44"/>
  <c r="P103" i="44"/>
  <c r="P104" i="44"/>
  <c r="C105" i="44"/>
  <c r="D105" i="44"/>
  <c r="E105" i="44"/>
  <c r="F105" i="44"/>
  <c r="G105" i="44"/>
  <c r="H105" i="44"/>
  <c r="I105" i="44"/>
  <c r="J105" i="44"/>
  <c r="K105" i="44"/>
  <c r="L105" i="44"/>
  <c r="M105" i="44"/>
  <c r="N105" i="44"/>
  <c r="O105" i="44"/>
  <c r="P105" i="44"/>
  <c r="C106" i="44"/>
  <c r="D106" i="44"/>
  <c r="E106" i="44"/>
  <c r="F106" i="44"/>
  <c r="G106" i="44"/>
  <c r="H106" i="44"/>
  <c r="I106" i="44"/>
  <c r="J106" i="44"/>
  <c r="K106" i="44"/>
  <c r="L106" i="44"/>
  <c r="M106" i="44"/>
  <c r="N106" i="44"/>
  <c r="O106" i="44"/>
  <c r="P106" i="44"/>
  <c r="C108" i="44"/>
  <c r="D108" i="44"/>
  <c r="E108" i="44"/>
  <c r="F108" i="44"/>
  <c r="G108" i="44"/>
  <c r="H108" i="44"/>
  <c r="I108" i="44"/>
  <c r="J108" i="44"/>
  <c r="K108" i="44"/>
  <c r="L108" i="44"/>
  <c r="M108" i="44"/>
  <c r="N108" i="44"/>
  <c r="O108" i="44"/>
  <c r="P108" i="44"/>
  <c r="A111" i="44"/>
  <c r="E3" i="42"/>
  <c r="H12" i="42"/>
  <c r="H13" i="42"/>
  <c r="H14" i="42"/>
  <c r="H15" i="42"/>
  <c r="H16" i="42"/>
  <c r="H17" i="42"/>
  <c r="H18" i="42"/>
  <c r="F19" i="42"/>
  <c r="H19" i="42"/>
  <c r="H20" i="42"/>
  <c r="F21" i="42"/>
  <c r="H21" i="42"/>
  <c r="H22" i="42"/>
  <c r="F23" i="42"/>
  <c r="H23" i="42"/>
  <c r="H24" i="42"/>
  <c r="F25" i="42"/>
  <c r="H25" i="42"/>
  <c r="H26" i="42"/>
  <c r="H27" i="42"/>
  <c r="H28" i="42"/>
  <c r="H29" i="42"/>
  <c r="H30" i="42"/>
  <c r="H31" i="42"/>
  <c r="H32" i="42"/>
  <c r="H33" i="42"/>
  <c r="F34" i="42"/>
  <c r="H34" i="42"/>
  <c r="H35" i="42"/>
  <c r="H36" i="42"/>
  <c r="H37" i="42"/>
  <c r="H38" i="42"/>
  <c r="H39" i="42"/>
  <c r="F40" i="42"/>
  <c r="H40" i="42"/>
  <c r="H41" i="42"/>
  <c r="H42" i="42"/>
  <c r="H43" i="42"/>
  <c r="H44" i="42"/>
  <c r="F45" i="42"/>
  <c r="H45" i="42"/>
  <c r="H46" i="42"/>
  <c r="H47" i="42"/>
  <c r="H48" i="42"/>
  <c r="H49" i="42"/>
  <c r="H50" i="42"/>
  <c r="H51" i="42"/>
  <c r="H52" i="42"/>
  <c r="H53" i="42"/>
  <c r="H54" i="42"/>
  <c r="H55" i="42"/>
  <c r="H56" i="42"/>
  <c r="F57" i="42"/>
  <c r="H57" i="42"/>
  <c r="H58" i="42"/>
  <c r="H59" i="42"/>
  <c r="F60" i="42"/>
  <c r="H60" i="42"/>
  <c r="H61" i="42"/>
  <c r="F62" i="42"/>
  <c r="H62" i="42"/>
  <c r="H64" i="42"/>
  <c r="H66" i="42"/>
  <c r="H67" i="42"/>
  <c r="H68" i="42"/>
  <c r="H69" i="42"/>
  <c r="H70" i="42"/>
  <c r="H71" i="42"/>
  <c r="H72" i="42"/>
  <c r="H73" i="42"/>
  <c r="H74" i="42"/>
  <c r="H75" i="42"/>
  <c r="H76" i="42"/>
  <c r="H77" i="42"/>
  <c r="H78" i="42"/>
  <c r="H79" i="42"/>
  <c r="H80" i="42"/>
  <c r="H81" i="42"/>
  <c r="F82" i="42"/>
  <c r="H82" i="42"/>
  <c r="N3" i="43"/>
  <c r="C5" i="43"/>
  <c r="C6" i="43"/>
  <c r="C7" i="43"/>
  <c r="O12" i="43"/>
  <c r="O13" i="43"/>
  <c r="O14" i="43"/>
  <c r="O15" i="43"/>
  <c r="O16" i="43"/>
  <c r="O17" i="43"/>
  <c r="O18" i="43"/>
  <c r="O19" i="43"/>
  <c r="O20" i="43"/>
  <c r="O21" i="43"/>
  <c r="O22" i="43"/>
  <c r="O23" i="43"/>
  <c r="O24" i="43"/>
  <c r="O25" i="43"/>
  <c r="O26" i="43"/>
  <c r="O27" i="43"/>
  <c r="O29" i="43"/>
  <c r="C30" i="43"/>
  <c r="D30" i="43"/>
  <c r="E30" i="43"/>
  <c r="F30" i="43"/>
  <c r="G30" i="43"/>
  <c r="H30" i="43"/>
  <c r="I30" i="43"/>
  <c r="J30" i="43"/>
  <c r="K30" i="43"/>
  <c r="L30" i="43"/>
  <c r="M30" i="43"/>
  <c r="N30" i="43"/>
  <c r="O30" i="43"/>
  <c r="O31" i="43"/>
  <c r="O32" i="43"/>
  <c r="O33" i="43"/>
  <c r="O34" i="43"/>
  <c r="O35" i="43"/>
  <c r="O36" i="43"/>
  <c r="O37" i="43"/>
  <c r="O38" i="43"/>
  <c r="O39" i="43"/>
  <c r="O40" i="43"/>
  <c r="O41" i="43"/>
  <c r="O42" i="43"/>
  <c r="O43" i="43"/>
  <c r="O44" i="43"/>
  <c r="O45" i="43"/>
  <c r="C46" i="43"/>
  <c r="D46" i="43"/>
  <c r="E46" i="43"/>
  <c r="F46" i="43"/>
  <c r="G46" i="43"/>
  <c r="H46" i="43"/>
  <c r="I46" i="43"/>
  <c r="J46" i="43"/>
  <c r="K46" i="43"/>
  <c r="L46" i="43"/>
  <c r="M46" i="43"/>
  <c r="N46" i="43"/>
  <c r="O46" i="43"/>
  <c r="C47" i="43"/>
  <c r="D47" i="43"/>
  <c r="E47" i="43"/>
  <c r="F47" i="43"/>
  <c r="G47" i="43"/>
  <c r="H47" i="43"/>
  <c r="I47" i="43"/>
  <c r="J47" i="43"/>
  <c r="K47" i="43"/>
  <c r="L47" i="43"/>
  <c r="M47" i="43"/>
  <c r="N47" i="43"/>
  <c r="O47" i="43"/>
  <c r="A49" i="43"/>
  <c r="C87" i="43"/>
  <c r="D87" i="43"/>
  <c r="E87" i="43"/>
  <c r="F87" i="43"/>
  <c r="G87" i="43"/>
  <c r="H87" i="43"/>
  <c r="I87" i="43"/>
  <c r="J87" i="43"/>
  <c r="K87" i="43"/>
  <c r="L87" i="43"/>
  <c r="M87" i="43"/>
  <c r="N87" i="43"/>
  <c r="C92" i="43"/>
  <c r="D92" i="43"/>
  <c r="E92" i="43"/>
  <c r="F92" i="43"/>
  <c r="G92" i="43"/>
  <c r="H92" i="43"/>
  <c r="I92" i="43"/>
  <c r="J92" i="43"/>
  <c r="K92" i="43"/>
  <c r="L92" i="43"/>
  <c r="M92" i="43"/>
  <c r="N92" i="43"/>
  <c r="C97" i="43"/>
  <c r="D97" i="43"/>
  <c r="E97" i="43"/>
  <c r="F97" i="43"/>
  <c r="G97" i="43"/>
  <c r="H97" i="43"/>
  <c r="I97" i="43"/>
  <c r="J97" i="43"/>
  <c r="K97" i="43"/>
  <c r="L97" i="43"/>
  <c r="M97" i="43"/>
  <c r="N97" i="43"/>
  <c r="O97" i="43"/>
  <c r="C98" i="43"/>
  <c r="D98" i="43"/>
  <c r="E98" i="43"/>
  <c r="F98" i="43"/>
  <c r="G98" i="43"/>
  <c r="H98" i="43"/>
  <c r="I98" i="43"/>
  <c r="J98" i="43"/>
  <c r="K98" i="43"/>
  <c r="L98" i="43"/>
  <c r="M98" i="43"/>
  <c r="N98" i="43"/>
  <c r="O98" i="43"/>
  <c r="C99" i="43"/>
  <c r="D99" i="43"/>
  <c r="E99" i="43"/>
  <c r="F99" i="43"/>
  <c r="G99" i="43"/>
  <c r="H99" i="43"/>
  <c r="I99" i="43"/>
  <c r="J99" i="43"/>
  <c r="K99" i="43"/>
  <c r="L99" i="43"/>
  <c r="M99" i="43"/>
  <c r="N99" i="43"/>
  <c r="O99" i="43"/>
  <c r="C100" i="43"/>
  <c r="D100" i="43"/>
  <c r="E100" i="43"/>
  <c r="F100" i="43"/>
  <c r="G100" i="43"/>
  <c r="H100" i="43"/>
  <c r="I100" i="43"/>
  <c r="J100" i="43"/>
  <c r="K100" i="43"/>
  <c r="L100" i="43"/>
  <c r="M100" i="43"/>
  <c r="N100" i="43"/>
  <c r="O100" i="43"/>
  <c r="C101" i="43"/>
  <c r="D101" i="43"/>
  <c r="E101" i="43"/>
  <c r="F101" i="43"/>
  <c r="G101" i="43"/>
  <c r="H101" i="43"/>
  <c r="I101" i="43"/>
  <c r="J101" i="43"/>
  <c r="K101" i="43"/>
  <c r="L101" i="43"/>
  <c r="M101" i="43"/>
  <c r="N101" i="43"/>
  <c r="O101" i="43"/>
  <c r="C102" i="43"/>
  <c r="D102" i="43"/>
  <c r="E102" i="43"/>
  <c r="F102" i="43"/>
  <c r="G102" i="43"/>
  <c r="H102" i="43"/>
  <c r="I102" i="43"/>
  <c r="J102" i="43"/>
  <c r="K102" i="43"/>
  <c r="L102" i="43"/>
  <c r="M102" i="43"/>
  <c r="N102" i="43"/>
  <c r="O102" i="43"/>
  <c r="C103" i="43"/>
  <c r="D103" i="43"/>
  <c r="E103" i="43"/>
  <c r="F103" i="43"/>
  <c r="G103" i="43"/>
  <c r="H103" i="43"/>
  <c r="I103" i="43"/>
  <c r="J103" i="43"/>
  <c r="K103" i="43"/>
  <c r="L103" i="43"/>
  <c r="M103" i="43"/>
  <c r="N103" i="43"/>
  <c r="O103" i="43"/>
  <c r="C104" i="43"/>
  <c r="D104" i="43"/>
  <c r="E104" i="43"/>
  <c r="F104" i="43"/>
  <c r="G104" i="43"/>
  <c r="H104" i="43"/>
  <c r="I104" i="43"/>
  <c r="J104" i="43"/>
  <c r="K104" i="43"/>
  <c r="L104" i="43"/>
  <c r="M104" i="43"/>
  <c r="N104" i="43"/>
  <c r="O104" i="43"/>
  <c r="C105" i="43"/>
  <c r="D105" i="43"/>
  <c r="E105" i="43"/>
  <c r="F105" i="43"/>
  <c r="G105" i="43"/>
  <c r="H105" i="43"/>
  <c r="I105" i="43"/>
  <c r="J105" i="43"/>
  <c r="K105" i="43"/>
  <c r="L105" i="43"/>
  <c r="M105" i="43"/>
  <c r="N105" i="43"/>
  <c r="O105" i="43"/>
  <c r="C106" i="43"/>
  <c r="D106" i="43"/>
  <c r="E106" i="43"/>
  <c r="F106" i="43"/>
  <c r="G106" i="43"/>
  <c r="H106" i="43"/>
  <c r="I106" i="43"/>
  <c r="J106" i="43"/>
  <c r="K106" i="43"/>
  <c r="L106" i="43"/>
  <c r="M106" i="43"/>
  <c r="N106" i="43"/>
  <c r="O106" i="43"/>
  <c r="C107" i="43"/>
  <c r="D107" i="43"/>
  <c r="E107" i="43"/>
  <c r="F107" i="43"/>
  <c r="G107" i="43"/>
  <c r="H107" i="43"/>
  <c r="I107" i="43"/>
  <c r="J107" i="43"/>
  <c r="K107" i="43"/>
  <c r="L107" i="43"/>
  <c r="M107" i="43"/>
  <c r="N107" i="43"/>
  <c r="O107" i="43"/>
  <c r="C108" i="43"/>
  <c r="D108" i="43"/>
  <c r="E108" i="43"/>
  <c r="F108" i="43"/>
  <c r="G108" i="43"/>
  <c r="H108" i="43"/>
  <c r="I108" i="43"/>
  <c r="J108" i="43"/>
  <c r="K108" i="43"/>
  <c r="L108" i="43"/>
  <c r="M108" i="43"/>
  <c r="N108" i="43"/>
  <c r="O108" i="43"/>
  <c r="C109" i="43"/>
  <c r="D109" i="43"/>
  <c r="E109" i="43"/>
  <c r="F109" i="43"/>
  <c r="G109" i="43"/>
  <c r="H109" i="43"/>
  <c r="I109" i="43"/>
  <c r="J109" i="43"/>
  <c r="K109" i="43"/>
  <c r="L109" i="43"/>
  <c r="M109" i="43"/>
  <c r="N109" i="43"/>
  <c r="O109" i="43"/>
  <c r="C110" i="43"/>
  <c r="D110" i="43"/>
  <c r="E110" i="43"/>
  <c r="F110" i="43"/>
  <c r="G110" i="43"/>
  <c r="H110" i="43"/>
  <c r="I110" i="43"/>
  <c r="J110" i="43"/>
  <c r="K110" i="43"/>
  <c r="L110" i="43"/>
  <c r="M110" i="43"/>
  <c r="N110" i="43"/>
  <c r="O110" i="43"/>
  <c r="C111" i="43"/>
  <c r="D111" i="43"/>
  <c r="E111" i="43"/>
  <c r="F111" i="43"/>
  <c r="G111" i="43"/>
  <c r="H111" i="43"/>
  <c r="I111" i="43"/>
  <c r="J111" i="43"/>
  <c r="K111" i="43"/>
  <c r="L111" i="43"/>
  <c r="M111" i="43"/>
  <c r="N111" i="43"/>
  <c r="O111" i="43"/>
  <c r="C112" i="43"/>
  <c r="D112" i="43"/>
  <c r="E112" i="43"/>
  <c r="F112" i="43"/>
  <c r="G112" i="43"/>
  <c r="H112" i="43"/>
  <c r="I112" i="43"/>
  <c r="J112" i="43"/>
  <c r="K112" i="43"/>
  <c r="L112" i="43"/>
  <c r="M112" i="43"/>
  <c r="N112" i="43"/>
  <c r="O112" i="43"/>
  <c r="C113" i="43"/>
  <c r="D113" i="43"/>
  <c r="E113" i="43"/>
  <c r="F113" i="43"/>
  <c r="G113" i="43"/>
  <c r="H113" i="43"/>
  <c r="I113" i="43"/>
  <c r="J113" i="43"/>
  <c r="K113" i="43"/>
  <c r="L113" i="43"/>
  <c r="M113" i="43"/>
  <c r="N113" i="43"/>
  <c r="O113" i="43"/>
  <c r="C114" i="43"/>
  <c r="D114" i="43"/>
  <c r="E114" i="43"/>
  <c r="F114" i="43"/>
  <c r="G114" i="43"/>
  <c r="H114" i="43"/>
  <c r="I114" i="43"/>
  <c r="J114" i="43"/>
  <c r="K114" i="43"/>
  <c r="L114" i="43"/>
  <c r="M114" i="43"/>
  <c r="N114" i="43"/>
  <c r="O114" i="43"/>
  <c r="C115" i="43"/>
  <c r="D115" i="43"/>
  <c r="E115" i="43"/>
  <c r="F115" i="43"/>
  <c r="G115" i="43"/>
  <c r="H115" i="43"/>
  <c r="I115" i="43"/>
  <c r="J115" i="43"/>
  <c r="K115" i="43"/>
  <c r="L115" i="43"/>
  <c r="M115" i="43"/>
  <c r="N115" i="43"/>
  <c r="O115" i="43"/>
  <c r="C116" i="43"/>
  <c r="D116" i="43"/>
  <c r="E116" i="43"/>
  <c r="F116" i="43"/>
  <c r="G116" i="43"/>
  <c r="H116" i="43"/>
  <c r="I116" i="43"/>
  <c r="J116" i="43"/>
  <c r="K116" i="43"/>
  <c r="L116" i="43"/>
  <c r="M116" i="43"/>
  <c r="N116" i="43"/>
  <c r="O116" i="43"/>
  <c r="C117" i="43"/>
  <c r="D117" i="43"/>
  <c r="E117" i="43"/>
  <c r="F117" i="43"/>
  <c r="G117" i="43"/>
  <c r="H117" i="43"/>
  <c r="I117" i="43"/>
  <c r="J117" i="43"/>
  <c r="K117" i="43"/>
  <c r="L117" i="43"/>
  <c r="M117" i="43"/>
  <c r="N117" i="43"/>
  <c r="O117" i="43"/>
  <c r="C118" i="43"/>
  <c r="D118" i="43"/>
  <c r="E118" i="43"/>
  <c r="F118" i="43"/>
  <c r="G118" i="43"/>
  <c r="H118" i="43"/>
  <c r="I118" i="43"/>
  <c r="J118" i="43"/>
  <c r="K118" i="43"/>
  <c r="L118" i="43"/>
  <c r="M118" i="43"/>
  <c r="N118" i="43"/>
  <c r="O118" i="43"/>
  <c r="C119" i="43"/>
  <c r="D119" i="43"/>
  <c r="E119" i="43"/>
  <c r="F119" i="43"/>
  <c r="G119" i="43"/>
  <c r="H119" i="43"/>
  <c r="I119" i="43"/>
  <c r="J119" i="43"/>
  <c r="K119" i="43"/>
  <c r="L119" i="43"/>
  <c r="M119" i="43"/>
  <c r="N119" i="43"/>
  <c r="O119" i="43"/>
  <c r="C120" i="43"/>
  <c r="D120" i="43"/>
  <c r="E120" i="43"/>
  <c r="F120" i="43"/>
  <c r="G120" i="43"/>
  <c r="H120" i="43"/>
  <c r="I120" i="43"/>
  <c r="J120" i="43"/>
  <c r="K120" i="43"/>
  <c r="L120" i="43"/>
  <c r="M120" i="43"/>
  <c r="N120" i="43"/>
  <c r="O120" i="43"/>
  <c r="C121" i="43"/>
  <c r="D121" i="43"/>
  <c r="E121" i="43"/>
  <c r="F121" i="43"/>
  <c r="G121" i="43"/>
  <c r="H121" i="43"/>
  <c r="I121" i="43"/>
  <c r="J121" i="43"/>
  <c r="K121" i="43"/>
  <c r="L121" i="43"/>
  <c r="M121" i="43"/>
  <c r="N121" i="43"/>
  <c r="O121" i="43"/>
  <c r="C122" i="43"/>
  <c r="D122" i="43"/>
  <c r="E122" i="43"/>
  <c r="F122" i="43"/>
  <c r="G122" i="43"/>
  <c r="H122" i="43"/>
  <c r="I122" i="43"/>
  <c r="J122" i="43"/>
  <c r="K122" i="43"/>
  <c r="L122" i="43"/>
  <c r="M122" i="43"/>
  <c r="N122" i="43"/>
  <c r="O122" i="43"/>
  <c r="C123" i="43"/>
  <c r="D123" i="43"/>
  <c r="E123" i="43"/>
  <c r="F123" i="43"/>
  <c r="G123" i="43"/>
  <c r="H123" i="43"/>
  <c r="I123" i="43"/>
  <c r="J123" i="43"/>
  <c r="K123" i="43"/>
  <c r="L123" i="43"/>
  <c r="M123" i="43"/>
  <c r="N123" i="43"/>
  <c r="O123" i="43"/>
  <c r="C124" i="43"/>
  <c r="D124" i="43"/>
  <c r="E124" i="43"/>
  <c r="F124" i="43"/>
  <c r="G124" i="43"/>
  <c r="H124" i="43"/>
  <c r="I124" i="43"/>
  <c r="J124" i="43"/>
  <c r="K124" i="43"/>
  <c r="L124" i="43"/>
  <c r="M124" i="43"/>
  <c r="N124" i="43"/>
  <c r="O124" i="43"/>
  <c r="C125" i="43"/>
  <c r="D125" i="43"/>
  <c r="E125" i="43"/>
  <c r="F125" i="43"/>
  <c r="G125" i="43"/>
  <c r="H125" i="43"/>
  <c r="I125" i="43"/>
  <c r="J125" i="43"/>
  <c r="K125" i="43"/>
  <c r="L125" i="43"/>
  <c r="M125" i="43"/>
  <c r="N125" i="43"/>
  <c r="O125" i="43"/>
  <c r="C126" i="43"/>
  <c r="D126" i="43"/>
  <c r="E126" i="43"/>
  <c r="F126" i="43"/>
  <c r="G126" i="43"/>
  <c r="H126" i="43"/>
  <c r="I126" i="43"/>
  <c r="J126" i="43"/>
  <c r="K126" i="43"/>
  <c r="L126" i="43"/>
  <c r="M126" i="43"/>
  <c r="N126" i="43"/>
  <c r="O126" i="43"/>
  <c r="C128" i="43"/>
  <c r="D128" i="43"/>
  <c r="E128" i="43"/>
  <c r="F128" i="43"/>
  <c r="G128" i="43"/>
  <c r="H128" i="43"/>
  <c r="I128" i="43"/>
  <c r="J128" i="43"/>
  <c r="K128" i="43"/>
  <c r="L128" i="43"/>
  <c r="M128" i="43"/>
  <c r="N128" i="43"/>
  <c r="O128" i="43"/>
  <c r="B157" i="43"/>
  <c r="C157" i="43"/>
  <c r="D157" i="43"/>
  <c r="E157" i="43"/>
  <c r="F157" i="43"/>
  <c r="G157" i="43"/>
  <c r="H157" i="43"/>
  <c r="I157" i="43"/>
  <c r="J157" i="43"/>
  <c r="K157" i="43"/>
  <c r="L157" i="43"/>
  <c r="M157" i="43"/>
  <c r="N157" i="43"/>
  <c r="O157" i="43"/>
  <c r="B158" i="43"/>
  <c r="C158" i="43"/>
  <c r="D158" i="43"/>
  <c r="E158" i="43"/>
  <c r="F158" i="43"/>
  <c r="G158" i="43"/>
  <c r="H158" i="43"/>
  <c r="I158" i="43"/>
  <c r="J158" i="43"/>
  <c r="K158" i="43"/>
  <c r="L158" i="43"/>
  <c r="M158" i="43"/>
  <c r="N158" i="43"/>
  <c r="O158" i="43"/>
  <c r="B159" i="43"/>
  <c r="C159" i="43"/>
  <c r="D159" i="43"/>
  <c r="E159" i="43"/>
  <c r="F159" i="43"/>
  <c r="G159" i="43"/>
  <c r="H159" i="43"/>
  <c r="I159" i="43"/>
  <c r="J159" i="43"/>
  <c r="K159" i="43"/>
  <c r="L159" i="43"/>
  <c r="M159" i="43"/>
  <c r="N159" i="43"/>
  <c r="O159" i="43"/>
  <c r="B160" i="43"/>
  <c r="C160" i="43"/>
  <c r="D160" i="43"/>
  <c r="E160" i="43"/>
  <c r="F160" i="43"/>
  <c r="G160" i="43"/>
  <c r="H160" i="43"/>
  <c r="I160" i="43"/>
  <c r="J160" i="43"/>
  <c r="K160" i="43"/>
  <c r="L160" i="43"/>
  <c r="M160" i="43"/>
  <c r="N160" i="43"/>
  <c r="O160" i="43"/>
  <c r="B161" i="43"/>
  <c r="C161" i="43"/>
  <c r="D161" i="43"/>
  <c r="E161" i="43"/>
  <c r="F161" i="43"/>
  <c r="G161" i="43"/>
  <c r="H161" i="43"/>
  <c r="I161" i="43"/>
  <c r="J161" i="43"/>
  <c r="K161" i="43"/>
  <c r="L161" i="43"/>
  <c r="M161" i="43"/>
  <c r="N161" i="43"/>
  <c r="O161" i="43"/>
  <c r="B162" i="43"/>
  <c r="C162" i="43"/>
  <c r="D162" i="43"/>
  <c r="E162" i="43"/>
  <c r="F162" i="43"/>
  <c r="G162" i="43"/>
  <c r="H162" i="43"/>
  <c r="I162" i="43"/>
  <c r="J162" i="43"/>
  <c r="K162" i="43"/>
  <c r="L162" i="43"/>
  <c r="M162" i="43"/>
  <c r="N162" i="43"/>
  <c r="O162" i="43"/>
  <c r="B163" i="43"/>
  <c r="C163" i="43"/>
  <c r="D163" i="43"/>
  <c r="E163" i="43"/>
  <c r="F163" i="43"/>
  <c r="G163" i="43"/>
  <c r="H163" i="43"/>
  <c r="I163" i="43"/>
  <c r="J163" i="43"/>
  <c r="K163" i="43"/>
  <c r="L163" i="43"/>
  <c r="M163" i="43"/>
  <c r="N163" i="43"/>
  <c r="O163" i="43"/>
  <c r="B164" i="43"/>
  <c r="C164" i="43"/>
  <c r="D164" i="43"/>
  <c r="E164" i="43"/>
  <c r="F164" i="43"/>
  <c r="G164" i="43"/>
  <c r="H164" i="43"/>
  <c r="I164" i="43"/>
  <c r="J164" i="43"/>
  <c r="K164" i="43"/>
  <c r="L164" i="43"/>
  <c r="M164" i="43"/>
  <c r="N164" i="43"/>
  <c r="O164" i="43"/>
  <c r="O165" i="43"/>
  <c r="O166" i="43"/>
  <c r="C167" i="43"/>
  <c r="D167" i="43"/>
  <c r="E167" i="43"/>
  <c r="F167" i="43"/>
  <c r="G167" i="43"/>
  <c r="H167" i="43"/>
  <c r="I167" i="43"/>
  <c r="J167" i="43"/>
  <c r="K167" i="43"/>
  <c r="L167" i="43"/>
  <c r="M167" i="43"/>
  <c r="N167" i="43"/>
  <c r="O167" i="43"/>
  <c r="C168" i="43"/>
  <c r="D168" i="43"/>
  <c r="E168" i="43"/>
  <c r="F168" i="43"/>
  <c r="G168" i="43"/>
  <c r="H168" i="43"/>
  <c r="I168" i="43"/>
  <c r="J168" i="43"/>
  <c r="K168" i="43"/>
  <c r="L168" i="43"/>
  <c r="M168" i="43"/>
  <c r="N168" i="43"/>
  <c r="O168" i="43"/>
  <c r="C169" i="43"/>
  <c r="D169" i="43"/>
  <c r="E169" i="43"/>
  <c r="F169" i="43"/>
  <c r="G169" i="43"/>
  <c r="H169" i="43"/>
  <c r="I169" i="43"/>
  <c r="J169" i="43"/>
  <c r="K169" i="43"/>
  <c r="L169" i="43"/>
  <c r="M169" i="43"/>
  <c r="N169" i="43"/>
  <c r="O169" i="43"/>
  <c r="O170" i="43"/>
  <c r="B171" i="43"/>
  <c r="C171" i="43"/>
  <c r="D171" i="43"/>
  <c r="E171" i="43"/>
  <c r="F171" i="43"/>
  <c r="G171" i="43"/>
  <c r="H171" i="43"/>
  <c r="I171" i="43"/>
  <c r="J171" i="43"/>
  <c r="K171" i="43"/>
  <c r="L171" i="43"/>
  <c r="M171" i="43"/>
  <c r="N171" i="43"/>
  <c r="O171" i="43"/>
  <c r="B172" i="43"/>
  <c r="C172" i="43"/>
  <c r="D172" i="43"/>
  <c r="E172" i="43"/>
  <c r="F172" i="43"/>
  <c r="G172" i="43"/>
  <c r="H172" i="43"/>
  <c r="I172" i="43"/>
  <c r="J172" i="43"/>
  <c r="K172" i="43"/>
  <c r="L172" i="43"/>
  <c r="M172" i="43"/>
  <c r="N172" i="43"/>
  <c r="O172" i="43"/>
  <c r="C173" i="43"/>
  <c r="D173" i="43"/>
  <c r="E173" i="43"/>
  <c r="F173" i="43"/>
  <c r="G173" i="43"/>
  <c r="H173" i="43"/>
  <c r="I173" i="43"/>
  <c r="J173" i="43"/>
  <c r="K173" i="43"/>
  <c r="L173" i="43"/>
  <c r="M173" i="43"/>
  <c r="N173" i="43"/>
  <c r="O173" i="43"/>
  <c r="B176" i="43"/>
  <c r="C176" i="43"/>
  <c r="D176" i="43"/>
  <c r="E176" i="43"/>
  <c r="F176" i="43"/>
  <c r="G176" i="43"/>
  <c r="H176" i="43"/>
  <c r="I176" i="43"/>
  <c r="J176" i="43"/>
  <c r="K176" i="43"/>
  <c r="L176" i="43"/>
  <c r="M176" i="43"/>
  <c r="N176" i="43"/>
  <c r="O176" i="43"/>
  <c r="B177" i="43"/>
  <c r="C177" i="43"/>
  <c r="D177" i="43"/>
  <c r="E177" i="43"/>
  <c r="F177" i="43"/>
  <c r="G177" i="43"/>
  <c r="H177" i="43"/>
  <c r="I177" i="43"/>
  <c r="J177" i="43"/>
  <c r="K177" i="43"/>
  <c r="L177" i="43"/>
  <c r="M177" i="43"/>
  <c r="N177" i="43"/>
  <c r="O177" i="43"/>
  <c r="B178" i="43"/>
  <c r="C178" i="43"/>
  <c r="D178" i="43"/>
  <c r="E178" i="43"/>
  <c r="F178" i="43"/>
  <c r="G178" i="43"/>
  <c r="H178" i="43"/>
  <c r="I178" i="43"/>
  <c r="J178" i="43"/>
  <c r="K178" i="43"/>
  <c r="L178" i="43"/>
  <c r="M178" i="43"/>
  <c r="N178" i="43"/>
  <c r="O178" i="43"/>
  <c r="B179" i="43"/>
  <c r="C179" i="43"/>
  <c r="D179" i="43"/>
  <c r="E179" i="43"/>
  <c r="F179" i="43"/>
  <c r="G179" i="43"/>
  <c r="H179" i="43"/>
  <c r="I179" i="43"/>
  <c r="J179" i="43"/>
  <c r="K179" i="43"/>
  <c r="L179" i="43"/>
  <c r="M179" i="43"/>
  <c r="N179" i="43"/>
  <c r="O179" i="43"/>
  <c r="C180" i="43"/>
  <c r="D180" i="43"/>
  <c r="E180" i="43"/>
  <c r="F180" i="43"/>
  <c r="G180" i="43"/>
  <c r="H180" i="43"/>
  <c r="I180" i="43"/>
  <c r="J180" i="43"/>
  <c r="K180" i="43"/>
  <c r="L180" i="43"/>
  <c r="M180" i="43"/>
  <c r="N180" i="43"/>
  <c r="O180" i="43"/>
  <c r="C182" i="43"/>
  <c r="D182" i="43"/>
  <c r="E182" i="43"/>
  <c r="F182" i="43"/>
  <c r="G182" i="43"/>
  <c r="H182" i="43"/>
  <c r="I182" i="43"/>
  <c r="J182" i="43"/>
  <c r="K182" i="43"/>
  <c r="L182" i="43"/>
  <c r="M182" i="43"/>
  <c r="N182" i="43"/>
  <c r="O182" i="43"/>
  <c r="C184" i="43"/>
  <c r="D184" i="43"/>
  <c r="E184" i="43"/>
  <c r="F184" i="43"/>
  <c r="G184" i="43"/>
  <c r="H184" i="43"/>
  <c r="I184" i="43"/>
  <c r="J184" i="43"/>
  <c r="K184" i="43"/>
  <c r="L184" i="43"/>
  <c r="M184" i="43"/>
  <c r="N184" i="43"/>
  <c r="O184" i="43"/>
  <c r="C187" i="43"/>
  <c r="D187" i="43"/>
  <c r="E187" i="43"/>
  <c r="F187" i="43"/>
  <c r="G187" i="43"/>
  <c r="H187" i="43"/>
  <c r="I187" i="43"/>
  <c r="J187" i="43"/>
  <c r="K187" i="43"/>
  <c r="L187" i="43"/>
  <c r="M187" i="43"/>
  <c r="N187" i="43"/>
  <c r="O187" i="43"/>
  <c r="C188" i="43"/>
  <c r="D188" i="43"/>
  <c r="E188" i="43"/>
  <c r="F188" i="43"/>
  <c r="G188" i="43"/>
  <c r="H188" i="43"/>
  <c r="I188" i="43"/>
  <c r="J188" i="43"/>
  <c r="K188" i="43"/>
  <c r="L188" i="43"/>
  <c r="M188" i="43"/>
  <c r="N188" i="43"/>
  <c r="O188" i="43"/>
  <c r="C189" i="43"/>
  <c r="D189" i="43"/>
  <c r="E189" i="43"/>
  <c r="F189" i="43"/>
  <c r="G189" i="43"/>
  <c r="H189" i="43"/>
  <c r="I189" i="43"/>
  <c r="J189" i="43"/>
  <c r="K189" i="43"/>
  <c r="L189" i="43"/>
  <c r="M189" i="43"/>
  <c r="N189" i="43"/>
  <c r="O189" i="43"/>
  <c r="C190" i="43"/>
  <c r="D190" i="43"/>
  <c r="E190" i="43"/>
  <c r="F190" i="43"/>
  <c r="G190" i="43"/>
  <c r="H190" i="43"/>
  <c r="I190" i="43"/>
  <c r="J190" i="43"/>
  <c r="K190" i="43"/>
  <c r="L190" i="43"/>
  <c r="M190" i="43"/>
  <c r="N190" i="43"/>
  <c r="O190" i="43"/>
  <c r="C191" i="43"/>
  <c r="D191" i="43"/>
  <c r="E191" i="43"/>
  <c r="F191" i="43"/>
  <c r="G191" i="43"/>
  <c r="H191" i="43"/>
  <c r="I191" i="43"/>
  <c r="J191" i="43"/>
  <c r="K191" i="43"/>
  <c r="L191" i="43"/>
  <c r="M191" i="43"/>
  <c r="N191" i="43"/>
  <c r="O191" i="43"/>
  <c r="C192" i="43"/>
  <c r="D192" i="43"/>
  <c r="E192" i="43"/>
  <c r="F192" i="43"/>
  <c r="G192" i="43"/>
  <c r="H192" i="43"/>
  <c r="I192" i="43"/>
  <c r="J192" i="43"/>
  <c r="K192" i="43"/>
  <c r="L192" i="43"/>
  <c r="M192" i="43"/>
  <c r="N192" i="43"/>
  <c r="O192" i="43"/>
  <c r="C193" i="43"/>
  <c r="D193" i="43"/>
  <c r="E193" i="43"/>
  <c r="F193" i="43"/>
  <c r="G193" i="43"/>
  <c r="H193" i="43"/>
  <c r="I193" i="43"/>
  <c r="J193" i="43"/>
  <c r="K193" i="43"/>
  <c r="L193" i="43"/>
  <c r="M193" i="43"/>
  <c r="N193" i="43"/>
  <c r="O193" i="43"/>
  <c r="C194" i="43"/>
  <c r="D194" i="43"/>
  <c r="E194" i="43"/>
  <c r="F194" i="43"/>
  <c r="G194" i="43"/>
  <c r="H194" i="43"/>
  <c r="I194" i="43"/>
  <c r="J194" i="43"/>
  <c r="K194" i="43"/>
  <c r="L194" i="43"/>
  <c r="M194" i="43"/>
  <c r="N194" i="43"/>
  <c r="O194" i="43"/>
  <c r="C195" i="43"/>
  <c r="D195" i="43"/>
  <c r="E195" i="43"/>
  <c r="F195" i="43"/>
  <c r="G195" i="43"/>
  <c r="H195" i="43"/>
  <c r="I195" i="43"/>
  <c r="J195" i="43"/>
  <c r="K195" i="43"/>
  <c r="L195" i="43"/>
  <c r="M195" i="43"/>
  <c r="N195" i="43"/>
  <c r="O195" i="43"/>
  <c r="C196" i="43"/>
  <c r="D196" i="43"/>
  <c r="E196" i="43"/>
  <c r="F196" i="43"/>
  <c r="G196" i="43"/>
  <c r="H196" i="43"/>
  <c r="I196" i="43"/>
  <c r="J196" i="43"/>
  <c r="K196" i="43"/>
  <c r="L196" i="43"/>
  <c r="M196" i="43"/>
  <c r="N196" i="43"/>
  <c r="O196" i="43"/>
  <c r="C197" i="43"/>
  <c r="D197" i="43"/>
  <c r="E197" i="43"/>
  <c r="F197" i="43"/>
  <c r="G197" i="43"/>
  <c r="H197" i="43"/>
  <c r="I197" i="43"/>
  <c r="J197" i="43"/>
  <c r="K197" i="43"/>
  <c r="L197" i="43"/>
  <c r="M197" i="43"/>
  <c r="N197" i="43"/>
  <c r="O197" i="43"/>
  <c r="C198" i="43"/>
  <c r="D198" i="43"/>
  <c r="E198" i="43"/>
  <c r="F198" i="43"/>
  <c r="G198" i="43"/>
  <c r="H198" i="43"/>
  <c r="I198" i="43"/>
  <c r="J198" i="43"/>
  <c r="K198" i="43"/>
  <c r="L198" i="43"/>
  <c r="M198" i="43"/>
  <c r="N198" i="43"/>
  <c r="O198" i="43"/>
  <c r="C199" i="43"/>
  <c r="D199" i="43"/>
  <c r="E199" i="43"/>
  <c r="F199" i="43"/>
  <c r="G199" i="43"/>
  <c r="H199" i="43"/>
  <c r="I199" i="43"/>
  <c r="J199" i="43"/>
  <c r="K199" i="43"/>
  <c r="L199" i="43"/>
  <c r="M199" i="43"/>
  <c r="N199" i="43"/>
  <c r="O199" i="43"/>
  <c r="C200" i="43"/>
  <c r="D200" i="43"/>
  <c r="E200" i="43"/>
  <c r="F200" i="43"/>
  <c r="G200" i="43"/>
  <c r="H200" i="43"/>
  <c r="I200" i="43"/>
  <c r="J200" i="43"/>
  <c r="K200" i="43"/>
  <c r="L200" i="43"/>
  <c r="M200" i="43"/>
  <c r="N200" i="43"/>
  <c r="O200" i="43"/>
  <c r="C201" i="43"/>
  <c r="D201" i="43"/>
  <c r="E201" i="43"/>
  <c r="F201" i="43"/>
  <c r="G201" i="43"/>
  <c r="H201" i="43"/>
  <c r="I201" i="43"/>
  <c r="J201" i="43"/>
  <c r="K201" i="43"/>
  <c r="L201" i="43"/>
  <c r="M201" i="43"/>
  <c r="N201" i="43"/>
  <c r="O201" i="43"/>
  <c r="C202" i="43"/>
  <c r="D202" i="43"/>
  <c r="E202" i="43"/>
  <c r="F202" i="43"/>
  <c r="G202" i="43"/>
  <c r="H202" i="43"/>
  <c r="I202" i="43"/>
  <c r="J202" i="43"/>
  <c r="K202" i="43"/>
  <c r="L202" i="43"/>
  <c r="M202" i="43"/>
  <c r="N202" i="43"/>
  <c r="O202" i="43"/>
  <c r="C1" i="45"/>
  <c r="C2" i="45"/>
  <c r="C3" i="45"/>
  <c r="A7" i="45"/>
  <c r="C7" i="45"/>
  <c r="D7" i="45"/>
  <c r="E7" i="45"/>
  <c r="F7" i="45"/>
  <c r="G7" i="45"/>
  <c r="H7" i="45"/>
  <c r="I7" i="45"/>
  <c r="J7" i="45"/>
  <c r="K7" i="45"/>
  <c r="L7" i="45"/>
  <c r="M7" i="45"/>
  <c r="N7" i="45"/>
  <c r="O7" i="45"/>
  <c r="A8" i="45"/>
  <c r="C8" i="45"/>
  <c r="D8" i="45"/>
  <c r="E8" i="45"/>
  <c r="F8" i="45"/>
  <c r="G8" i="45"/>
  <c r="H8" i="45"/>
  <c r="I8" i="45"/>
  <c r="J8" i="45"/>
  <c r="K8" i="45"/>
  <c r="L8" i="45"/>
  <c r="M8" i="45"/>
  <c r="N8" i="45"/>
  <c r="O8" i="45"/>
  <c r="A9" i="45"/>
  <c r="C9" i="45"/>
  <c r="D9" i="45"/>
  <c r="E9" i="45"/>
  <c r="F9" i="45"/>
  <c r="G9" i="45"/>
  <c r="H9" i="45"/>
  <c r="I9" i="45"/>
  <c r="J9" i="45"/>
  <c r="K9" i="45"/>
  <c r="L9" i="45"/>
  <c r="M9" i="45"/>
  <c r="N9" i="45"/>
  <c r="O9" i="45"/>
  <c r="A10" i="45"/>
  <c r="C10" i="45"/>
  <c r="D10" i="45"/>
  <c r="E10" i="45"/>
  <c r="F10" i="45"/>
  <c r="G10" i="45"/>
  <c r="H10" i="45"/>
  <c r="I10" i="45"/>
  <c r="J10" i="45"/>
  <c r="K10" i="45"/>
  <c r="L10" i="45"/>
  <c r="M10" i="45"/>
  <c r="N10" i="45"/>
  <c r="O10" i="45"/>
  <c r="A11" i="45"/>
  <c r="C11" i="45"/>
  <c r="D11" i="45"/>
  <c r="E11" i="45"/>
  <c r="F11" i="45"/>
  <c r="G11" i="45"/>
  <c r="H11" i="45"/>
  <c r="I11" i="45"/>
  <c r="J11" i="45"/>
  <c r="K11" i="45"/>
  <c r="L11" i="45"/>
  <c r="M11" i="45"/>
  <c r="N11" i="45"/>
  <c r="O11" i="45"/>
  <c r="A12" i="45"/>
  <c r="C12" i="45"/>
  <c r="D12" i="45"/>
  <c r="E12" i="45"/>
  <c r="F12" i="45"/>
  <c r="G12" i="45"/>
  <c r="H12" i="45"/>
  <c r="I12" i="45"/>
  <c r="J12" i="45"/>
  <c r="K12" i="45"/>
  <c r="L12" i="45"/>
  <c r="M12" i="45"/>
  <c r="N12" i="45"/>
  <c r="O12" i="45"/>
  <c r="A13" i="45"/>
  <c r="C13" i="45"/>
  <c r="D13" i="45"/>
  <c r="E13" i="45"/>
  <c r="F13" i="45"/>
  <c r="G13" i="45"/>
  <c r="H13" i="45"/>
  <c r="I13" i="45"/>
  <c r="J13" i="45"/>
  <c r="K13" i="45"/>
  <c r="L13" i="45"/>
  <c r="M13" i="45"/>
  <c r="N13" i="45"/>
  <c r="O13" i="45"/>
  <c r="A14" i="45"/>
  <c r="C14" i="45"/>
  <c r="D14" i="45"/>
  <c r="E14" i="45"/>
  <c r="F14" i="45"/>
  <c r="G14" i="45"/>
  <c r="H14" i="45"/>
  <c r="I14" i="45"/>
  <c r="J14" i="45"/>
  <c r="K14" i="45"/>
  <c r="L14" i="45"/>
  <c r="M14" i="45"/>
  <c r="N14" i="45"/>
  <c r="O14" i="45"/>
  <c r="A15" i="45"/>
  <c r="C15" i="45"/>
  <c r="D15" i="45"/>
  <c r="E15" i="45"/>
  <c r="F15" i="45"/>
  <c r="G15" i="45"/>
  <c r="H15" i="45"/>
  <c r="I15" i="45"/>
  <c r="J15" i="45"/>
  <c r="K15" i="45"/>
  <c r="L15" i="45"/>
  <c r="M15" i="45"/>
  <c r="N15" i="45"/>
  <c r="O15" i="45"/>
  <c r="A16" i="45"/>
  <c r="C16" i="45"/>
  <c r="D16" i="45"/>
  <c r="E16" i="45"/>
  <c r="F16" i="45"/>
  <c r="G16" i="45"/>
  <c r="H16" i="45"/>
  <c r="I16" i="45"/>
  <c r="J16" i="45"/>
  <c r="K16" i="45"/>
  <c r="L16" i="45"/>
  <c r="M16" i="45"/>
  <c r="N16" i="45"/>
  <c r="O16" i="45"/>
  <c r="A17" i="45"/>
  <c r="C17" i="45"/>
  <c r="D17" i="45"/>
  <c r="E17" i="45"/>
  <c r="F17" i="45"/>
  <c r="G17" i="45"/>
  <c r="H17" i="45"/>
  <c r="I17" i="45"/>
  <c r="J17" i="45"/>
  <c r="K17" i="45"/>
  <c r="L17" i="45"/>
  <c r="M17" i="45"/>
  <c r="N17" i="45"/>
  <c r="O17" i="45"/>
  <c r="A18" i="45"/>
  <c r="C18" i="45"/>
  <c r="D18" i="45"/>
  <c r="E18" i="45"/>
  <c r="F18" i="45"/>
  <c r="G18" i="45"/>
  <c r="H18" i="45"/>
  <c r="I18" i="45"/>
  <c r="J18" i="45"/>
  <c r="K18" i="45"/>
  <c r="L18" i="45"/>
  <c r="M18" i="45"/>
  <c r="N18" i="45"/>
  <c r="O18" i="45"/>
  <c r="A19" i="45"/>
  <c r="C19" i="45"/>
  <c r="D19" i="45"/>
  <c r="E19" i="45"/>
  <c r="F19" i="45"/>
  <c r="G19" i="45"/>
  <c r="H19" i="45"/>
  <c r="I19" i="45"/>
  <c r="J19" i="45"/>
  <c r="K19" i="45"/>
  <c r="L19" i="45"/>
  <c r="M19" i="45"/>
  <c r="N19" i="45"/>
  <c r="O19" i="45"/>
  <c r="A20" i="45"/>
  <c r="C20" i="45"/>
  <c r="D20" i="45"/>
  <c r="E20" i="45"/>
  <c r="F20" i="45"/>
  <c r="G20" i="45"/>
  <c r="H20" i="45"/>
  <c r="I20" i="45"/>
  <c r="J20" i="45"/>
  <c r="K20" i="45"/>
  <c r="L20" i="45"/>
  <c r="M20" i="45"/>
  <c r="N20" i="45"/>
  <c r="O20" i="45"/>
  <c r="A21" i="45"/>
  <c r="C21" i="45"/>
  <c r="D21" i="45"/>
  <c r="E21" i="45"/>
  <c r="F21" i="45"/>
  <c r="G21" i="45"/>
  <c r="H21" i="45"/>
  <c r="I21" i="45"/>
  <c r="J21" i="45"/>
  <c r="K21" i="45"/>
  <c r="L21" i="45"/>
  <c r="M21" i="45"/>
  <c r="N21" i="45"/>
  <c r="O21" i="45"/>
  <c r="A22" i="45"/>
  <c r="C22" i="45"/>
  <c r="D22" i="45"/>
  <c r="E22" i="45"/>
  <c r="F22" i="45"/>
  <c r="G22" i="45"/>
  <c r="H22" i="45"/>
  <c r="I22" i="45"/>
  <c r="J22" i="45"/>
  <c r="K22" i="45"/>
  <c r="L22" i="45"/>
  <c r="M22" i="45"/>
  <c r="N22" i="45"/>
  <c r="O22" i="45"/>
  <c r="A23" i="45"/>
  <c r="C23" i="45"/>
  <c r="D23" i="45"/>
  <c r="E23" i="45"/>
  <c r="F23" i="45"/>
  <c r="G23" i="45"/>
  <c r="H23" i="45"/>
  <c r="I23" i="45"/>
  <c r="J23" i="45"/>
  <c r="K23" i="45"/>
  <c r="L23" i="45"/>
  <c r="M23" i="45"/>
  <c r="N23" i="45"/>
  <c r="O23" i="45"/>
  <c r="A24" i="45"/>
  <c r="C24" i="45"/>
  <c r="D24" i="45"/>
  <c r="E24" i="45"/>
  <c r="F24" i="45"/>
  <c r="G24" i="45"/>
  <c r="H24" i="45"/>
  <c r="I24" i="45"/>
  <c r="J24" i="45"/>
  <c r="K24" i="45"/>
  <c r="L24" i="45"/>
  <c r="M24" i="45"/>
  <c r="N24" i="45"/>
  <c r="O24" i="45"/>
  <c r="A25" i="45"/>
  <c r="C25" i="45"/>
  <c r="D25" i="45"/>
  <c r="E25" i="45"/>
  <c r="F25" i="45"/>
  <c r="G25" i="45"/>
  <c r="H25" i="45"/>
  <c r="I25" i="45"/>
  <c r="J25" i="45"/>
  <c r="K25" i="45"/>
  <c r="L25" i="45"/>
  <c r="M25" i="45"/>
  <c r="N25" i="45"/>
  <c r="O25" i="45"/>
  <c r="A26" i="45"/>
  <c r="C26" i="45"/>
  <c r="D26" i="45"/>
  <c r="E26" i="45"/>
  <c r="F26" i="45"/>
  <c r="G26" i="45"/>
  <c r="H26" i="45"/>
  <c r="I26" i="45"/>
  <c r="J26" i="45"/>
  <c r="K26" i="45"/>
  <c r="L26" i="45"/>
  <c r="M26" i="45"/>
  <c r="N26" i="45"/>
  <c r="O26" i="45"/>
  <c r="A27" i="45"/>
  <c r="C27" i="45"/>
  <c r="D27" i="45"/>
  <c r="E27" i="45"/>
  <c r="F27" i="45"/>
  <c r="G27" i="45"/>
  <c r="H27" i="45"/>
  <c r="I27" i="45"/>
  <c r="J27" i="45"/>
  <c r="K27" i="45"/>
  <c r="L27" i="45"/>
  <c r="M27" i="45"/>
  <c r="N27" i="45"/>
  <c r="O27" i="45"/>
  <c r="A28" i="45"/>
  <c r="C28" i="45"/>
  <c r="D28" i="45"/>
  <c r="E28" i="45"/>
  <c r="F28" i="45"/>
  <c r="G28" i="45"/>
  <c r="H28" i="45"/>
  <c r="I28" i="45"/>
  <c r="J28" i="45"/>
  <c r="K28" i="45"/>
  <c r="L28" i="45"/>
  <c r="M28" i="45"/>
  <c r="N28" i="45"/>
  <c r="O28" i="45"/>
  <c r="A29" i="45"/>
  <c r="C29" i="45"/>
  <c r="D29" i="45"/>
  <c r="E29" i="45"/>
  <c r="F29" i="45"/>
  <c r="G29" i="45"/>
  <c r="H29" i="45"/>
  <c r="I29" i="45"/>
  <c r="J29" i="45"/>
  <c r="K29" i="45"/>
  <c r="L29" i="45"/>
  <c r="M29" i="45"/>
  <c r="N29" i="45"/>
  <c r="O29" i="45"/>
  <c r="A30" i="45"/>
  <c r="C30" i="45"/>
  <c r="D30" i="45"/>
  <c r="E30" i="45"/>
  <c r="F30" i="45"/>
  <c r="G30" i="45"/>
  <c r="H30" i="45"/>
  <c r="I30" i="45"/>
  <c r="J30" i="45"/>
  <c r="K30" i="45"/>
  <c r="L30" i="45"/>
  <c r="M30" i="45"/>
  <c r="N30" i="45"/>
  <c r="O30" i="45"/>
  <c r="A31" i="45"/>
  <c r="C31" i="45"/>
  <c r="D31" i="45"/>
  <c r="E31" i="45"/>
  <c r="F31" i="45"/>
  <c r="G31" i="45"/>
  <c r="H31" i="45"/>
  <c r="I31" i="45"/>
  <c r="J31" i="45"/>
  <c r="K31" i="45"/>
  <c r="L31" i="45"/>
  <c r="M31" i="45"/>
  <c r="N31" i="45"/>
  <c r="O31" i="45"/>
  <c r="A32" i="45"/>
  <c r="C32" i="45"/>
  <c r="D32" i="45"/>
  <c r="E32" i="45"/>
  <c r="F32" i="45"/>
  <c r="G32" i="45"/>
  <c r="H32" i="45"/>
  <c r="I32" i="45"/>
  <c r="J32" i="45"/>
  <c r="K32" i="45"/>
  <c r="L32" i="45"/>
  <c r="M32" i="45"/>
  <c r="N32" i="45"/>
  <c r="O32" i="45"/>
  <c r="A33" i="45"/>
  <c r="C33" i="45"/>
  <c r="D33" i="45"/>
  <c r="E33" i="45"/>
  <c r="F33" i="45"/>
  <c r="G33" i="45"/>
  <c r="H33" i="45"/>
  <c r="I33" i="45"/>
  <c r="J33" i="45"/>
  <c r="K33" i="45"/>
  <c r="L33" i="45"/>
  <c r="M33" i="45"/>
  <c r="N33" i="45"/>
  <c r="O33" i="45"/>
  <c r="A34" i="45"/>
  <c r="C34" i="45"/>
  <c r="D34" i="45"/>
  <c r="E34" i="45"/>
  <c r="F34" i="45"/>
  <c r="G34" i="45"/>
  <c r="H34" i="45"/>
  <c r="I34" i="45"/>
  <c r="J34" i="45"/>
  <c r="K34" i="45"/>
  <c r="L34" i="45"/>
  <c r="M34" i="45"/>
  <c r="N34" i="45"/>
  <c r="O34" i="45"/>
  <c r="A35" i="45"/>
  <c r="C35" i="45"/>
  <c r="D35" i="45"/>
  <c r="E35" i="45"/>
  <c r="F35" i="45"/>
  <c r="G35" i="45"/>
  <c r="H35" i="45"/>
  <c r="I35" i="45"/>
  <c r="J35" i="45"/>
  <c r="K35" i="45"/>
  <c r="L35" i="45"/>
  <c r="M35" i="45"/>
  <c r="N35" i="45"/>
  <c r="O35" i="45"/>
  <c r="A36" i="45"/>
  <c r="C36" i="45"/>
  <c r="D36" i="45"/>
  <c r="E36" i="45"/>
  <c r="F36" i="45"/>
  <c r="G36" i="45"/>
  <c r="H36" i="45"/>
  <c r="I36" i="45"/>
  <c r="J36" i="45"/>
  <c r="K36" i="45"/>
  <c r="L36" i="45"/>
  <c r="M36" i="45"/>
  <c r="N36" i="45"/>
  <c r="O36" i="45"/>
  <c r="A37" i="45"/>
  <c r="C37" i="45"/>
  <c r="D37" i="45"/>
  <c r="E37" i="45"/>
  <c r="F37" i="45"/>
  <c r="G37" i="45"/>
  <c r="H37" i="45"/>
  <c r="I37" i="45"/>
  <c r="J37" i="45"/>
  <c r="K37" i="45"/>
  <c r="L37" i="45"/>
  <c r="M37" i="45"/>
  <c r="N37" i="45"/>
  <c r="O37" i="45"/>
  <c r="A38" i="45"/>
  <c r="C38" i="45"/>
  <c r="D38" i="45"/>
  <c r="E38" i="45"/>
  <c r="F38" i="45"/>
  <c r="G38" i="45"/>
  <c r="H38" i="45"/>
  <c r="I38" i="45"/>
  <c r="J38" i="45"/>
  <c r="K38" i="45"/>
  <c r="L38" i="45"/>
  <c r="M38" i="45"/>
  <c r="N38" i="45"/>
  <c r="O38" i="45"/>
  <c r="A39" i="45"/>
  <c r="C39" i="45"/>
  <c r="D39" i="45"/>
  <c r="E39" i="45"/>
  <c r="F39" i="45"/>
  <c r="G39" i="45"/>
  <c r="H39" i="45"/>
  <c r="I39" i="45"/>
  <c r="J39" i="45"/>
  <c r="K39" i="45"/>
  <c r="L39" i="45"/>
  <c r="M39" i="45"/>
  <c r="N39" i="45"/>
  <c r="O39" i="45"/>
  <c r="A40" i="45"/>
  <c r="C40" i="45"/>
  <c r="D40" i="45"/>
  <c r="E40" i="45"/>
  <c r="F40" i="45"/>
  <c r="G40" i="45"/>
  <c r="H40" i="45"/>
  <c r="I40" i="45"/>
  <c r="J40" i="45"/>
  <c r="K40" i="45"/>
  <c r="L40" i="45"/>
  <c r="M40" i="45"/>
  <c r="N40" i="45"/>
  <c r="O40" i="45"/>
  <c r="A41" i="45"/>
  <c r="C41" i="45"/>
  <c r="D41" i="45"/>
  <c r="E41" i="45"/>
  <c r="F41" i="45"/>
  <c r="G41" i="45"/>
  <c r="H41" i="45"/>
  <c r="I41" i="45"/>
  <c r="J41" i="45"/>
  <c r="K41" i="45"/>
  <c r="L41" i="45"/>
  <c r="M41" i="45"/>
  <c r="N41" i="45"/>
  <c r="O41" i="45"/>
  <c r="A42" i="45"/>
  <c r="C42" i="45"/>
  <c r="D42" i="45"/>
  <c r="E42" i="45"/>
  <c r="F42" i="45"/>
  <c r="G42" i="45"/>
  <c r="H42" i="45"/>
  <c r="I42" i="45"/>
  <c r="J42" i="45"/>
  <c r="K42" i="45"/>
  <c r="L42" i="45"/>
  <c r="M42" i="45"/>
  <c r="N42" i="45"/>
  <c r="O42" i="45"/>
  <c r="A43" i="45"/>
  <c r="C43" i="45"/>
  <c r="D43" i="45"/>
  <c r="E43" i="45"/>
  <c r="F43" i="45"/>
  <c r="G43" i="45"/>
  <c r="H43" i="45"/>
  <c r="I43" i="45"/>
  <c r="J43" i="45"/>
  <c r="K43" i="45"/>
  <c r="L43" i="45"/>
  <c r="M43" i="45"/>
  <c r="N43" i="45"/>
  <c r="O43" i="45"/>
  <c r="A44" i="45"/>
  <c r="C44" i="45"/>
  <c r="D44" i="45"/>
  <c r="E44" i="45"/>
  <c r="F44" i="45"/>
  <c r="G44" i="45"/>
  <c r="H44" i="45"/>
  <c r="I44" i="45"/>
  <c r="J44" i="45"/>
  <c r="K44" i="45"/>
  <c r="L44" i="45"/>
  <c r="M44" i="45"/>
  <c r="N44" i="45"/>
  <c r="O44" i="45"/>
  <c r="A45" i="45"/>
  <c r="C45" i="45"/>
  <c r="D45" i="45"/>
  <c r="E45" i="45"/>
  <c r="F45" i="45"/>
  <c r="G45" i="45"/>
  <c r="H45" i="45"/>
  <c r="I45" i="45"/>
  <c r="J45" i="45"/>
  <c r="K45" i="45"/>
  <c r="L45" i="45"/>
  <c r="M45" i="45"/>
  <c r="N45" i="45"/>
  <c r="O45" i="45"/>
  <c r="A46" i="45"/>
  <c r="C46" i="45"/>
  <c r="D46" i="45"/>
  <c r="E46" i="45"/>
  <c r="F46" i="45"/>
  <c r="G46" i="45"/>
  <c r="H46" i="45"/>
  <c r="I46" i="45"/>
  <c r="J46" i="45"/>
  <c r="K46" i="45"/>
  <c r="L46" i="45"/>
  <c r="M46" i="45"/>
  <c r="N46" i="45"/>
  <c r="O46" i="45"/>
  <c r="A47" i="45"/>
  <c r="C47" i="45"/>
  <c r="D47" i="45"/>
  <c r="E47" i="45"/>
  <c r="F47" i="45"/>
  <c r="G47" i="45"/>
  <c r="H47" i="45"/>
  <c r="I47" i="45"/>
  <c r="J47" i="45"/>
  <c r="K47" i="45"/>
  <c r="L47" i="45"/>
  <c r="M47" i="45"/>
  <c r="N47" i="45"/>
  <c r="O47" i="45"/>
  <c r="A48" i="45"/>
  <c r="C48" i="45"/>
  <c r="D48" i="45"/>
  <c r="E48" i="45"/>
  <c r="F48" i="45"/>
  <c r="G48" i="45"/>
  <c r="H48" i="45"/>
  <c r="I48" i="45"/>
  <c r="J48" i="45"/>
  <c r="K48" i="45"/>
  <c r="L48" i="45"/>
  <c r="M48" i="45"/>
  <c r="N48" i="45"/>
  <c r="O48" i="45"/>
  <c r="A49" i="45"/>
  <c r="C49" i="45"/>
  <c r="D49" i="45"/>
  <c r="E49" i="45"/>
  <c r="F49" i="45"/>
  <c r="G49" i="45"/>
  <c r="H49" i="45"/>
  <c r="I49" i="45"/>
  <c r="J49" i="45"/>
  <c r="K49" i="45"/>
  <c r="L49" i="45"/>
  <c r="M49" i="45"/>
  <c r="N49" i="45"/>
  <c r="O49" i="45"/>
  <c r="A50" i="45"/>
  <c r="C50" i="45"/>
  <c r="D50" i="45"/>
  <c r="E50" i="45"/>
  <c r="F50" i="45"/>
  <c r="G50" i="45"/>
  <c r="H50" i="45"/>
  <c r="I50" i="45"/>
  <c r="J50" i="45"/>
  <c r="K50" i="45"/>
  <c r="L50" i="45"/>
  <c r="M50" i="45"/>
  <c r="N50" i="45"/>
  <c r="O50" i="45"/>
  <c r="C52" i="45"/>
  <c r="D52" i="45"/>
  <c r="E52" i="45"/>
  <c r="F52" i="45"/>
  <c r="G52" i="45"/>
  <c r="H52" i="45"/>
  <c r="I52" i="45"/>
  <c r="J52" i="45"/>
  <c r="K52" i="45"/>
  <c r="L52" i="45"/>
  <c r="M52" i="45"/>
  <c r="N52" i="45"/>
  <c r="O52" i="45"/>
  <c r="O53" i="45"/>
  <c r="D5" i="16"/>
  <c r="D6" i="16"/>
  <c r="D7" i="16"/>
  <c r="C15" i="16"/>
  <c r="C23" i="16"/>
  <c r="C24" i="16"/>
  <c r="C26" i="16"/>
  <c r="D30" i="16"/>
  <c r="E30" i="16"/>
  <c r="F30" i="16"/>
  <c r="G30" i="16"/>
  <c r="H30" i="16"/>
  <c r="I30" i="16"/>
  <c r="J30" i="16"/>
  <c r="K30" i="16"/>
  <c r="L30" i="16"/>
  <c r="M30" i="16"/>
  <c r="N30" i="16"/>
  <c r="O30" i="16"/>
  <c r="P30" i="16"/>
  <c r="P31" i="16"/>
  <c r="D32" i="16"/>
  <c r="E32" i="16"/>
  <c r="F32" i="16"/>
  <c r="G32" i="16"/>
  <c r="H32" i="16"/>
  <c r="I32" i="16"/>
  <c r="J32" i="16"/>
  <c r="K32" i="16"/>
  <c r="L32" i="16"/>
  <c r="M32" i="16"/>
  <c r="N32" i="16"/>
  <c r="O32" i="16"/>
  <c r="P32" i="16"/>
  <c r="D33" i="16"/>
  <c r="E33" i="16"/>
  <c r="F33" i="16"/>
  <c r="G33" i="16"/>
  <c r="H33" i="16"/>
  <c r="I33" i="16"/>
  <c r="J33" i="16"/>
  <c r="K33" i="16"/>
  <c r="L33" i="16"/>
  <c r="M33" i="16"/>
  <c r="N33" i="16"/>
  <c r="O33" i="16"/>
  <c r="P33" i="16"/>
  <c r="D34" i="16"/>
  <c r="E34" i="16"/>
  <c r="F34" i="16"/>
  <c r="G34" i="16"/>
  <c r="H34" i="16"/>
  <c r="I34" i="16"/>
  <c r="J34" i="16"/>
  <c r="K34" i="16"/>
  <c r="L34" i="16"/>
  <c r="M34" i="16"/>
  <c r="N34" i="16"/>
  <c r="O34" i="16"/>
  <c r="P34" i="16"/>
  <c r="D35" i="16"/>
  <c r="E35" i="16"/>
  <c r="F35" i="16"/>
  <c r="G35" i="16"/>
  <c r="H35" i="16"/>
  <c r="I35" i="16"/>
  <c r="J35" i="16"/>
  <c r="K35" i="16"/>
  <c r="L35" i="16"/>
  <c r="M35" i="16"/>
  <c r="N35" i="16"/>
  <c r="O35" i="16"/>
  <c r="P35" i="16"/>
  <c r="P36" i="16"/>
  <c r="D37" i="16"/>
  <c r="E37" i="16"/>
  <c r="F37" i="16"/>
  <c r="G37" i="16"/>
  <c r="H37" i="16"/>
  <c r="I37" i="16"/>
  <c r="J37" i="16"/>
  <c r="K37" i="16"/>
  <c r="L37" i="16"/>
  <c r="M37" i="16"/>
  <c r="N37" i="16"/>
  <c r="O37" i="16"/>
  <c r="P37" i="16"/>
  <c r="P38" i="16"/>
  <c r="P39" i="16"/>
  <c r="P40" i="16"/>
  <c r="P41" i="16"/>
  <c r="P42" i="16"/>
  <c r="D43" i="16"/>
  <c r="E43" i="16"/>
  <c r="F43" i="16"/>
  <c r="G43" i="16"/>
  <c r="H43" i="16"/>
  <c r="I43" i="16"/>
  <c r="J43" i="16"/>
  <c r="K43" i="16"/>
  <c r="L43" i="16"/>
  <c r="M43" i="16"/>
  <c r="N43" i="16"/>
  <c r="O43" i="16"/>
  <c r="P43" i="16"/>
  <c r="P44" i="16"/>
  <c r="D45" i="16"/>
  <c r="E45" i="16"/>
  <c r="F45" i="16"/>
  <c r="G45" i="16"/>
  <c r="H45" i="16"/>
  <c r="I45" i="16"/>
  <c r="J45" i="16"/>
  <c r="K45" i="16"/>
  <c r="L45" i="16"/>
  <c r="M45" i="16"/>
  <c r="N45" i="16"/>
  <c r="O45" i="16"/>
  <c r="P45" i="16"/>
  <c r="D46" i="16"/>
  <c r="E46" i="16"/>
  <c r="F46" i="16"/>
  <c r="G46" i="16"/>
  <c r="H46" i="16"/>
  <c r="I46" i="16"/>
  <c r="J46" i="16"/>
  <c r="K46" i="16"/>
  <c r="L46" i="16"/>
  <c r="M46" i="16"/>
  <c r="N46" i="16"/>
  <c r="O46" i="16"/>
  <c r="P46" i="16"/>
  <c r="D47" i="16"/>
  <c r="E47" i="16"/>
  <c r="F47" i="16"/>
  <c r="G47" i="16"/>
  <c r="H47" i="16"/>
  <c r="I47" i="16"/>
  <c r="J47" i="16"/>
  <c r="K47" i="16"/>
  <c r="L47" i="16"/>
  <c r="M47" i="16"/>
  <c r="N47" i="16"/>
  <c r="O47" i="16"/>
  <c r="P47" i="16"/>
  <c r="P48" i="16"/>
  <c r="D49" i="16"/>
  <c r="E49" i="16"/>
  <c r="F49" i="16"/>
  <c r="G49" i="16"/>
  <c r="H49" i="16"/>
  <c r="I49" i="16"/>
  <c r="J49" i="16"/>
  <c r="K49" i="16"/>
  <c r="L49" i="16"/>
  <c r="M49" i="16"/>
  <c r="N49" i="16"/>
  <c r="O49" i="16"/>
  <c r="P49" i="16"/>
  <c r="P50" i="16"/>
  <c r="P51" i="16"/>
  <c r="P52" i="16"/>
  <c r="P53" i="16"/>
  <c r="P54" i="16"/>
  <c r="P55" i="16"/>
  <c r="P56" i="16"/>
  <c r="D57" i="16"/>
  <c r="E57" i="16"/>
  <c r="F57" i="16"/>
  <c r="G57" i="16"/>
  <c r="H57" i="16"/>
  <c r="I57" i="16"/>
  <c r="J57" i="16"/>
  <c r="K57" i="16"/>
  <c r="L57" i="16"/>
  <c r="M57" i="16"/>
  <c r="N57" i="16"/>
  <c r="O57" i="16"/>
  <c r="P57" i="16"/>
  <c r="D58" i="16"/>
  <c r="E58" i="16"/>
  <c r="F58" i="16"/>
  <c r="G58" i="16"/>
  <c r="H58" i="16"/>
  <c r="I58" i="16"/>
  <c r="J58" i="16"/>
  <c r="K58" i="16"/>
  <c r="L58" i="16"/>
  <c r="M58" i="16"/>
  <c r="N58" i="16"/>
  <c r="O58" i="16"/>
  <c r="P58" i="16"/>
  <c r="P59" i="16"/>
  <c r="D60" i="16"/>
  <c r="E60" i="16"/>
  <c r="F60" i="16"/>
  <c r="G60" i="16"/>
  <c r="H60" i="16"/>
  <c r="I60" i="16"/>
  <c r="J60" i="16"/>
  <c r="K60" i="16"/>
  <c r="L60" i="16"/>
  <c r="M60" i="16"/>
  <c r="N60" i="16"/>
  <c r="O60" i="16"/>
  <c r="P60" i="16"/>
  <c r="P61" i="16"/>
  <c r="P62" i="16"/>
  <c r="D63" i="16"/>
  <c r="E63" i="16"/>
  <c r="F63" i="16"/>
  <c r="G63" i="16"/>
  <c r="H63" i="16"/>
  <c r="I63" i="16"/>
  <c r="J63" i="16"/>
  <c r="K63" i="16"/>
  <c r="L63" i="16"/>
  <c r="M63" i="16"/>
  <c r="N63" i="16"/>
  <c r="O63" i="16"/>
  <c r="P63" i="16"/>
  <c r="D64" i="16"/>
  <c r="E64" i="16"/>
  <c r="F64" i="16"/>
  <c r="G64" i="16"/>
  <c r="H64" i="16"/>
  <c r="I64" i="16"/>
  <c r="J64" i="16"/>
  <c r="K64" i="16"/>
  <c r="L64" i="16"/>
  <c r="M64" i="16"/>
  <c r="N64" i="16"/>
  <c r="O64" i="16"/>
  <c r="P64" i="16"/>
  <c r="P65" i="16"/>
  <c r="P66" i="16"/>
  <c r="P67" i="16"/>
  <c r="P68" i="16"/>
  <c r="D69" i="16"/>
  <c r="E69" i="16"/>
  <c r="F69" i="16"/>
  <c r="G69" i="16"/>
  <c r="H69" i="16"/>
  <c r="I69" i="16"/>
  <c r="J69" i="16"/>
  <c r="K69" i="16"/>
  <c r="L69" i="16"/>
  <c r="M69" i="16"/>
  <c r="N69" i="16"/>
  <c r="O69" i="16"/>
  <c r="P69" i="16"/>
  <c r="P70" i="16"/>
  <c r="P71" i="16"/>
  <c r="D72" i="16"/>
  <c r="E72" i="16"/>
  <c r="F72" i="16"/>
  <c r="G72" i="16"/>
  <c r="H72" i="16"/>
  <c r="I72" i="16"/>
  <c r="J72" i="16"/>
  <c r="K72" i="16"/>
  <c r="L72" i="16"/>
  <c r="M72" i="16"/>
  <c r="N72" i="16"/>
  <c r="O72" i="16"/>
  <c r="P72" i="16"/>
  <c r="D73" i="16"/>
  <c r="E73" i="16"/>
  <c r="F73" i="16"/>
  <c r="G73" i="16"/>
  <c r="H73" i="16"/>
  <c r="I73" i="16"/>
  <c r="J73" i="16"/>
  <c r="K73" i="16"/>
  <c r="L73" i="16"/>
  <c r="M73" i="16"/>
  <c r="N73" i="16"/>
  <c r="O73" i="16"/>
  <c r="P73" i="16"/>
  <c r="P74" i="16"/>
  <c r="P75" i="16"/>
  <c r="P76" i="16"/>
  <c r="P77" i="16"/>
  <c r="P78" i="16"/>
  <c r="P79" i="16"/>
  <c r="P80" i="16"/>
  <c r="D81" i="16"/>
  <c r="E81" i="16"/>
  <c r="F81" i="16"/>
  <c r="G81" i="16"/>
  <c r="H81" i="16"/>
  <c r="I81" i="16"/>
  <c r="J81" i="16"/>
  <c r="K81" i="16"/>
  <c r="L81" i="16"/>
  <c r="M81" i="16"/>
  <c r="N81" i="16"/>
  <c r="O81" i="16"/>
  <c r="P81" i="16"/>
  <c r="P82" i="16"/>
  <c r="P83" i="16"/>
  <c r="D84" i="16"/>
  <c r="E84" i="16"/>
  <c r="F84" i="16"/>
  <c r="G84" i="16"/>
  <c r="H84" i="16"/>
  <c r="I84" i="16"/>
  <c r="J84" i="16"/>
  <c r="K84" i="16"/>
  <c r="L84" i="16"/>
  <c r="M84" i="16"/>
  <c r="N84" i="16"/>
  <c r="O84" i="16"/>
  <c r="P84" i="16"/>
  <c r="P85" i="16"/>
  <c r="D86" i="16"/>
  <c r="E86" i="16"/>
  <c r="F86" i="16"/>
  <c r="G86" i="16"/>
  <c r="H86" i="16"/>
  <c r="I86" i="16"/>
  <c r="J86" i="16"/>
  <c r="K86" i="16"/>
  <c r="L86" i="16"/>
  <c r="M86" i="16"/>
  <c r="N86" i="16"/>
  <c r="O86" i="16"/>
  <c r="P86" i="16"/>
  <c r="P90" i="16"/>
  <c r="P91" i="16"/>
  <c r="P92" i="16"/>
  <c r="P93" i="16"/>
  <c r="P94" i="16"/>
  <c r="P95" i="16"/>
  <c r="P96" i="16"/>
  <c r="P97" i="16"/>
  <c r="P98" i="16"/>
  <c r="P99" i="16"/>
  <c r="P100" i="16"/>
  <c r="P101" i="16"/>
  <c r="P102" i="16"/>
  <c r="P103" i="16"/>
  <c r="P104" i="16"/>
  <c r="C105" i="16"/>
  <c r="D105" i="16"/>
  <c r="E105" i="16"/>
  <c r="F105" i="16"/>
  <c r="G105" i="16"/>
  <c r="H105" i="16"/>
  <c r="I105" i="16"/>
  <c r="J105" i="16"/>
  <c r="K105" i="16"/>
  <c r="L105" i="16"/>
  <c r="M105" i="16"/>
  <c r="N105" i="16"/>
  <c r="O105" i="16"/>
  <c r="P105" i="16"/>
  <c r="C106" i="16"/>
  <c r="D106" i="16"/>
  <c r="E106" i="16"/>
  <c r="F106" i="16"/>
  <c r="G106" i="16"/>
  <c r="H106" i="16"/>
  <c r="I106" i="16"/>
  <c r="J106" i="16"/>
  <c r="K106" i="16"/>
  <c r="L106" i="16"/>
  <c r="M106" i="16"/>
  <c r="N106" i="16"/>
  <c r="O106" i="16"/>
  <c r="P106" i="16"/>
  <c r="C108" i="16"/>
  <c r="D108" i="16"/>
  <c r="E108" i="16"/>
  <c r="F108" i="16"/>
  <c r="G108" i="16"/>
  <c r="H108" i="16"/>
  <c r="I108" i="16"/>
  <c r="J108" i="16"/>
  <c r="K108" i="16"/>
  <c r="L108" i="16"/>
  <c r="M108" i="16"/>
  <c r="N108" i="16"/>
  <c r="O108" i="16"/>
  <c r="P108" i="16"/>
  <c r="A111" i="16"/>
  <c r="E3" i="14"/>
  <c r="H12" i="14"/>
  <c r="H13" i="14"/>
  <c r="H14" i="14"/>
  <c r="H15" i="14"/>
  <c r="H16" i="14"/>
  <c r="H17" i="14"/>
  <c r="H18" i="14"/>
  <c r="F19" i="14"/>
  <c r="H19" i="14"/>
  <c r="H20" i="14"/>
  <c r="F21" i="14"/>
  <c r="H21" i="14"/>
  <c r="H22" i="14"/>
  <c r="F23" i="14"/>
  <c r="H23" i="14"/>
  <c r="H24" i="14"/>
  <c r="F25" i="14"/>
  <c r="H25" i="14"/>
  <c r="H26" i="14"/>
  <c r="H27" i="14"/>
  <c r="H28" i="14"/>
  <c r="H29" i="14"/>
  <c r="H30" i="14"/>
  <c r="H31" i="14"/>
  <c r="H32" i="14"/>
  <c r="H33" i="14"/>
  <c r="F34" i="14"/>
  <c r="H34" i="14"/>
  <c r="H35" i="14"/>
  <c r="H36" i="14"/>
  <c r="H37" i="14"/>
  <c r="H38" i="14"/>
  <c r="H39" i="14"/>
  <c r="F40" i="14"/>
  <c r="H40" i="14"/>
  <c r="H41" i="14"/>
  <c r="H42" i="14"/>
  <c r="H43" i="14"/>
  <c r="H44" i="14"/>
  <c r="F45" i="14"/>
  <c r="H45" i="14"/>
  <c r="H46" i="14"/>
  <c r="H47" i="14"/>
  <c r="H48" i="14"/>
  <c r="H49" i="14"/>
  <c r="H50" i="14"/>
  <c r="H51" i="14"/>
  <c r="H52" i="14"/>
  <c r="H53" i="14"/>
  <c r="H54" i="14"/>
  <c r="H55" i="14"/>
  <c r="H56" i="14"/>
  <c r="F57" i="14"/>
  <c r="H57" i="14"/>
  <c r="H58" i="14"/>
  <c r="H59" i="14"/>
  <c r="F60" i="14"/>
  <c r="H60" i="14"/>
  <c r="H61" i="14"/>
  <c r="F62" i="14"/>
  <c r="H62" i="14"/>
  <c r="H64" i="14"/>
  <c r="H66" i="14"/>
  <c r="H67" i="14"/>
  <c r="H68" i="14"/>
  <c r="H69" i="14"/>
  <c r="H70" i="14"/>
  <c r="H71" i="14"/>
  <c r="H72" i="14"/>
  <c r="H73" i="14"/>
  <c r="H74" i="14"/>
  <c r="H75" i="14"/>
  <c r="H76" i="14"/>
  <c r="H77" i="14"/>
  <c r="H78" i="14"/>
  <c r="H79" i="14"/>
  <c r="H80" i="14"/>
  <c r="H81" i="14"/>
  <c r="F82" i="14"/>
  <c r="H82" i="14"/>
  <c r="N3" i="15"/>
  <c r="C5" i="15"/>
  <c r="C6" i="15"/>
  <c r="C7" i="15"/>
  <c r="O12" i="15"/>
  <c r="O13" i="15"/>
  <c r="O14" i="15"/>
  <c r="O15" i="15"/>
  <c r="O16" i="15"/>
  <c r="O17" i="15"/>
  <c r="O18" i="15"/>
  <c r="O19" i="15"/>
  <c r="O20" i="15"/>
  <c r="O21" i="15"/>
  <c r="O22" i="15"/>
  <c r="O23" i="15"/>
  <c r="O24" i="15"/>
  <c r="O25" i="15"/>
  <c r="O26" i="15"/>
  <c r="O27" i="15"/>
  <c r="O29" i="15"/>
  <c r="C30" i="15"/>
  <c r="D30" i="15"/>
  <c r="E30" i="15"/>
  <c r="F30" i="15"/>
  <c r="G30" i="15"/>
  <c r="H30" i="15"/>
  <c r="I30" i="15"/>
  <c r="J30" i="15"/>
  <c r="K30" i="15"/>
  <c r="L30" i="15"/>
  <c r="M30" i="15"/>
  <c r="N30" i="15"/>
  <c r="O30" i="15"/>
  <c r="O31" i="15"/>
  <c r="O32" i="15"/>
  <c r="O33" i="15"/>
  <c r="O34" i="15"/>
  <c r="O35" i="15"/>
  <c r="O36" i="15"/>
  <c r="O37" i="15"/>
  <c r="O38" i="15"/>
  <c r="O39" i="15"/>
  <c r="O40" i="15"/>
  <c r="O41" i="15"/>
  <c r="O42" i="15"/>
  <c r="O43" i="15"/>
  <c r="O44" i="15"/>
  <c r="O45" i="15"/>
  <c r="C46" i="15"/>
  <c r="D46" i="15"/>
  <c r="E46" i="15"/>
  <c r="F46" i="15"/>
  <c r="G46" i="15"/>
  <c r="H46" i="15"/>
  <c r="I46" i="15"/>
  <c r="J46" i="15"/>
  <c r="K46" i="15"/>
  <c r="L46" i="15"/>
  <c r="M46" i="15"/>
  <c r="N46" i="15"/>
  <c r="O46" i="15"/>
  <c r="C47" i="15"/>
  <c r="D47" i="15"/>
  <c r="E47" i="15"/>
  <c r="F47" i="15"/>
  <c r="G47" i="15"/>
  <c r="H47" i="15"/>
  <c r="I47" i="15"/>
  <c r="J47" i="15"/>
  <c r="K47" i="15"/>
  <c r="L47" i="15"/>
  <c r="M47" i="15"/>
  <c r="N47" i="15"/>
  <c r="O47" i="15"/>
  <c r="A49" i="15"/>
  <c r="C87" i="15"/>
  <c r="D87" i="15"/>
  <c r="E87" i="15"/>
  <c r="F87" i="15"/>
  <c r="G87" i="15"/>
  <c r="H87" i="15"/>
  <c r="I87" i="15"/>
  <c r="J87" i="15"/>
  <c r="K87" i="15"/>
  <c r="L87" i="15"/>
  <c r="M87" i="15"/>
  <c r="N87" i="15"/>
  <c r="C92" i="15"/>
  <c r="D92" i="15"/>
  <c r="E92" i="15"/>
  <c r="F92" i="15"/>
  <c r="G92" i="15"/>
  <c r="H92" i="15"/>
  <c r="I92" i="15"/>
  <c r="J92" i="15"/>
  <c r="K92" i="15"/>
  <c r="L92" i="15"/>
  <c r="M92" i="15"/>
  <c r="N92" i="15"/>
  <c r="C97" i="15"/>
  <c r="D97" i="15"/>
  <c r="E97" i="15"/>
  <c r="F97" i="15"/>
  <c r="G97" i="15"/>
  <c r="H97" i="15"/>
  <c r="I97" i="15"/>
  <c r="J97" i="15"/>
  <c r="K97" i="15"/>
  <c r="L97" i="15"/>
  <c r="M97" i="15"/>
  <c r="N97" i="15"/>
  <c r="O97" i="15"/>
  <c r="C98" i="15"/>
  <c r="D98" i="15"/>
  <c r="E98" i="15"/>
  <c r="F98" i="15"/>
  <c r="G98" i="15"/>
  <c r="H98" i="15"/>
  <c r="I98" i="15"/>
  <c r="J98" i="15"/>
  <c r="K98" i="15"/>
  <c r="L98" i="15"/>
  <c r="M98" i="15"/>
  <c r="N98" i="15"/>
  <c r="O98" i="15"/>
  <c r="C99" i="15"/>
  <c r="D99" i="15"/>
  <c r="E99" i="15"/>
  <c r="F99" i="15"/>
  <c r="G99" i="15"/>
  <c r="H99" i="15"/>
  <c r="I99" i="15"/>
  <c r="J99" i="15"/>
  <c r="K99" i="15"/>
  <c r="L99" i="15"/>
  <c r="M99" i="15"/>
  <c r="N99" i="15"/>
  <c r="O99" i="15"/>
  <c r="C100" i="15"/>
  <c r="D100" i="15"/>
  <c r="E100" i="15"/>
  <c r="F100" i="15"/>
  <c r="G100" i="15"/>
  <c r="H100" i="15"/>
  <c r="I100" i="15"/>
  <c r="J100" i="15"/>
  <c r="K100" i="15"/>
  <c r="L100" i="15"/>
  <c r="M100" i="15"/>
  <c r="N100" i="15"/>
  <c r="O100" i="15"/>
  <c r="C101" i="15"/>
  <c r="D101" i="15"/>
  <c r="E101" i="15"/>
  <c r="F101" i="15"/>
  <c r="G101" i="15"/>
  <c r="H101" i="15"/>
  <c r="I101" i="15"/>
  <c r="J101" i="15"/>
  <c r="K101" i="15"/>
  <c r="L101" i="15"/>
  <c r="M101" i="15"/>
  <c r="N101" i="15"/>
  <c r="O101" i="15"/>
  <c r="C102" i="15"/>
  <c r="D102" i="15"/>
  <c r="E102" i="15"/>
  <c r="F102" i="15"/>
  <c r="G102" i="15"/>
  <c r="H102" i="15"/>
  <c r="I102" i="15"/>
  <c r="J102" i="15"/>
  <c r="K102" i="15"/>
  <c r="L102" i="15"/>
  <c r="M102" i="15"/>
  <c r="N102" i="15"/>
  <c r="O102" i="15"/>
  <c r="C103" i="15"/>
  <c r="D103" i="15"/>
  <c r="E103" i="15"/>
  <c r="F103" i="15"/>
  <c r="G103" i="15"/>
  <c r="H103" i="15"/>
  <c r="I103" i="15"/>
  <c r="J103" i="15"/>
  <c r="K103" i="15"/>
  <c r="L103" i="15"/>
  <c r="M103" i="15"/>
  <c r="N103" i="15"/>
  <c r="O103" i="15"/>
  <c r="C104" i="15"/>
  <c r="D104" i="15"/>
  <c r="E104" i="15"/>
  <c r="F104" i="15"/>
  <c r="G104" i="15"/>
  <c r="H104" i="15"/>
  <c r="I104" i="15"/>
  <c r="J104" i="15"/>
  <c r="K104" i="15"/>
  <c r="L104" i="15"/>
  <c r="M104" i="15"/>
  <c r="N104" i="15"/>
  <c r="O104" i="15"/>
  <c r="C105" i="15"/>
  <c r="D105" i="15"/>
  <c r="E105" i="15"/>
  <c r="F105" i="15"/>
  <c r="G105" i="15"/>
  <c r="H105" i="15"/>
  <c r="I105" i="15"/>
  <c r="J105" i="15"/>
  <c r="K105" i="15"/>
  <c r="L105" i="15"/>
  <c r="M105" i="15"/>
  <c r="N105" i="15"/>
  <c r="O105" i="15"/>
  <c r="C106" i="15"/>
  <c r="D106" i="15"/>
  <c r="E106" i="15"/>
  <c r="F106" i="15"/>
  <c r="G106" i="15"/>
  <c r="H106" i="15"/>
  <c r="I106" i="15"/>
  <c r="J106" i="15"/>
  <c r="K106" i="15"/>
  <c r="L106" i="15"/>
  <c r="M106" i="15"/>
  <c r="N106" i="15"/>
  <c r="O106" i="15"/>
  <c r="C107" i="15"/>
  <c r="D107" i="15"/>
  <c r="E107" i="15"/>
  <c r="F107" i="15"/>
  <c r="G107" i="15"/>
  <c r="H107" i="15"/>
  <c r="I107" i="15"/>
  <c r="J107" i="15"/>
  <c r="K107" i="15"/>
  <c r="L107" i="15"/>
  <c r="M107" i="15"/>
  <c r="N107" i="15"/>
  <c r="O107" i="15"/>
  <c r="C108" i="15"/>
  <c r="D108" i="15"/>
  <c r="E108" i="15"/>
  <c r="F108" i="15"/>
  <c r="G108" i="15"/>
  <c r="H108" i="15"/>
  <c r="I108" i="15"/>
  <c r="J108" i="15"/>
  <c r="K108" i="15"/>
  <c r="L108" i="15"/>
  <c r="M108" i="15"/>
  <c r="N108" i="15"/>
  <c r="O108" i="15"/>
  <c r="C109" i="15"/>
  <c r="D109" i="15"/>
  <c r="E109" i="15"/>
  <c r="F109" i="15"/>
  <c r="G109" i="15"/>
  <c r="H109" i="15"/>
  <c r="I109" i="15"/>
  <c r="J109" i="15"/>
  <c r="K109" i="15"/>
  <c r="L109" i="15"/>
  <c r="M109" i="15"/>
  <c r="N109" i="15"/>
  <c r="O109" i="15"/>
  <c r="C110" i="15"/>
  <c r="D110" i="15"/>
  <c r="E110" i="15"/>
  <c r="F110" i="15"/>
  <c r="G110" i="15"/>
  <c r="H110" i="15"/>
  <c r="I110" i="15"/>
  <c r="J110" i="15"/>
  <c r="K110" i="15"/>
  <c r="L110" i="15"/>
  <c r="M110" i="15"/>
  <c r="N110" i="15"/>
  <c r="O110" i="15"/>
  <c r="C111" i="15"/>
  <c r="D111" i="15"/>
  <c r="E111" i="15"/>
  <c r="F111" i="15"/>
  <c r="G111" i="15"/>
  <c r="H111" i="15"/>
  <c r="I111" i="15"/>
  <c r="J111" i="15"/>
  <c r="K111" i="15"/>
  <c r="L111" i="15"/>
  <c r="M111" i="15"/>
  <c r="N111" i="15"/>
  <c r="O111" i="15"/>
  <c r="C112" i="15"/>
  <c r="D112" i="15"/>
  <c r="E112" i="15"/>
  <c r="F112" i="15"/>
  <c r="G112" i="15"/>
  <c r="H112" i="15"/>
  <c r="I112" i="15"/>
  <c r="J112" i="15"/>
  <c r="K112" i="15"/>
  <c r="L112" i="15"/>
  <c r="M112" i="15"/>
  <c r="N112" i="15"/>
  <c r="O112" i="15"/>
  <c r="C113" i="15"/>
  <c r="D113" i="15"/>
  <c r="E113" i="15"/>
  <c r="F113" i="15"/>
  <c r="G113" i="15"/>
  <c r="H113" i="15"/>
  <c r="I113" i="15"/>
  <c r="J113" i="15"/>
  <c r="K113" i="15"/>
  <c r="L113" i="15"/>
  <c r="M113" i="15"/>
  <c r="N113" i="15"/>
  <c r="O113" i="15"/>
  <c r="C114" i="15"/>
  <c r="D114" i="15"/>
  <c r="E114" i="15"/>
  <c r="F114" i="15"/>
  <c r="G114" i="15"/>
  <c r="H114" i="15"/>
  <c r="I114" i="15"/>
  <c r="J114" i="15"/>
  <c r="K114" i="15"/>
  <c r="L114" i="15"/>
  <c r="M114" i="15"/>
  <c r="N114" i="15"/>
  <c r="O114" i="15"/>
  <c r="C115" i="15"/>
  <c r="D115" i="15"/>
  <c r="E115" i="15"/>
  <c r="F115" i="15"/>
  <c r="G115" i="15"/>
  <c r="H115" i="15"/>
  <c r="I115" i="15"/>
  <c r="J115" i="15"/>
  <c r="K115" i="15"/>
  <c r="L115" i="15"/>
  <c r="M115" i="15"/>
  <c r="N115" i="15"/>
  <c r="O115" i="15"/>
  <c r="C116" i="15"/>
  <c r="D116" i="15"/>
  <c r="E116" i="15"/>
  <c r="F116" i="15"/>
  <c r="G116" i="15"/>
  <c r="H116" i="15"/>
  <c r="I116" i="15"/>
  <c r="J116" i="15"/>
  <c r="K116" i="15"/>
  <c r="L116" i="15"/>
  <c r="M116" i="15"/>
  <c r="N116" i="15"/>
  <c r="O116" i="15"/>
  <c r="C117" i="15"/>
  <c r="D117" i="15"/>
  <c r="E117" i="15"/>
  <c r="F117" i="15"/>
  <c r="G117" i="15"/>
  <c r="H117" i="15"/>
  <c r="I117" i="15"/>
  <c r="J117" i="15"/>
  <c r="K117" i="15"/>
  <c r="L117" i="15"/>
  <c r="M117" i="15"/>
  <c r="N117" i="15"/>
  <c r="O117" i="15"/>
  <c r="C118" i="15"/>
  <c r="D118" i="15"/>
  <c r="E118" i="15"/>
  <c r="F118" i="15"/>
  <c r="G118" i="15"/>
  <c r="H118" i="15"/>
  <c r="I118" i="15"/>
  <c r="J118" i="15"/>
  <c r="K118" i="15"/>
  <c r="L118" i="15"/>
  <c r="M118" i="15"/>
  <c r="N118" i="15"/>
  <c r="O118" i="15"/>
  <c r="C119" i="15"/>
  <c r="D119" i="15"/>
  <c r="E119" i="15"/>
  <c r="F119" i="15"/>
  <c r="G119" i="15"/>
  <c r="H119" i="15"/>
  <c r="I119" i="15"/>
  <c r="J119" i="15"/>
  <c r="K119" i="15"/>
  <c r="L119" i="15"/>
  <c r="M119" i="15"/>
  <c r="N119" i="15"/>
  <c r="O119" i="15"/>
  <c r="C120" i="15"/>
  <c r="D120" i="15"/>
  <c r="E120" i="15"/>
  <c r="F120" i="15"/>
  <c r="G120" i="15"/>
  <c r="H120" i="15"/>
  <c r="I120" i="15"/>
  <c r="J120" i="15"/>
  <c r="K120" i="15"/>
  <c r="L120" i="15"/>
  <c r="M120" i="15"/>
  <c r="N120" i="15"/>
  <c r="O120" i="15"/>
  <c r="C121" i="15"/>
  <c r="D121" i="15"/>
  <c r="E121" i="15"/>
  <c r="F121" i="15"/>
  <c r="G121" i="15"/>
  <c r="H121" i="15"/>
  <c r="I121" i="15"/>
  <c r="J121" i="15"/>
  <c r="K121" i="15"/>
  <c r="L121" i="15"/>
  <c r="M121" i="15"/>
  <c r="N121" i="15"/>
  <c r="O121" i="15"/>
  <c r="C122" i="15"/>
  <c r="D122" i="15"/>
  <c r="E122" i="15"/>
  <c r="F122" i="15"/>
  <c r="G122" i="15"/>
  <c r="H122" i="15"/>
  <c r="I122" i="15"/>
  <c r="J122" i="15"/>
  <c r="K122" i="15"/>
  <c r="L122" i="15"/>
  <c r="M122" i="15"/>
  <c r="N122" i="15"/>
  <c r="O122" i="15"/>
  <c r="C123" i="15"/>
  <c r="D123" i="15"/>
  <c r="E123" i="15"/>
  <c r="F123" i="15"/>
  <c r="G123" i="15"/>
  <c r="H123" i="15"/>
  <c r="I123" i="15"/>
  <c r="J123" i="15"/>
  <c r="K123" i="15"/>
  <c r="L123" i="15"/>
  <c r="M123" i="15"/>
  <c r="N123" i="15"/>
  <c r="O123" i="15"/>
  <c r="C124" i="15"/>
  <c r="D124" i="15"/>
  <c r="E124" i="15"/>
  <c r="F124" i="15"/>
  <c r="G124" i="15"/>
  <c r="H124" i="15"/>
  <c r="I124" i="15"/>
  <c r="J124" i="15"/>
  <c r="K124" i="15"/>
  <c r="L124" i="15"/>
  <c r="M124" i="15"/>
  <c r="N124" i="15"/>
  <c r="O124" i="15"/>
  <c r="C125" i="15"/>
  <c r="D125" i="15"/>
  <c r="E125" i="15"/>
  <c r="F125" i="15"/>
  <c r="G125" i="15"/>
  <c r="H125" i="15"/>
  <c r="I125" i="15"/>
  <c r="J125" i="15"/>
  <c r="K125" i="15"/>
  <c r="L125" i="15"/>
  <c r="M125" i="15"/>
  <c r="N125" i="15"/>
  <c r="O125" i="15"/>
  <c r="C126" i="15"/>
  <c r="D126" i="15"/>
  <c r="E126" i="15"/>
  <c r="F126" i="15"/>
  <c r="G126" i="15"/>
  <c r="H126" i="15"/>
  <c r="I126" i="15"/>
  <c r="J126" i="15"/>
  <c r="K126" i="15"/>
  <c r="L126" i="15"/>
  <c r="M126" i="15"/>
  <c r="N126" i="15"/>
  <c r="O126" i="15"/>
  <c r="C128" i="15"/>
  <c r="D128" i="15"/>
  <c r="E128" i="15"/>
  <c r="F128" i="15"/>
  <c r="G128" i="15"/>
  <c r="H128" i="15"/>
  <c r="I128" i="15"/>
  <c r="J128" i="15"/>
  <c r="K128" i="15"/>
  <c r="L128" i="15"/>
  <c r="M128" i="15"/>
  <c r="N128" i="15"/>
  <c r="O128" i="15"/>
  <c r="B157" i="15"/>
  <c r="C157" i="15"/>
  <c r="D157" i="15"/>
  <c r="E157" i="15"/>
  <c r="F157" i="15"/>
  <c r="G157" i="15"/>
  <c r="H157" i="15"/>
  <c r="I157" i="15"/>
  <c r="J157" i="15"/>
  <c r="K157" i="15"/>
  <c r="L157" i="15"/>
  <c r="M157" i="15"/>
  <c r="N157" i="15"/>
  <c r="O157" i="15"/>
  <c r="B158" i="15"/>
  <c r="C158" i="15"/>
  <c r="D158" i="15"/>
  <c r="E158" i="15"/>
  <c r="F158" i="15"/>
  <c r="G158" i="15"/>
  <c r="H158" i="15"/>
  <c r="I158" i="15"/>
  <c r="J158" i="15"/>
  <c r="K158" i="15"/>
  <c r="L158" i="15"/>
  <c r="M158" i="15"/>
  <c r="N158" i="15"/>
  <c r="O158" i="15"/>
  <c r="B159" i="15"/>
  <c r="C159" i="15"/>
  <c r="D159" i="15"/>
  <c r="E159" i="15"/>
  <c r="F159" i="15"/>
  <c r="G159" i="15"/>
  <c r="H159" i="15"/>
  <c r="I159" i="15"/>
  <c r="J159" i="15"/>
  <c r="K159" i="15"/>
  <c r="L159" i="15"/>
  <c r="M159" i="15"/>
  <c r="N159" i="15"/>
  <c r="O159" i="15"/>
  <c r="B160" i="15"/>
  <c r="C160" i="15"/>
  <c r="D160" i="15"/>
  <c r="E160" i="15"/>
  <c r="F160" i="15"/>
  <c r="G160" i="15"/>
  <c r="H160" i="15"/>
  <c r="I160" i="15"/>
  <c r="J160" i="15"/>
  <c r="K160" i="15"/>
  <c r="L160" i="15"/>
  <c r="M160" i="15"/>
  <c r="N160" i="15"/>
  <c r="O160" i="15"/>
  <c r="B161" i="15"/>
  <c r="C161" i="15"/>
  <c r="D161" i="15"/>
  <c r="E161" i="15"/>
  <c r="F161" i="15"/>
  <c r="G161" i="15"/>
  <c r="H161" i="15"/>
  <c r="I161" i="15"/>
  <c r="J161" i="15"/>
  <c r="K161" i="15"/>
  <c r="L161" i="15"/>
  <c r="M161" i="15"/>
  <c r="N161" i="15"/>
  <c r="O161" i="15"/>
  <c r="B162" i="15"/>
  <c r="C162" i="15"/>
  <c r="D162" i="15"/>
  <c r="E162" i="15"/>
  <c r="F162" i="15"/>
  <c r="G162" i="15"/>
  <c r="H162" i="15"/>
  <c r="I162" i="15"/>
  <c r="J162" i="15"/>
  <c r="K162" i="15"/>
  <c r="L162" i="15"/>
  <c r="M162" i="15"/>
  <c r="N162" i="15"/>
  <c r="O162" i="15"/>
  <c r="B163" i="15"/>
  <c r="C163" i="15"/>
  <c r="D163" i="15"/>
  <c r="E163" i="15"/>
  <c r="F163" i="15"/>
  <c r="G163" i="15"/>
  <c r="H163" i="15"/>
  <c r="I163" i="15"/>
  <c r="J163" i="15"/>
  <c r="K163" i="15"/>
  <c r="L163" i="15"/>
  <c r="M163" i="15"/>
  <c r="N163" i="15"/>
  <c r="O163" i="15"/>
  <c r="B164" i="15"/>
  <c r="C164" i="15"/>
  <c r="D164" i="15"/>
  <c r="E164" i="15"/>
  <c r="F164" i="15"/>
  <c r="G164" i="15"/>
  <c r="H164" i="15"/>
  <c r="I164" i="15"/>
  <c r="J164" i="15"/>
  <c r="K164" i="15"/>
  <c r="L164" i="15"/>
  <c r="M164" i="15"/>
  <c r="N164" i="15"/>
  <c r="O164" i="15"/>
  <c r="O165" i="15"/>
  <c r="O166" i="15"/>
  <c r="C167" i="15"/>
  <c r="D167" i="15"/>
  <c r="E167" i="15"/>
  <c r="F167" i="15"/>
  <c r="G167" i="15"/>
  <c r="H167" i="15"/>
  <c r="I167" i="15"/>
  <c r="J167" i="15"/>
  <c r="K167" i="15"/>
  <c r="L167" i="15"/>
  <c r="M167" i="15"/>
  <c r="N167" i="15"/>
  <c r="O167" i="15"/>
  <c r="C168" i="15"/>
  <c r="D168" i="15"/>
  <c r="E168" i="15"/>
  <c r="F168" i="15"/>
  <c r="G168" i="15"/>
  <c r="H168" i="15"/>
  <c r="I168" i="15"/>
  <c r="J168" i="15"/>
  <c r="K168" i="15"/>
  <c r="L168" i="15"/>
  <c r="M168" i="15"/>
  <c r="N168" i="15"/>
  <c r="O168" i="15"/>
  <c r="C169" i="15"/>
  <c r="D169" i="15"/>
  <c r="E169" i="15"/>
  <c r="F169" i="15"/>
  <c r="G169" i="15"/>
  <c r="H169" i="15"/>
  <c r="I169" i="15"/>
  <c r="J169" i="15"/>
  <c r="K169" i="15"/>
  <c r="L169" i="15"/>
  <c r="M169" i="15"/>
  <c r="N169" i="15"/>
  <c r="O169" i="15"/>
  <c r="O170" i="15"/>
  <c r="B171" i="15"/>
  <c r="C171" i="15"/>
  <c r="D171" i="15"/>
  <c r="E171" i="15"/>
  <c r="F171" i="15"/>
  <c r="G171" i="15"/>
  <c r="H171" i="15"/>
  <c r="I171" i="15"/>
  <c r="J171" i="15"/>
  <c r="K171" i="15"/>
  <c r="L171" i="15"/>
  <c r="M171" i="15"/>
  <c r="N171" i="15"/>
  <c r="O171" i="15"/>
  <c r="B172" i="15"/>
  <c r="C172" i="15"/>
  <c r="D172" i="15"/>
  <c r="E172" i="15"/>
  <c r="F172" i="15"/>
  <c r="G172" i="15"/>
  <c r="H172" i="15"/>
  <c r="I172" i="15"/>
  <c r="J172" i="15"/>
  <c r="K172" i="15"/>
  <c r="L172" i="15"/>
  <c r="M172" i="15"/>
  <c r="N172" i="15"/>
  <c r="O172" i="15"/>
  <c r="C173" i="15"/>
  <c r="D173" i="15"/>
  <c r="E173" i="15"/>
  <c r="F173" i="15"/>
  <c r="G173" i="15"/>
  <c r="H173" i="15"/>
  <c r="I173" i="15"/>
  <c r="J173" i="15"/>
  <c r="K173" i="15"/>
  <c r="L173" i="15"/>
  <c r="M173" i="15"/>
  <c r="N173" i="15"/>
  <c r="O173" i="15"/>
  <c r="B176" i="15"/>
  <c r="C176" i="15"/>
  <c r="D176" i="15"/>
  <c r="E176" i="15"/>
  <c r="F176" i="15"/>
  <c r="G176" i="15"/>
  <c r="H176" i="15"/>
  <c r="I176" i="15"/>
  <c r="J176" i="15"/>
  <c r="K176" i="15"/>
  <c r="L176" i="15"/>
  <c r="M176" i="15"/>
  <c r="N176" i="15"/>
  <c r="O176" i="15"/>
  <c r="B177" i="15"/>
  <c r="C177" i="15"/>
  <c r="D177" i="15"/>
  <c r="E177" i="15"/>
  <c r="F177" i="15"/>
  <c r="G177" i="15"/>
  <c r="H177" i="15"/>
  <c r="I177" i="15"/>
  <c r="J177" i="15"/>
  <c r="K177" i="15"/>
  <c r="L177" i="15"/>
  <c r="M177" i="15"/>
  <c r="N177" i="15"/>
  <c r="O177" i="15"/>
  <c r="B178" i="15"/>
  <c r="C178" i="15"/>
  <c r="D178" i="15"/>
  <c r="E178" i="15"/>
  <c r="F178" i="15"/>
  <c r="G178" i="15"/>
  <c r="H178" i="15"/>
  <c r="I178" i="15"/>
  <c r="J178" i="15"/>
  <c r="K178" i="15"/>
  <c r="L178" i="15"/>
  <c r="M178" i="15"/>
  <c r="N178" i="15"/>
  <c r="O178" i="15"/>
  <c r="B179" i="15"/>
  <c r="C179" i="15"/>
  <c r="D179" i="15"/>
  <c r="E179" i="15"/>
  <c r="F179" i="15"/>
  <c r="G179" i="15"/>
  <c r="H179" i="15"/>
  <c r="I179" i="15"/>
  <c r="J179" i="15"/>
  <c r="K179" i="15"/>
  <c r="L179" i="15"/>
  <c r="M179" i="15"/>
  <c r="N179" i="15"/>
  <c r="O179" i="15"/>
  <c r="C180" i="15"/>
  <c r="D180" i="15"/>
  <c r="E180" i="15"/>
  <c r="F180" i="15"/>
  <c r="G180" i="15"/>
  <c r="H180" i="15"/>
  <c r="I180" i="15"/>
  <c r="J180" i="15"/>
  <c r="K180" i="15"/>
  <c r="L180" i="15"/>
  <c r="M180" i="15"/>
  <c r="N180" i="15"/>
  <c r="O180" i="15"/>
  <c r="C182" i="15"/>
  <c r="D182" i="15"/>
  <c r="E182" i="15"/>
  <c r="F182" i="15"/>
  <c r="G182" i="15"/>
  <c r="H182" i="15"/>
  <c r="I182" i="15"/>
  <c r="J182" i="15"/>
  <c r="K182" i="15"/>
  <c r="L182" i="15"/>
  <c r="M182" i="15"/>
  <c r="N182" i="15"/>
  <c r="O182" i="15"/>
  <c r="C184" i="15"/>
  <c r="D184" i="15"/>
  <c r="E184" i="15"/>
  <c r="F184" i="15"/>
  <c r="G184" i="15"/>
  <c r="H184" i="15"/>
  <c r="I184" i="15"/>
  <c r="J184" i="15"/>
  <c r="K184" i="15"/>
  <c r="L184" i="15"/>
  <c r="M184" i="15"/>
  <c r="N184" i="15"/>
  <c r="O184" i="15"/>
  <c r="C187" i="15"/>
  <c r="D187" i="15"/>
  <c r="E187" i="15"/>
  <c r="F187" i="15"/>
  <c r="G187" i="15"/>
  <c r="H187" i="15"/>
  <c r="I187" i="15"/>
  <c r="J187" i="15"/>
  <c r="K187" i="15"/>
  <c r="L187" i="15"/>
  <c r="M187" i="15"/>
  <c r="N187" i="15"/>
  <c r="O187" i="15"/>
  <c r="C188" i="15"/>
  <c r="D188" i="15"/>
  <c r="E188" i="15"/>
  <c r="F188" i="15"/>
  <c r="G188" i="15"/>
  <c r="H188" i="15"/>
  <c r="I188" i="15"/>
  <c r="J188" i="15"/>
  <c r="K188" i="15"/>
  <c r="L188" i="15"/>
  <c r="M188" i="15"/>
  <c r="N188" i="15"/>
  <c r="O188" i="15"/>
  <c r="C189" i="15"/>
  <c r="D189" i="15"/>
  <c r="E189" i="15"/>
  <c r="F189" i="15"/>
  <c r="G189" i="15"/>
  <c r="H189" i="15"/>
  <c r="I189" i="15"/>
  <c r="J189" i="15"/>
  <c r="K189" i="15"/>
  <c r="L189" i="15"/>
  <c r="M189" i="15"/>
  <c r="N189" i="15"/>
  <c r="O189" i="15"/>
  <c r="C190" i="15"/>
  <c r="D190" i="15"/>
  <c r="E190" i="15"/>
  <c r="F190" i="15"/>
  <c r="G190" i="15"/>
  <c r="H190" i="15"/>
  <c r="I190" i="15"/>
  <c r="J190" i="15"/>
  <c r="K190" i="15"/>
  <c r="L190" i="15"/>
  <c r="M190" i="15"/>
  <c r="N190" i="15"/>
  <c r="O190" i="15"/>
  <c r="C191" i="15"/>
  <c r="D191" i="15"/>
  <c r="E191" i="15"/>
  <c r="F191" i="15"/>
  <c r="G191" i="15"/>
  <c r="H191" i="15"/>
  <c r="I191" i="15"/>
  <c r="J191" i="15"/>
  <c r="K191" i="15"/>
  <c r="L191" i="15"/>
  <c r="M191" i="15"/>
  <c r="N191" i="15"/>
  <c r="O191" i="15"/>
  <c r="C192" i="15"/>
  <c r="D192" i="15"/>
  <c r="E192" i="15"/>
  <c r="F192" i="15"/>
  <c r="G192" i="15"/>
  <c r="H192" i="15"/>
  <c r="I192" i="15"/>
  <c r="J192" i="15"/>
  <c r="K192" i="15"/>
  <c r="L192" i="15"/>
  <c r="M192" i="15"/>
  <c r="N192" i="15"/>
  <c r="O192" i="15"/>
  <c r="C193" i="15"/>
  <c r="D193" i="15"/>
  <c r="E193" i="15"/>
  <c r="F193" i="15"/>
  <c r="G193" i="15"/>
  <c r="H193" i="15"/>
  <c r="I193" i="15"/>
  <c r="J193" i="15"/>
  <c r="K193" i="15"/>
  <c r="L193" i="15"/>
  <c r="M193" i="15"/>
  <c r="N193" i="15"/>
  <c r="O193" i="15"/>
  <c r="C194" i="15"/>
  <c r="D194" i="15"/>
  <c r="E194" i="15"/>
  <c r="F194" i="15"/>
  <c r="G194" i="15"/>
  <c r="H194" i="15"/>
  <c r="I194" i="15"/>
  <c r="J194" i="15"/>
  <c r="K194" i="15"/>
  <c r="L194" i="15"/>
  <c r="M194" i="15"/>
  <c r="N194" i="15"/>
  <c r="O194" i="15"/>
  <c r="C195" i="15"/>
  <c r="D195" i="15"/>
  <c r="E195" i="15"/>
  <c r="F195" i="15"/>
  <c r="G195" i="15"/>
  <c r="H195" i="15"/>
  <c r="I195" i="15"/>
  <c r="J195" i="15"/>
  <c r="K195" i="15"/>
  <c r="L195" i="15"/>
  <c r="M195" i="15"/>
  <c r="N195" i="15"/>
  <c r="O195" i="15"/>
  <c r="C196" i="15"/>
  <c r="D196" i="15"/>
  <c r="E196" i="15"/>
  <c r="F196" i="15"/>
  <c r="G196" i="15"/>
  <c r="H196" i="15"/>
  <c r="I196" i="15"/>
  <c r="J196" i="15"/>
  <c r="K196" i="15"/>
  <c r="L196" i="15"/>
  <c r="M196" i="15"/>
  <c r="N196" i="15"/>
  <c r="O196" i="15"/>
  <c r="C197" i="15"/>
  <c r="D197" i="15"/>
  <c r="E197" i="15"/>
  <c r="F197" i="15"/>
  <c r="G197" i="15"/>
  <c r="H197" i="15"/>
  <c r="I197" i="15"/>
  <c r="J197" i="15"/>
  <c r="K197" i="15"/>
  <c r="L197" i="15"/>
  <c r="M197" i="15"/>
  <c r="N197" i="15"/>
  <c r="O197" i="15"/>
  <c r="C198" i="15"/>
  <c r="D198" i="15"/>
  <c r="E198" i="15"/>
  <c r="F198" i="15"/>
  <c r="G198" i="15"/>
  <c r="H198" i="15"/>
  <c r="I198" i="15"/>
  <c r="J198" i="15"/>
  <c r="K198" i="15"/>
  <c r="L198" i="15"/>
  <c r="M198" i="15"/>
  <c r="N198" i="15"/>
  <c r="O198" i="15"/>
  <c r="C199" i="15"/>
  <c r="D199" i="15"/>
  <c r="E199" i="15"/>
  <c r="F199" i="15"/>
  <c r="G199" i="15"/>
  <c r="H199" i="15"/>
  <c r="I199" i="15"/>
  <c r="J199" i="15"/>
  <c r="K199" i="15"/>
  <c r="L199" i="15"/>
  <c r="M199" i="15"/>
  <c r="N199" i="15"/>
  <c r="O199" i="15"/>
  <c r="C200" i="15"/>
  <c r="D200" i="15"/>
  <c r="E200" i="15"/>
  <c r="F200" i="15"/>
  <c r="G200" i="15"/>
  <c r="H200" i="15"/>
  <c r="I200" i="15"/>
  <c r="J200" i="15"/>
  <c r="K200" i="15"/>
  <c r="L200" i="15"/>
  <c r="M200" i="15"/>
  <c r="N200" i="15"/>
  <c r="O200" i="15"/>
  <c r="C201" i="15"/>
  <c r="D201" i="15"/>
  <c r="E201" i="15"/>
  <c r="F201" i="15"/>
  <c r="G201" i="15"/>
  <c r="H201" i="15"/>
  <c r="I201" i="15"/>
  <c r="J201" i="15"/>
  <c r="K201" i="15"/>
  <c r="L201" i="15"/>
  <c r="M201" i="15"/>
  <c r="N201" i="15"/>
  <c r="O201" i="15"/>
  <c r="C202" i="15"/>
  <c r="D202" i="15"/>
  <c r="E202" i="15"/>
  <c r="F202" i="15"/>
  <c r="G202" i="15"/>
  <c r="H202" i="15"/>
  <c r="I202" i="15"/>
  <c r="J202" i="15"/>
  <c r="K202" i="15"/>
  <c r="L202" i="15"/>
  <c r="M202" i="15"/>
  <c r="N202" i="15"/>
  <c r="O202" i="15"/>
  <c r="C1" i="17"/>
  <c r="C2" i="17"/>
  <c r="C3" i="17"/>
  <c r="A7" i="17"/>
  <c r="C7" i="17"/>
  <c r="D7" i="17"/>
  <c r="E7" i="17"/>
  <c r="F7" i="17"/>
  <c r="G7" i="17"/>
  <c r="H7" i="17"/>
  <c r="I7" i="17"/>
  <c r="J7" i="17"/>
  <c r="K7" i="17"/>
  <c r="L7" i="17"/>
  <c r="M7" i="17"/>
  <c r="N7" i="17"/>
  <c r="O7" i="17"/>
  <c r="A8" i="17"/>
  <c r="C8" i="17"/>
  <c r="D8" i="17"/>
  <c r="E8" i="17"/>
  <c r="F8" i="17"/>
  <c r="G8" i="17"/>
  <c r="H8" i="17"/>
  <c r="I8" i="17"/>
  <c r="J8" i="17"/>
  <c r="K8" i="17"/>
  <c r="L8" i="17"/>
  <c r="M8" i="17"/>
  <c r="N8" i="17"/>
  <c r="O8" i="17"/>
  <c r="A9" i="17"/>
  <c r="C9" i="17"/>
  <c r="D9" i="17"/>
  <c r="E9" i="17"/>
  <c r="F9" i="17"/>
  <c r="G9" i="17"/>
  <c r="H9" i="17"/>
  <c r="I9" i="17"/>
  <c r="J9" i="17"/>
  <c r="K9" i="17"/>
  <c r="L9" i="17"/>
  <c r="M9" i="17"/>
  <c r="N9" i="17"/>
  <c r="O9" i="17"/>
  <c r="A10" i="17"/>
  <c r="C10" i="17"/>
  <c r="D10" i="17"/>
  <c r="E10" i="17"/>
  <c r="F10" i="17"/>
  <c r="G10" i="17"/>
  <c r="H10" i="17"/>
  <c r="I10" i="17"/>
  <c r="J10" i="17"/>
  <c r="K10" i="17"/>
  <c r="L10" i="17"/>
  <c r="M10" i="17"/>
  <c r="N10" i="17"/>
  <c r="O10" i="17"/>
  <c r="A11" i="17"/>
  <c r="C11" i="17"/>
  <c r="D11" i="17"/>
  <c r="E11" i="17"/>
  <c r="F11" i="17"/>
  <c r="G11" i="17"/>
  <c r="H11" i="17"/>
  <c r="I11" i="17"/>
  <c r="J11" i="17"/>
  <c r="K11" i="17"/>
  <c r="L11" i="17"/>
  <c r="M11" i="17"/>
  <c r="N11" i="17"/>
  <c r="O11" i="17"/>
  <c r="A12" i="17"/>
  <c r="C12" i="17"/>
  <c r="D12" i="17"/>
  <c r="E12" i="17"/>
  <c r="F12" i="17"/>
  <c r="G12" i="17"/>
  <c r="H12" i="17"/>
  <c r="I12" i="17"/>
  <c r="J12" i="17"/>
  <c r="K12" i="17"/>
  <c r="L12" i="17"/>
  <c r="M12" i="17"/>
  <c r="N12" i="17"/>
  <c r="O12" i="17"/>
  <c r="A13" i="17"/>
  <c r="C13" i="17"/>
  <c r="D13" i="17"/>
  <c r="E13" i="17"/>
  <c r="F13" i="17"/>
  <c r="G13" i="17"/>
  <c r="H13" i="17"/>
  <c r="I13" i="17"/>
  <c r="J13" i="17"/>
  <c r="K13" i="17"/>
  <c r="L13" i="17"/>
  <c r="M13" i="17"/>
  <c r="N13" i="17"/>
  <c r="O13" i="17"/>
  <c r="A14" i="17"/>
  <c r="C14" i="17"/>
  <c r="D14" i="17"/>
  <c r="E14" i="17"/>
  <c r="F14" i="17"/>
  <c r="G14" i="17"/>
  <c r="H14" i="17"/>
  <c r="I14" i="17"/>
  <c r="J14" i="17"/>
  <c r="K14" i="17"/>
  <c r="L14" i="17"/>
  <c r="M14" i="17"/>
  <c r="N14" i="17"/>
  <c r="O14" i="17"/>
  <c r="A15" i="17"/>
  <c r="C15" i="17"/>
  <c r="D15" i="17"/>
  <c r="E15" i="17"/>
  <c r="F15" i="17"/>
  <c r="G15" i="17"/>
  <c r="H15" i="17"/>
  <c r="I15" i="17"/>
  <c r="J15" i="17"/>
  <c r="K15" i="17"/>
  <c r="L15" i="17"/>
  <c r="M15" i="17"/>
  <c r="N15" i="17"/>
  <c r="O15" i="17"/>
  <c r="A16" i="17"/>
  <c r="C16" i="17"/>
  <c r="D16" i="17"/>
  <c r="E16" i="17"/>
  <c r="F16" i="17"/>
  <c r="G16" i="17"/>
  <c r="H16" i="17"/>
  <c r="I16" i="17"/>
  <c r="J16" i="17"/>
  <c r="K16" i="17"/>
  <c r="L16" i="17"/>
  <c r="M16" i="17"/>
  <c r="N16" i="17"/>
  <c r="O16" i="17"/>
  <c r="A17" i="17"/>
  <c r="C17" i="17"/>
  <c r="D17" i="17"/>
  <c r="E17" i="17"/>
  <c r="F17" i="17"/>
  <c r="G17" i="17"/>
  <c r="H17" i="17"/>
  <c r="I17" i="17"/>
  <c r="J17" i="17"/>
  <c r="K17" i="17"/>
  <c r="L17" i="17"/>
  <c r="M17" i="17"/>
  <c r="N17" i="17"/>
  <c r="O17" i="17"/>
  <c r="A18" i="17"/>
  <c r="C18" i="17"/>
  <c r="D18" i="17"/>
  <c r="E18" i="17"/>
  <c r="F18" i="17"/>
  <c r="G18" i="17"/>
  <c r="H18" i="17"/>
  <c r="I18" i="17"/>
  <c r="J18" i="17"/>
  <c r="K18" i="17"/>
  <c r="L18" i="17"/>
  <c r="M18" i="17"/>
  <c r="N18" i="17"/>
  <c r="O18" i="17"/>
  <c r="A19" i="17"/>
  <c r="C19" i="17"/>
  <c r="D19" i="17"/>
  <c r="E19" i="17"/>
  <c r="F19" i="17"/>
  <c r="G19" i="17"/>
  <c r="H19" i="17"/>
  <c r="I19" i="17"/>
  <c r="J19" i="17"/>
  <c r="K19" i="17"/>
  <c r="L19" i="17"/>
  <c r="M19" i="17"/>
  <c r="N19" i="17"/>
  <c r="O19" i="17"/>
  <c r="A20" i="17"/>
  <c r="C20" i="17"/>
  <c r="D20" i="17"/>
  <c r="E20" i="17"/>
  <c r="F20" i="17"/>
  <c r="G20" i="17"/>
  <c r="H20" i="17"/>
  <c r="I20" i="17"/>
  <c r="J20" i="17"/>
  <c r="K20" i="17"/>
  <c r="L20" i="17"/>
  <c r="M20" i="17"/>
  <c r="N20" i="17"/>
  <c r="O20" i="17"/>
  <c r="A21" i="17"/>
  <c r="C21" i="17"/>
  <c r="D21" i="17"/>
  <c r="E21" i="17"/>
  <c r="F21" i="17"/>
  <c r="G21" i="17"/>
  <c r="H21" i="17"/>
  <c r="I21" i="17"/>
  <c r="J21" i="17"/>
  <c r="K21" i="17"/>
  <c r="L21" i="17"/>
  <c r="M21" i="17"/>
  <c r="N21" i="17"/>
  <c r="O21" i="17"/>
  <c r="A22" i="17"/>
  <c r="C22" i="17"/>
  <c r="D22" i="17"/>
  <c r="E22" i="17"/>
  <c r="F22" i="17"/>
  <c r="G22" i="17"/>
  <c r="H22" i="17"/>
  <c r="I22" i="17"/>
  <c r="J22" i="17"/>
  <c r="K22" i="17"/>
  <c r="L22" i="17"/>
  <c r="M22" i="17"/>
  <c r="N22" i="17"/>
  <c r="O22" i="17"/>
  <c r="A23" i="17"/>
  <c r="C23" i="17"/>
  <c r="D23" i="17"/>
  <c r="E23" i="17"/>
  <c r="F23" i="17"/>
  <c r="G23" i="17"/>
  <c r="H23" i="17"/>
  <c r="I23" i="17"/>
  <c r="J23" i="17"/>
  <c r="K23" i="17"/>
  <c r="L23" i="17"/>
  <c r="M23" i="17"/>
  <c r="N23" i="17"/>
  <c r="O23" i="17"/>
  <c r="A24" i="17"/>
  <c r="C24" i="17"/>
  <c r="D24" i="17"/>
  <c r="E24" i="17"/>
  <c r="F24" i="17"/>
  <c r="G24" i="17"/>
  <c r="H24" i="17"/>
  <c r="I24" i="17"/>
  <c r="J24" i="17"/>
  <c r="K24" i="17"/>
  <c r="L24" i="17"/>
  <c r="M24" i="17"/>
  <c r="N24" i="17"/>
  <c r="O24" i="17"/>
  <c r="A25" i="17"/>
  <c r="C25" i="17"/>
  <c r="D25" i="17"/>
  <c r="E25" i="17"/>
  <c r="F25" i="17"/>
  <c r="G25" i="17"/>
  <c r="H25" i="17"/>
  <c r="I25" i="17"/>
  <c r="J25" i="17"/>
  <c r="K25" i="17"/>
  <c r="L25" i="17"/>
  <c r="M25" i="17"/>
  <c r="N25" i="17"/>
  <c r="O25" i="17"/>
  <c r="A26" i="17"/>
  <c r="C26" i="17"/>
  <c r="D26" i="17"/>
  <c r="E26" i="17"/>
  <c r="F26" i="17"/>
  <c r="G26" i="17"/>
  <c r="H26" i="17"/>
  <c r="I26" i="17"/>
  <c r="J26" i="17"/>
  <c r="K26" i="17"/>
  <c r="L26" i="17"/>
  <c r="M26" i="17"/>
  <c r="N26" i="17"/>
  <c r="O26" i="17"/>
  <c r="A27" i="17"/>
  <c r="C27" i="17"/>
  <c r="D27" i="17"/>
  <c r="E27" i="17"/>
  <c r="F27" i="17"/>
  <c r="G27" i="17"/>
  <c r="H27" i="17"/>
  <c r="I27" i="17"/>
  <c r="J27" i="17"/>
  <c r="K27" i="17"/>
  <c r="L27" i="17"/>
  <c r="M27" i="17"/>
  <c r="N27" i="17"/>
  <c r="O27" i="17"/>
  <c r="A28" i="17"/>
  <c r="C28" i="17"/>
  <c r="D28" i="17"/>
  <c r="E28" i="17"/>
  <c r="F28" i="17"/>
  <c r="G28" i="17"/>
  <c r="H28" i="17"/>
  <c r="I28" i="17"/>
  <c r="J28" i="17"/>
  <c r="K28" i="17"/>
  <c r="L28" i="17"/>
  <c r="M28" i="17"/>
  <c r="N28" i="17"/>
  <c r="O28" i="17"/>
  <c r="A29" i="17"/>
  <c r="C29" i="17"/>
  <c r="D29" i="17"/>
  <c r="E29" i="17"/>
  <c r="F29" i="17"/>
  <c r="G29" i="17"/>
  <c r="H29" i="17"/>
  <c r="I29" i="17"/>
  <c r="J29" i="17"/>
  <c r="K29" i="17"/>
  <c r="L29" i="17"/>
  <c r="M29" i="17"/>
  <c r="N29" i="17"/>
  <c r="O29" i="17"/>
  <c r="A30" i="17"/>
  <c r="C30" i="17"/>
  <c r="D30" i="17"/>
  <c r="E30" i="17"/>
  <c r="F30" i="17"/>
  <c r="G30" i="17"/>
  <c r="H30" i="17"/>
  <c r="I30" i="17"/>
  <c r="J30" i="17"/>
  <c r="K30" i="17"/>
  <c r="L30" i="17"/>
  <c r="M30" i="17"/>
  <c r="N30" i="17"/>
  <c r="O30" i="17"/>
  <c r="A31" i="17"/>
  <c r="C31" i="17"/>
  <c r="D31" i="17"/>
  <c r="E31" i="17"/>
  <c r="F31" i="17"/>
  <c r="G31" i="17"/>
  <c r="H31" i="17"/>
  <c r="I31" i="17"/>
  <c r="J31" i="17"/>
  <c r="K31" i="17"/>
  <c r="L31" i="17"/>
  <c r="M31" i="17"/>
  <c r="N31" i="17"/>
  <c r="O31" i="17"/>
  <c r="A32" i="17"/>
  <c r="C32" i="17"/>
  <c r="D32" i="17"/>
  <c r="E32" i="17"/>
  <c r="F32" i="17"/>
  <c r="G32" i="17"/>
  <c r="H32" i="17"/>
  <c r="I32" i="17"/>
  <c r="J32" i="17"/>
  <c r="K32" i="17"/>
  <c r="L32" i="17"/>
  <c r="M32" i="17"/>
  <c r="N32" i="17"/>
  <c r="O32" i="17"/>
  <c r="A33" i="17"/>
  <c r="C33" i="17"/>
  <c r="D33" i="17"/>
  <c r="E33" i="17"/>
  <c r="F33" i="17"/>
  <c r="G33" i="17"/>
  <c r="H33" i="17"/>
  <c r="I33" i="17"/>
  <c r="J33" i="17"/>
  <c r="K33" i="17"/>
  <c r="L33" i="17"/>
  <c r="M33" i="17"/>
  <c r="N33" i="17"/>
  <c r="O33" i="17"/>
  <c r="A34" i="17"/>
  <c r="C34" i="17"/>
  <c r="D34" i="17"/>
  <c r="E34" i="17"/>
  <c r="F34" i="17"/>
  <c r="G34" i="17"/>
  <c r="H34" i="17"/>
  <c r="I34" i="17"/>
  <c r="J34" i="17"/>
  <c r="K34" i="17"/>
  <c r="L34" i="17"/>
  <c r="M34" i="17"/>
  <c r="N34" i="17"/>
  <c r="O34" i="17"/>
  <c r="A35" i="17"/>
  <c r="C35" i="17"/>
  <c r="D35" i="17"/>
  <c r="E35" i="17"/>
  <c r="F35" i="17"/>
  <c r="G35" i="17"/>
  <c r="H35" i="17"/>
  <c r="I35" i="17"/>
  <c r="J35" i="17"/>
  <c r="K35" i="17"/>
  <c r="L35" i="17"/>
  <c r="M35" i="17"/>
  <c r="N35" i="17"/>
  <c r="O35" i="17"/>
  <c r="A36" i="17"/>
  <c r="C36" i="17"/>
  <c r="D36" i="17"/>
  <c r="E36" i="17"/>
  <c r="F36" i="17"/>
  <c r="G36" i="17"/>
  <c r="H36" i="17"/>
  <c r="I36" i="17"/>
  <c r="J36" i="17"/>
  <c r="K36" i="17"/>
  <c r="L36" i="17"/>
  <c r="M36" i="17"/>
  <c r="N36" i="17"/>
  <c r="O36" i="17"/>
  <c r="A37" i="17"/>
  <c r="C37" i="17"/>
  <c r="D37" i="17"/>
  <c r="E37" i="17"/>
  <c r="F37" i="17"/>
  <c r="G37" i="17"/>
  <c r="H37" i="17"/>
  <c r="I37" i="17"/>
  <c r="J37" i="17"/>
  <c r="K37" i="17"/>
  <c r="L37" i="17"/>
  <c r="M37" i="17"/>
  <c r="N37" i="17"/>
  <c r="O37" i="17"/>
  <c r="A38" i="17"/>
  <c r="C38" i="17"/>
  <c r="D38" i="17"/>
  <c r="E38" i="17"/>
  <c r="F38" i="17"/>
  <c r="G38" i="17"/>
  <c r="H38" i="17"/>
  <c r="I38" i="17"/>
  <c r="J38" i="17"/>
  <c r="K38" i="17"/>
  <c r="L38" i="17"/>
  <c r="M38" i="17"/>
  <c r="N38" i="17"/>
  <c r="O38" i="17"/>
  <c r="A39" i="17"/>
  <c r="C39" i="17"/>
  <c r="D39" i="17"/>
  <c r="E39" i="17"/>
  <c r="F39" i="17"/>
  <c r="G39" i="17"/>
  <c r="H39" i="17"/>
  <c r="I39" i="17"/>
  <c r="J39" i="17"/>
  <c r="K39" i="17"/>
  <c r="L39" i="17"/>
  <c r="M39" i="17"/>
  <c r="N39" i="17"/>
  <c r="O39" i="17"/>
  <c r="A40" i="17"/>
  <c r="C40" i="17"/>
  <c r="D40" i="17"/>
  <c r="E40" i="17"/>
  <c r="F40" i="17"/>
  <c r="G40" i="17"/>
  <c r="H40" i="17"/>
  <c r="I40" i="17"/>
  <c r="J40" i="17"/>
  <c r="K40" i="17"/>
  <c r="L40" i="17"/>
  <c r="M40" i="17"/>
  <c r="N40" i="17"/>
  <c r="O40" i="17"/>
  <c r="A41" i="17"/>
  <c r="C41" i="17"/>
  <c r="D41" i="17"/>
  <c r="E41" i="17"/>
  <c r="F41" i="17"/>
  <c r="G41" i="17"/>
  <c r="H41" i="17"/>
  <c r="I41" i="17"/>
  <c r="J41" i="17"/>
  <c r="K41" i="17"/>
  <c r="L41" i="17"/>
  <c r="M41" i="17"/>
  <c r="N41" i="17"/>
  <c r="O41" i="17"/>
  <c r="A42" i="17"/>
  <c r="C42" i="17"/>
  <c r="D42" i="17"/>
  <c r="E42" i="17"/>
  <c r="F42" i="17"/>
  <c r="G42" i="17"/>
  <c r="H42" i="17"/>
  <c r="I42" i="17"/>
  <c r="J42" i="17"/>
  <c r="K42" i="17"/>
  <c r="L42" i="17"/>
  <c r="M42" i="17"/>
  <c r="N42" i="17"/>
  <c r="O42" i="17"/>
  <c r="A43" i="17"/>
  <c r="C43" i="17"/>
  <c r="D43" i="17"/>
  <c r="E43" i="17"/>
  <c r="F43" i="17"/>
  <c r="G43" i="17"/>
  <c r="H43" i="17"/>
  <c r="I43" i="17"/>
  <c r="J43" i="17"/>
  <c r="K43" i="17"/>
  <c r="L43" i="17"/>
  <c r="M43" i="17"/>
  <c r="N43" i="17"/>
  <c r="O43" i="17"/>
  <c r="A44" i="17"/>
  <c r="C44" i="17"/>
  <c r="D44" i="17"/>
  <c r="E44" i="17"/>
  <c r="F44" i="17"/>
  <c r="G44" i="17"/>
  <c r="H44" i="17"/>
  <c r="I44" i="17"/>
  <c r="J44" i="17"/>
  <c r="K44" i="17"/>
  <c r="L44" i="17"/>
  <c r="M44" i="17"/>
  <c r="N44" i="17"/>
  <c r="O44" i="17"/>
  <c r="A45" i="17"/>
  <c r="C45" i="17"/>
  <c r="D45" i="17"/>
  <c r="E45" i="17"/>
  <c r="F45" i="17"/>
  <c r="G45" i="17"/>
  <c r="H45" i="17"/>
  <c r="I45" i="17"/>
  <c r="J45" i="17"/>
  <c r="K45" i="17"/>
  <c r="L45" i="17"/>
  <c r="M45" i="17"/>
  <c r="N45" i="17"/>
  <c r="O45" i="17"/>
  <c r="A46" i="17"/>
  <c r="C46" i="17"/>
  <c r="D46" i="17"/>
  <c r="E46" i="17"/>
  <c r="F46" i="17"/>
  <c r="G46" i="17"/>
  <c r="H46" i="17"/>
  <c r="I46" i="17"/>
  <c r="J46" i="17"/>
  <c r="K46" i="17"/>
  <c r="L46" i="17"/>
  <c r="M46" i="17"/>
  <c r="N46" i="17"/>
  <c r="O46" i="17"/>
  <c r="A47" i="17"/>
  <c r="C47" i="17"/>
  <c r="D47" i="17"/>
  <c r="E47" i="17"/>
  <c r="F47" i="17"/>
  <c r="G47" i="17"/>
  <c r="H47" i="17"/>
  <c r="I47" i="17"/>
  <c r="J47" i="17"/>
  <c r="K47" i="17"/>
  <c r="L47" i="17"/>
  <c r="M47" i="17"/>
  <c r="N47" i="17"/>
  <c r="O47" i="17"/>
  <c r="A48" i="17"/>
  <c r="C48" i="17"/>
  <c r="D48" i="17"/>
  <c r="E48" i="17"/>
  <c r="F48" i="17"/>
  <c r="G48" i="17"/>
  <c r="H48" i="17"/>
  <c r="I48" i="17"/>
  <c r="J48" i="17"/>
  <c r="K48" i="17"/>
  <c r="L48" i="17"/>
  <c r="M48" i="17"/>
  <c r="N48" i="17"/>
  <c r="O48" i="17"/>
  <c r="A49" i="17"/>
  <c r="C49" i="17"/>
  <c r="D49" i="17"/>
  <c r="E49" i="17"/>
  <c r="F49" i="17"/>
  <c r="G49" i="17"/>
  <c r="H49" i="17"/>
  <c r="I49" i="17"/>
  <c r="J49" i="17"/>
  <c r="K49" i="17"/>
  <c r="L49" i="17"/>
  <c r="M49" i="17"/>
  <c r="N49" i="17"/>
  <c r="O49" i="17"/>
  <c r="A50" i="17"/>
  <c r="C50" i="17"/>
  <c r="D50" i="17"/>
  <c r="E50" i="17"/>
  <c r="F50" i="17"/>
  <c r="G50" i="17"/>
  <c r="H50" i="17"/>
  <c r="I50" i="17"/>
  <c r="J50" i="17"/>
  <c r="K50" i="17"/>
  <c r="L50" i="17"/>
  <c r="M50" i="17"/>
  <c r="N50" i="17"/>
  <c r="O50" i="17"/>
  <c r="C52" i="17"/>
  <c r="D52" i="17"/>
  <c r="E52" i="17"/>
  <c r="F52" i="17"/>
  <c r="G52" i="17"/>
  <c r="H52" i="17"/>
  <c r="I52" i="17"/>
  <c r="J52" i="17"/>
  <c r="K52" i="17"/>
  <c r="L52" i="17"/>
  <c r="M52" i="17"/>
  <c r="N52" i="17"/>
  <c r="O52" i="17"/>
  <c r="O53" i="17"/>
  <c r="D5" i="28"/>
  <c r="D6" i="28"/>
  <c r="D7" i="28"/>
  <c r="C15" i="28"/>
  <c r="C23" i="28"/>
  <c r="C24" i="28"/>
  <c r="C26" i="28"/>
  <c r="D30" i="28"/>
  <c r="E30" i="28"/>
  <c r="F30" i="28"/>
  <c r="G30" i="28"/>
  <c r="H30" i="28"/>
  <c r="I30" i="28"/>
  <c r="J30" i="28"/>
  <c r="K30" i="28"/>
  <c r="L30" i="28"/>
  <c r="M30" i="28"/>
  <c r="N30" i="28"/>
  <c r="O30" i="28"/>
  <c r="P30" i="28"/>
  <c r="P31" i="28"/>
  <c r="D32" i="28"/>
  <c r="E32" i="28"/>
  <c r="F32" i="28"/>
  <c r="G32" i="28"/>
  <c r="H32" i="28"/>
  <c r="I32" i="28"/>
  <c r="J32" i="28"/>
  <c r="K32" i="28"/>
  <c r="L32" i="28"/>
  <c r="M32" i="28"/>
  <c r="N32" i="28"/>
  <c r="O32" i="28"/>
  <c r="P32" i="28"/>
  <c r="D33" i="28"/>
  <c r="E33" i="28"/>
  <c r="F33" i="28"/>
  <c r="G33" i="28"/>
  <c r="H33" i="28"/>
  <c r="I33" i="28"/>
  <c r="J33" i="28"/>
  <c r="K33" i="28"/>
  <c r="L33" i="28"/>
  <c r="M33" i="28"/>
  <c r="N33" i="28"/>
  <c r="O33" i="28"/>
  <c r="P33" i="28"/>
  <c r="D34" i="28"/>
  <c r="E34" i="28"/>
  <c r="F34" i="28"/>
  <c r="G34" i="28"/>
  <c r="H34" i="28"/>
  <c r="I34" i="28"/>
  <c r="J34" i="28"/>
  <c r="K34" i="28"/>
  <c r="L34" i="28"/>
  <c r="M34" i="28"/>
  <c r="N34" i="28"/>
  <c r="O34" i="28"/>
  <c r="P34" i="28"/>
  <c r="D35" i="28"/>
  <c r="E35" i="28"/>
  <c r="F35" i="28"/>
  <c r="G35" i="28"/>
  <c r="H35" i="28"/>
  <c r="I35" i="28"/>
  <c r="J35" i="28"/>
  <c r="K35" i="28"/>
  <c r="L35" i="28"/>
  <c r="M35" i="28"/>
  <c r="N35" i="28"/>
  <c r="O35" i="28"/>
  <c r="P35" i="28"/>
  <c r="P36" i="28"/>
  <c r="D37" i="28"/>
  <c r="E37" i="28"/>
  <c r="F37" i="28"/>
  <c r="G37" i="28"/>
  <c r="H37" i="28"/>
  <c r="I37" i="28"/>
  <c r="J37" i="28"/>
  <c r="K37" i="28"/>
  <c r="L37" i="28"/>
  <c r="M37" i="28"/>
  <c r="N37" i="28"/>
  <c r="O37" i="28"/>
  <c r="P37" i="28"/>
  <c r="P38" i="28"/>
  <c r="P39" i="28"/>
  <c r="P40" i="28"/>
  <c r="P41" i="28"/>
  <c r="P42" i="28"/>
  <c r="D43" i="28"/>
  <c r="E43" i="28"/>
  <c r="F43" i="28"/>
  <c r="G43" i="28"/>
  <c r="H43" i="28"/>
  <c r="I43" i="28"/>
  <c r="J43" i="28"/>
  <c r="K43" i="28"/>
  <c r="L43" i="28"/>
  <c r="M43" i="28"/>
  <c r="N43" i="28"/>
  <c r="O43" i="28"/>
  <c r="P43" i="28"/>
  <c r="P44" i="28"/>
  <c r="D45" i="28"/>
  <c r="E45" i="28"/>
  <c r="F45" i="28"/>
  <c r="G45" i="28"/>
  <c r="H45" i="28"/>
  <c r="I45" i="28"/>
  <c r="J45" i="28"/>
  <c r="K45" i="28"/>
  <c r="L45" i="28"/>
  <c r="M45" i="28"/>
  <c r="N45" i="28"/>
  <c r="O45" i="28"/>
  <c r="P45" i="28"/>
  <c r="D46" i="28"/>
  <c r="E46" i="28"/>
  <c r="F46" i="28"/>
  <c r="G46" i="28"/>
  <c r="H46" i="28"/>
  <c r="I46" i="28"/>
  <c r="J46" i="28"/>
  <c r="K46" i="28"/>
  <c r="L46" i="28"/>
  <c r="M46" i="28"/>
  <c r="N46" i="28"/>
  <c r="O46" i="28"/>
  <c r="P46" i="28"/>
  <c r="D47" i="28"/>
  <c r="E47" i="28"/>
  <c r="F47" i="28"/>
  <c r="G47" i="28"/>
  <c r="H47" i="28"/>
  <c r="I47" i="28"/>
  <c r="J47" i="28"/>
  <c r="K47" i="28"/>
  <c r="L47" i="28"/>
  <c r="M47" i="28"/>
  <c r="N47" i="28"/>
  <c r="O47" i="28"/>
  <c r="P47" i="28"/>
  <c r="P48" i="28"/>
  <c r="D49" i="28"/>
  <c r="E49" i="28"/>
  <c r="F49" i="28"/>
  <c r="G49" i="28"/>
  <c r="H49" i="28"/>
  <c r="I49" i="28"/>
  <c r="J49" i="28"/>
  <c r="K49" i="28"/>
  <c r="L49" i="28"/>
  <c r="M49" i="28"/>
  <c r="N49" i="28"/>
  <c r="O49" i="28"/>
  <c r="P49" i="28"/>
  <c r="P50" i="28"/>
  <c r="P51" i="28"/>
  <c r="P52" i="28"/>
  <c r="P53" i="28"/>
  <c r="P54" i="28"/>
  <c r="P55" i="28"/>
  <c r="P56" i="28"/>
  <c r="D57" i="28"/>
  <c r="E57" i="28"/>
  <c r="F57" i="28"/>
  <c r="G57" i="28"/>
  <c r="H57" i="28"/>
  <c r="I57" i="28"/>
  <c r="J57" i="28"/>
  <c r="K57" i="28"/>
  <c r="L57" i="28"/>
  <c r="M57" i="28"/>
  <c r="N57" i="28"/>
  <c r="O57" i="28"/>
  <c r="P57" i="28"/>
  <c r="D58" i="28"/>
  <c r="E58" i="28"/>
  <c r="F58" i="28"/>
  <c r="G58" i="28"/>
  <c r="H58" i="28"/>
  <c r="I58" i="28"/>
  <c r="J58" i="28"/>
  <c r="K58" i="28"/>
  <c r="L58" i="28"/>
  <c r="M58" i="28"/>
  <c r="N58" i="28"/>
  <c r="O58" i="28"/>
  <c r="P58" i="28"/>
  <c r="P59" i="28"/>
  <c r="D60" i="28"/>
  <c r="E60" i="28"/>
  <c r="F60" i="28"/>
  <c r="G60" i="28"/>
  <c r="H60" i="28"/>
  <c r="I60" i="28"/>
  <c r="J60" i="28"/>
  <c r="K60" i="28"/>
  <c r="L60" i="28"/>
  <c r="M60" i="28"/>
  <c r="N60" i="28"/>
  <c r="O60" i="28"/>
  <c r="P60" i="28"/>
  <c r="P61" i="28"/>
  <c r="P62" i="28"/>
  <c r="D63" i="28"/>
  <c r="E63" i="28"/>
  <c r="F63" i="28"/>
  <c r="G63" i="28"/>
  <c r="H63" i="28"/>
  <c r="I63" i="28"/>
  <c r="J63" i="28"/>
  <c r="K63" i="28"/>
  <c r="L63" i="28"/>
  <c r="M63" i="28"/>
  <c r="N63" i="28"/>
  <c r="O63" i="28"/>
  <c r="P63" i="28"/>
  <c r="D64" i="28"/>
  <c r="E64" i="28"/>
  <c r="F64" i="28"/>
  <c r="G64" i="28"/>
  <c r="H64" i="28"/>
  <c r="I64" i="28"/>
  <c r="J64" i="28"/>
  <c r="K64" i="28"/>
  <c r="L64" i="28"/>
  <c r="M64" i="28"/>
  <c r="N64" i="28"/>
  <c r="O64" i="28"/>
  <c r="P64" i="28"/>
  <c r="P65" i="28"/>
  <c r="P66" i="28"/>
  <c r="P67" i="28"/>
  <c r="P68" i="28"/>
  <c r="D69" i="28"/>
  <c r="E69" i="28"/>
  <c r="F69" i="28"/>
  <c r="G69" i="28"/>
  <c r="H69" i="28"/>
  <c r="I69" i="28"/>
  <c r="J69" i="28"/>
  <c r="K69" i="28"/>
  <c r="L69" i="28"/>
  <c r="M69" i="28"/>
  <c r="N69" i="28"/>
  <c r="O69" i="28"/>
  <c r="P69" i="28"/>
  <c r="P70" i="28"/>
  <c r="P71" i="28"/>
  <c r="D72" i="28"/>
  <c r="E72" i="28"/>
  <c r="F72" i="28"/>
  <c r="G72" i="28"/>
  <c r="H72" i="28"/>
  <c r="I72" i="28"/>
  <c r="J72" i="28"/>
  <c r="K72" i="28"/>
  <c r="L72" i="28"/>
  <c r="M72" i="28"/>
  <c r="N72" i="28"/>
  <c r="O72" i="28"/>
  <c r="P72" i="28"/>
  <c r="D73" i="28"/>
  <c r="E73" i="28"/>
  <c r="F73" i="28"/>
  <c r="G73" i="28"/>
  <c r="H73" i="28"/>
  <c r="I73" i="28"/>
  <c r="J73" i="28"/>
  <c r="K73" i="28"/>
  <c r="L73" i="28"/>
  <c r="M73" i="28"/>
  <c r="N73" i="28"/>
  <c r="O73" i="28"/>
  <c r="P73" i="28"/>
  <c r="P74" i="28"/>
  <c r="P75" i="28"/>
  <c r="P76" i="28"/>
  <c r="P77" i="28"/>
  <c r="P78" i="28"/>
  <c r="P79" i="28"/>
  <c r="P80" i="28"/>
  <c r="D81" i="28"/>
  <c r="E81" i="28"/>
  <c r="F81" i="28"/>
  <c r="G81" i="28"/>
  <c r="H81" i="28"/>
  <c r="I81" i="28"/>
  <c r="J81" i="28"/>
  <c r="K81" i="28"/>
  <c r="L81" i="28"/>
  <c r="M81" i="28"/>
  <c r="N81" i="28"/>
  <c r="O81" i="28"/>
  <c r="P81" i="28"/>
  <c r="P82" i="28"/>
  <c r="P83" i="28"/>
  <c r="D84" i="28"/>
  <c r="E84" i="28"/>
  <c r="F84" i="28"/>
  <c r="G84" i="28"/>
  <c r="H84" i="28"/>
  <c r="I84" i="28"/>
  <c r="J84" i="28"/>
  <c r="K84" i="28"/>
  <c r="L84" i="28"/>
  <c r="M84" i="28"/>
  <c r="N84" i="28"/>
  <c r="O84" i="28"/>
  <c r="P84" i="28"/>
  <c r="P85" i="28"/>
  <c r="D86" i="28"/>
  <c r="E86" i="28"/>
  <c r="F86" i="28"/>
  <c r="G86" i="28"/>
  <c r="H86" i="28"/>
  <c r="I86" i="28"/>
  <c r="J86" i="28"/>
  <c r="K86" i="28"/>
  <c r="L86" i="28"/>
  <c r="M86" i="28"/>
  <c r="N86" i="28"/>
  <c r="O86" i="28"/>
  <c r="P86" i="28"/>
  <c r="P90" i="28"/>
  <c r="P91" i="28"/>
  <c r="P92" i="28"/>
  <c r="P93" i="28"/>
  <c r="P94" i="28"/>
  <c r="P95" i="28"/>
  <c r="P96" i="28"/>
  <c r="P97" i="28"/>
  <c r="P98" i="28"/>
  <c r="P99" i="28"/>
  <c r="P100" i="28"/>
  <c r="P101" i="28"/>
  <c r="P102" i="28"/>
  <c r="P103" i="28"/>
  <c r="P104" i="28"/>
  <c r="C105" i="28"/>
  <c r="D105" i="28"/>
  <c r="E105" i="28"/>
  <c r="F105" i="28"/>
  <c r="G105" i="28"/>
  <c r="H105" i="28"/>
  <c r="I105" i="28"/>
  <c r="J105" i="28"/>
  <c r="K105" i="28"/>
  <c r="L105" i="28"/>
  <c r="M105" i="28"/>
  <c r="N105" i="28"/>
  <c r="O105" i="28"/>
  <c r="P105" i="28"/>
  <c r="C106" i="28"/>
  <c r="D106" i="28"/>
  <c r="E106" i="28"/>
  <c r="F106" i="28"/>
  <c r="G106" i="28"/>
  <c r="H106" i="28"/>
  <c r="I106" i="28"/>
  <c r="J106" i="28"/>
  <c r="K106" i="28"/>
  <c r="L106" i="28"/>
  <c r="M106" i="28"/>
  <c r="N106" i="28"/>
  <c r="O106" i="28"/>
  <c r="P106" i="28"/>
  <c r="C108" i="28"/>
  <c r="D108" i="28"/>
  <c r="E108" i="28"/>
  <c r="F108" i="28"/>
  <c r="G108" i="28"/>
  <c r="H108" i="28"/>
  <c r="I108" i="28"/>
  <c r="J108" i="28"/>
  <c r="K108" i="28"/>
  <c r="L108" i="28"/>
  <c r="M108" i="28"/>
  <c r="N108" i="28"/>
  <c r="O108" i="28"/>
  <c r="P108" i="28"/>
  <c r="A111" i="28"/>
  <c r="E3" i="26"/>
  <c r="H12" i="26"/>
  <c r="H13" i="26"/>
  <c r="H14" i="26"/>
  <c r="H15" i="26"/>
  <c r="H16" i="26"/>
  <c r="H17" i="26"/>
  <c r="H18" i="26"/>
  <c r="F19" i="26"/>
  <c r="H19" i="26"/>
  <c r="H20" i="26"/>
  <c r="F21" i="26"/>
  <c r="H21" i="26"/>
  <c r="H22" i="26"/>
  <c r="F23" i="26"/>
  <c r="H23" i="26"/>
  <c r="H24" i="26"/>
  <c r="F25" i="26"/>
  <c r="H25" i="26"/>
  <c r="H26" i="26"/>
  <c r="H27" i="26"/>
  <c r="H28" i="26"/>
  <c r="H29" i="26"/>
  <c r="H30" i="26"/>
  <c r="H31" i="26"/>
  <c r="H32" i="26"/>
  <c r="H33" i="26"/>
  <c r="F34" i="26"/>
  <c r="H34" i="26"/>
  <c r="H35" i="26"/>
  <c r="H36" i="26"/>
  <c r="H37" i="26"/>
  <c r="H38" i="26"/>
  <c r="H39" i="26"/>
  <c r="F40" i="26"/>
  <c r="H40" i="26"/>
  <c r="H41" i="26"/>
  <c r="H42" i="26"/>
  <c r="H43" i="26"/>
  <c r="H44" i="26"/>
  <c r="F45" i="26"/>
  <c r="H45" i="26"/>
  <c r="H46" i="26"/>
  <c r="H47" i="26"/>
  <c r="H48" i="26"/>
  <c r="H49" i="26"/>
  <c r="H50" i="26"/>
  <c r="H51" i="26"/>
  <c r="H52" i="26"/>
  <c r="H53" i="26"/>
  <c r="H54" i="26"/>
  <c r="H55" i="26"/>
  <c r="H56" i="26"/>
  <c r="F57" i="26"/>
  <c r="H57" i="26"/>
  <c r="H58" i="26"/>
  <c r="H59" i="26"/>
  <c r="F60" i="26"/>
  <c r="H60" i="26"/>
  <c r="H61" i="26"/>
  <c r="F62" i="26"/>
  <c r="H62" i="26"/>
  <c r="H64" i="26"/>
  <c r="H66" i="26"/>
  <c r="H67" i="26"/>
  <c r="H68" i="26"/>
  <c r="H69" i="26"/>
  <c r="H70" i="26"/>
  <c r="H71" i="26"/>
  <c r="H72" i="26"/>
  <c r="H73" i="26"/>
  <c r="H74" i="26"/>
  <c r="H75" i="26"/>
  <c r="H76" i="26"/>
  <c r="H77" i="26"/>
  <c r="H78" i="26"/>
  <c r="H79" i="26"/>
  <c r="H80" i="26"/>
  <c r="H81" i="26"/>
  <c r="F82" i="26"/>
  <c r="H82" i="26"/>
  <c r="N3" i="27"/>
  <c r="C5" i="27"/>
  <c r="C6" i="27"/>
  <c r="C7" i="27"/>
  <c r="O12" i="27"/>
  <c r="O13" i="27"/>
  <c r="O14" i="27"/>
  <c r="O15" i="27"/>
  <c r="O16" i="27"/>
  <c r="O17" i="27"/>
  <c r="O18" i="27"/>
  <c r="O19" i="27"/>
  <c r="O20" i="27"/>
  <c r="O21" i="27"/>
  <c r="O22" i="27"/>
  <c r="O23" i="27"/>
  <c r="O24" i="27"/>
  <c r="O25" i="27"/>
  <c r="O26" i="27"/>
  <c r="O27" i="27"/>
  <c r="O29" i="27"/>
  <c r="C30" i="27"/>
  <c r="D30" i="27"/>
  <c r="E30" i="27"/>
  <c r="F30" i="27"/>
  <c r="G30" i="27"/>
  <c r="H30" i="27"/>
  <c r="I30" i="27"/>
  <c r="J30" i="27"/>
  <c r="K30" i="27"/>
  <c r="L30" i="27"/>
  <c r="M30" i="27"/>
  <c r="N30" i="27"/>
  <c r="O30" i="27"/>
  <c r="O31" i="27"/>
  <c r="O32" i="27"/>
  <c r="O33" i="27"/>
  <c r="O34" i="27"/>
  <c r="O35" i="27"/>
  <c r="O36" i="27"/>
  <c r="O37" i="27"/>
  <c r="O38" i="27"/>
  <c r="O39" i="27"/>
  <c r="O40" i="27"/>
  <c r="O41" i="27"/>
  <c r="O42" i="27"/>
  <c r="O43" i="27"/>
  <c r="O44" i="27"/>
  <c r="O45" i="27"/>
  <c r="C46" i="27"/>
  <c r="D46" i="27"/>
  <c r="E46" i="27"/>
  <c r="F46" i="27"/>
  <c r="G46" i="27"/>
  <c r="H46" i="27"/>
  <c r="I46" i="27"/>
  <c r="J46" i="27"/>
  <c r="K46" i="27"/>
  <c r="L46" i="27"/>
  <c r="M46" i="27"/>
  <c r="N46" i="27"/>
  <c r="O46" i="27"/>
  <c r="C47" i="27"/>
  <c r="D47" i="27"/>
  <c r="E47" i="27"/>
  <c r="F47" i="27"/>
  <c r="G47" i="27"/>
  <c r="H47" i="27"/>
  <c r="I47" i="27"/>
  <c r="J47" i="27"/>
  <c r="K47" i="27"/>
  <c r="L47" i="27"/>
  <c r="M47" i="27"/>
  <c r="N47" i="27"/>
  <c r="O47" i="27"/>
  <c r="A49" i="27"/>
  <c r="C87" i="27"/>
  <c r="D87" i="27"/>
  <c r="E87" i="27"/>
  <c r="F87" i="27"/>
  <c r="G87" i="27"/>
  <c r="H87" i="27"/>
  <c r="I87" i="27"/>
  <c r="J87" i="27"/>
  <c r="K87" i="27"/>
  <c r="L87" i="27"/>
  <c r="M87" i="27"/>
  <c r="N87" i="27"/>
  <c r="C92" i="27"/>
  <c r="D92" i="27"/>
  <c r="E92" i="27"/>
  <c r="F92" i="27"/>
  <c r="G92" i="27"/>
  <c r="H92" i="27"/>
  <c r="I92" i="27"/>
  <c r="J92" i="27"/>
  <c r="K92" i="27"/>
  <c r="L92" i="27"/>
  <c r="M92" i="27"/>
  <c r="N92" i="27"/>
  <c r="C97" i="27"/>
  <c r="D97" i="27"/>
  <c r="E97" i="27"/>
  <c r="F97" i="27"/>
  <c r="G97" i="27"/>
  <c r="H97" i="27"/>
  <c r="I97" i="27"/>
  <c r="J97" i="27"/>
  <c r="K97" i="27"/>
  <c r="L97" i="27"/>
  <c r="M97" i="27"/>
  <c r="N97" i="27"/>
  <c r="O97" i="27"/>
  <c r="C98" i="27"/>
  <c r="D98" i="27"/>
  <c r="E98" i="27"/>
  <c r="F98" i="27"/>
  <c r="G98" i="27"/>
  <c r="H98" i="27"/>
  <c r="I98" i="27"/>
  <c r="J98" i="27"/>
  <c r="K98" i="27"/>
  <c r="L98" i="27"/>
  <c r="M98" i="27"/>
  <c r="N98" i="27"/>
  <c r="O98" i="27"/>
  <c r="C99" i="27"/>
  <c r="D99" i="27"/>
  <c r="E99" i="27"/>
  <c r="F99" i="27"/>
  <c r="G99" i="27"/>
  <c r="H99" i="27"/>
  <c r="I99" i="27"/>
  <c r="J99" i="27"/>
  <c r="K99" i="27"/>
  <c r="L99" i="27"/>
  <c r="M99" i="27"/>
  <c r="N99" i="27"/>
  <c r="O99" i="27"/>
  <c r="C100" i="27"/>
  <c r="D100" i="27"/>
  <c r="E100" i="27"/>
  <c r="F100" i="27"/>
  <c r="G100" i="27"/>
  <c r="H100" i="27"/>
  <c r="I100" i="27"/>
  <c r="J100" i="27"/>
  <c r="K100" i="27"/>
  <c r="L100" i="27"/>
  <c r="M100" i="27"/>
  <c r="N100" i="27"/>
  <c r="O100" i="27"/>
  <c r="C101" i="27"/>
  <c r="D101" i="27"/>
  <c r="E101" i="27"/>
  <c r="F101" i="27"/>
  <c r="G101" i="27"/>
  <c r="H101" i="27"/>
  <c r="I101" i="27"/>
  <c r="J101" i="27"/>
  <c r="K101" i="27"/>
  <c r="L101" i="27"/>
  <c r="M101" i="27"/>
  <c r="N101" i="27"/>
  <c r="O101" i="27"/>
  <c r="C102" i="27"/>
  <c r="D102" i="27"/>
  <c r="E102" i="27"/>
  <c r="F102" i="27"/>
  <c r="G102" i="27"/>
  <c r="H102" i="27"/>
  <c r="I102" i="27"/>
  <c r="J102" i="27"/>
  <c r="K102" i="27"/>
  <c r="L102" i="27"/>
  <c r="M102" i="27"/>
  <c r="N102" i="27"/>
  <c r="O102" i="27"/>
  <c r="C103" i="27"/>
  <c r="D103" i="27"/>
  <c r="E103" i="27"/>
  <c r="F103" i="27"/>
  <c r="G103" i="27"/>
  <c r="H103" i="27"/>
  <c r="I103" i="27"/>
  <c r="J103" i="27"/>
  <c r="K103" i="27"/>
  <c r="L103" i="27"/>
  <c r="M103" i="27"/>
  <c r="N103" i="27"/>
  <c r="O103" i="27"/>
  <c r="C104" i="27"/>
  <c r="D104" i="27"/>
  <c r="E104" i="27"/>
  <c r="F104" i="27"/>
  <c r="G104" i="27"/>
  <c r="H104" i="27"/>
  <c r="I104" i="27"/>
  <c r="J104" i="27"/>
  <c r="K104" i="27"/>
  <c r="L104" i="27"/>
  <c r="M104" i="27"/>
  <c r="N104" i="27"/>
  <c r="O104" i="27"/>
  <c r="C105" i="27"/>
  <c r="D105" i="27"/>
  <c r="E105" i="27"/>
  <c r="F105" i="27"/>
  <c r="G105" i="27"/>
  <c r="H105" i="27"/>
  <c r="I105" i="27"/>
  <c r="J105" i="27"/>
  <c r="K105" i="27"/>
  <c r="L105" i="27"/>
  <c r="M105" i="27"/>
  <c r="N105" i="27"/>
  <c r="O105" i="27"/>
  <c r="C106" i="27"/>
  <c r="D106" i="27"/>
  <c r="E106" i="27"/>
  <c r="F106" i="27"/>
  <c r="G106" i="27"/>
  <c r="H106" i="27"/>
  <c r="I106" i="27"/>
  <c r="J106" i="27"/>
  <c r="K106" i="27"/>
  <c r="L106" i="27"/>
  <c r="M106" i="27"/>
  <c r="N106" i="27"/>
  <c r="O106" i="27"/>
  <c r="C107" i="27"/>
  <c r="D107" i="27"/>
  <c r="E107" i="27"/>
  <c r="F107" i="27"/>
  <c r="G107" i="27"/>
  <c r="H107" i="27"/>
  <c r="I107" i="27"/>
  <c r="J107" i="27"/>
  <c r="K107" i="27"/>
  <c r="L107" i="27"/>
  <c r="M107" i="27"/>
  <c r="N107" i="27"/>
  <c r="O107" i="27"/>
  <c r="C108" i="27"/>
  <c r="D108" i="27"/>
  <c r="E108" i="27"/>
  <c r="F108" i="27"/>
  <c r="G108" i="27"/>
  <c r="H108" i="27"/>
  <c r="I108" i="27"/>
  <c r="J108" i="27"/>
  <c r="K108" i="27"/>
  <c r="L108" i="27"/>
  <c r="M108" i="27"/>
  <c r="N108" i="27"/>
  <c r="O108" i="27"/>
  <c r="C109" i="27"/>
  <c r="D109" i="27"/>
  <c r="E109" i="27"/>
  <c r="F109" i="27"/>
  <c r="G109" i="27"/>
  <c r="H109" i="27"/>
  <c r="I109" i="27"/>
  <c r="J109" i="27"/>
  <c r="K109" i="27"/>
  <c r="L109" i="27"/>
  <c r="M109" i="27"/>
  <c r="N109" i="27"/>
  <c r="O109" i="27"/>
  <c r="C110" i="27"/>
  <c r="D110" i="27"/>
  <c r="E110" i="27"/>
  <c r="F110" i="27"/>
  <c r="G110" i="27"/>
  <c r="H110" i="27"/>
  <c r="I110" i="27"/>
  <c r="J110" i="27"/>
  <c r="K110" i="27"/>
  <c r="L110" i="27"/>
  <c r="M110" i="27"/>
  <c r="N110" i="27"/>
  <c r="O110" i="27"/>
  <c r="C111" i="27"/>
  <c r="D111" i="27"/>
  <c r="E111" i="27"/>
  <c r="F111" i="27"/>
  <c r="G111" i="27"/>
  <c r="H111" i="27"/>
  <c r="I111" i="27"/>
  <c r="J111" i="27"/>
  <c r="K111" i="27"/>
  <c r="L111" i="27"/>
  <c r="M111" i="27"/>
  <c r="N111" i="27"/>
  <c r="O111" i="27"/>
  <c r="C112" i="27"/>
  <c r="D112" i="27"/>
  <c r="E112" i="27"/>
  <c r="F112" i="27"/>
  <c r="G112" i="27"/>
  <c r="H112" i="27"/>
  <c r="I112" i="27"/>
  <c r="J112" i="27"/>
  <c r="K112" i="27"/>
  <c r="L112" i="27"/>
  <c r="M112" i="27"/>
  <c r="N112" i="27"/>
  <c r="O112" i="27"/>
  <c r="C113" i="27"/>
  <c r="D113" i="27"/>
  <c r="E113" i="27"/>
  <c r="F113" i="27"/>
  <c r="G113" i="27"/>
  <c r="H113" i="27"/>
  <c r="I113" i="27"/>
  <c r="J113" i="27"/>
  <c r="K113" i="27"/>
  <c r="L113" i="27"/>
  <c r="M113" i="27"/>
  <c r="N113" i="27"/>
  <c r="O113" i="27"/>
  <c r="C114" i="27"/>
  <c r="D114" i="27"/>
  <c r="E114" i="27"/>
  <c r="F114" i="27"/>
  <c r="G114" i="27"/>
  <c r="H114" i="27"/>
  <c r="I114" i="27"/>
  <c r="J114" i="27"/>
  <c r="K114" i="27"/>
  <c r="L114" i="27"/>
  <c r="M114" i="27"/>
  <c r="N114" i="27"/>
  <c r="O114" i="27"/>
  <c r="C115" i="27"/>
  <c r="D115" i="27"/>
  <c r="E115" i="27"/>
  <c r="F115" i="27"/>
  <c r="G115" i="27"/>
  <c r="H115" i="27"/>
  <c r="I115" i="27"/>
  <c r="J115" i="27"/>
  <c r="K115" i="27"/>
  <c r="L115" i="27"/>
  <c r="M115" i="27"/>
  <c r="N115" i="27"/>
  <c r="O115" i="27"/>
  <c r="C116" i="27"/>
  <c r="D116" i="27"/>
  <c r="E116" i="27"/>
  <c r="F116" i="27"/>
  <c r="G116" i="27"/>
  <c r="H116" i="27"/>
  <c r="I116" i="27"/>
  <c r="J116" i="27"/>
  <c r="K116" i="27"/>
  <c r="L116" i="27"/>
  <c r="M116" i="27"/>
  <c r="N116" i="27"/>
  <c r="O116" i="27"/>
  <c r="C117" i="27"/>
  <c r="D117" i="27"/>
  <c r="E117" i="27"/>
  <c r="F117" i="27"/>
  <c r="G117" i="27"/>
  <c r="H117" i="27"/>
  <c r="I117" i="27"/>
  <c r="J117" i="27"/>
  <c r="K117" i="27"/>
  <c r="L117" i="27"/>
  <c r="M117" i="27"/>
  <c r="N117" i="27"/>
  <c r="O117" i="27"/>
  <c r="C118" i="27"/>
  <c r="D118" i="27"/>
  <c r="E118" i="27"/>
  <c r="F118" i="27"/>
  <c r="G118" i="27"/>
  <c r="H118" i="27"/>
  <c r="I118" i="27"/>
  <c r="J118" i="27"/>
  <c r="K118" i="27"/>
  <c r="L118" i="27"/>
  <c r="M118" i="27"/>
  <c r="N118" i="27"/>
  <c r="O118" i="27"/>
  <c r="C119" i="27"/>
  <c r="D119" i="27"/>
  <c r="E119" i="27"/>
  <c r="F119" i="27"/>
  <c r="G119" i="27"/>
  <c r="H119" i="27"/>
  <c r="I119" i="27"/>
  <c r="J119" i="27"/>
  <c r="K119" i="27"/>
  <c r="L119" i="27"/>
  <c r="M119" i="27"/>
  <c r="N119" i="27"/>
  <c r="O119" i="27"/>
  <c r="C120" i="27"/>
  <c r="D120" i="27"/>
  <c r="E120" i="27"/>
  <c r="F120" i="27"/>
  <c r="G120" i="27"/>
  <c r="H120" i="27"/>
  <c r="I120" i="27"/>
  <c r="J120" i="27"/>
  <c r="K120" i="27"/>
  <c r="L120" i="27"/>
  <c r="M120" i="27"/>
  <c r="N120" i="27"/>
  <c r="O120" i="27"/>
  <c r="C121" i="27"/>
  <c r="D121" i="27"/>
  <c r="E121" i="27"/>
  <c r="F121" i="27"/>
  <c r="G121" i="27"/>
  <c r="H121" i="27"/>
  <c r="I121" i="27"/>
  <c r="J121" i="27"/>
  <c r="K121" i="27"/>
  <c r="L121" i="27"/>
  <c r="M121" i="27"/>
  <c r="N121" i="27"/>
  <c r="O121" i="27"/>
  <c r="C122" i="27"/>
  <c r="D122" i="27"/>
  <c r="E122" i="27"/>
  <c r="F122" i="27"/>
  <c r="G122" i="27"/>
  <c r="H122" i="27"/>
  <c r="I122" i="27"/>
  <c r="J122" i="27"/>
  <c r="K122" i="27"/>
  <c r="L122" i="27"/>
  <c r="M122" i="27"/>
  <c r="N122" i="27"/>
  <c r="O122" i="27"/>
  <c r="C123" i="27"/>
  <c r="D123" i="27"/>
  <c r="E123" i="27"/>
  <c r="F123" i="27"/>
  <c r="G123" i="27"/>
  <c r="H123" i="27"/>
  <c r="I123" i="27"/>
  <c r="J123" i="27"/>
  <c r="K123" i="27"/>
  <c r="L123" i="27"/>
  <c r="M123" i="27"/>
  <c r="N123" i="27"/>
  <c r="O123" i="27"/>
  <c r="C124" i="27"/>
  <c r="D124" i="27"/>
  <c r="E124" i="27"/>
  <c r="F124" i="27"/>
  <c r="G124" i="27"/>
  <c r="H124" i="27"/>
  <c r="I124" i="27"/>
  <c r="J124" i="27"/>
  <c r="K124" i="27"/>
  <c r="L124" i="27"/>
  <c r="M124" i="27"/>
  <c r="N124" i="27"/>
  <c r="O124" i="27"/>
  <c r="C125" i="27"/>
  <c r="D125" i="27"/>
  <c r="E125" i="27"/>
  <c r="F125" i="27"/>
  <c r="G125" i="27"/>
  <c r="H125" i="27"/>
  <c r="I125" i="27"/>
  <c r="J125" i="27"/>
  <c r="K125" i="27"/>
  <c r="L125" i="27"/>
  <c r="M125" i="27"/>
  <c r="N125" i="27"/>
  <c r="O125" i="27"/>
  <c r="C126" i="27"/>
  <c r="D126" i="27"/>
  <c r="E126" i="27"/>
  <c r="F126" i="27"/>
  <c r="G126" i="27"/>
  <c r="H126" i="27"/>
  <c r="I126" i="27"/>
  <c r="J126" i="27"/>
  <c r="K126" i="27"/>
  <c r="L126" i="27"/>
  <c r="M126" i="27"/>
  <c r="N126" i="27"/>
  <c r="O126" i="27"/>
  <c r="C128" i="27"/>
  <c r="D128" i="27"/>
  <c r="E128" i="27"/>
  <c r="F128" i="27"/>
  <c r="G128" i="27"/>
  <c r="H128" i="27"/>
  <c r="I128" i="27"/>
  <c r="J128" i="27"/>
  <c r="K128" i="27"/>
  <c r="L128" i="27"/>
  <c r="M128" i="27"/>
  <c r="N128" i="27"/>
  <c r="O128" i="27"/>
  <c r="B157" i="27"/>
  <c r="C157" i="27"/>
  <c r="D157" i="27"/>
  <c r="E157" i="27"/>
  <c r="F157" i="27"/>
  <c r="G157" i="27"/>
  <c r="H157" i="27"/>
  <c r="I157" i="27"/>
  <c r="J157" i="27"/>
  <c r="K157" i="27"/>
  <c r="L157" i="27"/>
  <c r="M157" i="27"/>
  <c r="N157" i="27"/>
  <c r="O157" i="27"/>
  <c r="B158" i="27"/>
  <c r="C158" i="27"/>
  <c r="D158" i="27"/>
  <c r="E158" i="27"/>
  <c r="F158" i="27"/>
  <c r="G158" i="27"/>
  <c r="H158" i="27"/>
  <c r="I158" i="27"/>
  <c r="J158" i="27"/>
  <c r="K158" i="27"/>
  <c r="L158" i="27"/>
  <c r="M158" i="27"/>
  <c r="N158" i="27"/>
  <c r="O158" i="27"/>
  <c r="B159" i="27"/>
  <c r="C159" i="27"/>
  <c r="D159" i="27"/>
  <c r="E159" i="27"/>
  <c r="F159" i="27"/>
  <c r="G159" i="27"/>
  <c r="H159" i="27"/>
  <c r="I159" i="27"/>
  <c r="J159" i="27"/>
  <c r="K159" i="27"/>
  <c r="L159" i="27"/>
  <c r="M159" i="27"/>
  <c r="N159" i="27"/>
  <c r="O159" i="27"/>
  <c r="B160" i="27"/>
  <c r="C160" i="27"/>
  <c r="D160" i="27"/>
  <c r="E160" i="27"/>
  <c r="F160" i="27"/>
  <c r="G160" i="27"/>
  <c r="H160" i="27"/>
  <c r="I160" i="27"/>
  <c r="J160" i="27"/>
  <c r="K160" i="27"/>
  <c r="L160" i="27"/>
  <c r="M160" i="27"/>
  <c r="N160" i="27"/>
  <c r="O160" i="27"/>
  <c r="B161" i="27"/>
  <c r="C161" i="27"/>
  <c r="D161" i="27"/>
  <c r="E161" i="27"/>
  <c r="F161" i="27"/>
  <c r="G161" i="27"/>
  <c r="H161" i="27"/>
  <c r="I161" i="27"/>
  <c r="J161" i="27"/>
  <c r="K161" i="27"/>
  <c r="L161" i="27"/>
  <c r="M161" i="27"/>
  <c r="N161" i="27"/>
  <c r="O161" i="27"/>
  <c r="B162" i="27"/>
  <c r="C162" i="27"/>
  <c r="D162" i="27"/>
  <c r="E162" i="27"/>
  <c r="F162" i="27"/>
  <c r="G162" i="27"/>
  <c r="H162" i="27"/>
  <c r="I162" i="27"/>
  <c r="J162" i="27"/>
  <c r="K162" i="27"/>
  <c r="L162" i="27"/>
  <c r="M162" i="27"/>
  <c r="N162" i="27"/>
  <c r="O162" i="27"/>
  <c r="B163" i="27"/>
  <c r="C163" i="27"/>
  <c r="D163" i="27"/>
  <c r="E163" i="27"/>
  <c r="F163" i="27"/>
  <c r="G163" i="27"/>
  <c r="H163" i="27"/>
  <c r="I163" i="27"/>
  <c r="J163" i="27"/>
  <c r="K163" i="27"/>
  <c r="L163" i="27"/>
  <c r="M163" i="27"/>
  <c r="N163" i="27"/>
  <c r="O163" i="27"/>
  <c r="B164" i="27"/>
  <c r="C164" i="27"/>
  <c r="D164" i="27"/>
  <c r="E164" i="27"/>
  <c r="F164" i="27"/>
  <c r="G164" i="27"/>
  <c r="H164" i="27"/>
  <c r="I164" i="27"/>
  <c r="J164" i="27"/>
  <c r="K164" i="27"/>
  <c r="L164" i="27"/>
  <c r="M164" i="27"/>
  <c r="N164" i="27"/>
  <c r="O164" i="27"/>
  <c r="O165" i="27"/>
  <c r="O166" i="27"/>
  <c r="C167" i="27"/>
  <c r="D167" i="27"/>
  <c r="E167" i="27"/>
  <c r="F167" i="27"/>
  <c r="G167" i="27"/>
  <c r="H167" i="27"/>
  <c r="I167" i="27"/>
  <c r="J167" i="27"/>
  <c r="K167" i="27"/>
  <c r="L167" i="27"/>
  <c r="M167" i="27"/>
  <c r="N167" i="27"/>
  <c r="O167" i="27"/>
  <c r="C168" i="27"/>
  <c r="D168" i="27"/>
  <c r="E168" i="27"/>
  <c r="F168" i="27"/>
  <c r="G168" i="27"/>
  <c r="H168" i="27"/>
  <c r="I168" i="27"/>
  <c r="J168" i="27"/>
  <c r="K168" i="27"/>
  <c r="L168" i="27"/>
  <c r="M168" i="27"/>
  <c r="N168" i="27"/>
  <c r="O168" i="27"/>
  <c r="C169" i="27"/>
  <c r="D169" i="27"/>
  <c r="E169" i="27"/>
  <c r="F169" i="27"/>
  <c r="G169" i="27"/>
  <c r="H169" i="27"/>
  <c r="I169" i="27"/>
  <c r="J169" i="27"/>
  <c r="K169" i="27"/>
  <c r="L169" i="27"/>
  <c r="M169" i="27"/>
  <c r="N169" i="27"/>
  <c r="O169" i="27"/>
  <c r="O170" i="27"/>
  <c r="B171" i="27"/>
  <c r="C171" i="27"/>
  <c r="D171" i="27"/>
  <c r="E171" i="27"/>
  <c r="F171" i="27"/>
  <c r="G171" i="27"/>
  <c r="H171" i="27"/>
  <c r="I171" i="27"/>
  <c r="J171" i="27"/>
  <c r="K171" i="27"/>
  <c r="L171" i="27"/>
  <c r="M171" i="27"/>
  <c r="N171" i="27"/>
  <c r="O171" i="27"/>
  <c r="B172" i="27"/>
  <c r="C172" i="27"/>
  <c r="D172" i="27"/>
  <c r="E172" i="27"/>
  <c r="F172" i="27"/>
  <c r="G172" i="27"/>
  <c r="H172" i="27"/>
  <c r="I172" i="27"/>
  <c r="J172" i="27"/>
  <c r="K172" i="27"/>
  <c r="L172" i="27"/>
  <c r="M172" i="27"/>
  <c r="N172" i="27"/>
  <c r="O172" i="27"/>
  <c r="C173" i="27"/>
  <c r="D173" i="27"/>
  <c r="E173" i="27"/>
  <c r="F173" i="27"/>
  <c r="G173" i="27"/>
  <c r="H173" i="27"/>
  <c r="I173" i="27"/>
  <c r="J173" i="27"/>
  <c r="K173" i="27"/>
  <c r="L173" i="27"/>
  <c r="M173" i="27"/>
  <c r="N173" i="27"/>
  <c r="O173" i="27"/>
  <c r="B176" i="27"/>
  <c r="C176" i="27"/>
  <c r="D176" i="27"/>
  <c r="E176" i="27"/>
  <c r="F176" i="27"/>
  <c r="G176" i="27"/>
  <c r="H176" i="27"/>
  <c r="I176" i="27"/>
  <c r="J176" i="27"/>
  <c r="K176" i="27"/>
  <c r="L176" i="27"/>
  <c r="M176" i="27"/>
  <c r="N176" i="27"/>
  <c r="O176" i="27"/>
  <c r="B177" i="27"/>
  <c r="C177" i="27"/>
  <c r="D177" i="27"/>
  <c r="E177" i="27"/>
  <c r="F177" i="27"/>
  <c r="G177" i="27"/>
  <c r="H177" i="27"/>
  <c r="I177" i="27"/>
  <c r="J177" i="27"/>
  <c r="K177" i="27"/>
  <c r="L177" i="27"/>
  <c r="M177" i="27"/>
  <c r="N177" i="27"/>
  <c r="O177" i="27"/>
  <c r="B178" i="27"/>
  <c r="C178" i="27"/>
  <c r="D178" i="27"/>
  <c r="E178" i="27"/>
  <c r="F178" i="27"/>
  <c r="G178" i="27"/>
  <c r="H178" i="27"/>
  <c r="I178" i="27"/>
  <c r="J178" i="27"/>
  <c r="K178" i="27"/>
  <c r="L178" i="27"/>
  <c r="M178" i="27"/>
  <c r="N178" i="27"/>
  <c r="O178" i="27"/>
  <c r="B179" i="27"/>
  <c r="C179" i="27"/>
  <c r="D179" i="27"/>
  <c r="E179" i="27"/>
  <c r="F179" i="27"/>
  <c r="G179" i="27"/>
  <c r="H179" i="27"/>
  <c r="I179" i="27"/>
  <c r="J179" i="27"/>
  <c r="K179" i="27"/>
  <c r="L179" i="27"/>
  <c r="M179" i="27"/>
  <c r="N179" i="27"/>
  <c r="O179" i="27"/>
  <c r="C180" i="27"/>
  <c r="D180" i="27"/>
  <c r="E180" i="27"/>
  <c r="F180" i="27"/>
  <c r="G180" i="27"/>
  <c r="H180" i="27"/>
  <c r="I180" i="27"/>
  <c r="J180" i="27"/>
  <c r="K180" i="27"/>
  <c r="L180" i="27"/>
  <c r="M180" i="27"/>
  <c r="N180" i="27"/>
  <c r="O180" i="27"/>
  <c r="C182" i="27"/>
  <c r="D182" i="27"/>
  <c r="E182" i="27"/>
  <c r="F182" i="27"/>
  <c r="G182" i="27"/>
  <c r="H182" i="27"/>
  <c r="I182" i="27"/>
  <c r="J182" i="27"/>
  <c r="K182" i="27"/>
  <c r="L182" i="27"/>
  <c r="M182" i="27"/>
  <c r="N182" i="27"/>
  <c r="O182" i="27"/>
  <c r="C184" i="27"/>
  <c r="D184" i="27"/>
  <c r="E184" i="27"/>
  <c r="F184" i="27"/>
  <c r="G184" i="27"/>
  <c r="H184" i="27"/>
  <c r="I184" i="27"/>
  <c r="J184" i="27"/>
  <c r="K184" i="27"/>
  <c r="L184" i="27"/>
  <c r="M184" i="27"/>
  <c r="N184" i="27"/>
  <c r="O184" i="27"/>
  <c r="C187" i="27"/>
  <c r="D187" i="27"/>
  <c r="E187" i="27"/>
  <c r="F187" i="27"/>
  <c r="G187" i="27"/>
  <c r="H187" i="27"/>
  <c r="I187" i="27"/>
  <c r="J187" i="27"/>
  <c r="K187" i="27"/>
  <c r="L187" i="27"/>
  <c r="M187" i="27"/>
  <c r="N187" i="27"/>
  <c r="O187" i="27"/>
  <c r="C188" i="27"/>
  <c r="D188" i="27"/>
  <c r="E188" i="27"/>
  <c r="F188" i="27"/>
  <c r="G188" i="27"/>
  <c r="H188" i="27"/>
  <c r="I188" i="27"/>
  <c r="J188" i="27"/>
  <c r="K188" i="27"/>
  <c r="L188" i="27"/>
  <c r="M188" i="27"/>
  <c r="N188" i="27"/>
  <c r="O188" i="27"/>
  <c r="C189" i="27"/>
  <c r="D189" i="27"/>
  <c r="E189" i="27"/>
  <c r="F189" i="27"/>
  <c r="G189" i="27"/>
  <c r="H189" i="27"/>
  <c r="I189" i="27"/>
  <c r="J189" i="27"/>
  <c r="K189" i="27"/>
  <c r="L189" i="27"/>
  <c r="M189" i="27"/>
  <c r="N189" i="27"/>
  <c r="O189" i="27"/>
  <c r="C190" i="27"/>
  <c r="D190" i="27"/>
  <c r="E190" i="27"/>
  <c r="F190" i="27"/>
  <c r="G190" i="27"/>
  <c r="H190" i="27"/>
  <c r="I190" i="27"/>
  <c r="J190" i="27"/>
  <c r="K190" i="27"/>
  <c r="L190" i="27"/>
  <c r="M190" i="27"/>
  <c r="N190" i="27"/>
  <c r="O190" i="27"/>
  <c r="C191" i="27"/>
  <c r="D191" i="27"/>
  <c r="E191" i="27"/>
  <c r="F191" i="27"/>
  <c r="G191" i="27"/>
  <c r="H191" i="27"/>
  <c r="I191" i="27"/>
  <c r="J191" i="27"/>
  <c r="K191" i="27"/>
  <c r="L191" i="27"/>
  <c r="M191" i="27"/>
  <c r="N191" i="27"/>
  <c r="O191" i="27"/>
  <c r="C192" i="27"/>
  <c r="D192" i="27"/>
  <c r="E192" i="27"/>
  <c r="F192" i="27"/>
  <c r="G192" i="27"/>
  <c r="H192" i="27"/>
  <c r="I192" i="27"/>
  <c r="J192" i="27"/>
  <c r="K192" i="27"/>
  <c r="L192" i="27"/>
  <c r="M192" i="27"/>
  <c r="N192" i="27"/>
  <c r="O192" i="27"/>
  <c r="C193" i="27"/>
  <c r="D193" i="27"/>
  <c r="E193" i="27"/>
  <c r="F193" i="27"/>
  <c r="G193" i="27"/>
  <c r="H193" i="27"/>
  <c r="I193" i="27"/>
  <c r="J193" i="27"/>
  <c r="K193" i="27"/>
  <c r="L193" i="27"/>
  <c r="M193" i="27"/>
  <c r="N193" i="27"/>
  <c r="O193" i="27"/>
  <c r="C194" i="27"/>
  <c r="D194" i="27"/>
  <c r="E194" i="27"/>
  <c r="F194" i="27"/>
  <c r="G194" i="27"/>
  <c r="H194" i="27"/>
  <c r="I194" i="27"/>
  <c r="J194" i="27"/>
  <c r="K194" i="27"/>
  <c r="L194" i="27"/>
  <c r="M194" i="27"/>
  <c r="N194" i="27"/>
  <c r="O194" i="27"/>
  <c r="C195" i="27"/>
  <c r="D195" i="27"/>
  <c r="E195" i="27"/>
  <c r="F195" i="27"/>
  <c r="G195" i="27"/>
  <c r="H195" i="27"/>
  <c r="I195" i="27"/>
  <c r="J195" i="27"/>
  <c r="K195" i="27"/>
  <c r="L195" i="27"/>
  <c r="M195" i="27"/>
  <c r="N195" i="27"/>
  <c r="O195" i="27"/>
  <c r="C196" i="27"/>
  <c r="D196" i="27"/>
  <c r="E196" i="27"/>
  <c r="F196" i="27"/>
  <c r="G196" i="27"/>
  <c r="H196" i="27"/>
  <c r="I196" i="27"/>
  <c r="J196" i="27"/>
  <c r="K196" i="27"/>
  <c r="L196" i="27"/>
  <c r="M196" i="27"/>
  <c r="N196" i="27"/>
  <c r="O196" i="27"/>
  <c r="C197" i="27"/>
  <c r="D197" i="27"/>
  <c r="E197" i="27"/>
  <c r="F197" i="27"/>
  <c r="G197" i="27"/>
  <c r="H197" i="27"/>
  <c r="I197" i="27"/>
  <c r="J197" i="27"/>
  <c r="K197" i="27"/>
  <c r="L197" i="27"/>
  <c r="M197" i="27"/>
  <c r="N197" i="27"/>
  <c r="O197" i="27"/>
  <c r="C198" i="27"/>
  <c r="D198" i="27"/>
  <c r="E198" i="27"/>
  <c r="F198" i="27"/>
  <c r="G198" i="27"/>
  <c r="H198" i="27"/>
  <c r="I198" i="27"/>
  <c r="J198" i="27"/>
  <c r="K198" i="27"/>
  <c r="L198" i="27"/>
  <c r="M198" i="27"/>
  <c r="N198" i="27"/>
  <c r="O198" i="27"/>
  <c r="C199" i="27"/>
  <c r="D199" i="27"/>
  <c r="E199" i="27"/>
  <c r="F199" i="27"/>
  <c r="G199" i="27"/>
  <c r="H199" i="27"/>
  <c r="I199" i="27"/>
  <c r="J199" i="27"/>
  <c r="K199" i="27"/>
  <c r="L199" i="27"/>
  <c r="M199" i="27"/>
  <c r="N199" i="27"/>
  <c r="O199" i="27"/>
  <c r="C200" i="27"/>
  <c r="D200" i="27"/>
  <c r="E200" i="27"/>
  <c r="F200" i="27"/>
  <c r="G200" i="27"/>
  <c r="H200" i="27"/>
  <c r="I200" i="27"/>
  <c r="J200" i="27"/>
  <c r="K200" i="27"/>
  <c r="L200" i="27"/>
  <c r="M200" i="27"/>
  <c r="N200" i="27"/>
  <c r="O200" i="27"/>
  <c r="C201" i="27"/>
  <c r="D201" i="27"/>
  <c r="E201" i="27"/>
  <c r="F201" i="27"/>
  <c r="G201" i="27"/>
  <c r="H201" i="27"/>
  <c r="I201" i="27"/>
  <c r="J201" i="27"/>
  <c r="K201" i="27"/>
  <c r="L201" i="27"/>
  <c r="M201" i="27"/>
  <c r="N201" i="27"/>
  <c r="O201" i="27"/>
  <c r="C202" i="27"/>
  <c r="D202" i="27"/>
  <c r="E202" i="27"/>
  <c r="F202" i="27"/>
  <c r="G202" i="27"/>
  <c r="H202" i="27"/>
  <c r="I202" i="27"/>
  <c r="J202" i="27"/>
  <c r="K202" i="27"/>
  <c r="L202" i="27"/>
  <c r="M202" i="27"/>
  <c r="N202" i="27"/>
  <c r="O202" i="27"/>
  <c r="C1" i="29"/>
  <c r="C2" i="29"/>
  <c r="C3" i="29"/>
  <c r="A7" i="29"/>
  <c r="C7" i="29"/>
  <c r="D7" i="29"/>
  <c r="E7" i="29"/>
  <c r="F7" i="29"/>
  <c r="G7" i="29"/>
  <c r="H7" i="29"/>
  <c r="I7" i="29"/>
  <c r="J7" i="29"/>
  <c r="K7" i="29"/>
  <c r="L7" i="29"/>
  <c r="M7" i="29"/>
  <c r="N7" i="29"/>
  <c r="O7" i="29"/>
  <c r="A8" i="29"/>
  <c r="C8" i="29"/>
  <c r="D8" i="29"/>
  <c r="E8" i="29"/>
  <c r="F8" i="29"/>
  <c r="G8" i="29"/>
  <c r="H8" i="29"/>
  <c r="I8" i="29"/>
  <c r="J8" i="29"/>
  <c r="K8" i="29"/>
  <c r="L8" i="29"/>
  <c r="M8" i="29"/>
  <c r="N8" i="29"/>
  <c r="O8" i="29"/>
  <c r="A9" i="29"/>
  <c r="C9" i="29"/>
  <c r="D9" i="29"/>
  <c r="E9" i="29"/>
  <c r="F9" i="29"/>
  <c r="G9" i="29"/>
  <c r="H9" i="29"/>
  <c r="I9" i="29"/>
  <c r="J9" i="29"/>
  <c r="K9" i="29"/>
  <c r="L9" i="29"/>
  <c r="M9" i="29"/>
  <c r="N9" i="29"/>
  <c r="O9" i="29"/>
  <c r="A10" i="29"/>
  <c r="C10" i="29"/>
  <c r="D10" i="29"/>
  <c r="E10" i="29"/>
  <c r="F10" i="29"/>
  <c r="G10" i="29"/>
  <c r="H10" i="29"/>
  <c r="I10" i="29"/>
  <c r="J10" i="29"/>
  <c r="K10" i="29"/>
  <c r="L10" i="29"/>
  <c r="M10" i="29"/>
  <c r="N10" i="29"/>
  <c r="O10" i="29"/>
  <c r="A11" i="29"/>
  <c r="C11" i="29"/>
  <c r="D11" i="29"/>
  <c r="E11" i="29"/>
  <c r="F11" i="29"/>
  <c r="G11" i="29"/>
  <c r="H11" i="29"/>
  <c r="I11" i="29"/>
  <c r="J11" i="29"/>
  <c r="K11" i="29"/>
  <c r="L11" i="29"/>
  <c r="M11" i="29"/>
  <c r="N11" i="29"/>
  <c r="O11" i="29"/>
  <c r="A12" i="29"/>
  <c r="C12" i="29"/>
  <c r="D12" i="29"/>
  <c r="E12" i="29"/>
  <c r="F12" i="29"/>
  <c r="G12" i="29"/>
  <c r="H12" i="29"/>
  <c r="I12" i="29"/>
  <c r="J12" i="29"/>
  <c r="K12" i="29"/>
  <c r="L12" i="29"/>
  <c r="M12" i="29"/>
  <c r="N12" i="29"/>
  <c r="O12" i="29"/>
  <c r="A13" i="29"/>
  <c r="C13" i="29"/>
  <c r="D13" i="29"/>
  <c r="E13" i="29"/>
  <c r="F13" i="29"/>
  <c r="G13" i="29"/>
  <c r="H13" i="29"/>
  <c r="I13" i="29"/>
  <c r="J13" i="29"/>
  <c r="K13" i="29"/>
  <c r="L13" i="29"/>
  <c r="M13" i="29"/>
  <c r="N13" i="29"/>
  <c r="O13" i="29"/>
  <c r="A14" i="29"/>
  <c r="C14" i="29"/>
  <c r="D14" i="29"/>
  <c r="E14" i="29"/>
  <c r="F14" i="29"/>
  <c r="G14" i="29"/>
  <c r="H14" i="29"/>
  <c r="I14" i="29"/>
  <c r="J14" i="29"/>
  <c r="K14" i="29"/>
  <c r="L14" i="29"/>
  <c r="M14" i="29"/>
  <c r="N14" i="29"/>
  <c r="O14" i="29"/>
  <c r="A15" i="29"/>
  <c r="C15" i="29"/>
  <c r="D15" i="29"/>
  <c r="E15" i="29"/>
  <c r="F15" i="29"/>
  <c r="G15" i="29"/>
  <c r="H15" i="29"/>
  <c r="I15" i="29"/>
  <c r="J15" i="29"/>
  <c r="K15" i="29"/>
  <c r="L15" i="29"/>
  <c r="M15" i="29"/>
  <c r="N15" i="29"/>
  <c r="O15" i="29"/>
  <c r="A16" i="29"/>
  <c r="C16" i="29"/>
  <c r="D16" i="29"/>
  <c r="E16" i="29"/>
  <c r="F16" i="29"/>
  <c r="G16" i="29"/>
  <c r="H16" i="29"/>
  <c r="I16" i="29"/>
  <c r="J16" i="29"/>
  <c r="K16" i="29"/>
  <c r="L16" i="29"/>
  <c r="M16" i="29"/>
  <c r="N16" i="29"/>
  <c r="O16" i="29"/>
  <c r="A17" i="29"/>
  <c r="C17" i="29"/>
  <c r="D17" i="29"/>
  <c r="E17" i="29"/>
  <c r="F17" i="29"/>
  <c r="G17" i="29"/>
  <c r="H17" i="29"/>
  <c r="I17" i="29"/>
  <c r="J17" i="29"/>
  <c r="K17" i="29"/>
  <c r="L17" i="29"/>
  <c r="M17" i="29"/>
  <c r="N17" i="29"/>
  <c r="O17" i="29"/>
  <c r="A18" i="29"/>
  <c r="C18" i="29"/>
  <c r="D18" i="29"/>
  <c r="E18" i="29"/>
  <c r="F18" i="29"/>
  <c r="G18" i="29"/>
  <c r="H18" i="29"/>
  <c r="I18" i="29"/>
  <c r="J18" i="29"/>
  <c r="K18" i="29"/>
  <c r="L18" i="29"/>
  <c r="M18" i="29"/>
  <c r="N18" i="29"/>
  <c r="O18" i="29"/>
  <c r="A19" i="29"/>
  <c r="C19" i="29"/>
  <c r="D19" i="29"/>
  <c r="E19" i="29"/>
  <c r="F19" i="29"/>
  <c r="G19" i="29"/>
  <c r="H19" i="29"/>
  <c r="I19" i="29"/>
  <c r="J19" i="29"/>
  <c r="K19" i="29"/>
  <c r="L19" i="29"/>
  <c r="M19" i="29"/>
  <c r="N19" i="29"/>
  <c r="O19" i="29"/>
  <c r="A20" i="29"/>
  <c r="C20" i="29"/>
  <c r="D20" i="29"/>
  <c r="E20" i="29"/>
  <c r="F20" i="29"/>
  <c r="G20" i="29"/>
  <c r="H20" i="29"/>
  <c r="I20" i="29"/>
  <c r="J20" i="29"/>
  <c r="K20" i="29"/>
  <c r="L20" i="29"/>
  <c r="M20" i="29"/>
  <c r="N20" i="29"/>
  <c r="O20" i="29"/>
  <c r="A21" i="29"/>
  <c r="C21" i="29"/>
  <c r="D21" i="29"/>
  <c r="E21" i="29"/>
  <c r="F21" i="29"/>
  <c r="G21" i="29"/>
  <c r="H21" i="29"/>
  <c r="I21" i="29"/>
  <c r="J21" i="29"/>
  <c r="K21" i="29"/>
  <c r="L21" i="29"/>
  <c r="M21" i="29"/>
  <c r="N21" i="29"/>
  <c r="O21" i="29"/>
  <c r="A22" i="29"/>
  <c r="C22" i="29"/>
  <c r="D22" i="29"/>
  <c r="E22" i="29"/>
  <c r="F22" i="29"/>
  <c r="G22" i="29"/>
  <c r="H22" i="29"/>
  <c r="I22" i="29"/>
  <c r="J22" i="29"/>
  <c r="K22" i="29"/>
  <c r="L22" i="29"/>
  <c r="M22" i="29"/>
  <c r="N22" i="29"/>
  <c r="O22" i="29"/>
  <c r="A23" i="29"/>
  <c r="C23" i="29"/>
  <c r="D23" i="29"/>
  <c r="E23" i="29"/>
  <c r="F23" i="29"/>
  <c r="G23" i="29"/>
  <c r="H23" i="29"/>
  <c r="I23" i="29"/>
  <c r="J23" i="29"/>
  <c r="K23" i="29"/>
  <c r="L23" i="29"/>
  <c r="M23" i="29"/>
  <c r="N23" i="29"/>
  <c r="O23" i="29"/>
  <c r="A24" i="29"/>
  <c r="C24" i="29"/>
  <c r="D24" i="29"/>
  <c r="E24" i="29"/>
  <c r="F24" i="29"/>
  <c r="G24" i="29"/>
  <c r="H24" i="29"/>
  <c r="I24" i="29"/>
  <c r="J24" i="29"/>
  <c r="K24" i="29"/>
  <c r="L24" i="29"/>
  <c r="M24" i="29"/>
  <c r="N24" i="29"/>
  <c r="O24" i="29"/>
  <c r="A25" i="29"/>
  <c r="C25" i="29"/>
  <c r="D25" i="29"/>
  <c r="E25" i="29"/>
  <c r="F25" i="29"/>
  <c r="G25" i="29"/>
  <c r="H25" i="29"/>
  <c r="I25" i="29"/>
  <c r="J25" i="29"/>
  <c r="K25" i="29"/>
  <c r="L25" i="29"/>
  <c r="M25" i="29"/>
  <c r="N25" i="29"/>
  <c r="O25" i="29"/>
  <c r="A26" i="29"/>
  <c r="C26" i="29"/>
  <c r="D26" i="29"/>
  <c r="E26" i="29"/>
  <c r="F26" i="29"/>
  <c r="G26" i="29"/>
  <c r="H26" i="29"/>
  <c r="I26" i="29"/>
  <c r="J26" i="29"/>
  <c r="K26" i="29"/>
  <c r="L26" i="29"/>
  <c r="M26" i="29"/>
  <c r="N26" i="29"/>
  <c r="O26" i="29"/>
  <c r="A27" i="29"/>
  <c r="C27" i="29"/>
  <c r="D27" i="29"/>
  <c r="E27" i="29"/>
  <c r="F27" i="29"/>
  <c r="G27" i="29"/>
  <c r="H27" i="29"/>
  <c r="I27" i="29"/>
  <c r="J27" i="29"/>
  <c r="K27" i="29"/>
  <c r="L27" i="29"/>
  <c r="M27" i="29"/>
  <c r="N27" i="29"/>
  <c r="O27" i="29"/>
  <c r="A28" i="29"/>
  <c r="C28" i="29"/>
  <c r="D28" i="29"/>
  <c r="E28" i="29"/>
  <c r="F28" i="29"/>
  <c r="G28" i="29"/>
  <c r="H28" i="29"/>
  <c r="I28" i="29"/>
  <c r="J28" i="29"/>
  <c r="K28" i="29"/>
  <c r="L28" i="29"/>
  <c r="M28" i="29"/>
  <c r="N28" i="29"/>
  <c r="O28" i="29"/>
  <c r="A29" i="29"/>
  <c r="C29" i="29"/>
  <c r="D29" i="29"/>
  <c r="E29" i="29"/>
  <c r="F29" i="29"/>
  <c r="G29" i="29"/>
  <c r="H29" i="29"/>
  <c r="I29" i="29"/>
  <c r="J29" i="29"/>
  <c r="K29" i="29"/>
  <c r="L29" i="29"/>
  <c r="M29" i="29"/>
  <c r="N29" i="29"/>
  <c r="O29" i="29"/>
  <c r="A30" i="29"/>
  <c r="C30" i="29"/>
  <c r="D30" i="29"/>
  <c r="E30" i="29"/>
  <c r="F30" i="29"/>
  <c r="G30" i="29"/>
  <c r="H30" i="29"/>
  <c r="I30" i="29"/>
  <c r="J30" i="29"/>
  <c r="K30" i="29"/>
  <c r="L30" i="29"/>
  <c r="M30" i="29"/>
  <c r="N30" i="29"/>
  <c r="O30" i="29"/>
  <c r="A31" i="29"/>
  <c r="C31" i="29"/>
  <c r="D31" i="29"/>
  <c r="E31" i="29"/>
  <c r="F31" i="29"/>
  <c r="G31" i="29"/>
  <c r="H31" i="29"/>
  <c r="I31" i="29"/>
  <c r="J31" i="29"/>
  <c r="K31" i="29"/>
  <c r="L31" i="29"/>
  <c r="M31" i="29"/>
  <c r="N31" i="29"/>
  <c r="O31" i="29"/>
  <c r="A32" i="29"/>
  <c r="C32" i="29"/>
  <c r="D32" i="29"/>
  <c r="E32" i="29"/>
  <c r="F32" i="29"/>
  <c r="G32" i="29"/>
  <c r="H32" i="29"/>
  <c r="I32" i="29"/>
  <c r="J32" i="29"/>
  <c r="K32" i="29"/>
  <c r="L32" i="29"/>
  <c r="M32" i="29"/>
  <c r="N32" i="29"/>
  <c r="O32" i="29"/>
  <c r="A33" i="29"/>
  <c r="C33" i="29"/>
  <c r="D33" i="29"/>
  <c r="E33" i="29"/>
  <c r="F33" i="29"/>
  <c r="G33" i="29"/>
  <c r="H33" i="29"/>
  <c r="I33" i="29"/>
  <c r="J33" i="29"/>
  <c r="K33" i="29"/>
  <c r="L33" i="29"/>
  <c r="M33" i="29"/>
  <c r="N33" i="29"/>
  <c r="O33" i="29"/>
  <c r="A34" i="29"/>
  <c r="C34" i="29"/>
  <c r="D34" i="29"/>
  <c r="E34" i="29"/>
  <c r="F34" i="29"/>
  <c r="G34" i="29"/>
  <c r="H34" i="29"/>
  <c r="I34" i="29"/>
  <c r="J34" i="29"/>
  <c r="K34" i="29"/>
  <c r="L34" i="29"/>
  <c r="M34" i="29"/>
  <c r="N34" i="29"/>
  <c r="O34" i="29"/>
  <c r="A35" i="29"/>
  <c r="C35" i="29"/>
  <c r="D35" i="29"/>
  <c r="E35" i="29"/>
  <c r="F35" i="29"/>
  <c r="G35" i="29"/>
  <c r="H35" i="29"/>
  <c r="I35" i="29"/>
  <c r="J35" i="29"/>
  <c r="K35" i="29"/>
  <c r="L35" i="29"/>
  <c r="M35" i="29"/>
  <c r="N35" i="29"/>
  <c r="O35" i="29"/>
  <c r="A36" i="29"/>
  <c r="C36" i="29"/>
  <c r="D36" i="29"/>
  <c r="E36" i="29"/>
  <c r="F36" i="29"/>
  <c r="G36" i="29"/>
  <c r="H36" i="29"/>
  <c r="I36" i="29"/>
  <c r="J36" i="29"/>
  <c r="K36" i="29"/>
  <c r="L36" i="29"/>
  <c r="M36" i="29"/>
  <c r="N36" i="29"/>
  <c r="O36" i="29"/>
  <c r="A37" i="29"/>
  <c r="C37" i="29"/>
  <c r="D37" i="29"/>
  <c r="E37" i="29"/>
  <c r="F37" i="29"/>
  <c r="G37" i="29"/>
  <c r="H37" i="29"/>
  <c r="I37" i="29"/>
  <c r="J37" i="29"/>
  <c r="K37" i="29"/>
  <c r="L37" i="29"/>
  <c r="M37" i="29"/>
  <c r="N37" i="29"/>
  <c r="O37" i="29"/>
  <c r="A38" i="29"/>
  <c r="C38" i="29"/>
  <c r="D38" i="29"/>
  <c r="E38" i="29"/>
  <c r="F38" i="29"/>
  <c r="G38" i="29"/>
  <c r="H38" i="29"/>
  <c r="I38" i="29"/>
  <c r="J38" i="29"/>
  <c r="K38" i="29"/>
  <c r="L38" i="29"/>
  <c r="M38" i="29"/>
  <c r="N38" i="29"/>
  <c r="O38" i="29"/>
  <c r="A39" i="29"/>
  <c r="C39" i="29"/>
  <c r="D39" i="29"/>
  <c r="E39" i="29"/>
  <c r="F39" i="29"/>
  <c r="G39" i="29"/>
  <c r="H39" i="29"/>
  <c r="I39" i="29"/>
  <c r="J39" i="29"/>
  <c r="K39" i="29"/>
  <c r="L39" i="29"/>
  <c r="M39" i="29"/>
  <c r="N39" i="29"/>
  <c r="O39" i="29"/>
  <c r="A40" i="29"/>
  <c r="C40" i="29"/>
  <c r="D40" i="29"/>
  <c r="E40" i="29"/>
  <c r="F40" i="29"/>
  <c r="G40" i="29"/>
  <c r="H40" i="29"/>
  <c r="I40" i="29"/>
  <c r="J40" i="29"/>
  <c r="K40" i="29"/>
  <c r="L40" i="29"/>
  <c r="M40" i="29"/>
  <c r="N40" i="29"/>
  <c r="O40" i="29"/>
  <c r="A41" i="29"/>
  <c r="C41" i="29"/>
  <c r="D41" i="29"/>
  <c r="E41" i="29"/>
  <c r="F41" i="29"/>
  <c r="G41" i="29"/>
  <c r="H41" i="29"/>
  <c r="I41" i="29"/>
  <c r="J41" i="29"/>
  <c r="K41" i="29"/>
  <c r="L41" i="29"/>
  <c r="M41" i="29"/>
  <c r="N41" i="29"/>
  <c r="O41" i="29"/>
  <c r="A42" i="29"/>
  <c r="C42" i="29"/>
  <c r="D42" i="29"/>
  <c r="E42" i="29"/>
  <c r="F42" i="29"/>
  <c r="G42" i="29"/>
  <c r="H42" i="29"/>
  <c r="I42" i="29"/>
  <c r="J42" i="29"/>
  <c r="K42" i="29"/>
  <c r="L42" i="29"/>
  <c r="M42" i="29"/>
  <c r="N42" i="29"/>
  <c r="O42" i="29"/>
  <c r="A43" i="29"/>
  <c r="C43" i="29"/>
  <c r="D43" i="29"/>
  <c r="E43" i="29"/>
  <c r="F43" i="29"/>
  <c r="G43" i="29"/>
  <c r="H43" i="29"/>
  <c r="I43" i="29"/>
  <c r="J43" i="29"/>
  <c r="K43" i="29"/>
  <c r="L43" i="29"/>
  <c r="M43" i="29"/>
  <c r="N43" i="29"/>
  <c r="O43" i="29"/>
  <c r="A44" i="29"/>
  <c r="C44" i="29"/>
  <c r="D44" i="29"/>
  <c r="E44" i="29"/>
  <c r="F44" i="29"/>
  <c r="G44" i="29"/>
  <c r="H44" i="29"/>
  <c r="I44" i="29"/>
  <c r="J44" i="29"/>
  <c r="K44" i="29"/>
  <c r="L44" i="29"/>
  <c r="M44" i="29"/>
  <c r="N44" i="29"/>
  <c r="O44" i="29"/>
  <c r="A45" i="29"/>
  <c r="C45" i="29"/>
  <c r="D45" i="29"/>
  <c r="E45" i="29"/>
  <c r="F45" i="29"/>
  <c r="G45" i="29"/>
  <c r="H45" i="29"/>
  <c r="I45" i="29"/>
  <c r="J45" i="29"/>
  <c r="K45" i="29"/>
  <c r="L45" i="29"/>
  <c r="M45" i="29"/>
  <c r="N45" i="29"/>
  <c r="O45" i="29"/>
  <c r="A46" i="29"/>
  <c r="C46" i="29"/>
  <c r="D46" i="29"/>
  <c r="E46" i="29"/>
  <c r="F46" i="29"/>
  <c r="G46" i="29"/>
  <c r="H46" i="29"/>
  <c r="I46" i="29"/>
  <c r="J46" i="29"/>
  <c r="K46" i="29"/>
  <c r="L46" i="29"/>
  <c r="M46" i="29"/>
  <c r="N46" i="29"/>
  <c r="O46" i="29"/>
  <c r="A47" i="29"/>
  <c r="C47" i="29"/>
  <c r="D47" i="29"/>
  <c r="E47" i="29"/>
  <c r="F47" i="29"/>
  <c r="G47" i="29"/>
  <c r="H47" i="29"/>
  <c r="I47" i="29"/>
  <c r="J47" i="29"/>
  <c r="K47" i="29"/>
  <c r="L47" i="29"/>
  <c r="M47" i="29"/>
  <c r="N47" i="29"/>
  <c r="O47" i="29"/>
  <c r="A48" i="29"/>
  <c r="C48" i="29"/>
  <c r="D48" i="29"/>
  <c r="E48" i="29"/>
  <c r="F48" i="29"/>
  <c r="G48" i="29"/>
  <c r="H48" i="29"/>
  <c r="I48" i="29"/>
  <c r="J48" i="29"/>
  <c r="K48" i="29"/>
  <c r="L48" i="29"/>
  <c r="M48" i="29"/>
  <c r="N48" i="29"/>
  <c r="O48" i="29"/>
  <c r="A49" i="29"/>
  <c r="C49" i="29"/>
  <c r="D49" i="29"/>
  <c r="E49" i="29"/>
  <c r="F49" i="29"/>
  <c r="G49" i="29"/>
  <c r="H49" i="29"/>
  <c r="I49" i="29"/>
  <c r="J49" i="29"/>
  <c r="K49" i="29"/>
  <c r="L49" i="29"/>
  <c r="M49" i="29"/>
  <c r="N49" i="29"/>
  <c r="O49" i="29"/>
  <c r="A50" i="29"/>
  <c r="C50" i="29"/>
  <c r="D50" i="29"/>
  <c r="E50" i="29"/>
  <c r="F50" i="29"/>
  <c r="G50" i="29"/>
  <c r="H50" i="29"/>
  <c r="I50" i="29"/>
  <c r="J50" i="29"/>
  <c r="K50" i="29"/>
  <c r="L50" i="29"/>
  <c r="M50" i="29"/>
  <c r="N50" i="29"/>
  <c r="O50" i="29"/>
  <c r="C52" i="29"/>
  <c r="D52" i="29"/>
  <c r="E52" i="29"/>
  <c r="F52" i="29"/>
  <c r="G52" i="29"/>
  <c r="H52" i="29"/>
  <c r="I52" i="29"/>
  <c r="J52" i="29"/>
  <c r="K52" i="29"/>
  <c r="L52" i="29"/>
  <c r="M52" i="29"/>
  <c r="N52" i="29"/>
  <c r="O52" i="29"/>
  <c r="O53" i="29"/>
  <c r="D5" i="32"/>
  <c r="D6" i="32"/>
  <c r="D7" i="32"/>
  <c r="C15" i="32"/>
  <c r="C23" i="32"/>
  <c r="C24" i="32"/>
  <c r="C26" i="32"/>
  <c r="D30" i="32"/>
  <c r="E30" i="32"/>
  <c r="F30" i="32"/>
  <c r="G30" i="32"/>
  <c r="H30" i="32"/>
  <c r="I30" i="32"/>
  <c r="J30" i="32"/>
  <c r="K30" i="32"/>
  <c r="L30" i="32"/>
  <c r="M30" i="32"/>
  <c r="N30" i="32"/>
  <c r="O30" i="32"/>
  <c r="P30" i="32"/>
  <c r="P31" i="32"/>
  <c r="D32" i="32"/>
  <c r="E32" i="32"/>
  <c r="F32" i="32"/>
  <c r="G32" i="32"/>
  <c r="H32" i="32"/>
  <c r="I32" i="32"/>
  <c r="J32" i="32"/>
  <c r="K32" i="32"/>
  <c r="L32" i="32"/>
  <c r="M32" i="32"/>
  <c r="N32" i="32"/>
  <c r="O32" i="32"/>
  <c r="P32" i="32"/>
  <c r="D33" i="32"/>
  <c r="E33" i="32"/>
  <c r="F33" i="32"/>
  <c r="G33" i="32"/>
  <c r="H33" i="32"/>
  <c r="I33" i="32"/>
  <c r="J33" i="32"/>
  <c r="K33" i="32"/>
  <c r="L33" i="32"/>
  <c r="M33" i="32"/>
  <c r="N33" i="32"/>
  <c r="O33" i="32"/>
  <c r="P33" i="32"/>
  <c r="D34" i="32"/>
  <c r="E34" i="32"/>
  <c r="F34" i="32"/>
  <c r="G34" i="32"/>
  <c r="H34" i="32"/>
  <c r="I34" i="32"/>
  <c r="J34" i="32"/>
  <c r="K34" i="32"/>
  <c r="L34" i="32"/>
  <c r="M34" i="32"/>
  <c r="N34" i="32"/>
  <c r="O34" i="32"/>
  <c r="P34" i="32"/>
  <c r="D35" i="32"/>
  <c r="E35" i="32"/>
  <c r="F35" i="32"/>
  <c r="G35" i="32"/>
  <c r="H35" i="32"/>
  <c r="I35" i="32"/>
  <c r="J35" i="32"/>
  <c r="K35" i="32"/>
  <c r="L35" i="32"/>
  <c r="M35" i="32"/>
  <c r="N35" i="32"/>
  <c r="O35" i="32"/>
  <c r="P35" i="32"/>
  <c r="P36" i="32"/>
  <c r="D37" i="32"/>
  <c r="E37" i="32"/>
  <c r="F37" i="32"/>
  <c r="G37" i="32"/>
  <c r="H37" i="32"/>
  <c r="I37" i="32"/>
  <c r="J37" i="32"/>
  <c r="K37" i="32"/>
  <c r="L37" i="32"/>
  <c r="M37" i="32"/>
  <c r="N37" i="32"/>
  <c r="O37" i="32"/>
  <c r="P37" i="32"/>
  <c r="P38" i="32"/>
  <c r="P39" i="32"/>
  <c r="P40" i="32"/>
  <c r="P41" i="32"/>
  <c r="P42" i="32"/>
  <c r="D43" i="32"/>
  <c r="E43" i="32"/>
  <c r="F43" i="32"/>
  <c r="G43" i="32"/>
  <c r="H43" i="32"/>
  <c r="I43" i="32"/>
  <c r="J43" i="32"/>
  <c r="K43" i="32"/>
  <c r="L43" i="32"/>
  <c r="M43" i="32"/>
  <c r="N43" i="32"/>
  <c r="O43" i="32"/>
  <c r="P43" i="32"/>
  <c r="P44" i="32"/>
  <c r="D45" i="32"/>
  <c r="E45" i="32"/>
  <c r="F45" i="32"/>
  <c r="G45" i="32"/>
  <c r="H45" i="32"/>
  <c r="I45" i="32"/>
  <c r="J45" i="32"/>
  <c r="K45" i="32"/>
  <c r="L45" i="32"/>
  <c r="M45" i="32"/>
  <c r="N45" i="32"/>
  <c r="O45" i="32"/>
  <c r="P45" i="32"/>
  <c r="D46" i="32"/>
  <c r="E46" i="32"/>
  <c r="F46" i="32"/>
  <c r="G46" i="32"/>
  <c r="H46" i="32"/>
  <c r="I46" i="32"/>
  <c r="J46" i="32"/>
  <c r="K46" i="32"/>
  <c r="L46" i="32"/>
  <c r="M46" i="32"/>
  <c r="N46" i="32"/>
  <c r="O46" i="32"/>
  <c r="P46" i="32"/>
  <c r="D47" i="32"/>
  <c r="E47" i="32"/>
  <c r="F47" i="32"/>
  <c r="G47" i="32"/>
  <c r="H47" i="32"/>
  <c r="I47" i="32"/>
  <c r="J47" i="32"/>
  <c r="K47" i="32"/>
  <c r="L47" i="32"/>
  <c r="M47" i="32"/>
  <c r="N47" i="32"/>
  <c r="O47" i="32"/>
  <c r="P47" i="32"/>
  <c r="P48" i="32"/>
  <c r="D49" i="32"/>
  <c r="E49" i="32"/>
  <c r="F49" i="32"/>
  <c r="G49" i="32"/>
  <c r="H49" i="32"/>
  <c r="I49" i="32"/>
  <c r="J49" i="32"/>
  <c r="K49" i="32"/>
  <c r="L49" i="32"/>
  <c r="M49" i="32"/>
  <c r="N49" i="32"/>
  <c r="O49" i="32"/>
  <c r="P49" i="32"/>
  <c r="P50" i="32"/>
  <c r="P51" i="32"/>
  <c r="P52" i="32"/>
  <c r="P53" i="32"/>
  <c r="P54" i="32"/>
  <c r="P55" i="32"/>
  <c r="P56" i="32"/>
  <c r="D57" i="32"/>
  <c r="E57" i="32"/>
  <c r="F57" i="32"/>
  <c r="G57" i="32"/>
  <c r="H57" i="32"/>
  <c r="I57" i="32"/>
  <c r="J57" i="32"/>
  <c r="K57" i="32"/>
  <c r="L57" i="32"/>
  <c r="M57" i="32"/>
  <c r="N57" i="32"/>
  <c r="O57" i="32"/>
  <c r="P57" i="32"/>
  <c r="D58" i="32"/>
  <c r="E58" i="32"/>
  <c r="F58" i="32"/>
  <c r="G58" i="32"/>
  <c r="H58" i="32"/>
  <c r="I58" i="32"/>
  <c r="J58" i="32"/>
  <c r="K58" i="32"/>
  <c r="L58" i="32"/>
  <c r="M58" i="32"/>
  <c r="N58" i="32"/>
  <c r="O58" i="32"/>
  <c r="P58" i="32"/>
  <c r="P59" i="32"/>
  <c r="D60" i="32"/>
  <c r="E60" i="32"/>
  <c r="F60" i="32"/>
  <c r="G60" i="32"/>
  <c r="H60" i="32"/>
  <c r="I60" i="32"/>
  <c r="J60" i="32"/>
  <c r="K60" i="32"/>
  <c r="L60" i="32"/>
  <c r="M60" i="32"/>
  <c r="N60" i="32"/>
  <c r="O60" i="32"/>
  <c r="P60" i="32"/>
  <c r="P61" i="32"/>
  <c r="P62" i="32"/>
  <c r="D63" i="32"/>
  <c r="E63" i="32"/>
  <c r="F63" i="32"/>
  <c r="G63" i="32"/>
  <c r="H63" i="32"/>
  <c r="I63" i="32"/>
  <c r="J63" i="32"/>
  <c r="K63" i="32"/>
  <c r="L63" i="32"/>
  <c r="M63" i="32"/>
  <c r="N63" i="32"/>
  <c r="O63" i="32"/>
  <c r="P63" i="32"/>
  <c r="D64" i="32"/>
  <c r="E64" i="32"/>
  <c r="F64" i="32"/>
  <c r="G64" i="32"/>
  <c r="H64" i="32"/>
  <c r="I64" i="32"/>
  <c r="J64" i="32"/>
  <c r="K64" i="32"/>
  <c r="L64" i="32"/>
  <c r="M64" i="32"/>
  <c r="N64" i="32"/>
  <c r="O64" i="32"/>
  <c r="P64" i="32"/>
  <c r="P65" i="32"/>
  <c r="P66" i="32"/>
  <c r="P67" i="32"/>
  <c r="P68" i="32"/>
  <c r="D69" i="32"/>
  <c r="E69" i="32"/>
  <c r="F69" i="32"/>
  <c r="G69" i="32"/>
  <c r="H69" i="32"/>
  <c r="I69" i="32"/>
  <c r="J69" i="32"/>
  <c r="K69" i="32"/>
  <c r="L69" i="32"/>
  <c r="M69" i="32"/>
  <c r="N69" i="32"/>
  <c r="O69" i="32"/>
  <c r="P69" i="32"/>
  <c r="P70" i="32"/>
  <c r="P71" i="32"/>
  <c r="D72" i="32"/>
  <c r="E72" i="32"/>
  <c r="F72" i="32"/>
  <c r="G72" i="32"/>
  <c r="H72" i="32"/>
  <c r="I72" i="32"/>
  <c r="J72" i="32"/>
  <c r="K72" i="32"/>
  <c r="L72" i="32"/>
  <c r="M72" i="32"/>
  <c r="N72" i="32"/>
  <c r="O72" i="32"/>
  <c r="P72" i="32"/>
  <c r="D73" i="32"/>
  <c r="E73" i="32"/>
  <c r="F73" i="32"/>
  <c r="G73" i="32"/>
  <c r="H73" i="32"/>
  <c r="I73" i="32"/>
  <c r="J73" i="32"/>
  <c r="K73" i="32"/>
  <c r="L73" i="32"/>
  <c r="M73" i="32"/>
  <c r="N73" i="32"/>
  <c r="O73" i="32"/>
  <c r="P73" i="32"/>
  <c r="P74" i="32"/>
  <c r="P75" i="32"/>
  <c r="P76" i="32"/>
  <c r="P77" i="32"/>
  <c r="P78" i="32"/>
  <c r="P79" i="32"/>
  <c r="P80" i="32"/>
  <c r="D81" i="32"/>
  <c r="E81" i="32"/>
  <c r="F81" i="32"/>
  <c r="G81" i="32"/>
  <c r="H81" i="32"/>
  <c r="I81" i="32"/>
  <c r="J81" i="32"/>
  <c r="K81" i="32"/>
  <c r="L81" i="32"/>
  <c r="M81" i="32"/>
  <c r="N81" i="32"/>
  <c r="O81" i="32"/>
  <c r="P81" i="32"/>
  <c r="P82" i="32"/>
  <c r="P83" i="32"/>
  <c r="D84" i="32"/>
  <c r="E84" i="32"/>
  <c r="F84" i="32"/>
  <c r="G84" i="32"/>
  <c r="H84" i="32"/>
  <c r="I84" i="32"/>
  <c r="J84" i="32"/>
  <c r="K84" i="32"/>
  <c r="L84" i="32"/>
  <c r="M84" i="32"/>
  <c r="N84" i="32"/>
  <c r="O84" i="32"/>
  <c r="P84" i="32"/>
  <c r="P85" i="32"/>
  <c r="D86" i="32"/>
  <c r="E86" i="32"/>
  <c r="F86" i="32"/>
  <c r="G86" i="32"/>
  <c r="H86" i="32"/>
  <c r="I86" i="32"/>
  <c r="J86" i="32"/>
  <c r="K86" i="32"/>
  <c r="L86" i="32"/>
  <c r="M86" i="32"/>
  <c r="N86" i="32"/>
  <c r="O86" i="32"/>
  <c r="P86" i="32"/>
  <c r="P90" i="32"/>
  <c r="P91" i="32"/>
  <c r="P92" i="32"/>
  <c r="P93" i="32"/>
  <c r="P94" i="32"/>
  <c r="P95" i="32"/>
  <c r="P96" i="32"/>
  <c r="P97" i="32"/>
  <c r="P98" i="32"/>
  <c r="P99" i="32"/>
  <c r="P100" i="32"/>
  <c r="P101" i="32"/>
  <c r="P102" i="32"/>
  <c r="P103" i="32"/>
  <c r="P104" i="32"/>
  <c r="C105" i="32"/>
  <c r="D105" i="32"/>
  <c r="E105" i="32"/>
  <c r="F105" i="32"/>
  <c r="G105" i="32"/>
  <c r="H105" i="32"/>
  <c r="I105" i="32"/>
  <c r="J105" i="32"/>
  <c r="K105" i="32"/>
  <c r="L105" i="32"/>
  <c r="M105" i="32"/>
  <c r="N105" i="32"/>
  <c r="O105" i="32"/>
  <c r="P105" i="32"/>
  <c r="C106" i="32"/>
  <c r="D106" i="32"/>
  <c r="E106" i="32"/>
  <c r="F106" i="32"/>
  <c r="G106" i="32"/>
  <c r="H106" i="32"/>
  <c r="I106" i="32"/>
  <c r="J106" i="32"/>
  <c r="K106" i="32"/>
  <c r="L106" i="32"/>
  <c r="M106" i="32"/>
  <c r="N106" i="32"/>
  <c r="O106" i="32"/>
  <c r="P106" i="32"/>
  <c r="C108" i="32"/>
  <c r="D108" i="32"/>
  <c r="E108" i="32"/>
  <c r="F108" i="32"/>
  <c r="G108" i="32"/>
  <c r="H108" i="32"/>
  <c r="I108" i="32"/>
  <c r="J108" i="32"/>
  <c r="K108" i="32"/>
  <c r="L108" i="32"/>
  <c r="M108" i="32"/>
  <c r="N108" i="32"/>
  <c r="O108" i="32"/>
  <c r="P108" i="32"/>
  <c r="A111" i="32"/>
  <c r="E3" i="30"/>
  <c r="H12" i="30"/>
  <c r="H13" i="30"/>
  <c r="H14" i="30"/>
  <c r="H15" i="30"/>
  <c r="H16" i="30"/>
  <c r="H17" i="30"/>
  <c r="H18" i="30"/>
  <c r="F19" i="30"/>
  <c r="H19" i="30"/>
  <c r="H20" i="30"/>
  <c r="F21" i="30"/>
  <c r="H21" i="30"/>
  <c r="H22" i="30"/>
  <c r="F23" i="30"/>
  <c r="H23" i="30"/>
  <c r="H24" i="30"/>
  <c r="F25" i="30"/>
  <c r="H25" i="30"/>
  <c r="H26" i="30"/>
  <c r="H27" i="30"/>
  <c r="H28" i="30"/>
  <c r="H29" i="30"/>
  <c r="H30" i="30"/>
  <c r="H31" i="30"/>
  <c r="H32" i="30"/>
  <c r="H33" i="30"/>
  <c r="F34" i="30"/>
  <c r="H34" i="30"/>
  <c r="H35" i="30"/>
  <c r="H36" i="30"/>
  <c r="H37" i="30"/>
  <c r="H38" i="30"/>
  <c r="H39" i="30"/>
  <c r="F40" i="30"/>
  <c r="H40" i="30"/>
  <c r="H41" i="30"/>
  <c r="H42" i="30"/>
  <c r="H43" i="30"/>
  <c r="H44" i="30"/>
  <c r="F45" i="30"/>
  <c r="H45" i="30"/>
  <c r="H46" i="30"/>
  <c r="H47" i="30"/>
  <c r="H48" i="30"/>
  <c r="H49" i="30"/>
  <c r="H50" i="30"/>
  <c r="H51" i="30"/>
  <c r="H52" i="30"/>
  <c r="H53" i="30"/>
  <c r="H54" i="30"/>
  <c r="H55" i="30"/>
  <c r="H56" i="30"/>
  <c r="F57" i="30"/>
  <c r="H57" i="30"/>
  <c r="H58" i="30"/>
  <c r="H59" i="30"/>
  <c r="F60" i="30"/>
  <c r="H60" i="30"/>
  <c r="H61" i="30"/>
  <c r="F62" i="30"/>
  <c r="H62" i="30"/>
  <c r="H64" i="30"/>
  <c r="H66" i="30"/>
  <c r="H67" i="30"/>
  <c r="H68" i="30"/>
  <c r="H69" i="30"/>
  <c r="H70" i="30"/>
  <c r="H71" i="30"/>
  <c r="H72" i="30"/>
  <c r="H73" i="30"/>
  <c r="H74" i="30"/>
  <c r="H75" i="30"/>
  <c r="H76" i="30"/>
  <c r="H77" i="30"/>
  <c r="H78" i="30"/>
  <c r="H79" i="30"/>
  <c r="H80" i="30"/>
  <c r="H81" i="30"/>
  <c r="F82" i="30"/>
  <c r="H82" i="30"/>
  <c r="N3" i="31"/>
  <c r="C5" i="31"/>
  <c r="C6" i="31"/>
  <c r="C7" i="31"/>
  <c r="O12" i="31"/>
  <c r="O13" i="31"/>
  <c r="O14" i="31"/>
  <c r="O15" i="31"/>
  <c r="O16" i="31"/>
  <c r="O17" i="31"/>
  <c r="O18" i="31"/>
  <c r="O19" i="31"/>
  <c r="O20" i="31"/>
  <c r="O21" i="31"/>
  <c r="O22" i="31"/>
  <c r="O23" i="31"/>
  <c r="O24" i="31"/>
  <c r="O25" i="31"/>
  <c r="O26" i="31"/>
  <c r="O27" i="31"/>
  <c r="O29" i="31"/>
  <c r="C30" i="31"/>
  <c r="D30" i="31"/>
  <c r="E30" i="31"/>
  <c r="F30" i="31"/>
  <c r="G30" i="31"/>
  <c r="H30" i="31"/>
  <c r="I30" i="31"/>
  <c r="J30" i="31"/>
  <c r="K30" i="31"/>
  <c r="L30" i="31"/>
  <c r="M30" i="31"/>
  <c r="N30" i="31"/>
  <c r="O30" i="31"/>
  <c r="O31" i="31"/>
  <c r="O32" i="31"/>
  <c r="O33" i="31"/>
  <c r="O34" i="31"/>
  <c r="O35" i="31"/>
  <c r="O36" i="31"/>
  <c r="O37" i="31"/>
  <c r="O38" i="31"/>
  <c r="O39" i="31"/>
  <c r="O40" i="31"/>
  <c r="O41" i="31"/>
  <c r="O42" i="31"/>
  <c r="O43" i="31"/>
  <c r="O44" i="31"/>
  <c r="O45" i="31"/>
  <c r="C46" i="31"/>
  <c r="D46" i="31"/>
  <c r="E46" i="31"/>
  <c r="F46" i="31"/>
  <c r="G46" i="31"/>
  <c r="H46" i="31"/>
  <c r="I46" i="31"/>
  <c r="J46" i="31"/>
  <c r="K46" i="31"/>
  <c r="L46" i="31"/>
  <c r="M46" i="31"/>
  <c r="N46" i="31"/>
  <c r="O46" i="31"/>
  <c r="C47" i="31"/>
  <c r="D47" i="31"/>
  <c r="E47" i="31"/>
  <c r="F47" i="31"/>
  <c r="G47" i="31"/>
  <c r="H47" i="31"/>
  <c r="I47" i="31"/>
  <c r="J47" i="31"/>
  <c r="K47" i="31"/>
  <c r="L47" i="31"/>
  <c r="M47" i="31"/>
  <c r="N47" i="31"/>
  <c r="O47" i="31"/>
  <c r="A49" i="31"/>
  <c r="C87" i="31"/>
  <c r="D87" i="31"/>
  <c r="E87" i="31"/>
  <c r="F87" i="31"/>
  <c r="G87" i="31"/>
  <c r="H87" i="31"/>
  <c r="I87" i="31"/>
  <c r="J87" i="31"/>
  <c r="K87" i="31"/>
  <c r="L87" i="31"/>
  <c r="M87" i="31"/>
  <c r="N87" i="31"/>
  <c r="C92" i="31"/>
  <c r="D92" i="31"/>
  <c r="E92" i="31"/>
  <c r="F92" i="31"/>
  <c r="G92" i="31"/>
  <c r="H92" i="31"/>
  <c r="I92" i="31"/>
  <c r="J92" i="31"/>
  <c r="K92" i="31"/>
  <c r="L92" i="31"/>
  <c r="M92" i="31"/>
  <c r="N92" i="31"/>
  <c r="C97" i="31"/>
  <c r="D97" i="31"/>
  <c r="E97" i="31"/>
  <c r="F97" i="31"/>
  <c r="G97" i="31"/>
  <c r="H97" i="31"/>
  <c r="I97" i="31"/>
  <c r="J97" i="31"/>
  <c r="K97" i="31"/>
  <c r="L97" i="31"/>
  <c r="M97" i="31"/>
  <c r="N97" i="31"/>
  <c r="O97" i="31"/>
  <c r="C98" i="31"/>
  <c r="D98" i="31"/>
  <c r="E98" i="31"/>
  <c r="F98" i="31"/>
  <c r="G98" i="31"/>
  <c r="H98" i="31"/>
  <c r="I98" i="31"/>
  <c r="J98" i="31"/>
  <c r="K98" i="31"/>
  <c r="L98" i="31"/>
  <c r="M98" i="31"/>
  <c r="N98" i="31"/>
  <c r="O98" i="31"/>
  <c r="C99" i="31"/>
  <c r="D99" i="31"/>
  <c r="E99" i="31"/>
  <c r="F99" i="31"/>
  <c r="G99" i="31"/>
  <c r="H99" i="31"/>
  <c r="I99" i="31"/>
  <c r="J99" i="31"/>
  <c r="K99" i="31"/>
  <c r="L99" i="31"/>
  <c r="M99" i="31"/>
  <c r="N99" i="31"/>
  <c r="O99" i="31"/>
  <c r="C100" i="31"/>
  <c r="D100" i="31"/>
  <c r="E100" i="31"/>
  <c r="F100" i="31"/>
  <c r="G100" i="31"/>
  <c r="H100" i="31"/>
  <c r="I100" i="31"/>
  <c r="J100" i="31"/>
  <c r="K100" i="31"/>
  <c r="L100" i="31"/>
  <c r="M100" i="31"/>
  <c r="N100" i="31"/>
  <c r="O100" i="31"/>
  <c r="C101" i="31"/>
  <c r="D101" i="31"/>
  <c r="E101" i="31"/>
  <c r="F101" i="31"/>
  <c r="G101" i="31"/>
  <c r="H101" i="31"/>
  <c r="I101" i="31"/>
  <c r="J101" i="31"/>
  <c r="K101" i="31"/>
  <c r="L101" i="31"/>
  <c r="M101" i="31"/>
  <c r="N101" i="31"/>
  <c r="O101" i="31"/>
  <c r="C102" i="31"/>
  <c r="D102" i="31"/>
  <c r="E102" i="31"/>
  <c r="F102" i="31"/>
  <c r="G102" i="31"/>
  <c r="H102" i="31"/>
  <c r="I102" i="31"/>
  <c r="J102" i="31"/>
  <c r="K102" i="31"/>
  <c r="L102" i="31"/>
  <c r="M102" i="31"/>
  <c r="N102" i="31"/>
  <c r="O102" i="31"/>
  <c r="C103" i="31"/>
  <c r="D103" i="31"/>
  <c r="E103" i="31"/>
  <c r="F103" i="31"/>
  <c r="G103" i="31"/>
  <c r="H103" i="31"/>
  <c r="I103" i="31"/>
  <c r="J103" i="31"/>
  <c r="K103" i="31"/>
  <c r="L103" i="31"/>
  <c r="M103" i="31"/>
  <c r="N103" i="31"/>
  <c r="O103" i="31"/>
  <c r="C104" i="31"/>
  <c r="D104" i="31"/>
  <c r="E104" i="31"/>
  <c r="F104" i="31"/>
  <c r="G104" i="31"/>
  <c r="H104" i="31"/>
  <c r="I104" i="31"/>
  <c r="J104" i="31"/>
  <c r="K104" i="31"/>
  <c r="L104" i="31"/>
  <c r="M104" i="31"/>
  <c r="N104" i="31"/>
  <c r="O104" i="31"/>
  <c r="C105" i="31"/>
  <c r="D105" i="31"/>
  <c r="E105" i="31"/>
  <c r="F105" i="31"/>
  <c r="G105" i="31"/>
  <c r="H105" i="31"/>
  <c r="I105" i="31"/>
  <c r="J105" i="31"/>
  <c r="K105" i="31"/>
  <c r="L105" i="31"/>
  <c r="M105" i="31"/>
  <c r="N105" i="31"/>
  <c r="O105" i="31"/>
  <c r="C106" i="31"/>
  <c r="D106" i="31"/>
  <c r="E106" i="31"/>
  <c r="F106" i="31"/>
  <c r="G106" i="31"/>
  <c r="H106" i="31"/>
  <c r="I106" i="31"/>
  <c r="J106" i="31"/>
  <c r="K106" i="31"/>
  <c r="L106" i="31"/>
  <c r="M106" i="31"/>
  <c r="N106" i="31"/>
  <c r="O106" i="31"/>
  <c r="C107" i="31"/>
  <c r="D107" i="31"/>
  <c r="E107" i="31"/>
  <c r="F107" i="31"/>
  <c r="G107" i="31"/>
  <c r="H107" i="31"/>
  <c r="I107" i="31"/>
  <c r="J107" i="31"/>
  <c r="K107" i="31"/>
  <c r="L107" i="31"/>
  <c r="M107" i="31"/>
  <c r="N107" i="31"/>
  <c r="O107" i="31"/>
  <c r="C108" i="31"/>
  <c r="D108" i="31"/>
  <c r="E108" i="31"/>
  <c r="F108" i="31"/>
  <c r="G108" i="31"/>
  <c r="H108" i="31"/>
  <c r="I108" i="31"/>
  <c r="J108" i="31"/>
  <c r="K108" i="31"/>
  <c r="L108" i="31"/>
  <c r="M108" i="31"/>
  <c r="N108" i="31"/>
  <c r="O108" i="31"/>
  <c r="C109" i="31"/>
  <c r="D109" i="31"/>
  <c r="E109" i="31"/>
  <c r="F109" i="31"/>
  <c r="G109" i="31"/>
  <c r="H109" i="31"/>
  <c r="I109" i="31"/>
  <c r="J109" i="31"/>
  <c r="K109" i="31"/>
  <c r="L109" i="31"/>
  <c r="M109" i="31"/>
  <c r="N109" i="31"/>
  <c r="O109" i="31"/>
  <c r="C110" i="31"/>
  <c r="D110" i="31"/>
  <c r="E110" i="31"/>
  <c r="F110" i="31"/>
  <c r="G110" i="31"/>
  <c r="H110" i="31"/>
  <c r="I110" i="31"/>
  <c r="J110" i="31"/>
  <c r="K110" i="31"/>
  <c r="L110" i="31"/>
  <c r="M110" i="31"/>
  <c r="N110" i="31"/>
  <c r="O110" i="31"/>
  <c r="C111" i="31"/>
  <c r="D111" i="31"/>
  <c r="E111" i="31"/>
  <c r="F111" i="31"/>
  <c r="G111" i="31"/>
  <c r="H111" i="31"/>
  <c r="I111" i="31"/>
  <c r="J111" i="31"/>
  <c r="K111" i="31"/>
  <c r="L111" i="31"/>
  <c r="M111" i="31"/>
  <c r="N111" i="31"/>
  <c r="O111" i="31"/>
  <c r="C112" i="31"/>
  <c r="D112" i="31"/>
  <c r="E112" i="31"/>
  <c r="F112" i="31"/>
  <c r="G112" i="31"/>
  <c r="H112" i="31"/>
  <c r="I112" i="31"/>
  <c r="J112" i="31"/>
  <c r="K112" i="31"/>
  <c r="L112" i="31"/>
  <c r="M112" i="31"/>
  <c r="N112" i="31"/>
  <c r="O112" i="31"/>
  <c r="C113" i="31"/>
  <c r="D113" i="31"/>
  <c r="E113" i="31"/>
  <c r="F113" i="31"/>
  <c r="G113" i="31"/>
  <c r="H113" i="31"/>
  <c r="I113" i="31"/>
  <c r="J113" i="31"/>
  <c r="K113" i="31"/>
  <c r="L113" i="31"/>
  <c r="M113" i="31"/>
  <c r="N113" i="31"/>
  <c r="O113" i="31"/>
  <c r="C114" i="31"/>
  <c r="D114" i="31"/>
  <c r="E114" i="31"/>
  <c r="F114" i="31"/>
  <c r="G114" i="31"/>
  <c r="H114" i="31"/>
  <c r="I114" i="31"/>
  <c r="J114" i="31"/>
  <c r="K114" i="31"/>
  <c r="L114" i="31"/>
  <c r="M114" i="31"/>
  <c r="N114" i="31"/>
  <c r="O114" i="31"/>
  <c r="C115" i="31"/>
  <c r="D115" i="31"/>
  <c r="E115" i="31"/>
  <c r="F115" i="31"/>
  <c r="G115" i="31"/>
  <c r="H115" i="31"/>
  <c r="I115" i="31"/>
  <c r="J115" i="31"/>
  <c r="K115" i="31"/>
  <c r="L115" i="31"/>
  <c r="M115" i="31"/>
  <c r="N115" i="31"/>
  <c r="O115" i="31"/>
  <c r="C116" i="31"/>
  <c r="D116" i="31"/>
  <c r="E116" i="31"/>
  <c r="F116" i="31"/>
  <c r="G116" i="31"/>
  <c r="H116" i="31"/>
  <c r="I116" i="31"/>
  <c r="J116" i="31"/>
  <c r="K116" i="31"/>
  <c r="L116" i="31"/>
  <c r="M116" i="31"/>
  <c r="N116" i="31"/>
  <c r="O116" i="31"/>
  <c r="C117" i="31"/>
  <c r="D117" i="31"/>
  <c r="E117" i="31"/>
  <c r="F117" i="31"/>
  <c r="G117" i="31"/>
  <c r="H117" i="31"/>
  <c r="I117" i="31"/>
  <c r="J117" i="31"/>
  <c r="K117" i="31"/>
  <c r="L117" i="31"/>
  <c r="M117" i="31"/>
  <c r="N117" i="31"/>
  <c r="O117" i="31"/>
  <c r="C118" i="31"/>
  <c r="D118" i="31"/>
  <c r="E118" i="31"/>
  <c r="F118" i="31"/>
  <c r="G118" i="31"/>
  <c r="H118" i="31"/>
  <c r="I118" i="31"/>
  <c r="J118" i="31"/>
  <c r="K118" i="31"/>
  <c r="L118" i="31"/>
  <c r="M118" i="31"/>
  <c r="N118" i="31"/>
  <c r="O118" i="31"/>
  <c r="C119" i="31"/>
  <c r="D119" i="31"/>
  <c r="E119" i="31"/>
  <c r="F119" i="31"/>
  <c r="G119" i="31"/>
  <c r="H119" i="31"/>
  <c r="I119" i="31"/>
  <c r="J119" i="31"/>
  <c r="K119" i="31"/>
  <c r="L119" i="31"/>
  <c r="M119" i="31"/>
  <c r="N119" i="31"/>
  <c r="O119" i="31"/>
  <c r="C120" i="31"/>
  <c r="D120" i="31"/>
  <c r="E120" i="31"/>
  <c r="F120" i="31"/>
  <c r="G120" i="31"/>
  <c r="H120" i="31"/>
  <c r="I120" i="31"/>
  <c r="J120" i="31"/>
  <c r="K120" i="31"/>
  <c r="L120" i="31"/>
  <c r="M120" i="31"/>
  <c r="N120" i="31"/>
  <c r="O120" i="31"/>
  <c r="C121" i="31"/>
  <c r="D121" i="31"/>
  <c r="E121" i="31"/>
  <c r="F121" i="31"/>
  <c r="G121" i="31"/>
  <c r="H121" i="31"/>
  <c r="I121" i="31"/>
  <c r="J121" i="31"/>
  <c r="K121" i="31"/>
  <c r="L121" i="31"/>
  <c r="M121" i="31"/>
  <c r="N121" i="31"/>
  <c r="O121" i="31"/>
  <c r="C122" i="31"/>
  <c r="D122" i="31"/>
  <c r="E122" i="31"/>
  <c r="F122" i="31"/>
  <c r="G122" i="31"/>
  <c r="H122" i="31"/>
  <c r="I122" i="31"/>
  <c r="J122" i="31"/>
  <c r="K122" i="31"/>
  <c r="L122" i="31"/>
  <c r="M122" i="31"/>
  <c r="N122" i="31"/>
  <c r="O122" i="31"/>
  <c r="C123" i="31"/>
  <c r="D123" i="31"/>
  <c r="E123" i="31"/>
  <c r="F123" i="31"/>
  <c r="G123" i="31"/>
  <c r="H123" i="31"/>
  <c r="I123" i="31"/>
  <c r="J123" i="31"/>
  <c r="K123" i="31"/>
  <c r="L123" i="31"/>
  <c r="M123" i="31"/>
  <c r="N123" i="31"/>
  <c r="O123" i="31"/>
  <c r="C124" i="31"/>
  <c r="D124" i="31"/>
  <c r="E124" i="31"/>
  <c r="F124" i="31"/>
  <c r="G124" i="31"/>
  <c r="H124" i="31"/>
  <c r="I124" i="31"/>
  <c r="J124" i="31"/>
  <c r="K124" i="31"/>
  <c r="L124" i="31"/>
  <c r="M124" i="31"/>
  <c r="N124" i="31"/>
  <c r="O124" i="31"/>
  <c r="C125" i="31"/>
  <c r="D125" i="31"/>
  <c r="E125" i="31"/>
  <c r="F125" i="31"/>
  <c r="G125" i="31"/>
  <c r="H125" i="31"/>
  <c r="I125" i="31"/>
  <c r="J125" i="31"/>
  <c r="K125" i="31"/>
  <c r="L125" i="31"/>
  <c r="M125" i="31"/>
  <c r="N125" i="31"/>
  <c r="O125" i="31"/>
  <c r="C126" i="31"/>
  <c r="D126" i="31"/>
  <c r="E126" i="31"/>
  <c r="F126" i="31"/>
  <c r="G126" i="31"/>
  <c r="H126" i="31"/>
  <c r="I126" i="31"/>
  <c r="J126" i="31"/>
  <c r="K126" i="31"/>
  <c r="L126" i="31"/>
  <c r="M126" i="31"/>
  <c r="N126" i="31"/>
  <c r="O126" i="31"/>
  <c r="C128" i="31"/>
  <c r="D128" i="31"/>
  <c r="E128" i="31"/>
  <c r="F128" i="31"/>
  <c r="G128" i="31"/>
  <c r="H128" i="31"/>
  <c r="I128" i="31"/>
  <c r="J128" i="31"/>
  <c r="K128" i="31"/>
  <c r="L128" i="31"/>
  <c r="M128" i="31"/>
  <c r="N128" i="31"/>
  <c r="O128" i="31"/>
  <c r="B157" i="31"/>
  <c r="C157" i="31"/>
  <c r="D157" i="31"/>
  <c r="E157" i="31"/>
  <c r="F157" i="31"/>
  <c r="G157" i="31"/>
  <c r="H157" i="31"/>
  <c r="I157" i="31"/>
  <c r="J157" i="31"/>
  <c r="K157" i="31"/>
  <c r="L157" i="31"/>
  <c r="M157" i="31"/>
  <c r="N157" i="31"/>
  <c r="O157" i="31"/>
  <c r="B158" i="31"/>
  <c r="C158" i="31"/>
  <c r="D158" i="31"/>
  <c r="E158" i="31"/>
  <c r="F158" i="31"/>
  <c r="G158" i="31"/>
  <c r="H158" i="31"/>
  <c r="I158" i="31"/>
  <c r="J158" i="31"/>
  <c r="K158" i="31"/>
  <c r="L158" i="31"/>
  <c r="M158" i="31"/>
  <c r="N158" i="31"/>
  <c r="O158" i="31"/>
  <c r="B159" i="31"/>
  <c r="C159" i="31"/>
  <c r="D159" i="31"/>
  <c r="E159" i="31"/>
  <c r="F159" i="31"/>
  <c r="G159" i="31"/>
  <c r="H159" i="31"/>
  <c r="I159" i="31"/>
  <c r="J159" i="31"/>
  <c r="K159" i="31"/>
  <c r="L159" i="31"/>
  <c r="M159" i="31"/>
  <c r="N159" i="31"/>
  <c r="O159" i="31"/>
  <c r="B160" i="31"/>
  <c r="C160" i="31"/>
  <c r="D160" i="31"/>
  <c r="E160" i="31"/>
  <c r="F160" i="31"/>
  <c r="G160" i="31"/>
  <c r="H160" i="31"/>
  <c r="I160" i="31"/>
  <c r="J160" i="31"/>
  <c r="K160" i="31"/>
  <c r="L160" i="31"/>
  <c r="M160" i="31"/>
  <c r="N160" i="31"/>
  <c r="O160" i="31"/>
  <c r="B161" i="31"/>
  <c r="C161" i="31"/>
  <c r="D161" i="31"/>
  <c r="E161" i="31"/>
  <c r="F161" i="31"/>
  <c r="G161" i="31"/>
  <c r="H161" i="31"/>
  <c r="I161" i="31"/>
  <c r="J161" i="31"/>
  <c r="K161" i="31"/>
  <c r="L161" i="31"/>
  <c r="M161" i="31"/>
  <c r="N161" i="31"/>
  <c r="O161" i="31"/>
  <c r="B162" i="31"/>
  <c r="C162" i="31"/>
  <c r="D162" i="31"/>
  <c r="E162" i="31"/>
  <c r="F162" i="31"/>
  <c r="G162" i="31"/>
  <c r="H162" i="31"/>
  <c r="I162" i="31"/>
  <c r="J162" i="31"/>
  <c r="K162" i="31"/>
  <c r="L162" i="31"/>
  <c r="M162" i="31"/>
  <c r="N162" i="31"/>
  <c r="O162" i="31"/>
  <c r="B163" i="31"/>
  <c r="C163" i="31"/>
  <c r="D163" i="31"/>
  <c r="E163" i="31"/>
  <c r="F163" i="31"/>
  <c r="G163" i="31"/>
  <c r="H163" i="31"/>
  <c r="I163" i="31"/>
  <c r="J163" i="31"/>
  <c r="K163" i="31"/>
  <c r="L163" i="31"/>
  <c r="M163" i="31"/>
  <c r="N163" i="31"/>
  <c r="O163" i="31"/>
  <c r="B164" i="31"/>
  <c r="C164" i="31"/>
  <c r="D164" i="31"/>
  <c r="E164" i="31"/>
  <c r="F164" i="31"/>
  <c r="G164" i="31"/>
  <c r="H164" i="31"/>
  <c r="I164" i="31"/>
  <c r="J164" i="31"/>
  <c r="K164" i="31"/>
  <c r="L164" i="31"/>
  <c r="M164" i="31"/>
  <c r="N164" i="31"/>
  <c r="O164" i="31"/>
  <c r="O165" i="31"/>
  <c r="O166" i="31"/>
  <c r="C167" i="31"/>
  <c r="D167" i="31"/>
  <c r="E167" i="31"/>
  <c r="F167" i="31"/>
  <c r="G167" i="31"/>
  <c r="H167" i="31"/>
  <c r="I167" i="31"/>
  <c r="J167" i="31"/>
  <c r="K167" i="31"/>
  <c r="L167" i="31"/>
  <c r="M167" i="31"/>
  <c r="N167" i="31"/>
  <c r="O167" i="31"/>
  <c r="C168" i="31"/>
  <c r="D168" i="31"/>
  <c r="E168" i="31"/>
  <c r="F168" i="31"/>
  <c r="G168" i="31"/>
  <c r="H168" i="31"/>
  <c r="I168" i="31"/>
  <c r="J168" i="31"/>
  <c r="K168" i="31"/>
  <c r="L168" i="31"/>
  <c r="M168" i="31"/>
  <c r="N168" i="31"/>
  <c r="O168" i="31"/>
  <c r="C169" i="31"/>
  <c r="D169" i="31"/>
  <c r="E169" i="31"/>
  <c r="F169" i="31"/>
  <c r="G169" i="31"/>
  <c r="H169" i="31"/>
  <c r="I169" i="31"/>
  <c r="J169" i="31"/>
  <c r="K169" i="31"/>
  <c r="L169" i="31"/>
  <c r="M169" i="31"/>
  <c r="N169" i="31"/>
  <c r="O169" i="31"/>
  <c r="O170" i="31"/>
  <c r="B171" i="31"/>
  <c r="C171" i="31"/>
  <c r="D171" i="31"/>
  <c r="E171" i="31"/>
  <c r="F171" i="31"/>
  <c r="G171" i="31"/>
  <c r="H171" i="31"/>
  <c r="I171" i="31"/>
  <c r="J171" i="31"/>
  <c r="K171" i="31"/>
  <c r="L171" i="31"/>
  <c r="M171" i="31"/>
  <c r="N171" i="31"/>
  <c r="O171" i="31"/>
  <c r="B172" i="31"/>
  <c r="C172" i="31"/>
  <c r="D172" i="31"/>
  <c r="E172" i="31"/>
  <c r="F172" i="31"/>
  <c r="G172" i="31"/>
  <c r="H172" i="31"/>
  <c r="I172" i="31"/>
  <c r="J172" i="31"/>
  <c r="K172" i="31"/>
  <c r="L172" i="31"/>
  <c r="M172" i="31"/>
  <c r="N172" i="31"/>
  <c r="O172" i="31"/>
  <c r="C173" i="31"/>
  <c r="D173" i="31"/>
  <c r="E173" i="31"/>
  <c r="F173" i="31"/>
  <c r="G173" i="31"/>
  <c r="H173" i="31"/>
  <c r="I173" i="31"/>
  <c r="J173" i="31"/>
  <c r="K173" i="31"/>
  <c r="L173" i="31"/>
  <c r="M173" i="31"/>
  <c r="N173" i="31"/>
  <c r="O173" i="31"/>
  <c r="B176" i="31"/>
  <c r="C176" i="31"/>
  <c r="D176" i="31"/>
  <c r="E176" i="31"/>
  <c r="F176" i="31"/>
  <c r="G176" i="31"/>
  <c r="H176" i="31"/>
  <c r="I176" i="31"/>
  <c r="J176" i="31"/>
  <c r="K176" i="31"/>
  <c r="L176" i="31"/>
  <c r="M176" i="31"/>
  <c r="N176" i="31"/>
  <c r="O176" i="31"/>
  <c r="B177" i="31"/>
  <c r="C177" i="31"/>
  <c r="D177" i="31"/>
  <c r="E177" i="31"/>
  <c r="F177" i="31"/>
  <c r="G177" i="31"/>
  <c r="H177" i="31"/>
  <c r="I177" i="31"/>
  <c r="J177" i="31"/>
  <c r="K177" i="31"/>
  <c r="L177" i="31"/>
  <c r="M177" i="31"/>
  <c r="N177" i="31"/>
  <c r="O177" i="31"/>
  <c r="B178" i="31"/>
  <c r="C178" i="31"/>
  <c r="D178" i="31"/>
  <c r="E178" i="31"/>
  <c r="F178" i="31"/>
  <c r="G178" i="31"/>
  <c r="H178" i="31"/>
  <c r="I178" i="31"/>
  <c r="J178" i="31"/>
  <c r="K178" i="31"/>
  <c r="L178" i="31"/>
  <c r="M178" i="31"/>
  <c r="N178" i="31"/>
  <c r="O178" i="31"/>
  <c r="B179" i="31"/>
  <c r="C179" i="31"/>
  <c r="D179" i="31"/>
  <c r="E179" i="31"/>
  <c r="F179" i="31"/>
  <c r="G179" i="31"/>
  <c r="H179" i="31"/>
  <c r="I179" i="31"/>
  <c r="J179" i="31"/>
  <c r="K179" i="31"/>
  <c r="L179" i="31"/>
  <c r="M179" i="31"/>
  <c r="N179" i="31"/>
  <c r="O179" i="31"/>
  <c r="C180" i="31"/>
  <c r="D180" i="31"/>
  <c r="E180" i="31"/>
  <c r="F180" i="31"/>
  <c r="G180" i="31"/>
  <c r="H180" i="31"/>
  <c r="I180" i="31"/>
  <c r="J180" i="31"/>
  <c r="K180" i="31"/>
  <c r="L180" i="31"/>
  <c r="M180" i="31"/>
  <c r="N180" i="31"/>
  <c r="O180" i="31"/>
  <c r="C182" i="31"/>
  <c r="D182" i="31"/>
  <c r="E182" i="31"/>
  <c r="F182" i="31"/>
  <c r="G182" i="31"/>
  <c r="H182" i="31"/>
  <c r="I182" i="31"/>
  <c r="J182" i="31"/>
  <c r="K182" i="31"/>
  <c r="L182" i="31"/>
  <c r="M182" i="31"/>
  <c r="N182" i="31"/>
  <c r="O182" i="31"/>
  <c r="C184" i="31"/>
  <c r="D184" i="31"/>
  <c r="E184" i="31"/>
  <c r="F184" i="31"/>
  <c r="G184" i="31"/>
  <c r="H184" i="31"/>
  <c r="I184" i="31"/>
  <c r="J184" i="31"/>
  <c r="K184" i="31"/>
  <c r="L184" i="31"/>
  <c r="M184" i="31"/>
  <c r="N184" i="31"/>
  <c r="O184" i="31"/>
  <c r="C187" i="31"/>
  <c r="D187" i="31"/>
  <c r="E187" i="31"/>
  <c r="F187" i="31"/>
  <c r="G187" i="31"/>
  <c r="H187" i="31"/>
  <c r="I187" i="31"/>
  <c r="J187" i="31"/>
  <c r="K187" i="31"/>
  <c r="L187" i="31"/>
  <c r="M187" i="31"/>
  <c r="N187" i="31"/>
  <c r="O187" i="31"/>
  <c r="C188" i="31"/>
  <c r="D188" i="31"/>
  <c r="E188" i="31"/>
  <c r="F188" i="31"/>
  <c r="G188" i="31"/>
  <c r="H188" i="31"/>
  <c r="I188" i="31"/>
  <c r="J188" i="31"/>
  <c r="K188" i="31"/>
  <c r="L188" i="31"/>
  <c r="M188" i="31"/>
  <c r="N188" i="31"/>
  <c r="O188" i="31"/>
  <c r="C189" i="31"/>
  <c r="D189" i="31"/>
  <c r="E189" i="31"/>
  <c r="F189" i="31"/>
  <c r="G189" i="31"/>
  <c r="H189" i="31"/>
  <c r="I189" i="31"/>
  <c r="J189" i="31"/>
  <c r="K189" i="31"/>
  <c r="L189" i="31"/>
  <c r="M189" i="31"/>
  <c r="N189" i="31"/>
  <c r="O189" i="31"/>
  <c r="C190" i="31"/>
  <c r="D190" i="31"/>
  <c r="E190" i="31"/>
  <c r="F190" i="31"/>
  <c r="G190" i="31"/>
  <c r="H190" i="31"/>
  <c r="I190" i="31"/>
  <c r="J190" i="31"/>
  <c r="K190" i="31"/>
  <c r="L190" i="31"/>
  <c r="M190" i="31"/>
  <c r="N190" i="31"/>
  <c r="O190" i="31"/>
  <c r="C191" i="31"/>
  <c r="D191" i="31"/>
  <c r="E191" i="31"/>
  <c r="F191" i="31"/>
  <c r="G191" i="31"/>
  <c r="H191" i="31"/>
  <c r="I191" i="31"/>
  <c r="J191" i="31"/>
  <c r="K191" i="31"/>
  <c r="L191" i="31"/>
  <c r="M191" i="31"/>
  <c r="N191" i="31"/>
  <c r="O191" i="31"/>
  <c r="C192" i="31"/>
  <c r="D192" i="31"/>
  <c r="E192" i="31"/>
  <c r="F192" i="31"/>
  <c r="G192" i="31"/>
  <c r="H192" i="31"/>
  <c r="I192" i="31"/>
  <c r="J192" i="31"/>
  <c r="K192" i="31"/>
  <c r="L192" i="31"/>
  <c r="M192" i="31"/>
  <c r="N192" i="31"/>
  <c r="O192" i="31"/>
  <c r="C193" i="31"/>
  <c r="D193" i="31"/>
  <c r="E193" i="31"/>
  <c r="F193" i="31"/>
  <c r="G193" i="31"/>
  <c r="H193" i="31"/>
  <c r="I193" i="31"/>
  <c r="J193" i="31"/>
  <c r="K193" i="31"/>
  <c r="L193" i="31"/>
  <c r="M193" i="31"/>
  <c r="N193" i="31"/>
  <c r="O193" i="31"/>
  <c r="C194" i="31"/>
  <c r="D194" i="31"/>
  <c r="E194" i="31"/>
  <c r="F194" i="31"/>
  <c r="G194" i="31"/>
  <c r="H194" i="31"/>
  <c r="I194" i="31"/>
  <c r="J194" i="31"/>
  <c r="K194" i="31"/>
  <c r="L194" i="31"/>
  <c r="M194" i="31"/>
  <c r="N194" i="31"/>
  <c r="O194" i="31"/>
  <c r="C195" i="31"/>
  <c r="D195" i="31"/>
  <c r="E195" i="31"/>
  <c r="F195" i="31"/>
  <c r="G195" i="31"/>
  <c r="H195" i="31"/>
  <c r="I195" i="31"/>
  <c r="J195" i="31"/>
  <c r="K195" i="31"/>
  <c r="L195" i="31"/>
  <c r="M195" i="31"/>
  <c r="N195" i="31"/>
  <c r="O195" i="31"/>
  <c r="C196" i="31"/>
  <c r="D196" i="31"/>
  <c r="E196" i="31"/>
  <c r="F196" i="31"/>
  <c r="G196" i="31"/>
  <c r="H196" i="31"/>
  <c r="I196" i="31"/>
  <c r="J196" i="31"/>
  <c r="K196" i="31"/>
  <c r="L196" i="31"/>
  <c r="M196" i="31"/>
  <c r="N196" i="31"/>
  <c r="O196" i="31"/>
  <c r="C197" i="31"/>
  <c r="D197" i="31"/>
  <c r="E197" i="31"/>
  <c r="F197" i="31"/>
  <c r="G197" i="31"/>
  <c r="H197" i="31"/>
  <c r="I197" i="31"/>
  <c r="J197" i="31"/>
  <c r="K197" i="31"/>
  <c r="L197" i="31"/>
  <c r="M197" i="31"/>
  <c r="N197" i="31"/>
  <c r="O197" i="31"/>
  <c r="C198" i="31"/>
  <c r="D198" i="31"/>
  <c r="E198" i="31"/>
  <c r="F198" i="31"/>
  <c r="G198" i="31"/>
  <c r="H198" i="31"/>
  <c r="I198" i="31"/>
  <c r="J198" i="31"/>
  <c r="K198" i="31"/>
  <c r="L198" i="31"/>
  <c r="M198" i="31"/>
  <c r="N198" i="31"/>
  <c r="O198" i="31"/>
  <c r="C199" i="31"/>
  <c r="D199" i="31"/>
  <c r="E199" i="31"/>
  <c r="F199" i="31"/>
  <c r="G199" i="31"/>
  <c r="H199" i="31"/>
  <c r="I199" i="31"/>
  <c r="J199" i="31"/>
  <c r="K199" i="31"/>
  <c r="L199" i="31"/>
  <c r="M199" i="31"/>
  <c r="N199" i="31"/>
  <c r="O199" i="31"/>
  <c r="C200" i="31"/>
  <c r="D200" i="31"/>
  <c r="E200" i="31"/>
  <c r="F200" i="31"/>
  <c r="G200" i="31"/>
  <c r="H200" i="31"/>
  <c r="I200" i="31"/>
  <c r="J200" i="31"/>
  <c r="K200" i="31"/>
  <c r="L200" i="31"/>
  <c r="M200" i="31"/>
  <c r="N200" i="31"/>
  <c r="O200" i="31"/>
  <c r="C201" i="31"/>
  <c r="D201" i="31"/>
  <c r="E201" i="31"/>
  <c r="F201" i="31"/>
  <c r="G201" i="31"/>
  <c r="H201" i="31"/>
  <c r="I201" i="31"/>
  <c r="J201" i="31"/>
  <c r="K201" i="31"/>
  <c r="L201" i="31"/>
  <c r="M201" i="31"/>
  <c r="N201" i="31"/>
  <c r="O201" i="31"/>
  <c r="C202" i="31"/>
  <c r="D202" i="31"/>
  <c r="E202" i="31"/>
  <c r="F202" i="31"/>
  <c r="G202" i="31"/>
  <c r="H202" i="31"/>
  <c r="I202" i="31"/>
  <c r="J202" i="31"/>
  <c r="K202" i="31"/>
  <c r="L202" i="31"/>
  <c r="M202" i="31"/>
  <c r="N202" i="31"/>
  <c r="O202" i="31"/>
  <c r="C1" i="33"/>
  <c r="C2" i="33"/>
  <c r="C3" i="33"/>
  <c r="A7" i="33"/>
  <c r="C7" i="33"/>
  <c r="D7" i="33"/>
  <c r="E7" i="33"/>
  <c r="F7" i="33"/>
  <c r="G7" i="33"/>
  <c r="H7" i="33"/>
  <c r="I7" i="33"/>
  <c r="J7" i="33"/>
  <c r="K7" i="33"/>
  <c r="L7" i="33"/>
  <c r="M7" i="33"/>
  <c r="N7" i="33"/>
  <c r="O7" i="33"/>
  <c r="A8" i="33"/>
  <c r="C8" i="33"/>
  <c r="D8" i="33"/>
  <c r="E8" i="33"/>
  <c r="F8" i="33"/>
  <c r="G8" i="33"/>
  <c r="H8" i="33"/>
  <c r="I8" i="33"/>
  <c r="J8" i="33"/>
  <c r="K8" i="33"/>
  <c r="L8" i="33"/>
  <c r="M8" i="33"/>
  <c r="N8" i="33"/>
  <c r="O8" i="33"/>
  <c r="A9" i="33"/>
  <c r="C9" i="33"/>
  <c r="D9" i="33"/>
  <c r="E9" i="33"/>
  <c r="F9" i="33"/>
  <c r="G9" i="33"/>
  <c r="H9" i="33"/>
  <c r="I9" i="33"/>
  <c r="J9" i="33"/>
  <c r="K9" i="33"/>
  <c r="L9" i="33"/>
  <c r="M9" i="33"/>
  <c r="N9" i="33"/>
  <c r="O9" i="33"/>
  <c r="A10" i="33"/>
  <c r="C10" i="33"/>
  <c r="D10" i="33"/>
  <c r="E10" i="33"/>
  <c r="F10" i="33"/>
  <c r="G10" i="33"/>
  <c r="H10" i="33"/>
  <c r="I10" i="33"/>
  <c r="J10" i="33"/>
  <c r="K10" i="33"/>
  <c r="L10" i="33"/>
  <c r="M10" i="33"/>
  <c r="N10" i="33"/>
  <c r="O10" i="33"/>
  <c r="A11" i="33"/>
  <c r="C11" i="33"/>
  <c r="D11" i="33"/>
  <c r="E11" i="33"/>
  <c r="F11" i="33"/>
  <c r="G11" i="33"/>
  <c r="H11" i="33"/>
  <c r="I11" i="33"/>
  <c r="J11" i="33"/>
  <c r="K11" i="33"/>
  <c r="L11" i="33"/>
  <c r="M11" i="33"/>
  <c r="N11" i="33"/>
  <c r="O11" i="33"/>
  <c r="A12" i="33"/>
  <c r="C12" i="33"/>
  <c r="D12" i="33"/>
  <c r="E12" i="33"/>
  <c r="F12" i="33"/>
  <c r="G12" i="33"/>
  <c r="H12" i="33"/>
  <c r="I12" i="33"/>
  <c r="J12" i="33"/>
  <c r="K12" i="33"/>
  <c r="L12" i="33"/>
  <c r="M12" i="33"/>
  <c r="N12" i="33"/>
  <c r="O12" i="33"/>
  <c r="A13" i="33"/>
  <c r="C13" i="33"/>
  <c r="D13" i="33"/>
  <c r="E13" i="33"/>
  <c r="F13" i="33"/>
  <c r="G13" i="33"/>
  <c r="H13" i="33"/>
  <c r="I13" i="33"/>
  <c r="J13" i="33"/>
  <c r="K13" i="33"/>
  <c r="L13" i="33"/>
  <c r="M13" i="33"/>
  <c r="N13" i="33"/>
  <c r="O13" i="33"/>
  <c r="A14" i="33"/>
  <c r="C14" i="33"/>
  <c r="D14" i="33"/>
  <c r="E14" i="33"/>
  <c r="F14" i="33"/>
  <c r="G14" i="33"/>
  <c r="H14" i="33"/>
  <c r="I14" i="33"/>
  <c r="J14" i="33"/>
  <c r="K14" i="33"/>
  <c r="L14" i="33"/>
  <c r="M14" i="33"/>
  <c r="N14" i="33"/>
  <c r="O14" i="33"/>
  <c r="A15" i="33"/>
  <c r="C15" i="33"/>
  <c r="D15" i="33"/>
  <c r="E15" i="33"/>
  <c r="F15" i="33"/>
  <c r="G15" i="33"/>
  <c r="H15" i="33"/>
  <c r="I15" i="33"/>
  <c r="J15" i="33"/>
  <c r="K15" i="33"/>
  <c r="L15" i="33"/>
  <c r="M15" i="33"/>
  <c r="N15" i="33"/>
  <c r="O15" i="33"/>
  <c r="A16" i="33"/>
  <c r="C16" i="33"/>
  <c r="D16" i="33"/>
  <c r="E16" i="33"/>
  <c r="F16" i="33"/>
  <c r="G16" i="33"/>
  <c r="H16" i="33"/>
  <c r="I16" i="33"/>
  <c r="J16" i="33"/>
  <c r="K16" i="33"/>
  <c r="L16" i="33"/>
  <c r="M16" i="33"/>
  <c r="N16" i="33"/>
  <c r="O16" i="33"/>
  <c r="A17" i="33"/>
  <c r="C17" i="33"/>
  <c r="D17" i="33"/>
  <c r="E17" i="33"/>
  <c r="F17" i="33"/>
  <c r="G17" i="33"/>
  <c r="H17" i="33"/>
  <c r="I17" i="33"/>
  <c r="J17" i="33"/>
  <c r="K17" i="33"/>
  <c r="L17" i="33"/>
  <c r="M17" i="33"/>
  <c r="N17" i="33"/>
  <c r="O17" i="33"/>
  <c r="A18" i="33"/>
  <c r="C18" i="33"/>
  <c r="D18" i="33"/>
  <c r="E18" i="33"/>
  <c r="F18" i="33"/>
  <c r="G18" i="33"/>
  <c r="H18" i="33"/>
  <c r="I18" i="33"/>
  <c r="J18" i="33"/>
  <c r="K18" i="33"/>
  <c r="L18" i="33"/>
  <c r="M18" i="33"/>
  <c r="N18" i="33"/>
  <c r="O18" i="33"/>
  <c r="A19" i="33"/>
  <c r="C19" i="33"/>
  <c r="D19" i="33"/>
  <c r="E19" i="33"/>
  <c r="F19" i="33"/>
  <c r="G19" i="33"/>
  <c r="H19" i="33"/>
  <c r="I19" i="33"/>
  <c r="J19" i="33"/>
  <c r="K19" i="33"/>
  <c r="L19" i="33"/>
  <c r="M19" i="33"/>
  <c r="N19" i="33"/>
  <c r="O19" i="33"/>
  <c r="A20" i="33"/>
  <c r="C20" i="33"/>
  <c r="D20" i="33"/>
  <c r="E20" i="33"/>
  <c r="F20" i="33"/>
  <c r="G20" i="33"/>
  <c r="H20" i="33"/>
  <c r="I20" i="33"/>
  <c r="J20" i="33"/>
  <c r="K20" i="33"/>
  <c r="L20" i="33"/>
  <c r="M20" i="33"/>
  <c r="N20" i="33"/>
  <c r="O20" i="33"/>
  <c r="A21" i="33"/>
  <c r="C21" i="33"/>
  <c r="D21" i="33"/>
  <c r="E21" i="33"/>
  <c r="F21" i="33"/>
  <c r="G21" i="33"/>
  <c r="H21" i="33"/>
  <c r="I21" i="33"/>
  <c r="J21" i="33"/>
  <c r="K21" i="33"/>
  <c r="L21" i="33"/>
  <c r="M21" i="33"/>
  <c r="N21" i="33"/>
  <c r="O21" i="33"/>
  <c r="A22" i="33"/>
  <c r="C22" i="33"/>
  <c r="D22" i="33"/>
  <c r="E22" i="33"/>
  <c r="F22" i="33"/>
  <c r="G22" i="33"/>
  <c r="H22" i="33"/>
  <c r="I22" i="33"/>
  <c r="J22" i="33"/>
  <c r="K22" i="33"/>
  <c r="L22" i="33"/>
  <c r="M22" i="33"/>
  <c r="N22" i="33"/>
  <c r="O22" i="33"/>
  <c r="A23" i="33"/>
  <c r="C23" i="33"/>
  <c r="D23" i="33"/>
  <c r="E23" i="33"/>
  <c r="F23" i="33"/>
  <c r="G23" i="33"/>
  <c r="H23" i="33"/>
  <c r="I23" i="33"/>
  <c r="J23" i="33"/>
  <c r="K23" i="33"/>
  <c r="L23" i="33"/>
  <c r="M23" i="33"/>
  <c r="N23" i="33"/>
  <c r="O23" i="33"/>
  <c r="A24" i="33"/>
  <c r="C24" i="33"/>
  <c r="D24" i="33"/>
  <c r="E24" i="33"/>
  <c r="F24" i="33"/>
  <c r="G24" i="33"/>
  <c r="H24" i="33"/>
  <c r="I24" i="33"/>
  <c r="J24" i="33"/>
  <c r="K24" i="33"/>
  <c r="L24" i="33"/>
  <c r="M24" i="33"/>
  <c r="N24" i="33"/>
  <c r="O24" i="33"/>
  <c r="A25" i="33"/>
  <c r="C25" i="33"/>
  <c r="D25" i="33"/>
  <c r="E25" i="33"/>
  <c r="F25" i="33"/>
  <c r="G25" i="33"/>
  <c r="H25" i="33"/>
  <c r="I25" i="33"/>
  <c r="J25" i="33"/>
  <c r="K25" i="33"/>
  <c r="L25" i="33"/>
  <c r="M25" i="33"/>
  <c r="N25" i="33"/>
  <c r="O25" i="33"/>
  <c r="A26" i="33"/>
  <c r="C26" i="33"/>
  <c r="D26" i="33"/>
  <c r="E26" i="33"/>
  <c r="F26" i="33"/>
  <c r="G26" i="33"/>
  <c r="H26" i="33"/>
  <c r="I26" i="33"/>
  <c r="J26" i="33"/>
  <c r="K26" i="33"/>
  <c r="L26" i="33"/>
  <c r="M26" i="33"/>
  <c r="N26" i="33"/>
  <c r="O26" i="33"/>
  <c r="A27" i="33"/>
  <c r="C27" i="33"/>
  <c r="D27" i="33"/>
  <c r="E27" i="33"/>
  <c r="F27" i="33"/>
  <c r="G27" i="33"/>
  <c r="H27" i="33"/>
  <c r="I27" i="33"/>
  <c r="J27" i="33"/>
  <c r="K27" i="33"/>
  <c r="L27" i="33"/>
  <c r="M27" i="33"/>
  <c r="N27" i="33"/>
  <c r="O27" i="33"/>
  <c r="A28" i="33"/>
  <c r="C28" i="33"/>
  <c r="D28" i="33"/>
  <c r="E28" i="33"/>
  <c r="F28" i="33"/>
  <c r="G28" i="33"/>
  <c r="H28" i="33"/>
  <c r="I28" i="33"/>
  <c r="J28" i="33"/>
  <c r="K28" i="33"/>
  <c r="L28" i="33"/>
  <c r="M28" i="33"/>
  <c r="N28" i="33"/>
  <c r="O28" i="33"/>
  <c r="A29" i="33"/>
  <c r="C29" i="33"/>
  <c r="D29" i="33"/>
  <c r="E29" i="33"/>
  <c r="F29" i="33"/>
  <c r="G29" i="33"/>
  <c r="H29" i="33"/>
  <c r="I29" i="33"/>
  <c r="J29" i="33"/>
  <c r="K29" i="33"/>
  <c r="L29" i="33"/>
  <c r="M29" i="33"/>
  <c r="N29" i="33"/>
  <c r="O29" i="33"/>
  <c r="A30" i="33"/>
  <c r="C30" i="33"/>
  <c r="D30" i="33"/>
  <c r="E30" i="33"/>
  <c r="F30" i="33"/>
  <c r="G30" i="33"/>
  <c r="H30" i="33"/>
  <c r="I30" i="33"/>
  <c r="J30" i="33"/>
  <c r="K30" i="33"/>
  <c r="L30" i="33"/>
  <c r="M30" i="33"/>
  <c r="N30" i="33"/>
  <c r="O30" i="33"/>
  <c r="A31" i="33"/>
  <c r="C31" i="33"/>
  <c r="D31" i="33"/>
  <c r="E31" i="33"/>
  <c r="F31" i="33"/>
  <c r="G31" i="33"/>
  <c r="H31" i="33"/>
  <c r="I31" i="33"/>
  <c r="J31" i="33"/>
  <c r="K31" i="33"/>
  <c r="L31" i="33"/>
  <c r="M31" i="33"/>
  <c r="N31" i="33"/>
  <c r="O31" i="33"/>
  <c r="A32" i="33"/>
  <c r="C32" i="33"/>
  <c r="D32" i="33"/>
  <c r="E32" i="33"/>
  <c r="F32" i="33"/>
  <c r="G32" i="33"/>
  <c r="H32" i="33"/>
  <c r="I32" i="33"/>
  <c r="J32" i="33"/>
  <c r="K32" i="33"/>
  <c r="L32" i="33"/>
  <c r="M32" i="33"/>
  <c r="N32" i="33"/>
  <c r="O32" i="33"/>
  <c r="A33" i="33"/>
  <c r="C33" i="33"/>
  <c r="D33" i="33"/>
  <c r="E33" i="33"/>
  <c r="F33" i="33"/>
  <c r="G33" i="33"/>
  <c r="H33" i="33"/>
  <c r="I33" i="33"/>
  <c r="J33" i="33"/>
  <c r="K33" i="33"/>
  <c r="L33" i="33"/>
  <c r="M33" i="33"/>
  <c r="N33" i="33"/>
  <c r="O33" i="33"/>
  <c r="A34" i="33"/>
  <c r="C34" i="33"/>
  <c r="D34" i="33"/>
  <c r="E34" i="33"/>
  <c r="F34" i="33"/>
  <c r="G34" i="33"/>
  <c r="H34" i="33"/>
  <c r="I34" i="33"/>
  <c r="J34" i="33"/>
  <c r="K34" i="33"/>
  <c r="L34" i="33"/>
  <c r="M34" i="33"/>
  <c r="N34" i="33"/>
  <c r="O34" i="33"/>
  <c r="A35" i="33"/>
  <c r="C35" i="33"/>
  <c r="D35" i="33"/>
  <c r="E35" i="33"/>
  <c r="F35" i="33"/>
  <c r="G35" i="33"/>
  <c r="H35" i="33"/>
  <c r="I35" i="33"/>
  <c r="J35" i="33"/>
  <c r="K35" i="33"/>
  <c r="L35" i="33"/>
  <c r="M35" i="33"/>
  <c r="N35" i="33"/>
  <c r="O35" i="33"/>
  <c r="A36" i="33"/>
  <c r="C36" i="33"/>
  <c r="D36" i="33"/>
  <c r="E36" i="33"/>
  <c r="F36" i="33"/>
  <c r="G36" i="33"/>
  <c r="H36" i="33"/>
  <c r="I36" i="33"/>
  <c r="J36" i="33"/>
  <c r="K36" i="33"/>
  <c r="L36" i="33"/>
  <c r="M36" i="33"/>
  <c r="N36" i="33"/>
  <c r="O36" i="33"/>
  <c r="A37" i="33"/>
  <c r="C37" i="33"/>
  <c r="D37" i="33"/>
  <c r="E37" i="33"/>
  <c r="F37" i="33"/>
  <c r="G37" i="33"/>
  <c r="H37" i="33"/>
  <c r="I37" i="33"/>
  <c r="J37" i="33"/>
  <c r="K37" i="33"/>
  <c r="L37" i="33"/>
  <c r="M37" i="33"/>
  <c r="N37" i="33"/>
  <c r="O37" i="33"/>
  <c r="A38" i="33"/>
  <c r="C38" i="33"/>
  <c r="D38" i="33"/>
  <c r="E38" i="33"/>
  <c r="F38" i="33"/>
  <c r="G38" i="33"/>
  <c r="H38" i="33"/>
  <c r="I38" i="33"/>
  <c r="J38" i="33"/>
  <c r="K38" i="33"/>
  <c r="L38" i="33"/>
  <c r="M38" i="33"/>
  <c r="N38" i="33"/>
  <c r="O38" i="33"/>
  <c r="A39" i="33"/>
  <c r="C39" i="33"/>
  <c r="D39" i="33"/>
  <c r="E39" i="33"/>
  <c r="F39" i="33"/>
  <c r="G39" i="33"/>
  <c r="H39" i="33"/>
  <c r="I39" i="33"/>
  <c r="J39" i="33"/>
  <c r="K39" i="33"/>
  <c r="L39" i="33"/>
  <c r="M39" i="33"/>
  <c r="N39" i="33"/>
  <c r="O39" i="33"/>
  <c r="A40" i="33"/>
  <c r="C40" i="33"/>
  <c r="D40" i="33"/>
  <c r="E40" i="33"/>
  <c r="F40" i="33"/>
  <c r="G40" i="33"/>
  <c r="H40" i="33"/>
  <c r="I40" i="33"/>
  <c r="J40" i="33"/>
  <c r="K40" i="33"/>
  <c r="L40" i="33"/>
  <c r="M40" i="33"/>
  <c r="N40" i="33"/>
  <c r="O40" i="33"/>
  <c r="A41" i="33"/>
  <c r="C41" i="33"/>
  <c r="D41" i="33"/>
  <c r="E41" i="33"/>
  <c r="F41" i="33"/>
  <c r="G41" i="33"/>
  <c r="H41" i="33"/>
  <c r="I41" i="33"/>
  <c r="J41" i="33"/>
  <c r="K41" i="33"/>
  <c r="L41" i="33"/>
  <c r="M41" i="33"/>
  <c r="N41" i="33"/>
  <c r="O41" i="33"/>
  <c r="A42" i="33"/>
  <c r="C42" i="33"/>
  <c r="D42" i="33"/>
  <c r="E42" i="33"/>
  <c r="F42" i="33"/>
  <c r="G42" i="33"/>
  <c r="H42" i="33"/>
  <c r="I42" i="33"/>
  <c r="J42" i="33"/>
  <c r="K42" i="33"/>
  <c r="L42" i="33"/>
  <c r="M42" i="33"/>
  <c r="N42" i="33"/>
  <c r="O42" i="33"/>
  <c r="A43" i="33"/>
  <c r="C43" i="33"/>
  <c r="D43" i="33"/>
  <c r="E43" i="33"/>
  <c r="F43" i="33"/>
  <c r="G43" i="33"/>
  <c r="H43" i="33"/>
  <c r="I43" i="33"/>
  <c r="J43" i="33"/>
  <c r="K43" i="33"/>
  <c r="L43" i="33"/>
  <c r="M43" i="33"/>
  <c r="N43" i="33"/>
  <c r="O43" i="33"/>
  <c r="A44" i="33"/>
  <c r="C44" i="33"/>
  <c r="D44" i="33"/>
  <c r="E44" i="33"/>
  <c r="F44" i="33"/>
  <c r="G44" i="33"/>
  <c r="H44" i="33"/>
  <c r="I44" i="33"/>
  <c r="J44" i="33"/>
  <c r="K44" i="33"/>
  <c r="L44" i="33"/>
  <c r="M44" i="33"/>
  <c r="N44" i="33"/>
  <c r="O44" i="33"/>
  <c r="A45" i="33"/>
  <c r="C45" i="33"/>
  <c r="D45" i="33"/>
  <c r="E45" i="33"/>
  <c r="F45" i="33"/>
  <c r="G45" i="33"/>
  <c r="H45" i="33"/>
  <c r="I45" i="33"/>
  <c r="J45" i="33"/>
  <c r="K45" i="33"/>
  <c r="L45" i="33"/>
  <c r="M45" i="33"/>
  <c r="N45" i="33"/>
  <c r="O45" i="33"/>
  <c r="A46" i="33"/>
  <c r="C46" i="33"/>
  <c r="D46" i="33"/>
  <c r="E46" i="33"/>
  <c r="F46" i="33"/>
  <c r="G46" i="33"/>
  <c r="H46" i="33"/>
  <c r="I46" i="33"/>
  <c r="J46" i="33"/>
  <c r="K46" i="33"/>
  <c r="L46" i="33"/>
  <c r="M46" i="33"/>
  <c r="N46" i="33"/>
  <c r="O46" i="33"/>
  <c r="A47" i="33"/>
  <c r="C47" i="33"/>
  <c r="D47" i="33"/>
  <c r="E47" i="33"/>
  <c r="F47" i="33"/>
  <c r="G47" i="33"/>
  <c r="H47" i="33"/>
  <c r="I47" i="33"/>
  <c r="J47" i="33"/>
  <c r="K47" i="33"/>
  <c r="L47" i="33"/>
  <c r="M47" i="33"/>
  <c r="N47" i="33"/>
  <c r="O47" i="33"/>
  <c r="A48" i="33"/>
  <c r="C48" i="33"/>
  <c r="D48" i="33"/>
  <c r="E48" i="33"/>
  <c r="F48" i="33"/>
  <c r="G48" i="33"/>
  <c r="H48" i="33"/>
  <c r="I48" i="33"/>
  <c r="J48" i="33"/>
  <c r="K48" i="33"/>
  <c r="L48" i="33"/>
  <c r="M48" i="33"/>
  <c r="N48" i="33"/>
  <c r="O48" i="33"/>
  <c r="A49" i="33"/>
  <c r="C49" i="33"/>
  <c r="D49" i="33"/>
  <c r="E49" i="33"/>
  <c r="F49" i="33"/>
  <c r="G49" i="33"/>
  <c r="H49" i="33"/>
  <c r="I49" i="33"/>
  <c r="J49" i="33"/>
  <c r="K49" i="33"/>
  <c r="L49" i="33"/>
  <c r="M49" i="33"/>
  <c r="N49" i="33"/>
  <c r="O49" i="33"/>
  <c r="A50" i="33"/>
  <c r="C50" i="33"/>
  <c r="D50" i="33"/>
  <c r="E50" i="33"/>
  <c r="F50" i="33"/>
  <c r="G50" i="33"/>
  <c r="H50" i="33"/>
  <c r="I50" i="33"/>
  <c r="J50" i="33"/>
  <c r="K50" i="33"/>
  <c r="L50" i="33"/>
  <c r="M50" i="33"/>
  <c r="N50" i="33"/>
  <c r="O50" i="33"/>
  <c r="C52" i="33"/>
  <c r="D52" i="33"/>
  <c r="E52" i="33"/>
  <c r="F52" i="33"/>
  <c r="G52" i="33"/>
  <c r="H52" i="33"/>
  <c r="I52" i="33"/>
  <c r="J52" i="33"/>
  <c r="K52" i="33"/>
  <c r="L52" i="33"/>
  <c r="M52" i="33"/>
  <c r="N52" i="33"/>
  <c r="O52" i="33"/>
  <c r="O53" i="33"/>
  <c r="D5" i="48"/>
  <c r="D6" i="48"/>
  <c r="D7" i="48"/>
  <c r="C15" i="48"/>
  <c r="C23" i="48"/>
  <c r="C24" i="48"/>
  <c r="C26" i="48"/>
  <c r="D30" i="48"/>
  <c r="E30" i="48"/>
  <c r="F30" i="48"/>
  <c r="G30" i="48"/>
  <c r="H30" i="48"/>
  <c r="I30" i="48"/>
  <c r="J30" i="48"/>
  <c r="K30" i="48"/>
  <c r="L30" i="48"/>
  <c r="M30" i="48"/>
  <c r="N30" i="48"/>
  <c r="O30" i="48"/>
  <c r="P30" i="48"/>
  <c r="P31" i="48"/>
  <c r="D32" i="48"/>
  <c r="E32" i="48"/>
  <c r="F32" i="48"/>
  <c r="G32" i="48"/>
  <c r="H32" i="48"/>
  <c r="I32" i="48"/>
  <c r="J32" i="48"/>
  <c r="K32" i="48"/>
  <c r="L32" i="48"/>
  <c r="M32" i="48"/>
  <c r="N32" i="48"/>
  <c r="O32" i="48"/>
  <c r="P32" i="48"/>
  <c r="D33" i="48"/>
  <c r="E33" i="48"/>
  <c r="F33" i="48"/>
  <c r="G33" i="48"/>
  <c r="H33" i="48"/>
  <c r="I33" i="48"/>
  <c r="J33" i="48"/>
  <c r="K33" i="48"/>
  <c r="L33" i="48"/>
  <c r="M33" i="48"/>
  <c r="N33" i="48"/>
  <c r="O33" i="48"/>
  <c r="P33" i="48"/>
  <c r="D34" i="48"/>
  <c r="E34" i="48"/>
  <c r="F34" i="48"/>
  <c r="G34" i="48"/>
  <c r="H34" i="48"/>
  <c r="I34" i="48"/>
  <c r="J34" i="48"/>
  <c r="K34" i="48"/>
  <c r="L34" i="48"/>
  <c r="M34" i="48"/>
  <c r="N34" i="48"/>
  <c r="O34" i="48"/>
  <c r="P34" i="48"/>
  <c r="D35" i="48"/>
  <c r="E35" i="48"/>
  <c r="F35" i="48"/>
  <c r="G35" i="48"/>
  <c r="H35" i="48"/>
  <c r="I35" i="48"/>
  <c r="J35" i="48"/>
  <c r="K35" i="48"/>
  <c r="L35" i="48"/>
  <c r="M35" i="48"/>
  <c r="N35" i="48"/>
  <c r="O35" i="48"/>
  <c r="P35" i="48"/>
  <c r="P36" i="48"/>
  <c r="D37" i="48"/>
  <c r="E37" i="48"/>
  <c r="F37" i="48"/>
  <c r="G37" i="48"/>
  <c r="H37" i="48"/>
  <c r="I37" i="48"/>
  <c r="J37" i="48"/>
  <c r="K37" i="48"/>
  <c r="L37" i="48"/>
  <c r="M37" i="48"/>
  <c r="N37" i="48"/>
  <c r="O37" i="48"/>
  <c r="P37" i="48"/>
  <c r="P38" i="48"/>
  <c r="P39" i="48"/>
  <c r="P40" i="48"/>
  <c r="P41" i="48"/>
  <c r="P42" i="48"/>
  <c r="D43" i="48"/>
  <c r="E43" i="48"/>
  <c r="F43" i="48"/>
  <c r="G43" i="48"/>
  <c r="H43" i="48"/>
  <c r="I43" i="48"/>
  <c r="J43" i="48"/>
  <c r="K43" i="48"/>
  <c r="L43" i="48"/>
  <c r="M43" i="48"/>
  <c r="N43" i="48"/>
  <c r="O43" i="48"/>
  <c r="P43" i="48"/>
  <c r="P44" i="48"/>
  <c r="D45" i="48"/>
  <c r="E45" i="48"/>
  <c r="F45" i="48"/>
  <c r="G45" i="48"/>
  <c r="H45" i="48"/>
  <c r="I45" i="48"/>
  <c r="J45" i="48"/>
  <c r="K45" i="48"/>
  <c r="L45" i="48"/>
  <c r="M45" i="48"/>
  <c r="N45" i="48"/>
  <c r="O45" i="48"/>
  <c r="P45" i="48"/>
  <c r="D46" i="48"/>
  <c r="E46" i="48"/>
  <c r="F46" i="48"/>
  <c r="G46" i="48"/>
  <c r="H46" i="48"/>
  <c r="I46" i="48"/>
  <c r="J46" i="48"/>
  <c r="K46" i="48"/>
  <c r="L46" i="48"/>
  <c r="M46" i="48"/>
  <c r="N46" i="48"/>
  <c r="O46" i="48"/>
  <c r="P46" i="48"/>
  <c r="D47" i="48"/>
  <c r="E47" i="48"/>
  <c r="F47" i="48"/>
  <c r="G47" i="48"/>
  <c r="H47" i="48"/>
  <c r="I47" i="48"/>
  <c r="J47" i="48"/>
  <c r="K47" i="48"/>
  <c r="L47" i="48"/>
  <c r="M47" i="48"/>
  <c r="N47" i="48"/>
  <c r="O47" i="48"/>
  <c r="P47" i="48"/>
  <c r="P48" i="48"/>
  <c r="D49" i="48"/>
  <c r="E49" i="48"/>
  <c r="F49" i="48"/>
  <c r="G49" i="48"/>
  <c r="H49" i="48"/>
  <c r="I49" i="48"/>
  <c r="J49" i="48"/>
  <c r="K49" i="48"/>
  <c r="L49" i="48"/>
  <c r="M49" i="48"/>
  <c r="N49" i="48"/>
  <c r="O49" i="48"/>
  <c r="P49" i="48"/>
  <c r="P50" i="48"/>
  <c r="P51" i="48"/>
  <c r="P52" i="48"/>
  <c r="P53" i="48"/>
  <c r="P54" i="48"/>
  <c r="P55" i="48"/>
  <c r="P56" i="48"/>
  <c r="D57" i="48"/>
  <c r="E57" i="48"/>
  <c r="F57" i="48"/>
  <c r="G57" i="48"/>
  <c r="H57" i="48"/>
  <c r="I57" i="48"/>
  <c r="J57" i="48"/>
  <c r="K57" i="48"/>
  <c r="L57" i="48"/>
  <c r="M57" i="48"/>
  <c r="N57" i="48"/>
  <c r="O57" i="48"/>
  <c r="P57" i="48"/>
  <c r="D58" i="48"/>
  <c r="E58" i="48"/>
  <c r="F58" i="48"/>
  <c r="G58" i="48"/>
  <c r="H58" i="48"/>
  <c r="I58" i="48"/>
  <c r="J58" i="48"/>
  <c r="K58" i="48"/>
  <c r="L58" i="48"/>
  <c r="M58" i="48"/>
  <c r="N58" i="48"/>
  <c r="O58" i="48"/>
  <c r="P58" i="48"/>
  <c r="P59" i="48"/>
  <c r="D60" i="48"/>
  <c r="E60" i="48"/>
  <c r="F60" i="48"/>
  <c r="G60" i="48"/>
  <c r="H60" i="48"/>
  <c r="I60" i="48"/>
  <c r="J60" i="48"/>
  <c r="K60" i="48"/>
  <c r="L60" i="48"/>
  <c r="M60" i="48"/>
  <c r="N60" i="48"/>
  <c r="O60" i="48"/>
  <c r="P60" i="48"/>
  <c r="P61" i="48"/>
  <c r="P62" i="48"/>
  <c r="D63" i="48"/>
  <c r="E63" i="48"/>
  <c r="F63" i="48"/>
  <c r="G63" i="48"/>
  <c r="H63" i="48"/>
  <c r="I63" i="48"/>
  <c r="J63" i="48"/>
  <c r="K63" i="48"/>
  <c r="L63" i="48"/>
  <c r="M63" i="48"/>
  <c r="N63" i="48"/>
  <c r="O63" i="48"/>
  <c r="P63" i="48"/>
  <c r="D64" i="48"/>
  <c r="E64" i="48"/>
  <c r="F64" i="48"/>
  <c r="G64" i="48"/>
  <c r="H64" i="48"/>
  <c r="I64" i="48"/>
  <c r="J64" i="48"/>
  <c r="K64" i="48"/>
  <c r="L64" i="48"/>
  <c r="M64" i="48"/>
  <c r="N64" i="48"/>
  <c r="O64" i="48"/>
  <c r="P64" i="48"/>
  <c r="P65" i="48"/>
  <c r="P66" i="48"/>
  <c r="P67" i="48"/>
  <c r="P68" i="48"/>
  <c r="D69" i="48"/>
  <c r="E69" i="48"/>
  <c r="F69" i="48"/>
  <c r="G69" i="48"/>
  <c r="H69" i="48"/>
  <c r="I69" i="48"/>
  <c r="J69" i="48"/>
  <c r="K69" i="48"/>
  <c r="L69" i="48"/>
  <c r="M69" i="48"/>
  <c r="N69" i="48"/>
  <c r="O69" i="48"/>
  <c r="P69" i="48"/>
  <c r="P70" i="48"/>
  <c r="P71" i="48"/>
  <c r="D72" i="48"/>
  <c r="E72" i="48"/>
  <c r="F72" i="48"/>
  <c r="G72" i="48"/>
  <c r="H72" i="48"/>
  <c r="I72" i="48"/>
  <c r="J72" i="48"/>
  <c r="K72" i="48"/>
  <c r="L72" i="48"/>
  <c r="M72" i="48"/>
  <c r="N72" i="48"/>
  <c r="O72" i="48"/>
  <c r="P72" i="48"/>
  <c r="D73" i="48"/>
  <c r="E73" i="48"/>
  <c r="F73" i="48"/>
  <c r="G73" i="48"/>
  <c r="H73" i="48"/>
  <c r="I73" i="48"/>
  <c r="J73" i="48"/>
  <c r="K73" i="48"/>
  <c r="L73" i="48"/>
  <c r="M73" i="48"/>
  <c r="N73" i="48"/>
  <c r="O73" i="48"/>
  <c r="P73" i="48"/>
  <c r="P74" i="48"/>
  <c r="P75" i="48"/>
  <c r="P76" i="48"/>
  <c r="P77" i="48"/>
  <c r="P78" i="48"/>
  <c r="P79" i="48"/>
  <c r="P80" i="48"/>
  <c r="D81" i="48"/>
  <c r="E81" i="48"/>
  <c r="F81" i="48"/>
  <c r="G81" i="48"/>
  <c r="H81" i="48"/>
  <c r="I81" i="48"/>
  <c r="J81" i="48"/>
  <c r="K81" i="48"/>
  <c r="L81" i="48"/>
  <c r="M81" i="48"/>
  <c r="N81" i="48"/>
  <c r="O81" i="48"/>
  <c r="P81" i="48"/>
  <c r="P82" i="48"/>
  <c r="P83" i="48"/>
  <c r="D84" i="48"/>
  <c r="E84" i="48"/>
  <c r="F84" i="48"/>
  <c r="G84" i="48"/>
  <c r="H84" i="48"/>
  <c r="I84" i="48"/>
  <c r="J84" i="48"/>
  <c r="K84" i="48"/>
  <c r="L84" i="48"/>
  <c r="M84" i="48"/>
  <c r="N84" i="48"/>
  <c r="O84" i="48"/>
  <c r="P84" i="48"/>
  <c r="P85" i="48"/>
  <c r="D86" i="48"/>
  <c r="E86" i="48"/>
  <c r="F86" i="48"/>
  <c r="G86" i="48"/>
  <c r="H86" i="48"/>
  <c r="I86" i="48"/>
  <c r="J86" i="48"/>
  <c r="K86" i="48"/>
  <c r="L86" i="48"/>
  <c r="M86" i="48"/>
  <c r="N86" i="48"/>
  <c r="O86" i="48"/>
  <c r="P86" i="48"/>
  <c r="P90" i="48"/>
  <c r="P91" i="48"/>
  <c r="P92" i="48"/>
  <c r="P93" i="48"/>
  <c r="P94" i="48"/>
  <c r="P95" i="48"/>
  <c r="P96" i="48"/>
  <c r="P97" i="48"/>
  <c r="P98" i="48"/>
  <c r="P99" i="48"/>
  <c r="P100" i="48"/>
  <c r="P101" i="48"/>
  <c r="P102" i="48"/>
  <c r="P103" i="48"/>
  <c r="P104" i="48"/>
  <c r="C105" i="48"/>
  <c r="D105" i="48"/>
  <c r="E105" i="48"/>
  <c r="F105" i="48"/>
  <c r="G105" i="48"/>
  <c r="H105" i="48"/>
  <c r="I105" i="48"/>
  <c r="J105" i="48"/>
  <c r="K105" i="48"/>
  <c r="L105" i="48"/>
  <c r="M105" i="48"/>
  <c r="N105" i="48"/>
  <c r="O105" i="48"/>
  <c r="P105" i="48"/>
  <c r="C106" i="48"/>
  <c r="D106" i="48"/>
  <c r="E106" i="48"/>
  <c r="F106" i="48"/>
  <c r="G106" i="48"/>
  <c r="H106" i="48"/>
  <c r="I106" i="48"/>
  <c r="J106" i="48"/>
  <c r="K106" i="48"/>
  <c r="L106" i="48"/>
  <c r="M106" i="48"/>
  <c r="N106" i="48"/>
  <c r="O106" i="48"/>
  <c r="P106" i="48"/>
  <c r="C108" i="48"/>
  <c r="D108" i="48"/>
  <c r="E108" i="48"/>
  <c r="F108" i="48"/>
  <c r="G108" i="48"/>
  <c r="H108" i="48"/>
  <c r="I108" i="48"/>
  <c r="J108" i="48"/>
  <c r="K108" i="48"/>
  <c r="L108" i="48"/>
  <c r="M108" i="48"/>
  <c r="N108" i="48"/>
  <c r="O108" i="48"/>
  <c r="P108" i="48"/>
  <c r="A111" i="48"/>
  <c r="E3" i="46"/>
  <c r="H12" i="46"/>
  <c r="H13" i="46"/>
  <c r="H14" i="46"/>
  <c r="H15" i="46"/>
  <c r="H16" i="46"/>
  <c r="H17" i="46"/>
  <c r="H18" i="46"/>
  <c r="F19" i="46"/>
  <c r="H19" i="46"/>
  <c r="H20" i="46"/>
  <c r="F21" i="46"/>
  <c r="H21" i="46"/>
  <c r="H22" i="46"/>
  <c r="F23" i="46"/>
  <c r="H23" i="46"/>
  <c r="H24" i="46"/>
  <c r="F25" i="46"/>
  <c r="H25" i="46"/>
  <c r="H26" i="46"/>
  <c r="H27" i="46"/>
  <c r="H28" i="46"/>
  <c r="H29" i="46"/>
  <c r="H30" i="46"/>
  <c r="H31" i="46"/>
  <c r="H32" i="46"/>
  <c r="H33" i="46"/>
  <c r="F34" i="46"/>
  <c r="H34" i="46"/>
  <c r="H35" i="46"/>
  <c r="H36" i="46"/>
  <c r="H37" i="46"/>
  <c r="H38" i="46"/>
  <c r="H39" i="46"/>
  <c r="F40" i="46"/>
  <c r="H40" i="46"/>
  <c r="H41" i="46"/>
  <c r="H42" i="46"/>
  <c r="H43" i="46"/>
  <c r="H44" i="46"/>
  <c r="F45" i="46"/>
  <c r="H45" i="46"/>
  <c r="H46" i="46"/>
  <c r="H47" i="46"/>
  <c r="H48" i="46"/>
  <c r="H49" i="46"/>
  <c r="H50" i="46"/>
  <c r="H51" i="46"/>
  <c r="H52" i="46"/>
  <c r="H53" i="46"/>
  <c r="H54" i="46"/>
  <c r="H55" i="46"/>
  <c r="H56" i="46"/>
  <c r="F57" i="46"/>
  <c r="H57" i="46"/>
  <c r="H58" i="46"/>
  <c r="H59" i="46"/>
  <c r="F60" i="46"/>
  <c r="H60" i="46"/>
  <c r="H61" i="46"/>
  <c r="F62" i="46"/>
  <c r="H62" i="46"/>
  <c r="H64" i="46"/>
  <c r="H66" i="46"/>
  <c r="H67" i="46"/>
  <c r="H68" i="46"/>
  <c r="H69" i="46"/>
  <c r="H70" i="46"/>
  <c r="H71" i="46"/>
  <c r="H72" i="46"/>
  <c r="H73" i="46"/>
  <c r="H74" i="46"/>
  <c r="H75" i="46"/>
  <c r="H76" i="46"/>
  <c r="H77" i="46"/>
  <c r="H78" i="46"/>
  <c r="H79" i="46"/>
  <c r="H80" i="46"/>
  <c r="H81" i="46"/>
  <c r="F82" i="46"/>
  <c r="H82" i="46"/>
  <c r="N3" i="47"/>
  <c r="C5" i="47"/>
  <c r="C6" i="47"/>
  <c r="C7" i="47"/>
  <c r="O12" i="47"/>
  <c r="O13" i="47"/>
  <c r="O14" i="47"/>
  <c r="O15" i="47"/>
  <c r="O16" i="47"/>
  <c r="O17" i="47"/>
  <c r="O18" i="47"/>
  <c r="O19" i="47"/>
  <c r="O20" i="47"/>
  <c r="O21" i="47"/>
  <c r="O22" i="47"/>
  <c r="O23" i="47"/>
  <c r="O24" i="47"/>
  <c r="O25" i="47"/>
  <c r="O26" i="47"/>
  <c r="O27" i="47"/>
  <c r="O29" i="47"/>
  <c r="C30" i="47"/>
  <c r="D30" i="47"/>
  <c r="E30" i="47"/>
  <c r="F30" i="47"/>
  <c r="G30" i="47"/>
  <c r="H30" i="47"/>
  <c r="I30" i="47"/>
  <c r="J30" i="47"/>
  <c r="K30" i="47"/>
  <c r="L30" i="47"/>
  <c r="M30" i="47"/>
  <c r="N30" i="47"/>
  <c r="O30" i="47"/>
  <c r="O31" i="47"/>
  <c r="O32" i="47"/>
  <c r="O33" i="47"/>
  <c r="O34" i="47"/>
  <c r="O35" i="47"/>
  <c r="O36" i="47"/>
  <c r="O37" i="47"/>
  <c r="O38" i="47"/>
  <c r="O39" i="47"/>
  <c r="O40" i="47"/>
  <c r="O41" i="47"/>
  <c r="O42" i="47"/>
  <c r="O43" i="47"/>
  <c r="O44" i="47"/>
  <c r="O45" i="47"/>
  <c r="C46" i="47"/>
  <c r="D46" i="47"/>
  <c r="E46" i="47"/>
  <c r="F46" i="47"/>
  <c r="G46" i="47"/>
  <c r="H46" i="47"/>
  <c r="I46" i="47"/>
  <c r="J46" i="47"/>
  <c r="K46" i="47"/>
  <c r="L46" i="47"/>
  <c r="M46" i="47"/>
  <c r="N46" i="47"/>
  <c r="O46" i="47"/>
  <c r="C47" i="47"/>
  <c r="D47" i="47"/>
  <c r="E47" i="47"/>
  <c r="F47" i="47"/>
  <c r="G47" i="47"/>
  <c r="H47" i="47"/>
  <c r="I47" i="47"/>
  <c r="J47" i="47"/>
  <c r="K47" i="47"/>
  <c r="L47" i="47"/>
  <c r="M47" i="47"/>
  <c r="N47" i="47"/>
  <c r="O47" i="47"/>
  <c r="A49" i="47"/>
  <c r="C87" i="47"/>
  <c r="D87" i="47"/>
  <c r="E87" i="47"/>
  <c r="F87" i="47"/>
  <c r="G87" i="47"/>
  <c r="H87" i="47"/>
  <c r="I87" i="47"/>
  <c r="J87" i="47"/>
  <c r="K87" i="47"/>
  <c r="L87" i="47"/>
  <c r="M87" i="47"/>
  <c r="N87" i="47"/>
  <c r="C92" i="47"/>
  <c r="D92" i="47"/>
  <c r="E92" i="47"/>
  <c r="F92" i="47"/>
  <c r="G92" i="47"/>
  <c r="H92" i="47"/>
  <c r="I92" i="47"/>
  <c r="J92" i="47"/>
  <c r="K92" i="47"/>
  <c r="L92" i="47"/>
  <c r="M92" i="47"/>
  <c r="N92" i="47"/>
  <c r="C97" i="47"/>
  <c r="D97" i="47"/>
  <c r="E97" i="47"/>
  <c r="F97" i="47"/>
  <c r="G97" i="47"/>
  <c r="H97" i="47"/>
  <c r="I97" i="47"/>
  <c r="J97" i="47"/>
  <c r="K97" i="47"/>
  <c r="L97" i="47"/>
  <c r="M97" i="47"/>
  <c r="N97" i="47"/>
  <c r="O97" i="47"/>
  <c r="C98" i="47"/>
  <c r="D98" i="47"/>
  <c r="E98" i="47"/>
  <c r="F98" i="47"/>
  <c r="G98" i="47"/>
  <c r="H98" i="47"/>
  <c r="I98" i="47"/>
  <c r="J98" i="47"/>
  <c r="K98" i="47"/>
  <c r="L98" i="47"/>
  <c r="M98" i="47"/>
  <c r="N98" i="47"/>
  <c r="O98" i="47"/>
  <c r="C99" i="47"/>
  <c r="D99" i="47"/>
  <c r="E99" i="47"/>
  <c r="F99" i="47"/>
  <c r="G99" i="47"/>
  <c r="H99" i="47"/>
  <c r="I99" i="47"/>
  <c r="J99" i="47"/>
  <c r="K99" i="47"/>
  <c r="L99" i="47"/>
  <c r="M99" i="47"/>
  <c r="N99" i="47"/>
  <c r="O99" i="47"/>
  <c r="C100" i="47"/>
  <c r="D100" i="47"/>
  <c r="E100" i="47"/>
  <c r="F100" i="47"/>
  <c r="G100" i="47"/>
  <c r="H100" i="47"/>
  <c r="I100" i="47"/>
  <c r="J100" i="47"/>
  <c r="K100" i="47"/>
  <c r="L100" i="47"/>
  <c r="M100" i="47"/>
  <c r="N100" i="47"/>
  <c r="O100" i="47"/>
  <c r="C101" i="47"/>
  <c r="D101" i="47"/>
  <c r="E101" i="47"/>
  <c r="F101" i="47"/>
  <c r="G101" i="47"/>
  <c r="H101" i="47"/>
  <c r="I101" i="47"/>
  <c r="J101" i="47"/>
  <c r="K101" i="47"/>
  <c r="L101" i="47"/>
  <c r="M101" i="47"/>
  <c r="N101" i="47"/>
  <c r="O101" i="47"/>
  <c r="C102" i="47"/>
  <c r="D102" i="47"/>
  <c r="E102" i="47"/>
  <c r="F102" i="47"/>
  <c r="G102" i="47"/>
  <c r="H102" i="47"/>
  <c r="I102" i="47"/>
  <c r="J102" i="47"/>
  <c r="K102" i="47"/>
  <c r="L102" i="47"/>
  <c r="M102" i="47"/>
  <c r="N102" i="47"/>
  <c r="O102" i="47"/>
  <c r="C103" i="47"/>
  <c r="D103" i="47"/>
  <c r="E103" i="47"/>
  <c r="F103" i="47"/>
  <c r="G103" i="47"/>
  <c r="H103" i="47"/>
  <c r="I103" i="47"/>
  <c r="J103" i="47"/>
  <c r="K103" i="47"/>
  <c r="L103" i="47"/>
  <c r="M103" i="47"/>
  <c r="N103" i="47"/>
  <c r="O103" i="47"/>
  <c r="C104" i="47"/>
  <c r="D104" i="47"/>
  <c r="E104" i="47"/>
  <c r="F104" i="47"/>
  <c r="G104" i="47"/>
  <c r="H104" i="47"/>
  <c r="I104" i="47"/>
  <c r="J104" i="47"/>
  <c r="K104" i="47"/>
  <c r="L104" i="47"/>
  <c r="M104" i="47"/>
  <c r="N104" i="47"/>
  <c r="O104" i="47"/>
  <c r="C105" i="47"/>
  <c r="D105" i="47"/>
  <c r="E105" i="47"/>
  <c r="F105" i="47"/>
  <c r="G105" i="47"/>
  <c r="H105" i="47"/>
  <c r="I105" i="47"/>
  <c r="J105" i="47"/>
  <c r="K105" i="47"/>
  <c r="L105" i="47"/>
  <c r="M105" i="47"/>
  <c r="N105" i="47"/>
  <c r="O105" i="47"/>
  <c r="C106" i="47"/>
  <c r="D106" i="47"/>
  <c r="E106" i="47"/>
  <c r="F106" i="47"/>
  <c r="G106" i="47"/>
  <c r="H106" i="47"/>
  <c r="I106" i="47"/>
  <c r="J106" i="47"/>
  <c r="K106" i="47"/>
  <c r="L106" i="47"/>
  <c r="M106" i="47"/>
  <c r="N106" i="47"/>
  <c r="O106" i="47"/>
  <c r="C107" i="47"/>
  <c r="D107" i="47"/>
  <c r="E107" i="47"/>
  <c r="F107" i="47"/>
  <c r="G107" i="47"/>
  <c r="H107" i="47"/>
  <c r="I107" i="47"/>
  <c r="J107" i="47"/>
  <c r="K107" i="47"/>
  <c r="L107" i="47"/>
  <c r="M107" i="47"/>
  <c r="N107" i="47"/>
  <c r="O107" i="47"/>
  <c r="C108" i="47"/>
  <c r="D108" i="47"/>
  <c r="E108" i="47"/>
  <c r="F108" i="47"/>
  <c r="G108" i="47"/>
  <c r="H108" i="47"/>
  <c r="I108" i="47"/>
  <c r="J108" i="47"/>
  <c r="K108" i="47"/>
  <c r="L108" i="47"/>
  <c r="M108" i="47"/>
  <c r="N108" i="47"/>
  <c r="O108" i="47"/>
  <c r="C109" i="47"/>
  <c r="D109" i="47"/>
  <c r="E109" i="47"/>
  <c r="F109" i="47"/>
  <c r="G109" i="47"/>
  <c r="H109" i="47"/>
  <c r="I109" i="47"/>
  <c r="J109" i="47"/>
  <c r="K109" i="47"/>
  <c r="L109" i="47"/>
  <c r="M109" i="47"/>
  <c r="N109" i="47"/>
  <c r="O109" i="47"/>
  <c r="C110" i="47"/>
  <c r="D110" i="47"/>
  <c r="E110" i="47"/>
  <c r="F110" i="47"/>
  <c r="G110" i="47"/>
  <c r="H110" i="47"/>
  <c r="I110" i="47"/>
  <c r="J110" i="47"/>
  <c r="K110" i="47"/>
  <c r="L110" i="47"/>
  <c r="M110" i="47"/>
  <c r="N110" i="47"/>
  <c r="O110" i="47"/>
  <c r="C111" i="47"/>
  <c r="D111" i="47"/>
  <c r="E111" i="47"/>
  <c r="F111" i="47"/>
  <c r="G111" i="47"/>
  <c r="H111" i="47"/>
  <c r="I111" i="47"/>
  <c r="J111" i="47"/>
  <c r="K111" i="47"/>
  <c r="L111" i="47"/>
  <c r="M111" i="47"/>
  <c r="N111" i="47"/>
  <c r="O111" i="47"/>
  <c r="C112" i="47"/>
  <c r="D112" i="47"/>
  <c r="E112" i="47"/>
  <c r="F112" i="47"/>
  <c r="G112" i="47"/>
  <c r="H112" i="47"/>
  <c r="I112" i="47"/>
  <c r="J112" i="47"/>
  <c r="K112" i="47"/>
  <c r="L112" i="47"/>
  <c r="M112" i="47"/>
  <c r="N112" i="47"/>
  <c r="O112" i="47"/>
  <c r="C113" i="47"/>
  <c r="D113" i="47"/>
  <c r="E113" i="47"/>
  <c r="F113" i="47"/>
  <c r="G113" i="47"/>
  <c r="H113" i="47"/>
  <c r="I113" i="47"/>
  <c r="J113" i="47"/>
  <c r="K113" i="47"/>
  <c r="L113" i="47"/>
  <c r="M113" i="47"/>
  <c r="N113" i="47"/>
  <c r="O113" i="47"/>
  <c r="C114" i="47"/>
  <c r="D114" i="47"/>
  <c r="E114" i="47"/>
  <c r="F114" i="47"/>
  <c r="G114" i="47"/>
  <c r="H114" i="47"/>
  <c r="I114" i="47"/>
  <c r="J114" i="47"/>
  <c r="K114" i="47"/>
  <c r="L114" i="47"/>
  <c r="M114" i="47"/>
  <c r="N114" i="47"/>
  <c r="O114" i="47"/>
  <c r="C115" i="47"/>
  <c r="D115" i="47"/>
  <c r="E115" i="47"/>
  <c r="F115" i="47"/>
  <c r="G115" i="47"/>
  <c r="H115" i="47"/>
  <c r="I115" i="47"/>
  <c r="J115" i="47"/>
  <c r="K115" i="47"/>
  <c r="L115" i="47"/>
  <c r="M115" i="47"/>
  <c r="N115" i="47"/>
  <c r="O115" i="47"/>
  <c r="C116" i="47"/>
  <c r="D116" i="47"/>
  <c r="E116" i="47"/>
  <c r="F116" i="47"/>
  <c r="G116" i="47"/>
  <c r="H116" i="47"/>
  <c r="I116" i="47"/>
  <c r="J116" i="47"/>
  <c r="K116" i="47"/>
  <c r="L116" i="47"/>
  <c r="M116" i="47"/>
  <c r="N116" i="47"/>
  <c r="O116" i="47"/>
  <c r="C117" i="47"/>
  <c r="D117" i="47"/>
  <c r="E117" i="47"/>
  <c r="F117" i="47"/>
  <c r="G117" i="47"/>
  <c r="H117" i="47"/>
  <c r="I117" i="47"/>
  <c r="J117" i="47"/>
  <c r="K117" i="47"/>
  <c r="L117" i="47"/>
  <c r="M117" i="47"/>
  <c r="N117" i="47"/>
  <c r="O117" i="47"/>
  <c r="C118" i="47"/>
  <c r="D118" i="47"/>
  <c r="E118" i="47"/>
  <c r="F118" i="47"/>
  <c r="G118" i="47"/>
  <c r="H118" i="47"/>
  <c r="I118" i="47"/>
  <c r="J118" i="47"/>
  <c r="K118" i="47"/>
  <c r="L118" i="47"/>
  <c r="M118" i="47"/>
  <c r="N118" i="47"/>
  <c r="O118" i="47"/>
  <c r="C119" i="47"/>
  <c r="D119" i="47"/>
  <c r="E119" i="47"/>
  <c r="F119" i="47"/>
  <c r="G119" i="47"/>
  <c r="H119" i="47"/>
  <c r="I119" i="47"/>
  <c r="J119" i="47"/>
  <c r="K119" i="47"/>
  <c r="L119" i="47"/>
  <c r="M119" i="47"/>
  <c r="N119" i="47"/>
  <c r="O119" i="47"/>
  <c r="C120" i="47"/>
  <c r="D120" i="47"/>
  <c r="E120" i="47"/>
  <c r="F120" i="47"/>
  <c r="G120" i="47"/>
  <c r="H120" i="47"/>
  <c r="I120" i="47"/>
  <c r="J120" i="47"/>
  <c r="K120" i="47"/>
  <c r="L120" i="47"/>
  <c r="M120" i="47"/>
  <c r="N120" i="47"/>
  <c r="O120" i="47"/>
  <c r="C121" i="47"/>
  <c r="D121" i="47"/>
  <c r="E121" i="47"/>
  <c r="F121" i="47"/>
  <c r="G121" i="47"/>
  <c r="H121" i="47"/>
  <c r="I121" i="47"/>
  <c r="J121" i="47"/>
  <c r="K121" i="47"/>
  <c r="L121" i="47"/>
  <c r="M121" i="47"/>
  <c r="N121" i="47"/>
  <c r="O121" i="47"/>
  <c r="C122" i="47"/>
  <c r="D122" i="47"/>
  <c r="E122" i="47"/>
  <c r="F122" i="47"/>
  <c r="G122" i="47"/>
  <c r="H122" i="47"/>
  <c r="I122" i="47"/>
  <c r="J122" i="47"/>
  <c r="K122" i="47"/>
  <c r="L122" i="47"/>
  <c r="M122" i="47"/>
  <c r="N122" i="47"/>
  <c r="O122" i="47"/>
  <c r="C123" i="47"/>
  <c r="D123" i="47"/>
  <c r="E123" i="47"/>
  <c r="F123" i="47"/>
  <c r="G123" i="47"/>
  <c r="H123" i="47"/>
  <c r="I123" i="47"/>
  <c r="J123" i="47"/>
  <c r="K123" i="47"/>
  <c r="L123" i="47"/>
  <c r="M123" i="47"/>
  <c r="N123" i="47"/>
  <c r="O123" i="47"/>
  <c r="C124" i="47"/>
  <c r="D124" i="47"/>
  <c r="E124" i="47"/>
  <c r="F124" i="47"/>
  <c r="G124" i="47"/>
  <c r="H124" i="47"/>
  <c r="I124" i="47"/>
  <c r="J124" i="47"/>
  <c r="K124" i="47"/>
  <c r="L124" i="47"/>
  <c r="M124" i="47"/>
  <c r="N124" i="47"/>
  <c r="O124" i="47"/>
  <c r="C125" i="47"/>
  <c r="D125" i="47"/>
  <c r="E125" i="47"/>
  <c r="F125" i="47"/>
  <c r="G125" i="47"/>
  <c r="H125" i="47"/>
  <c r="I125" i="47"/>
  <c r="J125" i="47"/>
  <c r="K125" i="47"/>
  <c r="L125" i="47"/>
  <c r="M125" i="47"/>
  <c r="N125" i="47"/>
  <c r="O125" i="47"/>
  <c r="C126" i="47"/>
  <c r="D126" i="47"/>
  <c r="E126" i="47"/>
  <c r="F126" i="47"/>
  <c r="G126" i="47"/>
  <c r="H126" i="47"/>
  <c r="I126" i="47"/>
  <c r="J126" i="47"/>
  <c r="K126" i="47"/>
  <c r="L126" i="47"/>
  <c r="M126" i="47"/>
  <c r="N126" i="47"/>
  <c r="O126" i="47"/>
  <c r="C128" i="47"/>
  <c r="D128" i="47"/>
  <c r="E128" i="47"/>
  <c r="F128" i="47"/>
  <c r="G128" i="47"/>
  <c r="H128" i="47"/>
  <c r="I128" i="47"/>
  <c r="J128" i="47"/>
  <c r="K128" i="47"/>
  <c r="L128" i="47"/>
  <c r="M128" i="47"/>
  <c r="N128" i="47"/>
  <c r="O128" i="47"/>
  <c r="B157" i="47"/>
  <c r="C157" i="47"/>
  <c r="D157" i="47"/>
  <c r="E157" i="47"/>
  <c r="F157" i="47"/>
  <c r="G157" i="47"/>
  <c r="H157" i="47"/>
  <c r="I157" i="47"/>
  <c r="J157" i="47"/>
  <c r="K157" i="47"/>
  <c r="L157" i="47"/>
  <c r="M157" i="47"/>
  <c r="N157" i="47"/>
  <c r="O157" i="47"/>
  <c r="B158" i="47"/>
  <c r="C158" i="47"/>
  <c r="D158" i="47"/>
  <c r="E158" i="47"/>
  <c r="F158" i="47"/>
  <c r="G158" i="47"/>
  <c r="H158" i="47"/>
  <c r="I158" i="47"/>
  <c r="J158" i="47"/>
  <c r="K158" i="47"/>
  <c r="L158" i="47"/>
  <c r="M158" i="47"/>
  <c r="N158" i="47"/>
  <c r="O158" i="47"/>
  <c r="B159" i="47"/>
  <c r="C159" i="47"/>
  <c r="D159" i="47"/>
  <c r="E159" i="47"/>
  <c r="F159" i="47"/>
  <c r="G159" i="47"/>
  <c r="H159" i="47"/>
  <c r="I159" i="47"/>
  <c r="J159" i="47"/>
  <c r="K159" i="47"/>
  <c r="L159" i="47"/>
  <c r="M159" i="47"/>
  <c r="N159" i="47"/>
  <c r="O159" i="47"/>
  <c r="B160" i="47"/>
  <c r="C160" i="47"/>
  <c r="D160" i="47"/>
  <c r="E160" i="47"/>
  <c r="F160" i="47"/>
  <c r="G160" i="47"/>
  <c r="H160" i="47"/>
  <c r="I160" i="47"/>
  <c r="J160" i="47"/>
  <c r="K160" i="47"/>
  <c r="L160" i="47"/>
  <c r="M160" i="47"/>
  <c r="N160" i="47"/>
  <c r="O160" i="47"/>
  <c r="B161" i="47"/>
  <c r="C161" i="47"/>
  <c r="D161" i="47"/>
  <c r="E161" i="47"/>
  <c r="F161" i="47"/>
  <c r="G161" i="47"/>
  <c r="H161" i="47"/>
  <c r="I161" i="47"/>
  <c r="J161" i="47"/>
  <c r="K161" i="47"/>
  <c r="L161" i="47"/>
  <c r="M161" i="47"/>
  <c r="N161" i="47"/>
  <c r="O161" i="47"/>
  <c r="B162" i="47"/>
  <c r="C162" i="47"/>
  <c r="D162" i="47"/>
  <c r="E162" i="47"/>
  <c r="F162" i="47"/>
  <c r="G162" i="47"/>
  <c r="H162" i="47"/>
  <c r="I162" i="47"/>
  <c r="J162" i="47"/>
  <c r="K162" i="47"/>
  <c r="L162" i="47"/>
  <c r="M162" i="47"/>
  <c r="N162" i="47"/>
  <c r="O162" i="47"/>
  <c r="B163" i="47"/>
  <c r="C163" i="47"/>
  <c r="D163" i="47"/>
  <c r="E163" i="47"/>
  <c r="F163" i="47"/>
  <c r="G163" i="47"/>
  <c r="H163" i="47"/>
  <c r="I163" i="47"/>
  <c r="J163" i="47"/>
  <c r="K163" i="47"/>
  <c r="L163" i="47"/>
  <c r="M163" i="47"/>
  <c r="N163" i="47"/>
  <c r="O163" i="47"/>
  <c r="B164" i="47"/>
  <c r="C164" i="47"/>
  <c r="D164" i="47"/>
  <c r="E164" i="47"/>
  <c r="F164" i="47"/>
  <c r="G164" i="47"/>
  <c r="H164" i="47"/>
  <c r="I164" i="47"/>
  <c r="J164" i="47"/>
  <c r="K164" i="47"/>
  <c r="L164" i="47"/>
  <c r="M164" i="47"/>
  <c r="N164" i="47"/>
  <c r="O164" i="47"/>
  <c r="O165" i="47"/>
  <c r="O166" i="47"/>
  <c r="C167" i="47"/>
  <c r="D167" i="47"/>
  <c r="E167" i="47"/>
  <c r="F167" i="47"/>
  <c r="G167" i="47"/>
  <c r="H167" i="47"/>
  <c r="I167" i="47"/>
  <c r="J167" i="47"/>
  <c r="K167" i="47"/>
  <c r="L167" i="47"/>
  <c r="M167" i="47"/>
  <c r="N167" i="47"/>
  <c r="O167" i="47"/>
  <c r="C168" i="47"/>
  <c r="D168" i="47"/>
  <c r="E168" i="47"/>
  <c r="F168" i="47"/>
  <c r="G168" i="47"/>
  <c r="H168" i="47"/>
  <c r="I168" i="47"/>
  <c r="J168" i="47"/>
  <c r="K168" i="47"/>
  <c r="L168" i="47"/>
  <c r="M168" i="47"/>
  <c r="N168" i="47"/>
  <c r="O168" i="47"/>
  <c r="C169" i="47"/>
  <c r="D169" i="47"/>
  <c r="E169" i="47"/>
  <c r="F169" i="47"/>
  <c r="G169" i="47"/>
  <c r="H169" i="47"/>
  <c r="I169" i="47"/>
  <c r="J169" i="47"/>
  <c r="K169" i="47"/>
  <c r="L169" i="47"/>
  <c r="M169" i="47"/>
  <c r="N169" i="47"/>
  <c r="O169" i="47"/>
  <c r="O170" i="47"/>
  <c r="B171" i="47"/>
  <c r="C171" i="47"/>
  <c r="D171" i="47"/>
  <c r="E171" i="47"/>
  <c r="F171" i="47"/>
  <c r="G171" i="47"/>
  <c r="H171" i="47"/>
  <c r="I171" i="47"/>
  <c r="J171" i="47"/>
  <c r="K171" i="47"/>
  <c r="L171" i="47"/>
  <c r="M171" i="47"/>
  <c r="N171" i="47"/>
  <c r="O171" i="47"/>
  <c r="B172" i="47"/>
  <c r="C172" i="47"/>
  <c r="D172" i="47"/>
  <c r="E172" i="47"/>
  <c r="F172" i="47"/>
  <c r="G172" i="47"/>
  <c r="H172" i="47"/>
  <c r="I172" i="47"/>
  <c r="J172" i="47"/>
  <c r="K172" i="47"/>
  <c r="L172" i="47"/>
  <c r="M172" i="47"/>
  <c r="N172" i="47"/>
  <c r="O172" i="47"/>
  <c r="C173" i="47"/>
  <c r="D173" i="47"/>
  <c r="E173" i="47"/>
  <c r="F173" i="47"/>
  <c r="G173" i="47"/>
  <c r="H173" i="47"/>
  <c r="I173" i="47"/>
  <c r="J173" i="47"/>
  <c r="K173" i="47"/>
  <c r="L173" i="47"/>
  <c r="M173" i="47"/>
  <c r="N173" i="47"/>
  <c r="O173" i="47"/>
  <c r="B176" i="47"/>
  <c r="C176" i="47"/>
  <c r="D176" i="47"/>
  <c r="E176" i="47"/>
  <c r="F176" i="47"/>
  <c r="G176" i="47"/>
  <c r="H176" i="47"/>
  <c r="I176" i="47"/>
  <c r="J176" i="47"/>
  <c r="K176" i="47"/>
  <c r="L176" i="47"/>
  <c r="M176" i="47"/>
  <c r="N176" i="47"/>
  <c r="O176" i="47"/>
  <c r="B177" i="47"/>
  <c r="C177" i="47"/>
  <c r="D177" i="47"/>
  <c r="E177" i="47"/>
  <c r="F177" i="47"/>
  <c r="G177" i="47"/>
  <c r="H177" i="47"/>
  <c r="I177" i="47"/>
  <c r="J177" i="47"/>
  <c r="K177" i="47"/>
  <c r="L177" i="47"/>
  <c r="M177" i="47"/>
  <c r="N177" i="47"/>
  <c r="O177" i="47"/>
  <c r="B178" i="47"/>
  <c r="C178" i="47"/>
  <c r="D178" i="47"/>
  <c r="E178" i="47"/>
  <c r="F178" i="47"/>
  <c r="G178" i="47"/>
  <c r="H178" i="47"/>
  <c r="I178" i="47"/>
  <c r="J178" i="47"/>
  <c r="K178" i="47"/>
  <c r="L178" i="47"/>
  <c r="M178" i="47"/>
  <c r="N178" i="47"/>
  <c r="O178" i="47"/>
  <c r="B179" i="47"/>
  <c r="C179" i="47"/>
  <c r="D179" i="47"/>
  <c r="E179" i="47"/>
  <c r="F179" i="47"/>
  <c r="G179" i="47"/>
  <c r="H179" i="47"/>
  <c r="I179" i="47"/>
  <c r="J179" i="47"/>
  <c r="K179" i="47"/>
  <c r="L179" i="47"/>
  <c r="M179" i="47"/>
  <c r="N179" i="47"/>
  <c r="O179" i="47"/>
  <c r="C180" i="47"/>
  <c r="D180" i="47"/>
  <c r="E180" i="47"/>
  <c r="F180" i="47"/>
  <c r="G180" i="47"/>
  <c r="H180" i="47"/>
  <c r="I180" i="47"/>
  <c r="J180" i="47"/>
  <c r="K180" i="47"/>
  <c r="L180" i="47"/>
  <c r="M180" i="47"/>
  <c r="N180" i="47"/>
  <c r="O180" i="47"/>
  <c r="C182" i="47"/>
  <c r="D182" i="47"/>
  <c r="E182" i="47"/>
  <c r="F182" i="47"/>
  <c r="G182" i="47"/>
  <c r="H182" i="47"/>
  <c r="I182" i="47"/>
  <c r="J182" i="47"/>
  <c r="K182" i="47"/>
  <c r="L182" i="47"/>
  <c r="M182" i="47"/>
  <c r="N182" i="47"/>
  <c r="O182" i="47"/>
  <c r="C184" i="47"/>
  <c r="D184" i="47"/>
  <c r="E184" i="47"/>
  <c r="F184" i="47"/>
  <c r="G184" i="47"/>
  <c r="H184" i="47"/>
  <c r="I184" i="47"/>
  <c r="J184" i="47"/>
  <c r="K184" i="47"/>
  <c r="L184" i="47"/>
  <c r="M184" i="47"/>
  <c r="N184" i="47"/>
  <c r="O184" i="47"/>
  <c r="C187" i="47"/>
  <c r="D187" i="47"/>
  <c r="E187" i="47"/>
  <c r="F187" i="47"/>
  <c r="G187" i="47"/>
  <c r="H187" i="47"/>
  <c r="I187" i="47"/>
  <c r="J187" i="47"/>
  <c r="K187" i="47"/>
  <c r="L187" i="47"/>
  <c r="M187" i="47"/>
  <c r="N187" i="47"/>
  <c r="O187" i="47"/>
  <c r="C188" i="47"/>
  <c r="D188" i="47"/>
  <c r="E188" i="47"/>
  <c r="F188" i="47"/>
  <c r="G188" i="47"/>
  <c r="H188" i="47"/>
  <c r="I188" i="47"/>
  <c r="J188" i="47"/>
  <c r="K188" i="47"/>
  <c r="L188" i="47"/>
  <c r="M188" i="47"/>
  <c r="N188" i="47"/>
  <c r="O188" i="47"/>
  <c r="C189" i="47"/>
  <c r="D189" i="47"/>
  <c r="E189" i="47"/>
  <c r="F189" i="47"/>
  <c r="G189" i="47"/>
  <c r="H189" i="47"/>
  <c r="I189" i="47"/>
  <c r="J189" i="47"/>
  <c r="K189" i="47"/>
  <c r="L189" i="47"/>
  <c r="M189" i="47"/>
  <c r="N189" i="47"/>
  <c r="O189" i="47"/>
  <c r="C190" i="47"/>
  <c r="D190" i="47"/>
  <c r="E190" i="47"/>
  <c r="F190" i="47"/>
  <c r="G190" i="47"/>
  <c r="H190" i="47"/>
  <c r="I190" i="47"/>
  <c r="J190" i="47"/>
  <c r="K190" i="47"/>
  <c r="L190" i="47"/>
  <c r="M190" i="47"/>
  <c r="N190" i="47"/>
  <c r="O190" i="47"/>
  <c r="C191" i="47"/>
  <c r="D191" i="47"/>
  <c r="E191" i="47"/>
  <c r="F191" i="47"/>
  <c r="G191" i="47"/>
  <c r="H191" i="47"/>
  <c r="I191" i="47"/>
  <c r="J191" i="47"/>
  <c r="K191" i="47"/>
  <c r="L191" i="47"/>
  <c r="M191" i="47"/>
  <c r="N191" i="47"/>
  <c r="O191" i="47"/>
  <c r="C192" i="47"/>
  <c r="D192" i="47"/>
  <c r="E192" i="47"/>
  <c r="F192" i="47"/>
  <c r="G192" i="47"/>
  <c r="H192" i="47"/>
  <c r="I192" i="47"/>
  <c r="J192" i="47"/>
  <c r="K192" i="47"/>
  <c r="L192" i="47"/>
  <c r="M192" i="47"/>
  <c r="N192" i="47"/>
  <c r="O192" i="47"/>
  <c r="C193" i="47"/>
  <c r="D193" i="47"/>
  <c r="E193" i="47"/>
  <c r="F193" i="47"/>
  <c r="G193" i="47"/>
  <c r="H193" i="47"/>
  <c r="I193" i="47"/>
  <c r="J193" i="47"/>
  <c r="K193" i="47"/>
  <c r="L193" i="47"/>
  <c r="M193" i="47"/>
  <c r="N193" i="47"/>
  <c r="O193" i="47"/>
  <c r="C194" i="47"/>
  <c r="D194" i="47"/>
  <c r="E194" i="47"/>
  <c r="F194" i="47"/>
  <c r="G194" i="47"/>
  <c r="H194" i="47"/>
  <c r="I194" i="47"/>
  <c r="J194" i="47"/>
  <c r="K194" i="47"/>
  <c r="L194" i="47"/>
  <c r="M194" i="47"/>
  <c r="N194" i="47"/>
  <c r="O194" i="47"/>
  <c r="C195" i="47"/>
  <c r="D195" i="47"/>
  <c r="E195" i="47"/>
  <c r="F195" i="47"/>
  <c r="G195" i="47"/>
  <c r="H195" i="47"/>
  <c r="I195" i="47"/>
  <c r="J195" i="47"/>
  <c r="K195" i="47"/>
  <c r="L195" i="47"/>
  <c r="M195" i="47"/>
  <c r="N195" i="47"/>
  <c r="O195" i="47"/>
  <c r="C196" i="47"/>
  <c r="D196" i="47"/>
  <c r="E196" i="47"/>
  <c r="F196" i="47"/>
  <c r="G196" i="47"/>
  <c r="H196" i="47"/>
  <c r="I196" i="47"/>
  <c r="J196" i="47"/>
  <c r="K196" i="47"/>
  <c r="L196" i="47"/>
  <c r="M196" i="47"/>
  <c r="N196" i="47"/>
  <c r="O196" i="47"/>
  <c r="C197" i="47"/>
  <c r="D197" i="47"/>
  <c r="E197" i="47"/>
  <c r="F197" i="47"/>
  <c r="G197" i="47"/>
  <c r="H197" i="47"/>
  <c r="I197" i="47"/>
  <c r="J197" i="47"/>
  <c r="K197" i="47"/>
  <c r="L197" i="47"/>
  <c r="M197" i="47"/>
  <c r="N197" i="47"/>
  <c r="O197" i="47"/>
  <c r="C198" i="47"/>
  <c r="D198" i="47"/>
  <c r="E198" i="47"/>
  <c r="F198" i="47"/>
  <c r="G198" i="47"/>
  <c r="H198" i="47"/>
  <c r="I198" i="47"/>
  <c r="J198" i="47"/>
  <c r="K198" i="47"/>
  <c r="L198" i="47"/>
  <c r="M198" i="47"/>
  <c r="N198" i="47"/>
  <c r="O198" i="47"/>
  <c r="C199" i="47"/>
  <c r="D199" i="47"/>
  <c r="E199" i="47"/>
  <c r="F199" i="47"/>
  <c r="G199" i="47"/>
  <c r="H199" i="47"/>
  <c r="I199" i="47"/>
  <c r="J199" i="47"/>
  <c r="K199" i="47"/>
  <c r="L199" i="47"/>
  <c r="M199" i="47"/>
  <c r="N199" i="47"/>
  <c r="O199" i="47"/>
  <c r="C200" i="47"/>
  <c r="D200" i="47"/>
  <c r="E200" i="47"/>
  <c r="F200" i="47"/>
  <c r="G200" i="47"/>
  <c r="H200" i="47"/>
  <c r="I200" i="47"/>
  <c r="J200" i="47"/>
  <c r="K200" i="47"/>
  <c r="L200" i="47"/>
  <c r="M200" i="47"/>
  <c r="N200" i="47"/>
  <c r="O200" i="47"/>
  <c r="C201" i="47"/>
  <c r="D201" i="47"/>
  <c r="E201" i="47"/>
  <c r="F201" i="47"/>
  <c r="G201" i="47"/>
  <c r="H201" i="47"/>
  <c r="I201" i="47"/>
  <c r="J201" i="47"/>
  <c r="K201" i="47"/>
  <c r="L201" i="47"/>
  <c r="M201" i="47"/>
  <c r="N201" i="47"/>
  <c r="O201" i="47"/>
  <c r="C202" i="47"/>
  <c r="D202" i="47"/>
  <c r="E202" i="47"/>
  <c r="F202" i="47"/>
  <c r="G202" i="47"/>
  <c r="H202" i="47"/>
  <c r="I202" i="47"/>
  <c r="J202" i="47"/>
  <c r="K202" i="47"/>
  <c r="L202" i="47"/>
  <c r="M202" i="47"/>
  <c r="N202" i="47"/>
  <c r="O202" i="47"/>
  <c r="C1" i="49"/>
  <c r="C2" i="49"/>
  <c r="C3" i="49"/>
  <c r="A7" i="49"/>
  <c r="C7" i="49"/>
  <c r="D7" i="49"/>
  <c r="E7" i="49"/>
  <c r="F7" i="49"/>
  <c r="G7" i="49"/>
  <c r="H7" i="49"/>
  <c r="I7" i="49"/>
  <c r="J7" i="49"/>
  <c r="K7" i="49"/>
  <c r="L7" i="49"/>
  <c r="M7" i="49"/>
  <c r="N7" i="49"/>
  <c r="O7" i="49"/>
  <c r="A8" i="49"/>
  <c r="C8" i="49"/>
  <c r="D8" i="49"/>
  <c r="E8" i="49"/>
  <c r="F8" i="49"/>
  <c r="G8" i="49"/>
  <c r="H8" i="49"/>
  <c r="I8" i="49"/>
  <c r="J8" i="49"/>
  <c r="K8" i="49"/>
  <c r="L8" i="49"/>
  <c r="M8" i="49"/>
  <c r="N8" i="49"/>
  <c r="O8" i="49"/>
  <c r="A9" i="49"/>
  <c r="C9" i="49"/>
  <c r="D9" i="49"/>
  <c r="E9" i="49"/>
  <c r="F9" i="49"/>
  <c r="G9" i="49"/>
  <c r="H9" i="49"/>
  <c r="I9" i="49"/>
  <c r="J9" i="49"/>
  <c r="K9" i="49"/>
  <c r="L9" i="49"/>
  <c r="M9" i="49"/>
  <c r="N9" i="49"/>
  <c r="O9" i="49"/>
  <c r="A10" i="49"/>
  <c r="C10" i="49"/>
  <c r="D10" i="49"/>
  <c r="E10" i="49"/>
  <c r="F10" i="49"/>
  <c r="G10" i="49"/>
  <c r="H10" i="49"/>
  <c r="I10" i="49"/>
  <c r="J10" i="49"/>
  <c r="K10" i="49"/>
  <c r="L10" i="49"/>
  <c r="M10" i="49"/>
  <c r="N10" i="49"/>
  <c r="O10" i="49"/>
  <c r="A11" i="49"/>
  <c r="C11" i="49"/>
  <c r="D11" i="49"/>
  <c r="E11" i="49"/>
  <c r="F11" i="49"/>
  <c r="G11" i="49"/>
  <c r="H11" i="49"/>
  <c r="I11" i="49"/>
  <c r="J11" i="49"/>
  <c r="K11" i="49"/>
  <c r="L11" i="49"/>
  <c r="M11" i="49"/>
  <c r="N11" i="49"/>
  <c r="O11" i="49"/>
  <c r="A12" i="49"/>
  <c r="C12" i="49"/>
  <c r="D12" i="49"/>
  <c r="E12" i="49"/>
  <c r="F12" i="49"/>
  <c r="G12" i="49"/>
  <c r="H12" i="49"/>
  <c r="I12" i="49"/>
  <c r="J12" i="49"/>
  <c r="K12" i="49"/>
  <c r="L12" i="49"/>
  <c r="M12" i="49"/>
  <c r="N12" i="49"/>
  <c r="O12" i="49"/>
  <c r="A13" i="49"/>
  <c r="C13" i="49"/>
  <c r="D13" i="49"/>
  <c r="E13" i="49"/>
  <c r="F13" i="49"/>
  <c r="G13" i="49"/>
  <c r="H13" i="49"/>
  <c r="I13" i="49"/>
  <c r="J13" i="49"/>
  <c r="K13" i="49"/>
  <c r="L13" i="49"/>
  <c r="M13" i="49"/>
  <c r="N13" i="49"/>
  <c r="O13" i="49"/>
  <c r="A14" i="49"/>
  <c r="C14" i="49"/>
  <c r="D14" i="49"/>
  <c r="E14" i="49"/>
  <c r="F14" i="49"/>
  <c r="G14" i="49"/>
  <c r="H14" i="49"/>
  <c r="I14" i="49"/>
  <c r="J14" i="49"/>
  <c r="K14" i="49"/>
  <c r="L14" i="49"/>
  <c r="M14" i="49"/>
  <c r="N14" i="49"/>
  <c r="O14" i="49"/>
  <c r="A15" i="49"/>
  <c r="C15" i="49"/>
  <c r="D15" i="49"/>
  <c r="E15" i="49"/>
  <c r="F15" i="49"/>
  <c r="G15" i="49"/>
  <c r="H15" i="49"/>
  <c r="I15" i="49"/>
  <c r="J15" i="49"/>
  <c r="K15" i="49"/>
  <c r="L15" i="49"/>
  <c r="M15" i="49"/>
  <c r="N15" i="49"/>
  <c r="O15" i="49"/>
  <c r="A16" i="49"/>
  <c r="C16" i="49"/>
  <c r="D16" i="49"/>
  <c r="E16" i="49"/>
  <c r="F16" i="49"/>
  <c r="G16" i="49"/>
  <c r="H16" i="49"/>
  <c r="I16" i="49"/>
  <c r="J16" i="49"/>
  <c r="K16" i="49"/>
  <c r="L16" i="49"/>
  <c r="M16" i="49"/>
  <c r="N16" i="49"/>
  <c r="O16" i="49"/>
  <c r="A17" i="49"/>
  <c r="C17" i="49"/>
  <c r="D17" i="49"/>
  <c r="E17" i="49"/>
  <c r="F17" i="49"/>
  <c r="G17" i="49"/>
  <c r="H17" i="49"/>
  <c r="I17" i="49"/>
  <c r="J17" i="49"/>
  <c r="K17" i="49"/>
  <c r="L17" i="49"/>
  <c r="M17" i="49"/>
  <c r="N17" i="49"/>
  <c r="O17" i="49"/>
  <c r="A18" i="49"/>
  <c r="C18" i="49"/>
  <c r="D18" i="49"/>
  <c r="E18" i="49"/>
  <c r="F18" i="49"/>
  <c r="G18" i="49"/>
  <c r="H18" i="49"/>
  <c r="I18" i="49"/>
  <c r="J18" i="49"/>
  <c r="K18" i="49"/>
  <c r="L18" i="49"/>
  <c r="M18" i="49"/>
  <c r="N18" i="49"/>
  <c r="O18" i="49"/>
  <c r="A19" i="49"/>
  <c r="C19" i="49"/>
  <c r="D19" i="49"/>
  <c r="E19" i="49"/>
  <c r="F19" i="49"/>
  <c r="G19" i="49"/>
  <c r="H19" i="49"/>
  <c r="I19" i="49"/>
  <c r="J19" i="49"/>
  <c r="K19" i="49"/>
  <c r="L19" i="49"/>
  <c r="M19" i="49"/>
  <c r="N19" i="49"/>
  <c r="O19" i="49"/>
  <c r="A20" i="49"/>
  <c r="C20" i="49"/>
  <c r="D20" i="49"/>
  <c r="E20" i="49"/>
  <c r="F20" i="49"/>
  <c r="G20" i="49"/>
  <c r="H20" i="49"/>
  <c r="I20" i="49"/>
  <c r="J20" i="49"/>
  <c r="K20" i="49"/>
  <c r="L20" i="49"/>
  <c r="M20" i="49"/>
  <c r="N20" i="49"/>
  <c r="O20" i="49"/>
  <c r="A21" i="49"/>
  <c r="C21" i="49"/>
  <c r="D21" i="49"/>
  <c r="E21" i="49"/>
  <c r="F21" i="49"/>
  <c r="G21" i="49"/>
  <c r="H21" i="49"/>
  <c r="I21" i="49"/>
  <c r="J21" i="49"/>
  <c r="K21" i="49"/>
  <c r="L21" i="49"/>
  <c r="M21" i="49"/>
  <c r="N21" i="49"/>
  <c r="O21" i="49"/>
  <c r="A22" i="49"/>
  <c r="C22" i="49"/>
  <c r="D22" i="49"/>
  <c r="E22" i="49"/>
  <c r="F22" i="49"/>
  <c r="G22" i="49"/>
  <c r="H22" i="49"/>
  <c r="I22" i="49"/>
  <c r="J22" i="49"/>
  <c r="K22" i="49"/>
  <c r="L22" i="49"/>
  <c r="M22" i="49"/>
  <c r="N22" i="49"/>
  <c r="O22" i="49"/>
  <c r="A23" i="49"/>
  <c r="C23" i="49"/>
  <c r="D23" i="49"/>
  <c r="E23" i="49"/>
  <c r="F23" i="49"/>
  <c r="G23" i="49"/>
  <c r="H23" i="49"/>
  <c r="I23" i="49"/>
  <c r="J23" i="49"/>
  <c r="K23" i="49"/>
  <c r="L23" i="49"/>
  <c r="M23" i="49"/>
  <c r="N23" i="49"/>
  <c r="O23" i="49"/>
  <c r="A24" i="49"/>
  <c r="C24" i="49"/>
  <c r="D24" i="49"/>
  <c r="E24" i="49"/>
  <c r="F24" i="49"/>
  <c r="G24" i="49"/>
  <c r="H24" i="49"/>
  <c r="I24" i="49"/>
  <c r="J24" i="49"/>
  <c r="K24" i="49"/>
  <c r="L24" i="49"/>
  <c r="M24" i="49"/>
  <c r="N24" i="49"/>
  <c r="O24" i="49"/>
  <c r="A25" i="49"/>
  <c r="C25" i="49"/>
  <c r="D25" i="49"/>
  <c r="E25" i="49"/>
  <c r="F25" i="49"/>
  <c r="G25" i="49"/>
  <c r="H25" i="49"/>
  <c r="I25" i="49"/>
  <c r="J25" i="49"/>
  <c r="K25" i="49"/>
  <c r="L25" i="49"/>
  <c r="M25" i="49"/>
  <c r="N25" i="49"/>
  <c r="O25" i="49"/>
  <c r="A26" i="49"/>
  <c r="C26" i="49"/>
  <c r="D26" i="49"/>
  <c r="E26" i="49"/>
  <c r="F26" i="49"/>
  <c r="G26" i="49"/>
  <c r="H26" i="49"/>
  <c r="I26" i="49"/>
  <c r="J26" i="49"/>
  <c r="K26" i="49"/>
  <c r="L26" i="49"/>
  <c r="M26" i="49"/>
  <c r="N26" i="49"/>
  <c r="O26" i="49"/>
  <c r="A27" i="49"/>
  <c r="C27" i="49"/>
  <c r="D27" i="49"/>
  <c r="E27" i="49"/>
  <c r="F27" i="49"/>
  <c r="G27" i="49"/>
  <c r="H27" i="49"/>
  <c r="I27" i="49"/>
  <c r="J27" i="49"/>
  <c r="K27" i="49"/>
  <c r="L27" i="49"/>
  <c r="M27" i="49"/>
  <c r="N27" i="49"/>
  <c r="O27" i="49"/>
  <c r="A28" i="49"/>
  <c r="C28" i="49"/>
  <c r="D28" i="49"/>
  <c r="E28" i="49"/>
  <c r="F28" i="49"/>
  <c r="G28" i="49"/>
  <c r="H28" i="49"/>
  <c r="I28" i="49"/>
  <c r="J28" i="49"/>
  <c r="K28" i="49"/>
  <c r="L28" i="49"/>
  <c r="M28" i="49"/>
  <c r="N28" i="49"/>
  <c r="O28" i="49"/>
  <c r="A29" i="49"/>
  <c r="C29" i="49"/>
  <c r="D29" i="49"/>
  <c r="E29" i="49"/>
  <c r="F29" i="49"/>
  <c r="G29" i="49"/>
  <c r="H29" i="49"/>
  <c r="I29" i="49"/>
  <c r="J29" i="49"/>
  <c r="K29" i="49"/>
  <c r="L29" i="49"/>
  <c r="M29" i="49"/>
  <c r="N29" i="49"/>
  <c r="O29" i="49"/>
  <c r="A30" i="49"/>
  <c r="C30" i="49"/>
  <c r="D30" i="49"/>
  <c r="E30" i="49"/>
  <c r="F30" i="49"/>
  <c r="G30" i="49"/>
  <c r="H30" i="49"/>
  <c r="I30" i="49"/>
  <c r="J30" i="49"/>
  <c r="K30" i="49"/>
  <c r="L30" i="49"/>
  <c r="M30" i="49"/>
  <c r="N30" i="49"/>
  <c r="O30" i="49"/>
  <c r="A31" i="49"/>
  <c r="C31" i="49"/>
  <c r="D31" i="49"/>
  <c r="E31" i="49"/>
  <c r="F31" i="49"/>
  <c r="G31" i="49"/>
  <c r="H31" i="49"/>
  <c r="I31" i="49"/>
  <c r="J31" i="49"/>
  <c r="K31" i="49"/>
  <c r="L31" i="49"/>
  <c r="M31" i="49"/>
  <c r="N31" i="49"/>
  <c r="O31" i="49"/>
  <c r="A32" i="49"/>
  <c r="C32" i="49"/>
  <c r="D32" i="49"/>
  <c r="E32" i="49"/>
  <c r="F32" i="49"/>
  <c r="G32" i="49"/>
  <c r="H32" i="49"/>
  <c r="I32" i="49"/>
  <c r="J32" i="49"/>
  <c r="K32" i="49"/>
  <c r="L32" i="49"/>
  <c r="M32" i="49"/>
  <c r="N32" i="49"/>
  <c r="O32" i="49"/>
  <c r="A33" i="49"/>
  <c r="C33" i="49"/>
  <c r="D33" i="49"/>
  <c r="E33" i="49"/>
  <c r="F33" i="49"/>
  <c r="G33" i="49"/>
  <c r="H33" i="49"/>
  <c r="I33" i="49"/>
  <c r="J33" i="49"/>
  <c r="K33" i="49"/>
  <c r="L33" i="49"/>
  <c r="M33" i="49"/>
  <c r="N33" i="49"/>
  <c r="O33" i="49"/>
  <c r="A34" i="49"/>
  <c r="C34" i="49"/>
  <c r="D34" i="49"/>
  <c r="E34" i="49"/>
  <c r="F34" i="49"/>
  <c r="G34" i="49"/>
  <c r="H34" i="49"/>
  <c r="I34" i="49"/>
  <c r="J34" i="49"/>
  <c r="K34" i="49"/>
  <c r="L34" i="49"/>
  <c r="M34" i="49"/>
  <c r="N34" i="49"/>
  <c r="O34" i="49"/>
  <c r="A35" i="49"/>
  <c r="C35" i="49"/>
  <c r="D35" i="49"/>
  <c r="E35" i="49"/>
  <c r="F35" i="49"/>
  <c r="G35" i="49"/>
  <c r="H35" i="49"/>
  <c r="I35" i="49"/>
  <c r="J35" i="49"/>
  <c r="K35" i="49"/>
  <c r="L35" i="49"/>
  <c r="M35" i="49"/>
  <c r="N35" i="49"/>
  <c r="O35" i="49"/>
  <c r="A36" i="49"/>
  <c r="C36" i="49"/>
  <c r="D36" i="49"/>
  <c r="E36" i="49"/>
  <c r="F36" i="49"/>
  <c r="G36" i="49"/>
  <c r="H36" i="49"/>
  <c r="I36" i="49"/>
  <c r="J36" i="49"/>
  <c r="K36" i="49"/>
  <c r="L36" i="49"/>
  <c r="M36" i="49"/>
  <c r="N36" i="49"/>
  <c r="O36" i="49"/>
  <c r="A37" i="49"/>
  <c r="C37" i="49"/>
  <c r="D37" i="49"/>
  <c r="E37" i="49"/>
  <c r="F37" i="49"/>
  <c r="G37" i="49"/>
  <c r="H37" i="49"/>
  <c r="I37" i="49"/>
  <c r="J37" i="49"/>
  <c r="K37" i="49"/>
  <c r="L37" i="49"/>
  <c r="M37" i="49"/>
  <c r="N37" i="49"/>
  <c r="O37" i="49"/>
  <c r="A38" i="49"/>
  <c r="C38" i="49"/>
  <c r="D38" i="49"/>
  <c r="E38" i="49"/>
  <c r="F38" i="49"/>
  <c r="G38" i="49"/>
  <c r="H38" i="49"/>
  <c r="I38" i="49"/>
  <c r="J38" i="49"/>
  <c r="K38" i="49"/>
  <c r="L38" i="49"/>
  <c r="M38" i="49"/>
  <c r="N38" i="49"/>
  <c r="O38" i="49"/>
  <c r="A39" i="49"/>
  <c r="C39" i="49"/>
  <c r="D39" i="49"/>
  <c r="E39" i="49"/>
  <c r="F39" i="49"/>
  <c r="G39" i="49"/>
  <c r="H39" i="49"/>
  <c r="I39" i="49"/>
  <c r="J39" i="49"/>
  <c r="K39" i="49"/>
  <c r="L39" i="49"/>
  <c r="M39" i="49"/>
  <c r="N39" i="49"/>
  <c r="O39" i="49"/>
  <c r="A40" i="49"/>
  <c r="C40" i="49"/>
  <c r="D40" i="49"/>
  <c r="E40" i="49"/>
  <c r="F40" i="49"/>
  <c r="G40" i="49"/>
  <c r="H40" i="49"/>
  <c r="I40" i="49"/>
  <c r="J40" i="49"/>
  <c r="K40" i="49"/>
  <c r="L40" i="49"/>
  <c r="M40" i="49"/>
  <c r="N40" i="49"/>
  <c r="O40" i="49"/>
  <c r="A41" i="49"/>
  <c r="C41" i="49"/>
  <c r="D41" i="49"/>
  <c r="E41" i="49"/>
  <c r="F41" i="49"/>
  <c r="G41" i="49"/>
  <c r="H41" i="49"/>
  <c r="I41" i="49"/>
  <c r="J41" i="49"/>
  <c r="K41" i="49"/>
  <c r="L41" i="49"/>
  <c r="M41" i="49"/>
  <c r="N41" i="49"/>
  <c r="O41" i="49"/>
  <c r="A42" i="49"/>
  <c r="C42" i="49"/>
  <c r="D42" i="49"/>
  <c r="E42" i="49"/>
  <c r="F42" i="49"/>
  <c r="G42" i="49"/>
  <c r="H42" i="49"/>
  <c r="I42" i="49"/>
  <c r="J42" i="49"/>
  <c r="K42" i="49"/>
  <c r="L42" i="49"/>
  <c r="M42" i="49"/>
  <c r="N42" i="49"/>
  <c r="O42" i="49"/>
  <c r="A43" i="49"/>
  <c r="C43" i="49"/>
  <c r="D43" i="49"/>
  <c r="E43" i="49"/>
  <c r="F43" i="49"/>
  <c r="G43" i="49"/>
  <c r="H43" i="49"/>
  <c r="I43" i="49"/>
  <c r="J43" i="49"/>
  <c r="K43" i="49"/>
  <c r="L43" i="49"/>
  <c r="M43" i="49"/>
  <c r="N43" i="49"/>
  <c r="O43" i="49"/>
  <c r="A44" i="49"/>
  <c r="C44" i="49"/>
  <c r="D44" i="49"/>
  <c r="E44" i="49"/>
  <c r="F44" i="49"/>
  <c r="G44" i="49"/>
  <c r="H44" i="49"/>
  <c r="I44" i="49"/>
  <c r="J44" i="49"/>
  <c r="K44" i="49"/>
  <c r="L44" i="49"/>
  <c r="M44" i="49"/>
  <c r="N44" i="49"/>
  <c r="O44" i="49"/>
  <c r="A45" i="49"/>
  <c r="C45" i="49"/>
  <c r="D45" i="49"/>
  <c r="E45" i="49"/>
  <c r="F45" i="49"/>
  <c r="G45" i="49"/>
  <c r="H45" i="49"/>
  <c r="I45" i="49"/>
  <c r="J45" i="49"/>
  <c r="K45" i="49"/>
  <c r="L45" i="49"/>
  <c r="M45" i="49"/>
  <c r="N45" i="49"/>
  <c r="O45" i="49"/>
  <c r="A46" i="49"/>
  <c r="C46" i="49"/>
  <c r="D46" i="49"/>
  <c r="E46" i="49"/>
  <c r="F46" i="49"/>
  <c r="G46" i="49"/>
  <c r="H46" i="49"/>
  <c r="I46" i="49"/>
  <c r="J46" i="49"/>
  <c r="K46" i="49"/>
  <c r="L46" i="49"/>
  <c r="M46" i="49"/>
  <c r="N46" i="49"/>
  <c r="O46" i="49"/>
  <c r="A47" i="49"/>
  <c r="C47" i="49"/>
  <c r="D47" i="49"/>
  <c r="E47" i="49"/>
  <c r="F47" i="49"/>
  <c r="G47" i="49"/>
  <c r="H47" i="49"/>
  <c r="I47" i="49"/>
  <c r="J47" i="49"/>
  <c r="K47" i="49"/>
  <c r="L47" i="49"/>
  <c r="M47" i="49"/>
  <c r="N47" i="49"/>
  <c r="O47" i="49"/>
  <c r="A48" i="49"/>
  <c r="C48" i="49"/>
  <c r="D48" i="49"/>
  <c r="E48" i="49"/>
  <c r="F48" i="49"/>
  <c r="G48" i="49"/>
  <c r="H48" i="49"/>
  <c r="I48" i="49"/>
  <c r="J48" i="49"/>
  <c r="K48" i="49"/>
  <c r="L48" i="49"/>
  <c r="M48" i="49"/>
  <c r="N48" i="49"/>
  <c r="O48" i="49"/>
  <c r="A49" i="49"/>
  <c r="C49" i="49"/>
  <c r="D49" i="49"/>
  <c r="E49" i="49"/>
  <c r="F49" i="49"/>
  <c r="G49" i="49"/>
  <c r="H49" i="49"/>
  <c r="I49" i="49"/>
  <c r="J49" i="49"/>
  <c r="K49" i="49"/>
  <c r="L49" i="49"/>
  <c r="M49" i="49"/>
  <c r="N49" i="49"/>
  <c r="O49" i="49"/>
  <c r="A50" i="49"/>
  <c r="C50" i="49"/>
  <c r="D50" i="49"/>
  <c r="E50" i="49"/>
  <c r="F50" i="49"/>
  <c r="G50" i="49"/>
  <c r="H50" i="49"/>
  <c r="I50" i="49"/>
  <c r="J50" i="49"/>
  <c r="K50" i="49"/>
  <c r="L50" i="49"/>
  <c r="M50" i="49"/>
  <c r="N50" i="49"/>
  <c r="O50" i="49"/>
  <c r="C52" i="49"/>
  <c r="D52" i="49"/>
  <c r="E52" i="49"/>
  <c r="F52" i="49"/>
  <c r="G52" i="49"/>
  <c r="H52" i="49"/>
  <c r="I52" i="49"/>
  <c r="J52" i="49"/>
  <c r="K52" i="49"/>
  <c r="L52" i="49"/>
  <c r="M52" i="49"/>
  <c r="N52" i="49"/>
  <c r="O52" i="49"/>
  <c r="O53" i="49"/>
  <c r="D5" i="40"/>
  <c r="D6" i="40"/>
  <c r="D7" i="40"/>
  <c r="C15" i="40"/>
  <c r="C23" i="40"/>
  <c r="C24" i="40"/>
  <c r="C26" i="40"/>
  <c r="D30" i="40"/>
  <c r="E30" i="40"/>
  <c r="F30" i="40"/>
  <c r="G30" i="40"/>
  <c r="H30" i="40"/>
  <c r="I30" i="40"/>
  <c r="J30" i="40"/>
  <c r="K30" i="40"/>
  <c r="L30" i="40"/>
  <c r="M30" i="40"/>
  <c r="N30" i="40"/>
  <c r="O30" i="40"/>
  <c r="P30" i="40"/>
  <c r="P31" i="40"/>
  <c r="D32" i="40"/>
  <c r="E32" i="40"/>
  <c r="F32" i="40"/>
  <c r="G32" i="40"/>
  <c r="H32" i="40"/>
  <c r="I32" i="40"/>
  <c r="J32" i="40"/>
  <c r="K32" i="40"/>
  <c r="L32" i="40"/>
  <c r="M32" i="40"/>
  <c r="N32" i="40"/>
  <c r="O32" i="40"/>
  <c r="P32" i="40"/>
  <c r="D33" i="40"/>
  <c r="E33" i="40"/>
  <c r="F33" i="40"/>
  <c r="G33" i="40"/>
  <c r="H33" i="40"/>
  <c r="I33" i="40"/>
  <c r="J33" i="40"/>
  <c r="K33" i="40"/>
  <c r="L33" i="40"/>
  <c r="M33" i="40"/>
  <c r="N33" i="40"/>
  <c r="O33" i="40"/>
  <c r="P33" i="40"/>
  <c r="D34" i="40"/>
  <c r="E34" i="40"/>
  <c r="F34" i="40"/>
  <c r="G34" i="40"/>
  <c r="H34" i="40"/>
  <c r="I34" i="40"/>
  <c r="J34" i="40"/>
  <c r="K34" i="40"/>
  <c r="L34" i="40"/>
  <c r="M34" i="40"/>
  <c r="N34" i="40"/>
  <c r="O34" i="40"/>
  <c r="P34" i="40"/>
  <c r="D35" i="40"/>
  <c r="E35" i="40"/>
  <c r="F35" i="40"/>
  <c r="G35" i="40"/>
  <c r="H35" i="40"/>
  <c r="I35" i="40"/>
  <c r="J35" i="40"/>
  <c r="K35" i="40"/>
  <c r="L35" i="40"/>
  <c r="M35" i="40"/>
  <c r="N35" i="40"/>
  <c r="O35" i="40"/>
  <c r="P35" i="40"/>
  <c r="P36" i="40"/>
  <c r="D37" i="40"/>
  <c r="E37" i="40"/>
  <c r="F37" i="40"/>
  <c r="G37" i="40"/>
  <c r="H37" i="40"/>
  <c r="I37" i="40"/>
  <c r="J37" i="40"/>
  <c r="K37" i="40"/>
  <c r="L37" i="40"/>
  <c r="M37" i="40"/>
  <c r="N37" i="40"/>
  <c r="O37" i="40"/>
  <c r="P37" i="40"/>
  <c r="P38" i="40"/>
  <c r="P39" i="40"/>
  <c r="P40" i="40"/>
  <c r="P41" i="40"/>
  <c r="P42" i="40"/>
  <c r="D43" i="40"/>
  <c r="E43" i="40"/>
  <c r="F43" i="40"/>
  <c r="G43" i="40"/>
  <c r="H43" i="40"/>
  <c r="I43" i="40"/>
  <c r="J43" i="40"/>
  <c r="K43" i="40"/>
  <c r="L43" i="40"/>
  <c r="M43" i="40"/>
  <c r="N43" i="40"/>
  <c r="O43" i="40"/>
  <c r="P43" i="40"/>
  <c r="P44" i="40"/>
  <c r="D45" i="40"/>
  <c r="E45" i="40"/>
  <c r="F45" i="40"/>
  <c r="G45" i="40"/>
  <c r="H45" i="40"/>
  <c r="I45" i="40"/>
  <c r="J45" i="40"/>
  <c r="K45" i="40"/>
  <c r="L45" i="40"/>
  <c r="M45" i="40"/>
  <c r="N45" i="40"/>
  <c r="O45" i="40"/>
  <c r="P45" i="40"/>
  <c r="D46" i="40"/>
  <c r="E46" i="40"/>
  <c r="F46" i="40"/>
  <c r="G46" i="40"/>
  <c r="H46" i="40"/>
  <c r="I46" i="40"/>
  <c r="J46" i="40"/>
  <c r="K46" i="40"/>
  <c r="L46" i="40"/>
  <c r="M46" i="40"/>
  <c r="N46" i="40"/>
  <c r="O46" i="40"/>
  <c r="P46" i="40"/>
  <c r="D47" i="40"/>
  <c r="E47" i="40"/>
  <c r="F47" i="40"/>
  <c r="G47" i="40"/>
  <c r="H47" i="40"/>
  <c r="I47" i="40"/>
  <c r="J47" i="40"/>
  <c r="K47" i="40"/>
  <c r="L47" i="40"/>
  <c r="M47" i="40"/>
  <c r="N47" i="40"/>
  <c r="O47" i="40"/>
  <c r="P47" i="40"/>
  <c r="P48" i="40"/>
  <c r="D49" i="40"/>
  <c r="E49" i="40"/>
  <c r="F49" i="40"/>
  <c r="G49" i="40"/>
  <c r="H49" i="40"/>
  <c r="I49" i="40"/>
  <c r="J49" i="40"/>
  <c r="K49" i="40"/>
  <c r="L49" i="40"/>
  <c r="M49" i="40"/>
  <c r="N49" i="40"/>
  <c r="O49" i="40"/>
  <c r="P49" i="40"/>
  <c r="P50" i="40"/>
  <c r="P51" i="40"/>
  <c r="P52" i="40"/>
  <c r="P53" i="40"/>
  <c r="P54" i="40"/>
  <c r="P55" i="40"/>
  <c r="P56" i="40"/>
  <c r="D57" i="40"/>
  <c r="E57" i="40"/>
  <c r="F57" i="40"/>
  <c r="G57" i="40"/>
  <c r="H57" i="40"/>
  <c r="I57" i="40"/>
  <c r="J57" i="40"/>
  <c r="K57" i="40"/>
  <c r="L57" i="40"/>
  <c r="M57" i="40"/>
  <c r="N57" i="40"/>
  <c r="O57" i="40"/>
  <c r="P57" i="40"/>
  <c r="D58" i="40"/>
  <c r="E58" i="40"/>
  <c r="F58" i="40"/>
  <c r="G58" i="40"/>
  <c r="H58" i="40"/>
  <c r="I58" i="40"/>
  <c r="J58" i="40"/>
  <c r="K58" i="40"/>
  <c r="L58" i="40"/>
  <c r="M58" i="40"/>
  <c r="N58" i="40"/>
  <c r="O58" i="40"/>
  <c r="P58" i="40"/>
  <c r="P59" i="40"/>
  <c r="D60" i="40"/>
  <c r="E60" i="40"/>
  <c r="F60" i="40"/>
  <c r="G60" i="40"/>
  <c r="H60" i="40"/>
  <c r="I60" i="40"/>
  <c r="J60" i="40"/>
  <c r="K60" i="40"/>
  <c r="L60" i="40"/>
  <c r="M60" i="40"/>
  <c r="N60" i="40"/>
  <c r="O60" i="40"/>
  <c r="P60" i="40"/>
  <c r="P61" i="40"/>
  <c r="P62" i="40"/>
  <c r="D63" i="40"/>
  <c r="E63" i="40"/>
  <c r="F63" i="40"/>
  <c r="G63" i="40"/>
  <c r="H63" i="40"/>
  <c r="I63" i="40"/>
  <c r="J63" i="40"/>
  <c r="K63" i="40"/>
  <c r="L63" i="40"/>
  <c r="M63" i="40"/>
  <c r="N63" i="40"/>
  <c r="O63" i="40"/>
  <c r="P63" i="40"/>
  <c r="D64" i="40"/>
  <c r="E64" i="40"/>
  <c r="F64" i="40"/>
  <c r="G64" i="40"/>
  <c r="H64" i="40"/>
  <c r="I64" i="40"/>
  <c r="J64" i="40"/>
  <c r="K64" i="40"/>
  <c r="L64" i="40"/>
  <c r="M64" i="40"/>
  <c r="N64" i="40"/>
  <c r="O64" i="40"/>
  <c r="P64" i="40"/>
  <c r="P65" i="40"/>
  <c r="P66" i="40"/>
  <c r="P67" i="40"/>
  <c r="P68" i="40"/>
  <c r="D69" i="40"/>
  <c r="E69" i="40"/>
  <c r="F69" i="40"/>
  <c r="G69" i="40"/>
  <c r="H69" i="40"/>
  <c r="I69" i="40"/>
  <c r="J69" i="40"/>
  <c r="K69" i="40"/>
  <c r="L69" i="40"/>
  <c r="M69" i="40"/>
  <c r="N69" i="40"/>
  <c r="O69" i="40"/>
  <c r="P69" i="40"/>
  <c r="P70" i="40"/>
  <c r="P71" i="40"/>
  <c r="D72" i="40"/>
  <c r="E72" i="40"/>
  <c r="F72" i="40"/>
  <c r="G72" i="40"/>
  <c r="H72" i="40"/>
  <c r="I72" i="40"/>
  <c r="J72" i="40"/>
  <c r="K72" i="40"/>
  <c r="L72" i="40"/>
  <c r="M72" i="40"/>
  <c r="N72" i="40"/>
  <c r="O72" i="40"/>
  <c r="P72" i="40"/>
  <c r="D73" i="40"/>
  <c r="E73" i="40"/>
  <c r="F73" i="40"/>
  <c r="G73" i="40"/>
  <c r="H73" i="40"/>
  <c r="I73" i="40"/>
  <c r="J73" i="40"/>
  <c r="K73" i="40"/>
  <c r="L73" i="40"/>
  <c r="M73" i="40"/>
  <c r="N73" i="40"/>
  <c r="O73" i="40"/>
  <c r="P73" i="40"/>
  <c r="P74" i="40"/>
  <c r="P75" i="40"/>
  <c r="P76" i="40"/>
  <c r="P77" i="40"/>
  <c r="P78" i="40"/>
  <c r="P79" i="40"/>
  <c r="P80" i="40"/>
  <c r="D81" i="40"/>
  <c r="E81" i="40"/>
  <c r="F81" i="40"/>
  <c r="G81" i="40"/>
  <c r="H81" i="40"/>
  <c r="I81" i="40"/>
  <c r="J81" i="40"/>
  <c r="K81" i="40"/>
  <c r="L81" i="40"/>
  <c r="M81" i="40"/>
  <c r="N81" i="40"/>
  <c r="O81" i="40"/>
  <c r="P81" i="40"/>
  <c r="P82" i="40"/>
  <c r="P83" i="40"/>
  <c r="D84" i="40"/>
  <c r="E84" i="40"/>
  <c r="F84" i="40"/>
  <c r="G84" i="40"/>
  <c r="H84" i="40"/>
  <c r="I84" i="40"/>
  <c r="J84" i="40"/>
  <c r="K84" i="40"/>
  <c r="L84" i="40"/>
  <c r="M84" i="40"/>
  <c r="N84" i="40"/>
  <c r="O84" i="40"/>
  <c r="P84" i="40"/>
  <c r="P85" i="40"/>
  <c r="D86" i="40"/>
  <c r="E86" i="40"/>
  <c r="F86" i="40"/>
  <c r="G86" i="40"/>
  <c r="H86" i="40"/>
  <c r="I86" i="40"/>
  <c r="J86" i="40"/>
  <c r="K86" i="40"/>
  <c r="L86" i="40"/>
  <c r="M86" i="40"/>
  <c r="N86" i="40"/>
  <c r="O86" i="40"/>
  <c r="P86" i="40"/>
  <c r="P90" i="40"/>
  <c r="P91" i="40"/>
  <c r="P92" i="40"/>
  <c r="P93" i="40"/>
  <c r="P94" i="40"/>
  <c r="P95" i="40"/>
  <c r="P96" i="40"/>
  <c r="P97" i="40"/>
  <c r="P98" i="40"/>
  <c r="P99" i="40"/>
  <c r="P100" i="40"/>
  <c r="P101" i="40"/>
  <c r="P102" i="40"/>
  <c r="P103" i="40"/>
  <c r="P104" i="40"/>
  <c r="C105" i="40"/>
  <c r="D105" i="40"/>
  <c r="E105" i="40"/>
  <c r="F105" i="40"/>
  <c r="G105" i="40"/>
  <c r="H105" i="40"/>
  <c r="I105" i="40"/>
  <c r="J105" i="40"/>
  <c r="K105" i="40"/>
  <c r="L105" i="40"/>
  <c r="M105" i="40"/>
  <c r="N105" i="40"/>
  <c r="O105" i="40"/>
  <c r="P105" i="40"/>
  <c r="C106" i="40"/>
  <c r="D106" i="40"/>
  <c r="E106" i="40"/>
  <c r="F106" i="40"/>
  <c r="G106" i="40"/>
  <c r="H106" i="40"/>
  <c r="I106" i="40"/>
  <c r="J106" i="40"/>
  <c r="K106" i="40"/>
  <c r="L106" i="40"/>
  <c r="M106" i="40"/>
  <c r="N106" i="40"/>
  <c r="O106" i="40"/>
  <c r="P106" i="40"/>
  <c r="C108" i="40"/>
  <c r="D108" i="40"/>
  <c r="E108" i="40"/>
  <c r="F108" i="40"/>
  <c r="G108" i="40"/>
  <c r="H108" i="40"/>
  <c r="I108" i="40"/>
  <c r="J108" i="40"/>
  <c r="K108" i="40"/>
  <c r="L108" i="40"/>
  <c r="M108" i="40"/>
  <c r="N108" i="40"/>
  <c r="O108" i="40"/>
  <c r="P108" i="40"/>
  <c r="A111" i="40"/>
  <c r="E3" i="38"/>
  <c r="H12" i="38"/>
  <c r="H13" i="38"/>
  <c r="H14" i="38"/>
  <c r="H15" i="38"/>
  <c r="H16" i="38"/>
  <c r="H17" i="38"/>
  <c r="H18" i="38"/>
  <c r="F19" i="38"/>
  <c r="H19" i="38"/>
  <c r="H20" i="38"/>
  <c r="F21" i="38"/>
  <c r="H21" i="38"/>
  <c r="H22" i="38"/>
  <c r="F23" i="38"/>
  <c r="H23" i="38"/>
  <c r="H24" i="38"/>
  <c r="F25" i="38"/>
  <c r="H25" i="38"/>
  <c r="H26" i="38"/>
  <c r="H27" i="38"/>
  <c r="H28" i="38"/>
  <c r="H29" i="38"/>
  <c r="H30" i="38"/>
  <c r="H31" i="38"/>
  <c r="H32" i="38"/>
  <c r="H33" i="38"/>
  <c r="F34" i="38"/>
  <c r="H34" i="38"/>
  <c r="H35" i="38"/>
  <c r="H36" i="38"/>
  <c r="H37" i="38"/>
  <c r="H38" i="38"/>
  <c r="H39" i="38"/>
  <c r="F40" i="38"/>
  <c r="H40" i="38"/>
  <c r="H41" i="38"/>
  <c r="H42" i="38"/>
  <c r="H43" i="38"/>
  <c r="H44" i="38"/>
  <c r="F45" i="38"/>
  <c r="H45" i="38"/>
  <c r="H46" i="38"/>
  <c r="H47" i="38"/>
  <c r="H48" i="38"/>
  <c r="H49" i="38"/>
  <c r="H50" i="38"/>
  <c r="H51" i="38"/>
  <c r="H52" i="38"/>
  <c r="H53" i="38"/>
  <c r="H54" i="38"/>
  <c r="H55" i="38"/>
  <c r="H56" i="38"/>
  <c r="F57" i="38"/>
  <c r="H57" i="38"/>
  <c r="H58" i="38"/>
  <c r="H59" i="38"/>
  <c r="F60" i="38"/>
  <c r="H60" i="38"/>
  <c r="H61" i="38"/>
  <c r="F62" i="38"/>
  <c r="H62" i="38"/>
  <c r="H64" i="38"/>
  <c r="H66" i="38"/>
  <c r="H67" i="38"/>
  <c r="H68" i="38"/>
  <c r="H69" i="38"/>
  <c r="H70" i="38"/>
  <c r="H71" i="38"/>
  <c r="H72" i="38"/>
  <c r="H73" i="38"/>
  <c r="H74" i="38"/>
  <c r="H75" i="38"/>
  <c r="H76" i="38"/>
  <c r="H77" i="38"/>
  <c r="H78" i="38"/>
  <c r="H79" i="38"/>
  <c r="H80" i="38"/>
  <c r="H81" i="38"/>
  <c r="F82" i="38"/>
  <c r="H82" i="38"/>
  <c r="N3" i="39"/>
  <c r="C5" i="39"/>
  <c r="C6" i="39"/>
  <c r="C7" i="39"/>
  <c r="O12" i="39"/>
  <c r="O13" i="39"/>
  <c r="O14" i="39"/>
  <c r="O15" i="39"/>
  <c r="O16" i="39"/>
  <c r="O17" i="39"/>
  <c r="O18" i="39"/>
  <c r="O19" i="39"/>
  <c r="O20" i="39"/>
  <c r="O21" i="39"/>
  <c r="O22" i="39"/>
  <c r="O23" i="39"/>
  <c r="O24" i="39"/>
  <c r="O25" i="39"/>
  <c r="O26" i="39"/>
  <c r="O27" i="39"/>
  <c r="O29" i="39"/>
  <c r="C30" i="39"/>
  <c r="D30" i="39"/>
  <c r="E30" i="39"/>
  <c r="F30" i="39"/>
  <c r="G30" i="39"/>
  <c r="H30" i="39"/>
  <c r="I30" i="39"/>
  <c r="J30" i="39"/>
  <c r="K30" i="39"/>
  <c r="L30" i="39"/>
  <c r="M30" i="39"/>
  <c r="N30" i="39"/>
  <c r="O30" i="39"/>
  <c r="O31" i="39"/>
  <c r="O32" i="39"/>
  <c r="O33" i="39"/>
  <c r="O34" i="39"/>
  <c r="O35" i="39"/>
  <c r="O36" i="39"/>
  <c r="O37" i="39"/>
  <c r="O38" i="39"/>
  <c r="O39" i="39"/>
  <c r="O40" i="39"/>
  <c r="O41" i="39"/>
  <c r="O42" i="39"/>
  <c r="O43" i="39"/>
  <c r="O44" i="39"/>
  <c r="O45" i="39"/>
  <c r="C46" i="39"/>
  <c r="D46" i="39"/>
  <c r="E46" i="39"/>
  <c r="F46" i="39"/>
  <c r="G46" i="39"/>
  <c r="H46" i="39"/>
  <c r="I46" i="39"/>
  <c r="J46" i="39"/>
  <c r="K46" i="39"/>
  <c r="L46" i="39"/>
  <c r="M46" i="39"/>
  <c r="N46" i="39"/>
  <c r="O46" i="39"/>
  <c r="C47" i="39"/>
  <c r="D47" i="39"/>
  <c r="E47" i="39"/>
  <c r="F47" i="39"/>
  <c r="G47" i="39"/>
  <c r="H47" i="39"/>
  <c r="I47" i="39"/>
  <c r="J47" i="39"/>
  <c r="K47" i="39"/>
  <c r="L47" i="39"/>
  <c r="M47" i="39"/>
  <c r="N47" i="39"/>
  <c r="O47" i="39"/>
  <c r="A49" i="39"/>
  <c r="C87" i="39"/>
  <c r="D87" i="39"/>
  <c r="E87" i="39"/>
  <c r="F87" i="39"/>
  <c r="G87" i="39"/>
  <c r="H87" i="39"/>
  <c r="I87" i="39"/>
  <c r="J87" i="39"/>
  <c r="K87" i="39"/>
  <c r="L87" i="39"/>
  <c r="M87" i="39"/>
  <c r="N87" i="39"/>
  <c r="C92" i="39"/>
  <c r="D92" i="39"/>
  <c r="E92" i="39"/>
  <c r="F92" i="39"/>
  <c r="G92" i="39"/>
  <c r="H92" i="39"/>
  <c r="I92" i="39"/>
  <c r="J92" i="39"/>
  <c r="K92" i="39"/>
  <c r="L92" i="39"/>
  <c r="M92" i="39"/>
  <c r="N92" i="39"/>
  <c r="C97" i="39"/>
  <c r="D97" i="39"/>
  <c r="E97" i="39"/>
  <c r="F97" i="39"/>
  <c r="G97" i="39"/>
  <c r="H97" i="39"/>
  <c r="I97" i="39"/>
  <c r="J97" i="39"/>
  <c r="K97" i="39"/>
  <c r="L97" i="39"/>
  <c r="M97" i="39"/>
  <c r="N97" i="39"/>
  <c r="O97" i="39"/>
  <c r="C98" i="39"/>
  <c r="D98" i="39"/>
  <c r="E98" i="39"/>
  <c r="F98" i="39"/>
  <c r="G98" i="39"/>
  <c r="H98" i="39"/>
  <c r="I98" i="39"/>
  <c r="J98" i="39"/>
  <c r="K98" i="39"/>
  <c r="L98" i="39"/>
  <c r="M98" i="39"/>
  <c r="N98" i="39"/>
  <c r="O98" i="39"/>
  <c r="C99" i="39"/>
  <c r="D99" i="39"/>
  <c r="E99" i="39"/>
  <c r="F99" i="39"/>
  <c r="G99" i="39"/>
  <c r="H99" i="39"/>
  <c r="I99" i="39"/>
  <c r="J99" i="39"/>
  <c r="K99" i="39"/>
  <c r="L99" i="39"/>
  <c r="M99" i="39"/>
  <c r="N99" i="39"/>
  <c r="O99" i="39"/>
  <c r="C100" i="39"/>
  <c r="D100" i="39"/>
  <c r="E100" i="39"/>
  <c r="F100" i="39"/>
  <c r="G100" i="39"/>
  <c r="H100" i="39"/>
  <c r="I100" i="39"/>
  <c r="J100" i="39"/>
  <c r="K100" i="39"/>
  <c r="L100" i="39"/>
  <c r="M100" i="39"/>
  <c r="N100" i="39"/>
  <c r="O100" i="39"/>
  <c r="C101" i="39"/>
  <c r="D101" i="39"/>
  <c r="E101" i="39"/>
  <c r="F101" i="39"/>
  <c r="G101" i="39"/>
  <c r="H101" i="39"/>
  <c r="I101" i="39"/>
  <c r="J101" i="39"/>
  <c r="K101" i="39"/>
  <c r="L101" i="39"/>
  <c r="M101" i="39"/>
  <c r="N101" i="39"/>
  <c r="O101" i="39"/>
  <c r="C102" i="39"/>
  <c r="D102" i="39"/>
  <c r="E102" i="39"/>
  <c r="F102" i="39"/>
  <c r="G102" i="39"/>
  <c r="H102" i="39"/>
  <c r="I102" i="39"/>
  <c r="J102" i="39"/>
  <c r="K102" i="39"/>
  <c r="L102" i="39"/>
  <c r="M102" i="39"/>
  <c r="N102" i="39"/>
  <c r="O102" i="39"/>
  <c r="C103" i="39"/>
  <c r="D103" i="39"/>
  <c r="E103" i="39"/>
  <c r="F103" i="39"/>
  <c r="G103" i="39"/>
  <c r="H103" i="39"/>
  <c r="I103" i="39"/>
  <c r="J103" i="39"/>
  <c r="K103" i="39"/>
  <c r="L103" i="39"/>
  <c r="M103" i="39"/>
  <c r="N103" i="39"/>
  <c r="O103" i="39"/>
  <c r="C104" i="39"/>
  <c r="D104" i="39"/>
  <c r="E104" i="39"/>
  <c r="F104" i="39"/>
  <c r="G104" i="39"/>
  <c r="H104" i="39"/>
  <c r="I104" i="39"/>
  <c r="J104" i="39"/>
  <c r="K104" i="39"/>
  <c r="L104" i="39"/>
  <c r="M104" i="39"/>
  <c r="N104" i="39"/>
  <c r="O104" i="39"/>
  <c r="C105" i="39"/>
  <c r="D105" i="39"/>
  <c r="E105" i="39"/>
  <c r="F105" i="39"/>
  <c r="G105" i="39"/>
  <c r="H105" i="39"/>
  <c r="I105" i="39"/>
  <c r="J105" i="39"/>
  <c r="K105" i="39"/>
  <c r="L105" i="39"/>
  <c r="M105" i="39"/>
  <c r="N105" i="39"/>
  <c r="O105" i="39"/>
  <c r="C106" i="39"/>
  <c r="D106" i="39"/>
  <c r="E106" i="39"/>
  <c r="F106" i="39"/>
  <c r="G106" i="39"/>
  <c r="H106" i="39"/>
  <c r="I106" i="39"/>
  <c r="J106" i="39"/>
  <c r="K106" i="39"/>
  <c r="L106" i="39"/>
  <c r="M106" i="39"/>
  <c r="N106" i="39"/>
  <c r="O106" i="39"/>
  <c r="C107" i="39"/>
  <c r="D107" i="39"/>
  <c r="E107" i="39"/>
  <c r="F107" i="39"/>
  <c r="G107" i="39"/>
  <c r="H107" i="39"/>
  <c r="I107" i="39"/>
  <c r="J107" i="39"/>
  <c r="K107" i="39"/>
  <c r="L107" i="39"/>
  <c r="M107" i="39"/>
  <c r="N107" i="39"/>
  <c r="O107" i="39"/>
  <c r="C108" i="39"/>
  <c r="D108" i="39"/>
  <c r="E108" i="39"/>
  <c r="F108" i="39"/>
  <c r="G108" i="39"/>
  <c r="H108" i="39"/>
  <c r="I108" i="39"/>
  <c r="J108" i="39"/>
  <c r="K108" i="39"/>
  <c r="L108" i="39"/>
  <c r="M108" i="39"/>
  <c r="N108" i="39"/>
  <c r="O108" i="39"/>
  <c r="C109" i="39"/>
  <c r="D109" i="39"/>
  <c r="E109" i="39"/>
  <c r="F109" i="39"/>
  <c r="G109" i="39"/>
  <c r="H109" i="39"/>
  <c r="I109" i="39"/>
  <c r="J109" i="39"/>
  <c r="K109" i="39"/>
  <c r="L109" i="39"/>
  <c r="M109" i="39"/>
  <c r="N109" i="39"/>
  <c r="O109" i="39"/>
  <c r="C110" i="39"/>
  <c r="D110" i="39"/>
  <c r="E110" i="39"/>
  <c r="F110" i="39"/>
  <c r="G110" i="39"/>
  <c r="H110" i="39"/>
  <c r="I110" i="39"/>
  <c r="J110" i="39"/>
  <c r="K110" i="39"/>
  <c r="L110" i="39"/>
  <c r="M110" i="39"/>
  <c r="N110" i="39"/>
  <c r="O110" i="39"/>
  <c r="C111" i="39"/>
  <c r="D111" i="39"/>
  <c r="E111" i="39"/>
  <c r="F111" i="39"/>
  <c r="G111" i="39"/>
  <c r="H111" i="39"/>
  <c r="I111" i="39"/>
  <c r="J111" i="39"/>
  <c r="K111" i="39"/>
  <c r="L111" i="39"/>
  <c r="M111" i="39"/>
  <c r="N111" i="39"/>
  <c r="O111" i="39"/>
  <c r="C112" i="39"/>
  <c r="D112" i="39"/>
  <c r="E112" i="39"/>
  <c r="F112" i="39"/>
  <c r="G112" i="39"/>
  <c r="H112" i="39"/>
  <c r="I112" i="39"/>
  <c r="J112" i="39"/>
  <c r="K112" i="39"/>
  <c r="L112" i="39"/>
  <c r="M112" i="39"/>
  <c r="N112" i="39"/>
  <c r="O112" i="39"/>
  <c r="C113" i="39"/>
  <c r="D113" i="39"/>
  <c r="E113" i="39"/>
  <c r="F113" i="39"/>
  <c r="G113" i="39"/>
  <c r="H113" i="39"/>
  <c r="I113" i="39"/>
  <c r="J113" i="39"/>
  <c r="K113" i="39"/>
  <c r="L113" i="39"/>
  <c r="M113" i="39"/>
  <c r="N113" i="39"/>
  <c r="O113" i="39"/>
  <c r="C114" i="39"/>
  <c r="D114" i="39"/>
  <c r="E114" i="39"/>
  <c r="F114" i="39"/>
  <c r="G114" i="39"/>
  <c r="H114" i="39"/>
  <c r="I114" i="39"/>
  <c r="J114" i="39"/>
  <c r="K114" i="39"/>
  <c r="L114" i="39"/>
  <c r="M114" i="39"/>
  <c r="N114" i="39"/>
  <c r="O114" i="39"/>
  <c r="C115" i="39"/>
  <c r="D115" i="39"/>
  <c r="E115" i="39"/>
  <c r="F115" i="39"/>
  <c r="G115" i="39"/>
  <c r="H115" i="39"/>
  <c r="I115" i="39"/>
  <c r="J115" i="39"/>
  <c r="K115" i="39"/>
  <c r="L115" i="39"/>
  <c r="M115" i="39"/>
  <c r="N115" i="39"/>
  <c r="O115" i="39"/>
  <c r="C116" i="39"/>
  <c r="D116" i="39"/>
  <c r="E116" i="39"/>
  <c r="F116" i="39"/>
  <c r="G116" i="39"/>
  <c r="H116" i="39"/>
  <c r="I116" i="39"/>
  <c r="J116" i="39"/>
  <c r="K116" i="39"/>
  <c r="L116" i="39"/>
  <c r="M116" i="39"/>
  <c r="N116" i="39"/>
  <c r="O116" i="39"/>
  <c r="C117" i="39"/>
  <c r="D117" i="39"/>
  <c r="E117" i="39"/>
  <c r="F117" i="39"/>
  <c r="G117" i="39"/>
  <c r="H117" i="39"/>
  <c r="I117" i="39"/>
  <c r="J117" i="39"/>
  <c r="K117" i="39"/>
  <c r="L117" i="39"/>
  <c r="M117" i="39"/>
  <c r="N117" i="39"/>
  <c r="O117" i="39"/>
  <c r="C118" i="39"/>
  <c r="D118" i="39"/>
  <c r="E118" i="39"/>
  <c r="F118" i="39"/>
  <c r="G118" i="39"/>
  <c r="H118" i="39"/>
  <c r="I118" i="39"/>
  <c r="J118" i="39"/>
  <c r="K118" i="39"/>
  <c r="L118" i="39"/>
  <c r="M118" i="39"/>
  <c r="N118" i="39"/>
  <c r="O118" i="39"/>
  <c r="C119" i="39"/>
  <c r="D119" i="39"/>
  <c r="E119" i="39"/>
  <c r="F119" i="39"/>
  <c r="G119" i="39"/>
  <c r="H119" i="39"/>
  <c r="I119" i="39"/>
  <c r="J119" i="39"/>
  <c r="K119" i="39"/>
  <c r="L119" i="39"/>
  <c r="M119" i="39"/>
  <c r="N119" i="39"/>
  <c r="O119" i="39"/>
  <c r="C120" i="39"/>
  <c r="D120" i="39"/>
  <c r="E120" i="39"/>
  <c r="F120" i="39"/>
  <c r="G120" i="39"/>
  <c r="H120" i="39"/>
  <c r="I120" i="39"/>
  <c r="J120" i="39"/>
  <c r="K120" i="39"/>
  <c r="L120" i="39"/>
  <c r="M120" i="39"/>
  <c r="N120" i="39"/>
  <c r="O120" i="39"/>
  <c r="C121" i="39"/>
  <c r="D121" i="39"/>
  <c r="E121" i="39"/>
  <c r="F121" i="39"/>
  <c r="G121" i="39"/>
  <c r="H121" i="39"/>
  <c r="I121" i="39"/>
  <c r="J121" i="39"/>
  <c r="K121" i="39"/>
  <c r="L121" i="39"/>
  <c r="M121" i="39"/>
  <c r="N121" i="39"/>
  <c r="O121" i="39"/>
  <c r="C122" i="39"/>
  <c r="D122" i="39"/>
  <c r="E122" i="39"/>
  <c r="F122" i="39"/>
  <c r="G122" i="39"/>
  <c r="H122" i="39"/>
  <c r="I122" i="39"/>
  <c r="J122" i="39"/>
  <c r="K122" i="39"/>
  <c r="L122" i="39"/>
  <c r="M122" i="39"/>
  <c r="N122" i="39"/>
  <c r="O122" i="39"/>
  <c r="C123" i="39"/>
  <c r="D123" i="39"/>
  <c r="E123" i="39"/>
  <c r="F123" i="39"/>
  <c r="G123" i="39"/>
  <c r="H123" i="39"/>
  <c r="I123" i="39"/>
  <c r="J123" i="39"/>
  <c r="K123" i="39"/>
  <c r="L123" i="39"/>
  <c r="M123" i="39"/>
  <c r="N123" i="39"/>
  <c r="O123" i="39"/>
  <c r="C124" i="39"/>
  <c r="D124" i="39"/>
  <c r="E124" i="39"/>
  <c r="F124" i="39"/>
  <c r="G124" i="39"/>
  <c r="H124" i="39"/>
  <c r="I124" i="39"/>
  <c r="J124" i="39"/>
  <c r="K124" i="39"/>
  <c r="L124" i="39"/>
  <c r="M124" i="39"/>
  <c r="N124" i="39"/>
  <c r="O124" i="39"/>
  <c r="C125" i="39"/>
  <c r="D125" i="39"/>
  <c r="E125" i="39"/>
  <c r="F125" i="39"/>
  <c r="G125" i="39"/>
  <c r="H125" i="39"/>
  <c r="I125" i="39"/>
  <c r="J125" i="39"/>
  <c r="K125" i="39"/>
  <c r="L125" i="39"/>
  <c r="M125" i="39"/>
  <c r="N125" i="39"/>
  <c r="O125" i="39"/>
  <c r="C126" i="39"/>
  <c r="D126" i="39"/>
  <c r="E126" i="39"/>
  <c r="F126" i="39"/>
  <c r="G126" i="39"/>
  <c r="H126" i="39"/>
  <c r="I126" i="39"/>
  <c r="J126" i="39"/>
  <c r="K126" i="39"/>
  <c r="L126" i="39"/>
  <c r="M126" i="39"/>
  <c r="N126" i="39"/>
  <c r="O126" i="39"/>
  <c r="C128" i="39"/>
  <c r="D128" i="39"/>
  <c r="E128" i="39"/>
  <c r="F128" i="39"/>
  <c r="G128" i="39"/>
  <c r="H128" i="39"/>
  <c r="I128" i="39"/>
  <c r="J128" i="39"/>
  <c r="K128" i="39"/>
  <c r="L128" i="39"/>
  <c r="M128" i="39"/>
  <c r="N128" i="39"/>
  <c r="O128" i="39"/>
  <c r="B157" i="39"/>
  <c r="C157" i="39"/>
  <c r="D157" i="39"/>
  <c r="E157" i="39"/>
  <c r="F157" i="39"/>
  <c r="G157" i="39"/>
  <c r="H157" i="39"/>
  <c r="I157" i="39"/>
  <c r="J157" i="39"/>
  <c r="K157" i="39"/>
  <c r="L157" i="39"/>
  <c r="M157" i="39"/>
  <c r="N157" i="39"/>
  <c r="O157" i="39"/>
  <c r="B158" i="39"/>
  <c r="C158" i="39"/>
  <c r="D158" i="39"/>
  <c r="E158" i="39"/>
  <c r="F158" i="39"/>
  <c r="G158" i="39"/>
  <c r="H158" i="39"/>
  <c r="I158" i="39"/>
  <c r="J158" i="39"/>
  <c r="K158" i="39"/>
  <c r="L158" i="39"/>
  <c r="M158" i="39"/>
  <c r="N158" i="39"/>
  <c r="O158" i="39"/>
  <c r="B159" i="39"/>
  <c r="C159" i="39"/>
  <c r="D159" i="39"/>
  <c r="E159" i="39"/>
  <c r="F159" i="39"/>
  <c r="G159" i="39"/>
  <c r="H159" i="39"/>
  <c r="I159" i="39"/>
  <c r="J159" i="39"/>
  <c r="K159" i="39"/>
  <c r="L159" i="39"/>
  <c r="M159" i="39"/>
  <c r="N159" i="39"/>
  <c r="O159" i="39"/>
  <c r="B160" i="39"/>
  <c r="C160" i="39"/>
  <c r="D160" i="39"/>
  <c r="E160" i="39"/>
  <c r="F160" i="39"/>
  <c r="G160" i="39"/>
  <c r="H160" i="39"/>
  <c r="I160" i="39"/>
  <c r="J160" i="39"/>
  <c r="K160" i="39"/>
  <c r="L160" i="39"/>
  <c r="M160" i="39"/>
  <c r="N160" i="39"/>
  <c r="O160" i="39"/>
  <c r="B161" i="39"/>
  <c r="C161" i="39"/>
  <c r="D161" i="39"/>
  <c r="E161" i="39"/>
  <c r="F161" i="39"/>
  <c r="G161" i="39"/>
  <c r="H161" i="39"/>
  <c r="I161" i="39"/>
  <c r="J161" i="39"/>
  <c r="K161" i="39"/>
  <c r="L161" i="39"/>
  <c r="M161" i="39"/>
  <c r="N161" i="39"/>
  <c r="O161" i="39"/>
  <c r="B162" i="39"/>
  <c r="C162" i="39"/>
  <c r="D162" i="39"/>
  <c r="E162" i="39"/>
  <c r="F162" i="39"/>
  <c r="G162" i="39"/>
  <c r="H162" i="39"/>
  <c r="I162" i="39"/>
  <c r="J162" i="39"/>
  <c r="K162" i="39"/>
  <c r="L162" i="39"/>
  <c r="M162" i="39"/>
  <c r="N162" i="39"/>
  <c r="O162" i="39"/>
  <c r="B163" i="39"/>
  <c r="C163" i="39"/>
  <c r="D163" i="39"/>
  <c r="E163" i="39"/>
  <c r="F163" i="39"/>
  <c r="G163" i="39"/>
  <c r="H163" i="39"/>
  <c r="I163" i="39"/>
  <c r="J163" i="39"/>
  <c r="K163" i="39"/>
  <c r="L163" i="39"/>
  <c r="M163" i="39"/>
  <c r="N163" i="39"/>
  <c r="O163" i="39"/>
  <c r="B164" i="39"/>
  <c r="C164" i="39"/>
  <c r="D164" i="39"/>
  <c r="E164" i="39"/>
  <c r="F164" i="39"/>
  <c r="G164" i="39"/>
  <c r="H164" i="39"/>
  <c r="I164" i="39"/>
  <c r="J164" i="39"/>
  <c r="K164" i="39"/>
  <c r="L164" i="39"/>
  <c r="M164" i="39"/>
  <c r="N164" i="39"/>
  <c r="O164" i="39"/>
  <c r="O165" i="39"/>
  <c r="O166" i="39"/>
  <c r="C167" i="39"/>
  <c r="D167" i="39"/>
  <c r="E167" i="39"/>
  <c r="F167" i="39"/>
  <c r="G167" i="39"/>
  <c r="H167" i="39"/>
  <c r="I167" i="39"/>
  <c r="J167" i="39"/>
  <c r="K167" i="39"/>
  <c r="L167" i="39"/>
  <c r="M167" i="39"/>
  <c r="N167" i="39"/>
  <c r="O167" i="39"/>
  <c r="C168" i="39"/>
  <c r="D168" i="39"/>
  <c r="E168" i="39"/>
  <c r="F168" i="39"/>
  <c r="G168" i="39"/>
  <c r="H168" i="39"/>
  <c r="I168" i="39"/>
  <c r="J168" i="39"/>
  <c r="K168" i="39"/>
  <c r="L168" i="39"/>
  <c r="M168" i="39"/>
  <c r="N168" i="39"/>
  <c r="O168" i="39"/>
  <c r="C169" i="39"/>
  <c r="D169" i="39"/>
  <c r="E169" i="39"/>
  <c r="F169" i="39"/>
  <c r="G169" i="39"/>
  <c r="H169" i="39"/>
  <c r="I169" i="39"/>
  <c r="J169" i="39"/>
  <c r="K169" i="39"/>
  <c r="L169" i="39"/>
  <c r="M169" i="39"/>
  <c r="N169" i="39"/>
  <c r="O169" i="39"/>
  <c r="O170" i="39"/>
  <c r="B171" i="39"/>
  <c r="C171" i="39"/>
  <c r="D171" i="39"/>
  <c r="E171" i="39"/>
  <c r="F171" i="39"/>
  <c r="G171" i="39"/>
  <c r="H171" i="39"/>
  <c r="I171" i="39"/>
  <c r="J171" i="39"/>
  <c r="K171" i="39"/>
  <c r="L171" i="39"/>
  <c r="M171" i="39"/>
  <c r="N171" i="39"/>
  <c r="O171" i="39"/>
  <c r="B172" i="39"/>
  <c r="C172" i="39"/>
  <c r="D172" i="39"/>
  <c r="E172" i="39"/>
  <c r="F172" i="39"/>
  <c r="G172" i="39"/>
  <c r="H172" i="39"/>
  <c r="I172" i="39"/>
  <c r="J172" i="39"/>
  <c r="K172" i="39"/>
  <c r="L172" i="39"/>
  <c r="M172" i="39"/>
  <c r="N172" i="39"/>
  <c r="O172" i="39"/>
  <c r="C173" i="39"/>
  <c r="D173" i="39"/>
  <c r="E173" i="39"/>
  <c r="F173" i="39"/>
  <c r="G173" i="39"/>
  <c r="H173" i="39"/>
  <c r="I173" i="39"/>
  <c r="J173" i="39"/>
  <c r="K173" i="39"/>
  <c r="L173" i="39"/>
  <c r="M173" i="39"/>
  <c r="N173" i="39"/>
  <c r="O173" i="39"/>
  <c r="B176" i="39"/>
  <c r="C176" i="39"/>
  <c r="D176" i="39"/>
  <c r="E176" i="39"/>
  <c r="F176" i="39"/>
  <c r="G176" i="39"/>
  <c r="H176" i="39"/>
  <c r="I176" i="39"/>
  <c r="J176" i="39"/>
  <c r="K176" i="39"/>
  <c r="L176" i="39"/>
  <c r="M176" i="39"/>
  <c r="N176" i="39"/>
  <c r="O176" i="39"/>
  <c r="B177" i="39"/>
  <c r="C177" i="39"/>
  <c r="D177" i="39"/>
  <c r="E177" i="39"/>
  <c r="F177" i="39"/>
  <c r="G177" i="39"/>
  <c r="H177" i="39"/>
  <c r="I177" i="39"/>
  <c r="J177" i="39"/>
  <c r="K177" i="39"/>
  <c r="L177" i="39"/>
  <c r="M177" i="39"/>
  <c r="N177" i="39"/>
  <c r="O177" i="39"/>
  <c r="B178" i="39"/>
  <c r="C178" i="39"/>
  <c r="D178" i="39"/>
  <c r="E178" i="39"/>
  <c r="F178" i="39"/>
  <c r="G178" i="39"/>
  <c r="H178" i="39"/>
  <c r="I178" i="39"/>
  <c r="J178" i="39"/>
  <c r="K178" i="39"/>
  <c r="L178" i="39"/>
  <c r="M178" i="39"/>
  <c r="N178" i="39"/>
  <c r="O178" i="39"/>
  <c r="B179" i="39"/>
  <c r="C179" i="39"/>
  <c r="D179" i="39"/>
  <c r="E179" i="39"/>
  <c r="F179" i="39"/>
  <c r="G179" i="39"/>
  <c r="H179" i="39"/>
  <c r="I179" i="39"/>
  <c r="J179" i="39"/>
  <c r="K179" i="39"/>
  <c r="L179" i="39"/>
  <c r="M179" i="39"/>
  <c r="N179" i="39"/>
  <c r="O179" i="39"/>
  <c r="C180" i="39"/>
  <c r="D180" i="39"/>
  <c r="E180" i="39"/>
  <c r="F180" i="39"/>
  <c r="G180" i="39"/>
  <c r="H180" i="39"/>
  <c r="I180" i="39"/>
  <c r="J180" i="39"/>
  <c r="K180" i="39"/>
  <c r="L180" i="39"/>
  <c r="M180" i="39"/>
  <c r="N180" i="39"/>
  <c r="O180" i="39"/>
  <c r="C182" i="39"/>
  <c r="D182" i="39"/>
  <c r="E182" i="39"/>
  <c r="F182" i="39"/>
  <c r="G182" i="39"/>
  <c r="H182" i="39"/>
  <c r="I182" i="39"/>
  <c r="J182" i="39"/>
  <c r="K182" i="39"/>
  <c r="L182" i="39"/>
  <c r="M182" i="39"/>
  <c r="N182" i="39"/>
  <c r="O182" i="39"/>
  <c r="C184" i="39"/>
  <c r="D184" i="39"/>
  <c r="E184" i="39"/>
  <c r="F184" i="39"/>
  <c r="G184" i="39"/>
  <c r="H184" i="39"/>
  <c r="I184" i="39"/>
  <c r="J184" i="39"/>
  <c r="K184" i="39"/>
  <c r="L184" i="39"/>
  <c r="M184" i="39"/>
  <c r="N184" i="39"/>
  <c r="O184" i="39"/>
  <c r="C187" i="39"/>
  <c r="D187" i="39"/>
  <c r="E187" i="39"/>
  <c r="F187" i="39"/>
  <c r="G187" i="39"/>
  <c r="H187" i="39"/>
  <c r="I187" i="39"/>
  <c r="J187" i="39"/>
  <c r="K187" i="39"/>
  <c r="L187" i="39"/>
  <c r="M187" i="39"/>
  <c r="N187" i="39"/>
  <c r="O187" i="39"/>
  <c r="C188" i="39"/>
  <c r="D188" i="39"/>
  <c r="E188" i="39"/>
  <c r="F188" i="39"/>
  <c r="G188" i="39"/>
  <c r="H188" i="39"/>
  <c r="I188" i="39"/>
  <c r="J188" i="39"/>
  <c r="K188" i="39"/>
  <c r="L188" i="39"/>
  <c r="M188" i="39"/>
  <c r="N188" i="39"/>
  <c r="O188" i="39"/>
  <c r="C189" i="39"/>
  <c r="D189" i="39"/>
  <c r="E189" i="39"/>
  <c r="F189" i="39"/>
  <c r="G189" i="39"/>
  <c r="H189" i="39"/>
  <c r="I189" i="39"/>
  <c r="J189" i="39"/>
  <c r="K189" i="39"/>
  <c r="L189" i="39"/>
  <c r="M189" i="39"/>
  <c r="N189" i="39"/>
  <c r="O189" i="39"/>
  <c r="C190" i="39"/>
  <c r="D190" i="39"/>
  <c r="E190" i="39"/>
  <c r="F190" i="39"/>
  <c r="G190" i="39"/>
  <c r="H190" i="39"/>
  <c r="I190" i="39"/>
  <c r="J190" i="39"/>
  <c r="K190" i="39"/>
  <c r="L190" i="39"/>
  <c r="M190" i="39"/>
  <c r="N190" i="39"/>
  <c r="O190" i="39"/>
  <c r="C191" i="39"/>
  <c r="D191" i="39"/>
  <c r="E191" i="39"/>
  <c r="F191" i="39"/>
  <c r="G191" i="39"/>
  <c r="H191" i="39"/>
  <c r="I191" i="39"/>
  <c r="J191" i="39"/>
  <c r="K191" i="39"/>
  <c r="L191" i="39"/>
  <c r="M191" i="39"/>
  <c r="N191" i="39"/>
  <c r="O191" i="39"/>
  <c r="C192" i="39"/>
  <c r="D192" i="39"/>
  <c r="E192" i="39"/>
  <c r="F192" i="39"/>
  <c r="G192" i="39"/>
  <c r="H192" i="39"/>
  <c r="I192" i="39"/>
  <c r="J192" i="39"/>
  <c r="K192" i="39"/>
  <c r="L192" i="39"/>
  <c r="M192" i="39"/>
  <c r="N192" i="39"/>
  <c r="O192" i="39"/>
  <c r="C193" i="39"/>
  <c r="D193" i="39"/>
  <c r="E193" i="39"/>
  <c r="F193" i="39"/>
  <c r="G193" i="39"/>
  <c r="H193" i="39"/>
  <c r="I193" i="39"/>
  <c r="J193" i="39"/>
  <c r="K193" i="39"/>
  <c r="L193" i="39"/>
  <c r="M193" i="39"/>
  <c r="N193" i="39"/>
  <c r="O193" i="39"/>
  <c r="C194" i="39"/>
  <c r="D194" i="39"/>
  <c r="E194" i="39"/>
  <c r="F194" i="39"/>
  <c r="G194" i="39"/>
  <c r="H194" i="39"/>
  <c r="I194" i="39"/>
  <c r="J194" i="39"/>
  <c r="K194" i="39"/>
  <c r="L194" i="39"/>
  <c r="M194" i="39"/>
  <c r="N194" i="39"/>
  <c r="O194" i="39"/>
  <c r="C195" i="39"/>
  <c r="D195" i="39"/>
  <c r="E195" i="39"/>
  <c r="F195" i="39"/>
  <c r="G195" i="39"/>
  <c r="H195" i="39"/>
  <c r="I195" i="39"/>
  <c r="J195" i="39"/>
  <c r="K195" i="39"/>
  <c r="L195" i="39"/>
  <c r="M195" i="39"/>
  <c r="N195" i="39"/>
  <c r="O195" i="39"/>
  <c r="C196" i="39"/>
  <c r="D196" i="39"/>
  <c r="E196" i="39"/>
  <c r="F196" i="39"/>
  <c r="G196" i="39"/>
  <c r="H196" i="39"/>
  <c r="I196" i="39"/>
  <c r="J196" i="39"/>
  <c r="K196" i="39"/>
  <c r="L196" i="39"/>
  <c r="M196" i="39"/>
  <c r="N196" i="39"/>
  <c r="O196" i="39"/>
  <c r="C197" i="39"/>
  <c r="D197" i="39"/>
  <c r="E197" i="39"/>
  <c r="F197" i="39"/>
  <c r="G197" i="39"/>
  <c r="H197" i="39"/>
  <c r="I197" i="39"/>
  <c r="J197" i="39"/>
  <c r="K197" i="39"/>
  <c r="L197" i="39"/>
  <c r="M197" i="39"/>
  <c r="N197" i="39"/>
  <c r="O197" i="39"/>
  <c r="C198" i="39"/>
  <c r="D198" i="39"/>
  <c r="E198" i="39"/>
  <c r="F198" i="39"/>
  <c r="G198" i="39"/>
  <c r="H198" i="39"/>
  <c r="I198" i="39"/>
  <c r="J198" i="39"/>
  <c r="K198" i="39"/>
  <c r="L198" i="39"/>
  <c r="M198" i="39"/>
  <c r="N198" i="39"/>
  <c r="O198" i="39"/>
  <c r="C199" i="39"/>
  <c r="D199" i="39"/>
  <c r="E199" i="39"/>
  <c r="F199" i="39"/>
  <c r="G199" i="39"/>
  <c r="H199" i="39"/>
  <c r="I199" i="39"/>
  <c r="J199" i="39"/>
  <c r="K199" i="39"/>
  <c r="L199" i="39"/>
  <c r="M199" i="39"/>
  <c r="N199" i="39"/>
  <c r="O199" i="39"/>
  <c r="C200" i="39"/>
  <c r="D200" i="39"/>
  <c r="E200" i="39"/>
  <c r="F200" i="39"/>
  <c r="G200" i="39"/>
  <c r="H200" i="39"/>
  <c r="I200" i="39"/>
  <c r="J200" i="39"/>
  <c r="K200" i="39"/>
  <c r="L200" i="39"/>
  <c r="M200" i="39"/>
  <c r="N200" i="39"/>
  <c r="O200" i="39"/>
  <c r="C201" i="39"/>
  <c r="D201" i="39"/>
  <c r="E201" i="39"/>
  <c r="F201" i="39"/>
  <c r="G201" i="39"/>
  <c r="H201" i="39"/>
  <c r="I201" i="39"/>
  <c r="J201" i="39"/>
  <c r="K201" i="39"/>
  <c r="L201" i="39"/>
  <c r="M201" i="39"/>
  <c r="N201" i="39"/>
  <c r="O201" i="39"/>
  <c r="C202" i="39"/>
  <c r="D202" i="39"/>
  <c r="E202" i="39"/>
  <c r="F202" i="39"/>
  <c r="G202" i="39"/>
  <c r="H202" i="39"/>
  <c r="I202" i="39"/>
  <c r="J202" i="39"/>
  <c r="K202" i="39"/>
  <c r="L202" i="39"/>
  <c r="M202" i="39"/>
  <c r="N202" i="39"/>
  <c r="O202" i="39"/>
  <c r="C1" i="41"/>
  <c r="C2" i="41"/>
  <c r="C3" i="41"/>
  <c r="A7" i="41"/>
  <c r="C7" i="41"/>
  <c r="D7" i="41"/>
  <c r="E7" i="41"/>
  <c r="F7" i="41"/>
  <c r="G7" i="41"/>
  <c r="H7" i="41"/>
  <c r="I7" i="41"/>
  <c r="J7" i="41"/>
  <c r="K7" i="41"/>
  <c r="L7" i="41"/>
  <c r="M7" i="41"/>
  <c r="N7" i="41"/>
  <c r="O7" i="41"/>
  <c r="A8" i="41"/>
  <c r="C8" i="41"/>
  <c r="D8" i="41"/>
  <c r="E8" i="41"/>
  <c r="F8" i="41"/>
  <c r="G8" i="41"/>
  <c r="H8" i="41"/>
  <c r="I8" i="41"/>
  <c r="J8" i="41"/>
  <c r="K8" i="41"/>
  <c r="L8" i="41"/>
  <c r="M8" i="41"/>
  <c r="N8" i="41"/>
  <c r="O8" i="41"/>
  <c r="A9" i="41"/>
  <c r="C9" i="41"/>
  <c r="D9" i="41"/>
  <c r="E9" i="41"/>
  <c r="F9" i="41"/>
  <c r="G9" i="41"/>
  <c r="H9" i="41"/>
  <c r="I9" i="41"/>
  <c r="J9" i="41"/>
  <c r="K9" i="41"/>
  <c r="L9" i="41"/>
  <c r="M9" i="41"/>
  <c r="N9" i="41"/>
  <c r="O9" i="41"/>
  <c r="A10" i="41"/>
  <c r="C10" i="41"/>
  <c r="D10" i="41"/>
  <c r="E10" i="41"/>
  <c r="F10" i="41"/>
  <c r="G10" i="41"/>
  <c r="H10" i="41"/>
  <c r="I10" i="41"/>
  <c r="J10" i="41"/>
  <c r="K10" i="41"/>
  <c r="L10" i="41"/>
  <c r="M10" i="41"/>
  <c r="N10" i="41"/>
  <c r="O10" i="41"/>
  <c r="A11" i="41"/>
  <c r="C11" i="41"/>
  <c r="D11" i="41"/>
  <c r="E11" i="41"/>
  <c r="F11" i="41"/>
  <c r="G11" i="41"/>
  <c r="H11" i="41"/>
  <c r="I11" i="41"/>
  <c r="J11" i="41"/>
  <c r="K11" i="41"/>
  <c r="L11" i="41"/>
  <c r="M11" i="41"/>
  <c r="N11" i="41"/>
  <c r="O11" i="41"/>
  <c r="A12" i="41"/>
  <c r="C12" i="41"/>
  <c r="D12" i="41"/>
  <c r="E12" i="41"/>
  <c r="F12" i="41"/>
  <c r="G12" i="41"/>
  <c r="H12" i="41"/>
  <c r="I12" i="41"/>
  <c r="J12" i="41"/>
  <c r="K12" i="41"/>
  <c r="L12" i="41"/>
  <c r="M12" i="41"/>
  <c r="N12" i="41"/>
  <c r="O12" i="41"/>
  <c r="A13" i="41"/>
  <c r="C13" i="41"/>
  <c r="D13" i="41"/>
  <c r="E13" i="41"/>
  <c r="F13" i="41"/>
  <c r="G13" i="41"/>
  <c r="H13" i="41"/>
  <c r="I13" i="41"/>
  <c r="J13" i="41"/>
  <c r="K13" i="41"/>
  <c r="L13" i="41"/>
  <c r="M13" i="41"/>
  <c r="N13" i="41"/>
  <c r="O13" i="41"/>
  <c r="A14" i="41"/>
  <c r="C14" i="41"/>
  <c r="D14" i="41"/>
  <c r="E14" i="41"/>
  <c r="F14" i="41"/>
  <c r="G14" i="41"/>
  <c r="H14" i="41"/>
  <c r="I14" i="41"/>
  <c r="J14" i="41"/>
  <c r="K14" i="41"/>
  <c r="L14" i="41"/>
  <c r="M14" i="41"/>
  <c r="N14" i="41"/>
  <c r="O14" i="41"/>
  <c r="A15" i="41"/>
  <c r="C15" i="41"/>
  <c r="D15" i="41"/>
  <c r="E15" i="41"/>
  <c r="F15" i="41"/>
  <c r="G15" i="41"/>
  <c r="H15" i="41"/>
  <c r="I15" i="41"/>
  <c r="J15" i="41"/>
  <c r="K15" i="41"/>
  <c r="L15" i="41"/>
  <c r="M15" i="41"/>
  <c r="N15" i="41"/>
  <c r="O15" i="41"/>
  <c r="A16" i="41"/>
  <c r="C16" i="41"/>
  <c r="D16" i="41"/>
  <c r="E16" i="41"/>
  <c r="F16" i="41"/>
  <c r="G16" i="41"/>
  <c r="H16" i="41"/>
  <c r="I16" i="41"/>
  <c r="J16" i="41"/>
  <c r="K16" i="41"/>
  <c r="L16" i="41"/>
  <c r="M16" i="41"/>
  <c r="N16" i="41"/>
  <c r="O16" i="41"/>
  <c r="A17" i="41"/>
  <c r="C17" i="41"/>
  <c r="D17" i="41"/>
  <c r="E17" i="41"/>
  <c r="F17" i="41"/>
  <c r="G17" i="41"/>
  <c r="H17" i="41"/>
  <c r="I17" i="41"/>
  <c r="J17" i="41"/>
  <c r="K17" i="41"/>
  <c r="L17" i="41"/>
  <c r="M17" i="41"/>
  <c r="N17" i="41"/>
  <c r="O17" i="41"/>
  <c r="A18" i="41"/>
  <c r="C18" i="41"/>
  <c r="D18" i="41"/>
  <c r="E18" i="41"/>
  <c r="F18" i="41"/>
  <c r="G18" i="41"/>
  <c r="H18" i="41"/>
  <c r="I18" i="41"/>
  <c r="J18" i="41"/>
  <c r="K18" i="41"/>
  <c r="L18" i="41"/>
  <c r="M18" i="41"/>
  <c r="N18" i="41"/>
  <c r="O18" i="41"/>
  <c r="A19" i="41"/>
  <c r="C19" i="41"/>
  <c r="D19" i="41"/>
  <c r="E19" i="41"/>
  <c r="F19" i="41"/>
  <c r="G19" i="41"/>
  <c r="H19" i="41"/>
  <c r="I19" i="41"/>
  <c r="J19" i="41"/>
  <c r="K19" i="41"/>
  <c r="L19" i="41"/>
  <c r="M19" i="41"/>
  <c r="N19" i="41"/>
  <c r="O19" i="41"/>
  <c r="A20" i="41"/>
  <c r="C20" i="41"/>
  <c r="D20" i="41"/>
  <c r="E20" i="41"/>
  <c r="F20" i="41"/>
  <c r="G20" i="41"/>
  <c r="H20" i="41"/>
  <c r="I20" i="41"/>
  <c r="J20" i="41"/>
  <c r="K20" i="41"/>
  <c r="L20" i="41"/>
  <c r="M20" i="41"/>
  <c r="N20" i="41"/>
  <c r="O20" i="41"/>
  <c r="A21" i="41"/>
  <c r="C21" i="41"/>
  <c r="D21" i="41"/>
  <c r="E21" i="41"/>
  <c r="F21" i="41"/>
  <c r="G21" i="41"/>
  <c r="H21" i="41"/>
  <c r="I21" i="41"/>
  <c r="J21" i="41"/>
  <c r="K21" i="41"/>
  <c r="L21" i="41"/>
  <c r="M21" i="41"/>
  <c r="N21" i="41"/>
  <c r="O21" i="41"/>
  <c r="A22" i="41"/>
  <c r="C22" i="41"/>
  <c r="D22" i="41"/>
  <c r="E22" i="41"/>
  <c r="F22" i="41"/>
  <c r="G22" i="41"/>
  <c r="H22" i="41"/>
  <c r="I22" i="41"/>
  <c r="J22" i="41"/>
  <c r="K22" i="41"/>
  <c r="L22" i="41"/>
  <c r="M22" i="41"/>
  <c r="N22" i="41"/>
  <c r="O22" i="41"/>
  <c r="A23" i="41"/>
  <c r="C23" i="41"/>
  <c r="D23" i="41"/>
  <c r="E23" i="41"/>
  <c r="F23" i="41"/>
  <c r="G23" i="41"/>
  <c r="H23" i="41"/>
  <c r="I23" i="41"/>
  <c r="J23" i="41"/>
  <c r="K23" i="41"/>
  <c r="L23" i="41"/>
  <c r="M23" i="41"/>
  <c r="N23" i="41"/>
  <c r="O23" i="41"/>
  <c r="A24" i="41"/>
  <c r="C24" i="41"/>
  <c r="D24" i="41"/>
  <c r="E24" i="41"/>
  <c r="F24" i="41"/>
  <c r="G24" i="41"/>
  <c r="H24" i="41"/>
  <c r="I24" i="41"/>
  <c r="J24" i="41"/>
  <c r="K24" i="41"/>
  <c r="L24" i="41"/>
  <c r="M24" i="41"/>
  <c r="N24" i="41"/>
  <c r="O24" i="41"/>
  <c r="A25" i="41"/>
  <c r="C25" i="41"/>
  <c r="D25" i="41"/>
  <c r="E25" i="41"/>
  <c r="F25" i="41"/>
  <c r="G25" i="41"/>
  <c r="H25" i="41"/>
  <c r="I25" i="41"/>
  <c r="J25" i="41"/>
  <c r="K25" i="41"/>
  <c r="L25" i="41"/>
  <c r="M25" i="41"/>
  <c r="N25" i="41"/>
  <c r="O25" i="41"/>
  <c r="A26" i="41"/>
  <c r="C26" i="41"/>
  <c r="D26" i="41"/>
  <c r="E26" i="41"/>
  <c r="F26" i="41"/>
  <c r="G26" i="41"/>
  <c r="H26" i="41"/>
  <c r="I26" i="41"/>
  <c r="J26" i="41"/>
  <c r="K26" i="41"/>
  <c r="L26" i="41"/>
  <c r="M26" i="41"/>
  <c r="N26" i="41"/>
  <c r="O26" i="41"/>
  <c r="A27" i="41"/>
  <c r="C27" i="41"/>
  <c r="D27" i="41"/>
  <c r="E27" i="41"/>
  <c r="F27" i="41"/>
  <c r="G27" i="41"/>
  <c r="H27" i="41"/>
  <c r="I27" i="41"/>
  <c r="J27" i="41"/>
  <c r="K27" i="41"/>
  <c r="L27" i="41"/>
  <c r="M27" i="41"/>
  <c r="N27" i="41"/>
  <c r="O27" i="41"/>
  <c r="A28" i="41"/>
  <c r="C28" i="41"/>
  <c r="D28" i="41"/>
  <c r="E28" i="41"/>
  <c r="F28" i="41"/>
  <c r="G28" i="41"/>
  <c r="H28" i="41"/>
  <c r="I28" i="41"/>
  <c r="J28" i="41"/>
  <c r="K28" i="41"/>
  <c r="L28" i="41"/>
  <c r="M28" i="41"/>
  <c r="N28" i="41"/>
  <c r="O28" i="41"/>
  <c r="A29" i="41"/>
  <c r="C29" i="41"/>
  <c r="D29" i="41"/>
  <c r="E29" i="41"/>
  <c r="F29" i="41"/>
  <c r="G29" i="41"/>
  <c r="H29" i="41"/>
  <c r="I29" i="41"/>
  <c r="J29" i="41"/>
  <c r="K29" i="41"/>
  <c r="L29" i="41"/>
  <c r="M29" i="41"/>
  <c r="N29" i="41"/>
  <c r="O29" i="41"/>
  <c r="A30" i="41"/>
  <c r="C30" i="41"/>
  <c r="D30" i="41"/>
  <c r="E30" i="41"/>
  <c r="F30" i="41"/>
  <c r="G30" i="41"/>
  <c r="H30" i="41"/>
  <c r="I30" i="41"/>
  <c r="J30" i="41"/>
  <c r="K30" i="41"/>
  <c r="L30" i="41"/>
  <c r="M30" i="41"/>
  <c r="N30" i="41"/>
  <c r="O30" i="41"/>
  <c r="A31" i="41"/>
  <c r="C31" i="41"/>
  <c r="D31" i="41"/>
  <c r="E31" i="41"/>
  <c r="F31" i="41"/>
  <c r="G31" i="41"/>
  <c r="H31" i="41"/>
  <c r="I31" i="41"/>
  <c r="J31" i="41"/>
  <c r="K31" i="41"/>
  <c r="L31" i="41"/>
  <c r="M31" i="41"/>
  <c r="N31" i="41"/>
  <c r="O31" i="41"/>
  <c r="A32" i="41"/>
  <c r="C32" i="41"/>
  <c r="D32" i="41"/>
  <c r="E32" i="41"/>
  <c r="F32" i="41"/>
  <c r="G32" i="41"/>
  <c r="H32" i="41"/>
  <c r="I32" i="41"/>
  <c r="J32" i="41"/>
  <c r="K32" i="41"/>
  <c r="L32" i="41"/>
  <c r="M32" i="41"/>
  <c r="N32" i="41"/>
  <c r="O32" i="41"/>
  <c r="A33" i="41"/>
  <c r="C33" i="41"/>
  <c r="D33" i="41"/>
  <c r="E33" i="41"/>
  <c r="F33" i="41"/>
  <c r="G33" i="41"/>
  <c r="H33" i="41"/>
  <c r="I33" i="41"/>
  <c r="J33" i="41"/>
  <c r="K33" i="41"/>
  <c r="L33" i="41"/>
  <c r="M33" i="41"/>
  <c r="N33" i="41"/>
  <c r="O33" i="41"/>
  <c r="A34" i="41"/>
  <c r="C34" i="41"/>
  <c r="D34" i="41"/>
  <c r="E34" i="41"/>
  <c r="F34" i="41"/>
  <c r="G34" i="41"/>
  <c r="H34" i="41"/>
  <c r="I34" i="41"/>
  <c r="J34" i="41"/>
  <c r="K34" i="41"/>
  <c r="L34" i="41"/>
  <c r="M34" i="41"/>
  <c r="N34" i="41"/>
  <c r="O34" i="41"/>
  <c r="A35" i="41"/>
  <c r="C35" i="41"/>
  <c r="D35" i="41"/>
  <c r="E35" i="41"/>
  <c r="F35" i="41"/>
  <c r="G35" i="41"/>
  <c r="H35" i="41"/>
  <c r="I35" i="41"/>
  <c r="J35" i="41"/>
  <c r="K35" i="41"/>
  <c r="L35" i="41"/>
  <c r="M35" i="41"/>
  <c r="N35" i="41"/>
  <c r="O35" i="41"/>
  <c r="A36" i="41"/>
  <c r="C36" i="41"/>
  <c r="D36" i="41"/>
  <c r="E36" i="41"/>
  <c r="F36" i="41"/>
  <c r="G36" i="41"/>
  <c r="H36" i="41"/>
  <c r="I36" i="41"/>
  <c r="J36" i="41"/>
  <c r="K36" i="41"/>
  <c r="L36" i="41"/>
  <c r="M36" i="41"/>
  <c r="N36" i="41"/>
  <c r="O36" i="41"/>
  <c r="A37" i="41"/>
  <c r="C37" i="41"/>
  <c r="D37" i="41"/>
  <c r="E37" i="41"/>
  <c r="F37" i="41"/>
  <c r="G37" i="41"/>
  <c r="H37" i="41"/>
  <c r="I37" i="41"/>
  <c r="J37" i="41"/>
  <c r="K37" i="41"/>
  <c r="L37" i="41"/>
  <c r="M37" i="41"/>
  <c r="N37" i="41"/>
  <c r="O37" i="41"/>
  <c r="A38" i="41"/>
  <c r="C38" i="41"/>
  <c r="D38" i="41"/>
  <c r="E38" i="41"/>
  <c r="F38" i="41"/>
  <c r="G38" i="41"/>
  <c r="H38" i="41"/>
  <c r="I38" i="41"/>
  <c r="J38" i="41"/>
  <c r="K38" i="41"/>
  <c r="L38" i="41"/>
  <c r="M38" i="41"/>
  <c r="N38" i="41"/>
  <c r="O38" i="41"/>
  <c r="A39" i="41"/>
  <c r="C39" i="41"/>
  <c r="D39" i="41"/>
  <c r="E39" i="41"/>
  <c r="F39" i="41"/>
  <c r="G39" i="41"/>
  <c r="H39" i="41"/>
  <c r="I39" i="41"/>
  <c r="J39" i="41"/>
  <c r="K39" i="41"/>
  <c r="L39" i="41"/>
  <c r="M39" i="41"/>
  <c r="N39" i="41"/>
  <c r="O39" i="41"/>
  <c r="A40" i="41"/>
  <c r="C40" i="41"/>
  <c r="D40" i="41"/>
  <c r="E40" i="41"/>
  <c r="F40" i="41"/>
  <c r="G40" i="41"/>
  <c r="H40" i="41"/>
  <c r="I40" i="41"/>
  <c r="J40" i="41"/>
  <c r="K40" i="41"/>
  <c r="L40" i="41"/>
  <c r="M40" i="41"/>
  <c r="N40" i="41"/>
  <c r="O40" i="41"/>
  <c r="A41" i="41"/>
  <c r="C41" i="41"/>
  <c r="D41" i="41"/>
  <c r="E41" i="41"/>
  <c r="F41" i="41"/>
  <c r="G41" i="41"/>
  <c r="H41" i="41"/>
  <c r="I41" i="41"/>
  <c r="J41" i="41"/>
  <c r="K41" i="41"/>
  <c r="L41" i="41"/>
  <c r="M41" i="41"/>
  <c r="N41" i="41"/>
  <c r="O41" i="41"/>
  <c r="A42" i="41"/>
  <c r="C42" i="41"/>
  <c r="D42" i="41"/>
  <c r="E42" i="41"/>
  <c r="F42" i="41"/>
  <c r="G42" i="41"/>
  <c r="H42" i="41"/>
  <c r="I42" i="41"/>
  <c r="J42" i="41"/>
  <c r="K42" i="41"/>
  <c r="L42" i="41"/>
  <c r="M42" i="41"/>
  <c r="N42" i="41"/>
  <c r="O42" i="41"/>
  <c r="A43" i="41"/>
  <c r="C43" i="41"/>
  <c r="D43" i="41"/>
  <c r="E43" i="41"/>
  <c r="F43" i="41"/>
  <c r="G43" i="41"/>
  <c r="H43" i="41"/>
  <c r="I43" i="41"/>
  <c r="J43" i="41"/>
  <c r="K43" i="41"/>
  <c r="L43" i="41"/>
  <c r="M43" i="41"/>
  <c r="N43" i="41"/>
  <c r="O43" i="41"/>
  <c r="A44" i="41"/>
  <c r="C44" i="41"/>
  <c r="D44" i="41"/>
  <c r="E44" i="41"/>
  <c r="F44" i="41"/>
  <c r="G44" i="41"/>
  <c r="H44" i="41"/>
  <c r="I44" i="41"/>
  <c r="J44" i="41"/>
  <c r="K44" i="41"/>
  <c r="L44" i="41"/>
  <c r="M44" i="41"/>
  <c r="N44" i="41"/>
  <c r="O44" i="41"/>
  <c r="A45" i="41"/>
  <c r="C45" i="41"/>
  <c r="D45" i="41"/>
  <c r="E45" i="41"/>
  <c r="F45" i="41"/>
  <c r="G45" i="41"/>
  <c r="H45" i="41"/>
  <c r="I45" i="41"/>
  <c r="J45" i="41"/>
  <c r="K45" i="41"/>
  <c r="L45" i="41"/>
  <c r="M45" i="41"/>
  <c r="N45" i="41"/>
  <c r="O45" i="41"/>
  <c r="A46" i="41"/>
  <c r="C46" i="41"/>
  <c r="D46" i="41"/>
  <c r="E46" i="41"/>
  <c r="F46" i="41"/>
  <c r="G46" i="41"/>
  <c r="H46" i="41"/>
  <c r="I46" i="41"/>
  <c r="J46" i="41"/>
  <c r="K46" i="41"/>
  <c r="L46" i="41"/>
  <c r="M46" i="41"/>
  <c r="N46" i="41"/>
  <c r="O46" i="41"/>
  <c r="A47" i="41"/>
  <c r="C47" i="41"/>
  <c r="D47" i="41"/>
  <c r="E47" i="41"/>
  <c r="F47" i="41"/>
  <c r="G47" i="41"/>
  <c r="H47" i="41"/>
  <c r="I47" i="41"/>
  <c r="J47" i="41"/>
  <c r="K47" i="41"/>
  <c r="L47" i="41"/>
  <c r="M47" i="41"/>
  <c r="N47" i="41"/>
  <c r="O47" i="41"/>
  <c r="A48" i="41"/>
  <c r="C48" i="41"/>
  <c r="D48" i="41"/>
  <c r="E48" i="41"/>
  <c r="F48" i="41"/>
  <c r="G48" i="41"/>
  <c r="H48" i="41"/>
  <c r="I48" i="41"/>
  <c r="J48" i="41"/>
  <c r="K48" i="41"/>
  <c r="L48" i="41"/>
  <c r="M48" i="41"/>
  <c r="N48" i="41"/>
  <c r="O48" i="41"/>
  <c r="A49" i="41"/>
  <c r="C49" i="41"/>
  <c r="D49" i="41"/>
  <c r="E49" i="41"/>
  <c r="F49" i="41"/>
  <c r="G49" i="41"/>
  <c r="H49" i="41"/>
  <c r="I49" i="41"/>
  <c r="J49" i="41"/>
  <c r="K49" i="41"/>
  <c r="L49" i="41"/>
  <c r="M49" i="41"/>
  <c r="N49" i="41"/>
  <c r="O49" i="41"/>
  <c r="A50" i="41"/>
  <c r="C50" i="41"/>
  <c r="D50" i="41"/>
  <c r="E50" i="41"/>
  <c r="F50" i="41"/>
  <c r="G50" i="41"/>
  <c r="H50" i="41"/>
  <c r="I50" i="41"/>
  <c r="J50" i="41"/>
  <c r="K50" i="41"/>
  <c r="L50" i="41"/>
  <c r="M50" i="41"/>
  <c r="N50" i="41"/>
  <c r="O50" i="41"/>
  <c r="C52" i="41"/>
  <c r="D52" i="41"/>
  <c r="E52" i="41"/>
  <c r="F52" i="41"/>
  <c r="G52" i="41"/>
  <c r="H52" i="41"/>
  <c r="I52" i="41"/>
  <c r="J52" i="41"/>
  <c r="K52" i="41"/>
  <c r="L52" i="41"/>
  <c r="M52" i="41"/>
  <c r="N52" i="41"/>
  <c r="O52" i="41"/>
  <c r="O53" i="41"/>
  <c r="F9" i="5"/>
  <c r="G9" i="5"/>
  <c r="H9" i="5"/>
  <c r="I9" i="5"/>
  <c r="J9" i="5"/>
  <c r="K9" i="5"/>
  <c r="L9" i="5"/>
  <c r="M9" i="5"/>
  <c r="N9" i="5"/>
  <c r="O9" i="5"/>
  <c r="P9" i="5"/>
  <c r="F13" i="5"/>
  <c r="G13" i="5"/>
  <c r="H13" i="5"/>
  <c r="I13" i="5"/>
  <c r="J13" i="5"/>
  <c r="K13" i="5"/>
  <c r="L13" i="5"/>
  <c r="M13" i="5"/>
  <c r="N13" i="5"/>
  <c r="O13" i="5"/>
  <c r="P13" i="5"/>
  <c r="F16" i="5"/>
  <c r="G16" i="5"/>
  <c r="H16" i="5"/>
  <c r="I16" i="5"/>
  <c r="J16" i="5"/>
  <c r="K16" i="5"/>
  <c r="L16" i="5"/>
  <c r="M16" i="5"/>
  <c r="N16" i="5"/>
  <c r="O16" i="5"/>
  <c r="P16" i="5"/>
  <c r="P3" i="4"/>
  <c r="C9" i="4"/>
  <c r="D9" i="4"/>
  <c r="E9" i="4"/>
  <c r="F9" i="4"/>
  <c r="G9" i="4"/>
  <c r="H9" i="4"/>
  <c r="I9" i="4"/>
  <c r="J9" i="4"/>
  <c r="K9" i="4"/>
  <c r="L9" i="4"/>
  <c r="M9" i="4"/>
  <c r="N9" i="4"/>
  <c r="O9" i="4"/>
  <c r="D12" i="4"/>
  <c r="E12" i="4"/>
  <c r="F12" i="4"/>
  <c r="G12" i="4"/>
  <c r="H12" i="4"/>
  <c r="I12" i="4"/>
  <c r="J12" i="4"/>
  <c r="K12" i="4"/>
  <c r="L12" i="4"/>
  <c r="M12" i="4"/>
  <c r="N12" i="4"/>
  <c r="O12" i="4"/>
  <c r="P12" i="4"/>
  <c r="D13" i="4"/>
  <c r="E13" i="4"/>
  <c r="F13" i="4"/>
  <c r="G13" i="4"/>
  <c r="H13" i="4"/>
  <c r="I13" i="4"/>
  <c r="J13" i="4"/>
  <c r="K13" i="4"/>
  <c r="L13" i="4"/>
  <c r="M13" i="4"/>
  <c r="N13" i="4"/>
  <c r="O13" i="4"/>
  <c r="P13" i="4"/>
  <c r="D14" i="4"/>
  <c r="E14" i="4"/>
  <c r="F14" i="4"/>
  <c r="G14" i="4"/>
  <c r="H14" i="4"/>
  <c r="I14" i="4"/>
  <c r="J14" i="4"/>
  <c r="K14" i="4"/>
  <c r="L14" i="4"/>
  <c r="M14" i="4"/>
  <c r="N14" i="4"/>
  <c r="O14" i="4"/>
  <c r="P14" i="4"/>
  <c r="D15" i="4"/>
  <c r="E15" i="4"/>
  <c r="F15" i="4"/>
  <c r="G15" i="4"/>
  <c r="H15" i="4"/>
  <c r="I15" i="4"/>
  <c r="J15" i="4"/>
  <c r="K15" i="4"/>
  <c r="L15" i="4"/>
  <c r="M15" i="4"/>
  <c r="N15" i="4"/>
  <c r="O15" i="4"/>
  <c r="P15" i="4"/>
  <c r="D16" i="4"/>
  <c r="E16" i="4"/>
  <c r="F16" i="4"/>
  <c r="G16" i="4"/>
  <c r="H16" i="4"/>
  <c r="I16" i="4"/>
  <c r="J16" i="4"/>
  <c r="K16" i="4"/>
  <c r="L16" i="4"/>
  <c r="M16" i="4"/>
  <c r="N16" i="4"/>
  <c r="O16" i="4"/>
  <c r="P16" i="4"/>
  <c r="D17" i="4"/>
  <c r="E17" i="4"/>
  <c r="F17" i="4"/>
  <c r="G17" i="4"/>
  <c r="H17" i="4"/>
  <c r="I17" i="4"/>
  <c r="J17" i="4"/>
  <c r="K17" i="4"/>
  <c r="L17" i="4"/>
  <c r="M17" i="4"/>
  <c r="N17" i="4"/>
  <c r="O17" i="4"/>
  <c r="P17" i="4"/>
  <c r="D18" i="4"/>
  <c r="E18" i="4"/>
  <c r="F18" i="4"/>
  <c r="G18" i="4"/>
  <c r="H18" i="4"/>
  <c r="I18" i="4"/>
  <c r="J18" i="4"/>
  <c r="K18" i="4"/>
  <c r="L18" i="4"/>
  <c r="M18" i="4"/>
  <c r="N18" i="4"/>
  <c r="O18" i="4"/>
  <c r="P18" i="4"/>
  <c r="D19" i="4"/>
  <c r="E19" i="4"/>
  <c r="F19" i="4"/>
  <c r="G19" i="4"/>
  <c r="H19" i="4"/>
  <c r="I19" i="4"/>
  <c r="J19" i="4"/>
  <c r="K19" i="4"/>
  <c r="L19" i="4"/>
  <c r="M19" i="4"/>
  <c r="N19" i="4"/>
  <c r="O19" i="4"/>
  <c r="P19" i="4"/>
  <c r="D20" i="4"/>
  <c r="E20" i="4"/>
  <c r="F20" i="4"/>
  <c r="G20" i="4"/>
  <c r="H20" i="4"/>
  <c r="I20" i="4"/>
  <c r="J20" i="4"/>
  <c r="K20" i="4"/>
  <c r="L20" i="4"/>
  <c r="M20" i="4"/>
  <c r="N20" i="4"/>
  <c r="O20" i="4"/>
  <c r="P20" i="4"/>
  <c r="D21" i="4"/>
  <c r="E21" i="4"/>
  <c r="F21" i="4"/>
  <c r="G21" i="4"/>
  <c r="H21" i="4"/>
  <c r="I21" i="4"/>
  <c r="J21" i="4"/>
  <c r="K21" i="4"/>
  <c r="L21" i="4"/>
  <c r="M21" i="4"/>
  <c r="N21" i="4"/>
  <c r="O21" i="4"/>
  <c r="P21" i="4"/>
  <c r="D22" i="4"/>
  <c r="E22" i="4"/>
  <c r="F22" i="4"/>
  <c r="G22" i="4"/>
  <c r="H22" i="4"/>
  <c r="I22" i="4"/>
  <c r="J22" i="4"/>
  <c r="K22" i="4"/>
  <c r="L22" i="4"/>
  <c r="M22" i="4"/>
  <c r="N22" i="4"/>
  <c r="O22" i="4"/>
  <c r="P22" i="4"/>
  <c r="D23" i="4"/>
  <c r="E23" i="4"/>
  <c r="F23" i="4"/>
  <c r="G23" i="4"/>
  <c r="H23" i="4"/>
  <c r="I23" i="4"/>
  <c r="J23" i="4"/>
  <c r="K23" i="4"/>
  <c r="L23" i="4"/>
  <c r="M23" i="4"/>
  <c r="N23" i="4"/>
  <c r="O23" i="4"/>
  <c r="P23" i="4"/>
  <c r="D24" i="4"/>
  <c r="E24" i="4"/>
  <c r="F24" i="4"/>
  <c r="G24" i="4"/>
  <c r="H24" i="4"/>
  <c r="I24" i="4"/>
  <c r="J24" i="4"/>
  <c r="K24" i="4"/>
  <c r="L24" i="4"/>
  <c r="M24" i="4"/>
  <c r="N24" i="4"/>
  <c r="O24" i="4"/>
  <c r="P24" i="4"/>
  <c r="D25" i="4"/>
  <c r="E25" i="4"/>
  <c r="F25" i="4"/>
  <c r="G25" i="4"/>
  <c r="H25" i="4"/>
  <c r="I25" i="4"/>
  <c r="J25" i="4"/>
  <c r="K25" i="4"/>
  <c r="L25" i="4"/>
  <c r="M25" i="4"/>
  <c r="N25" i="4"/>
  <c r="O25" i="4"/>
  <c r="P25" i="4"/>
  <c r="D26" i="4"/>
  <c r="E26" i="4"/>
  <c r="F26" i="4"/>
  <c r="G26" i="4"/>
  <c r="H26" i="4"/>
  <c r="I26" i="4"/>
  <c r="J26" i="4"/>
  <c r="K26" i="4"/>
  <c r="L26" i="4"/>
  <c r="M26" i="4"/>
  <c r="N26" i="4"/>
  <c r="O26" i="4"/>
  <c r="P26" i="4"/>
  <c r="D27" i="4"/>
  <c r="E27" i="4"/>
  <c r="F27" i="4"/>
  <c r="G27" i="4"/>
  <c r="H27" i="4"/>
  <c r="I27" i="4"/>
  <c r="J27" i="4"/>
  <c r="K27" i="4"/>
  <c r="L27" i="4"/>
  <c r="M27" i="4"/>
  <c r="N27" i="4"/>
  <c r="O27" i="4"/>
  <c r="P27" i="4"/>
  <c r="D28" i="4"/>
  <c r="E28" i="4"/>
  <c r="F28" i="4"/>
  <c r="G28" i="4"/>
  <c r="H28" i="4"/>
  <c r="I28" i="4"/>
  <c r="J28" i="4"/>
  <c r="K28" i="4"/>
  <c r="L28" i="4"/>
  <c r="M28" i="4"/>
  <c r="N28" i="4"/>
  <c r="O28" i="4"/>
  <c r="P28" i="4"/>
  <c r="D29" i="4"/>
  <c r="E29" i="4"/>
  <c r="F29" i="4"/>
  <c r="G29" i="4"/>
  <c r="H29" i="4"/>
  <c r="I29" i="4"/>
  <c r="J29" i="4"/>
  <c r="K29" i="4"/>
  <c r="L29" i="4"/>
  <c r="M29" i="4"/>
  <c r="N29" i="4"/>
  <c r="O29" i="4"/>
  <c r="P29" i="4"/>
  <c r="D30" i="4"/>
  <c r="E30" i="4"/>
  <c r="F30" i="4"/>
  <c r="G30" i="4"/>
  <c r="H30" i="4"/>
  <c r="I30" i="4"/>
  <c r="J30" i="4"/>
  <c r="K30" i="4"/>
  <c r="L30" i="4"/>
  <c r="M30" i="4"/>
  <c r="N30" i="4"/>
  <c r="O30" i="4"/>
  <c r="P30" i="4"/>
  <c r="D32" i="4"/>
  <c r="E32" i="4"/>
  <c r="F32" i="4"/>
  <c r="G32" i="4"/>
  <c r="H32" i="4"/>
  <c r="I32" i="4"/>
  <c r="J32" i="4"/>
  <c r="K32" i="4"/>
  <c r="L32" i="4"/>
  <c r="M32" i="4"/>
  <c r="N32" i="4"/>
  <c r="O32" i="4"/>
  <c r="P32" i="4"/>
  <c r="D34" i="4"/>
  <c r="E34" i="4"/>
  <c r="F34" i="4"/>
  <c r="G34" i="4"/>
  <c r="H34" i="4"/>
  <c r="I34" i="4"/>
  <c r="J34" i="4"/>
  <c r="K34" i="4"/>
  <c r="L34" i="4"/>
  <c r="M34" i="4"/>
  <c r="N34" i="4"/>
  <c r="O34" i="4"/>
  <c r="P34" i="4"/>
  <c r="A36" i="4"/>
</calcChain>
</file>

<file path=xl/sharedStrings.xml><?xml version="1.0" encoding="utf-8"?>
<sst xmlns="http://schemas.openxmlformats.org/spreadsheetml/2006/main" count="5560" uniqueCount="439">
  <si>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</si>
  <si>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</si>
  <si>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</si>
  <si>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</si>
  <si>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</si>
  <si>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</si>
  <si>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</si>
  <si>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</si>
  <si>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</si>
  <si>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</si>
  <si>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</si>
  <si>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</si>
  <si>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Subtotal Outside Services</t>
  </si>
  <si>
    <t>Charitable Contributions</t>
  </si>
  <si>
    <t>Subtotal Rent (3rd Party)</t>
  </si>
  <si>
    <t>Technology</t>
  </si>
  <si>
    <t>Transportation</t>
  </si>
  <si>
    <t>Other Expenses</t>
  </si>
  <si>
    <t xml:space="preserve">  Depreciation</t>
  </si>
  <si>
    <t xml:space="preserve">  Amortization</t>
  </si>
  <si>
    <t>TOTAL DIRECT EXPENSES</t>
  </si>
  <si>
    <t>A&amp;A Allocation</t>
  </si>
  <si>
    <t>Taxes Other than Income</t>
  </si>
  <si>
    <t>52000500</t>
  </si>
  <si>
    <t>52001000</t>
  </si>
  <si>
    <t>59003000</t>
  </si>
  <si>
    <t>52003000</t>
  </si>
  <si>
    <t>52004000</t>
  </si>
  <si>
    <t>52503500</t>
  </si>
  <si>
    <t>52004500</t>
  </si>
  <si>
    <t>52002000</t>
  </si>
  <si>
    <t>52002500</t>
  </si>
  <si>
    <t>54005000</t>
  </si>
  <si>
    <t>52508000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</si>
  <si>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</si>
  <si>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</si>
  <si>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</si>
  <si>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</si>
  <si>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</si>
  <si>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</si>
  <si>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</si>
  <si>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</si>
  <si>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</si>
  <si>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</si>
  <si>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</si>
  <si>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</si>
  <si>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</si>
  <si>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</si>
  <si>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</si>
  <si>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</si>
  <si>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</si>
  <si>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</si>
  <si>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</si>
  <si>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SAP PROFIT CENTER:</t>
  </si>
  <si>
    <t>SAP COST CATEGORY:</t>
  </si>
  <si>
    <t>PROFIT CENTER OWNER:</t>
  </si>
  <si>
    <t>Check Totals</t>
  </si>
  <si>
    <t>Variance</t>
  </si>
  <si>
    <t>SAP COST</t>
  </si>
  <si>
    <t>ELEMENT</t>
  </si>
  <si>
    <t>DUE DATE:</t>
  </si>
  <si>
    <t>CENTER</t>
  </si>
  <si>
    <t>SAP COST CENTER:</t>
  </si>
  <si>
    <t>Subtotal Noncash Expenses</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</si>
  <si>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</si>
  <si>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</si>
  <si>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</si>
  <si>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</si>
  <si>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</si>
  <si>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</si>
  <si>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</si>
  <si>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</si>
  <si>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</si>
  <si>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</si>
  <si>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</si>
  <si>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</si>
  <si>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</si>
  <si>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</si>
  <si>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</si>
  <si>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</si>
  <si>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</si>
  <si>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</si>
  <si>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</si>
  <si>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</si>
  <si>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Outside Services</t>
  </si>
  <si>
    <t>Rent (3rd Party)</t>
  </si>
  <si>
    <t>Depreciation &amp; Amortization</t>
  </si>
  <si>
    <t>Outside Services - IT</t>
  </si>
  <si>
    <t>52507000</t>
  </si>
  <si>
    <t>52507100</t>
  </si>
  <si>
    <t>52507300</t>
  </si>
  <si>
    <t>52507400</t>
  </si>
  <si>
    <t>52507600</t>
  </si>
  <si>
    <t>52507700</t>
  </si>
  <si>
    <t>Subtotal Other</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</si>
  <si>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</si>
  <si>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</si>
  <si>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</si>
  <si>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</si>
  <si>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Travel &amp; Lodging</t>
  </si>
  <si>
    <t xml:space="preserve">  Client Meals &amp; entertainment</t>
  </si>
  <si>
    <t>Subtotal Communication Expense</t>
  </si>
  <si>
    <t xml:space="preserve">  Communication Expenses</t>
  </si>
  <si>
    <t>Infrastructure</t>
  </si>
  <si>
    <t>Subtotal Outside Services - IT</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</si>
  <si>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</si>
  <si>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</si>
  <si>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</si>
  <si>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</si>
  <si>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</si>
  <si>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</si>
  <si>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</si>
  <si>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EIS Controllable</t>
  </si>
  <si>
    <t xml:space="preserve">  Outside Services - IT</t>
  </si>
  <si>
    <t xml:space="preserve">  Outside Services - Legal</t>
  </si>
  <si>
    <t xml:space="preserve">  Outside Services - Audit</t>
  </si>
  <si>
    <t xml:space="preserve">  Outside Services - Tax</t>
  </si>
  <si>
    <t xml:space="preserve">  Outside Services - Other</t>
  </si>
  <si>
    <t xml:space="preserve">  Outside Services - Engineering</t>
  </si>
  <si>
    <t xml:space="preserve">  Outside Services - Accounting</t>
  </si>
  <si>
    <t xml:space="preserve">  Outside Services - Professional</t>
  </si>
  <si>
    <t>52507200</t>
  </si>
  <si>
    <t xml:space="preserve">  Outside Services - Contract for OH Allocation</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</si>
  <si>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</si>
  <si>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</si>
  <si>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</si>
  <si>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</si>
  <si>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</si>
  <si>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</si>
  <si>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</si>
  <si>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</si>
  <si>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</si>
  <si>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</si>
  <si>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</si>
  <si>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</si>
  <si>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</si>
  <si>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</si>
  <si>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</si>
  <si>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</si>
  <si>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Technology - Computer Exp</t>
  </si>
  <si>
    <t>Communication Expense</t>
  </si>
  <si>
    <t>Advertising Expense</t>
  </si>
  <si>
    <t>A &amp; A Allocation</t>
  </si>
  <si>
    <r>
      <t>2 0 0 2   P</t>
    </r>
    <r>
      <rPr>
        <b/>
        <sz val="18"/>
        <color indexed="8"/>
        <rFont val="Arial"/>
        <family val="2"/>
      </rPr>
      <t xml:space="preserve"> L A N</t>
    </r>
    <r>
      <rPr>
        <b/>
        <sz val="22"/>
        <color indexed="8"/>
        <rFont val="Arial"/>
        <family val="2"/>
      </rPr>
      <t/>
    </r>
  </si>
  <si>
    <t>Allocated Expenses:</t>
  </si>
  <si>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</si>
  <si>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</si>
  <si>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</si>
  <si>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</si>
  <si>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</si>
  <si>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</si>
  <si>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</si>
  <si>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</si>
  <si>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</si>
  <si>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</si>
  <si>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</si>
  <si>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</si>
  <si>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</si>
  <si>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</si>
  <si>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</si>
  <si>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</si>
  <si>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</si>
  <si>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</si>
  <si>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</si>
  <si>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</si>
  <si>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 xml:space="preserve">Detial </t>
  </si>
  <si>
    <t>E-mail to Amy Spoede 3-7805</t>
  </si>
  <si>
    <t>Enron Net Works</t>
  </si>
  <si>
    <t>SAP COST CENTER/PROJECT:</t>
  </si>
  <si>
    <t>MONTHLY</t>
  </si>
  <si>
    <t>TOTAL</t>
  </si>
  <si>
    <t>AMOUNT</t>
  </si>
  <si>
    <t>2002 Plan</t>
  </si>
  <si>
    <t>VP</t>
  </si>
  <si>
    <t>Sr. Specialist</t>
  </si>
  <si>
    <t>Specialist</t>
  </si>
  <si>
    <t>Staff</t>
  </si>
  <si>
    <t>Clerk</t>
  </si>
  <si>
    <t>Associate</t>
  </si>
  <si>
    <t>Analyst</t>
  </si>
  <si>
    <t>Technician</t>
  </si>
  <si>
    <t>Technician II</t>
  </si>
  <si>
    <t>Technician III</t>
  </si>
  <si>
    <t>Contractors $25-$50</t>
  </si>
  <si>
    <t>Contractors $51-$75</t>
  </si>
  <si>
    <t>Contractors $76-$100</t>
  </si>
  <si>
    <t>Contractors $101-$125</t>
  </si>
  <si>
    <t>Contractors $125-$150</t>
  </si>
  <si>
    <t>Contractors $150-$175</t>
  </si>
  <si>
    <t>Contractors $176-$200</t>
  </si>
  <si>
    <t>Contractors $201-$225</t>
  </si>
  <si>
    <t>Contractors $226-$250</t>
  </si>
  <si>
    <t>Contractors $251-$275</t>
  </si>
  <si>
    <t>Contractors $276-$300</t>
  </si>
  <si>
    <t>Contractors $301-$325</t>
  </si>
  <si>
    <t>Contractors $326-$350</t>
  </si>
  <si>
    <t>Contractors $351-$375</t>
  </si>
  <si>
    <t>Contractors $376-$400</t>
  </si>
  <si>
    <t>Subtotal Contractors</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</si>
  <si>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</si>
  <si>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E-mail to  Amy Spoede 3-7805</t>
  </si>
  <si>
    <t>GTT</t>
  </si>
  <si>
    <t>Sr Admin</t>
  </si>
  <si>
    <t>Admin Asst</t>
  </si>
  <si>
    <t>2.5 % Prom</t>
  </si>
  <si>
    <t>1 % Prudence</t>
  </si>
  <si>
    <t>2002</t>
  </si>
  <si>
    <t>A&amp;A Subtotal Headcount</t>
  </si>
  <si>
    <t>TEAM NAME</t>
  </si>
  <si>
    <t>Office Supplies</t>
  </si>
  <si>
    <t>BENEFITS</t>
  </si>
  <si>
    <t>Annual flex dollars per US employee</t>
  </si>
  <si>
    <t>Cash Balance &amp; SERP</t>
  </si>
  <si>
    <t>FAS 106</t>
  </si>
  <si>
    <t>Savings Plan</t>
  </si>
  <si>
    <t>Other</t>
  </si>
  <si>
    <t>percent of annualized payroll for non-regulated companies</t>
  </si>
  <si>
    <t>PAYROLL TAXES</t>
  </si>
  <si>
    <t>Annual FICA base earnings level</t>
  </si>
  <si>
    <t>Tax rate for budgeted base salaries less than annual FICA base earnings level</t>
  </si>
  <si>
    <t>Additional tax rate for budgeted base salaries greater than annual FICA base earnings level</t>
  </si>
  <si>
    <t>Analyst &amp; Associate**</t>
  </si>
  <si>
    <t>3rd Yr Analyst</t>
  </si>
  <si>
    <t>Tax Analyst</t>
  </si>
  <si>
    <t>Summer Analyst</t>
  </si>
  <si>
    <t>Summer Associate</t>
  </si>
  <si>
    <t>4.25% Merit</t>
  </si>
  <si>
    <t>7.75% increase</t>
  </si>
  <si>
    <t>TOTAL HEADCOUNT - including Contractors</t>
  </si>
  <si>
    <t>$700 a month an employee</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</si>
  <si>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</si>
  <si>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</si>
  <si>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</si>
  <si>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</si>
  <si>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</si>
  <si>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</si>
  <si>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</si>
  <si>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</si>
  <si>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</si>
  <si>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</si>
  <si>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</si>
  <si>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</si>
  <si>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</si>
  <si>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</si>
  <si>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</si>
  <si>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</si>
  <si>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</si>
  <si>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</si>
  <si>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</si>
  <si>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</si>
  <si>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</si>
  <si>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</si>
  <si>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</si>
  <si>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 xml:space="preserve">CONVENIENCE COPIERS </t>
  </si>
  <si>
    <t>Based on square footage</t>
  </si>
  <si>
    <t xml:space="preserve">TRANS. SUBSIDY </t>
  </si>
  <si>
    <t>Enron subsidies approx $100 per FTE who rides the bus</t>
  </si>
  <si>
    <t xml:space="preserve">CAFETERIA </t>
  </si>
  <si>
    <t xml:space="preserve">ENRON BUILDING </t>
  </si>
  <si>
    <t>$2.08 per square foot per month - no estimate for Enron South at this time - average rent is $200 per cube per month - don't forget to budget for conference rooms *</t>
  </si>
  <si>
    <t xml:space="preserve">PARKING </t>
  </si>
  <si>
    <t>Enron subsidies approx $60 per month per FTE who parks</t>
  </si>
  <si>
    <t>* If you have any questions regarding what to estimate for these services, we suggest you pull the last 3</t>
  </si>
  <si>
    <t>months worth of EPSC invoices and take an average to project for 2002 charges.</t>
  </si>
  <si>
    <t>VARIABLE INPUTS</t>
  </si>
  <si>
    <t>OTHER COSTS (Average per Employee)</t>
  </si>
  <si>
    <t>Monthly Cost of Non-Real Time Maket Data per Employee</t>
  </si>
  <si>
    <t>Monthly Cost of Real Time Maket Data per Employee</t>
  </si>
  <si>
    <t>Monthly Cost of Supplies per Employee</t>
  </si>
  <si>
    <t>Monthly Cost of Rent per Employee (based on avg)</t>
  </si>
  <si>
    <t>Additional Rent costs per Employee (please detail additions to right)</t>
  </si>
  <si>
    <t>Total Monthly Cost of Rent per Employee</t>
  </si>
  <si>
    <t>Monthly Cost of Corp IT (EIS) per Employee (based on avg)</t>
  </si>
  <si>
    <t>Additional Corp IT (EIS) costs per Employee (please detail additions to left)</t>
  </si>
  <si>
    <t>Total Monthly Cost of EIS per Employee</t>
  </si>
  <si>
    <t>TRAINING COSTS PER CLASS</t>
  </si>
  <si>
    <t>Wellhead to Burner Tip</t>
  </si>
  <si>
    <t>Basics of Risk Management</t>
  </si>
  <si>
    <t>Fundamentals of Corporate Finance</t>
  </si>
  <si>
    <t>Applied Finance</t>
  </si>
  <si>
    <t>Derivatives I</t>
  </si>
  <si>
    <t>Derivatives II</t>
  </si>
  <si>
    <t>Derivatives III</t>
  </si>
  <si>
    <t>Structuring Natural Gas</t>
  </si>
  <si>
    <t>Power Marketing</t>
  </si>
  <si>
    <t>Value at Risk</t>
  </si>
  <si>
    <t>Electric Business Understanding</t>
  </si>
  <si>
    <t>Presentations that Work</t>
  </si>
  <si>
    <t>EMPLOYEES SENT TO TRAINING MONTHLY  PER CLASS:</t>
  </si>
  <si>
    <t>Wellhead to Burner Tip ($600 per class)</t>
  </si>
  <si>
    <t>Basics of Risk Management ($600 per class)</t>
  </si>
  <si>
    <t>Fundamentals of Corp Finance ($700 per class)</t>
  </si>
  <si>
    <t>Applied Finance ($700 per class)</t>
  </si>
  <si>
    <t>Derivatives I ($800 per class)</t>
  </si>
  <si>
    <t>Derivatives II ($800 per class)</t>
  </si>
  <si>
    <t>Derivatives III ($1,000 per class)</t>
  </si>
  <si>
    <t>Structuring Natural Gas ($800 per class)</t>
  </si>
  <si>
    <t>Power Marketing ($800 per class)</t>
  </si>
  <si>
    <t>Value at Risk ($700 per class)</t>
  </si>
  <si>
    <t>Elec Business Understanding ($600 per class)</t>
  </si>
  <si>
    <t>Presentations that Work ($600 per class)</t>
  </si>
  <si>
    <t>Franklin Covey / Time Mgmt ($500 per class)</t>
  </si>
  <si>
    <t>COSTS OF CONFERENCES ATTENDED:</t>
  </si>
  <si>
    <t>Conference Title</t>
  </si>
  <si>
    <t>Conference 1</t>
  </si>
  <si>
    <t>Conference 2</t>
  </si>
  <si>
    <t>Subscriptions &amp; Periodicals per Employee</t>
  </si>
  <si>
    <t>Total Subscriptions &amp; Periodicals (incl Market Data) per Employee</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</si>
  <si>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</si>
  <si>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</si>
  <si>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</si>
  <si>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</si>
  <si>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</si>
  <si>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</si>
  <si>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</si>
  <si>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</si>
  <si>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</si>
  <si>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</si>
  <si>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</si>
  <si>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</si>
  <si>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</si>
  <si>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</si>
  <si>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</si>
  <si>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</si>
  <si>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</si>
  <si>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</si>
  <si>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</si>
  <si>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</si>
  <si>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</si>
  <si>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</si>
  <si>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</si>
  <si>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</si>
  <si>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</si>
  <si>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</si>
  <si>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</si>
  <si>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Computer Expense</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</si>
  <si>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</si>
  <si>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</si>
  <si>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</si>
  <si>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</si>
  <si>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</si>
  <si>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</si>
  <si>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</si>
  <si>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</si>
  <si>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</si>
  <si>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</si>
  <si>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</si>
  <si>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</si>
  <si>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</si>
  <si>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</si>
  <si>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</si>
  <si>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</si>
  <si>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</si>
  <si>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</si>
  <si>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</si>
  <si>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</si>
  <si>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</si>
  <si>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</si>
  <si>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</si>
  <si>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</si>
  <si>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</si>
  <si>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</si>
  <si>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</si>
  <si>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</si>
  <si>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</si>
  <si>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</si>
  <si>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</si>
  <si>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</si>
  <si>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</si>
  <si>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</si>
  <si>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</si>
  <si>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</si>
  <si>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</si>
  <si>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</si>
  <si>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</si>
  <si>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</si>
  <si>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</si>
  <si>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</si>
  <si>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CHART OF ACCOUNTS</t>
  </si>
  <si>
    <t>ACCOUNT</t>
  </si>
  <si>
    <t>ACCOUNT NAME</t>
  </si>
  <si>
    <t>ACCOUNT DESCRIPTION</t>
  </si>
  <si>
    <t>AVERAGE</t>
  </si>
  <si>
    <t>ASSUMPTIONS</t>
  </si>
  <si>
    <t>Access</t>
  </si>
  <si>
    <t>Excel</t>
  </si>
  <si>
    <t>New Hire PC Orientation</t>
  </si>
  <si>
    <t>Power Point</t>
  </si>
  <si>
    <t>Project (Creating &amp; Managing)</t>
  </si>
  <si>
    <t>Visio Basics</t>
  </si>
  <si>
    <t>Tutorials</t>
  </si>
  <si>
    <t>Word</t>
  </si>
  <si>
    <t>XMS</t>
  </si>
  <si>
    <t>Communicating Effectively</t>
  </si>
  <si>
    <t>Communicating Effectively for Leaders</t>
  </si>
  <si>
    <t>Delegating &amp; Directing</t>
  </si>
  <si>
    <t>Leading Leadership Challenges</t>
  </si>
  <si>
    <t>Motivating for Results</t>
  </si>
  <si>
    <t>Successful Working Relationships</t>
  </si>
  <si>
    <t>Working Styles</t>
  </si>
  <si>
    <t>Access ($175 per class)</t>
  </si>
  <si>
    <t>Excel ($135 per class)</t>
  </si>
  <si>
    <t>New Hire PC Orientation ($135 per class)</t>
  </si>
  <si>
    <t>Power Point ($175 per class)</t>
  </si>
  <si>
    <t>Project (Creating &amp; Managing) ($175 per class)</t>
  </si>
  <si>
    <t>Visio Basics ($135 per class)</t>
  </si>
  <si>
    <t>Tutorials ($100 per class)</t>
  </si>
  <si>
    <t>Word ($135 per class)</t>
  </si>
  <si>
    <t>XMS ($135 per class)</t>
  </si>
  <si>
    <t>Communicating Effectively ($200 per class)</t>
  </si>
  <si>
    <t>Communicating Effectively for Leaders ($300 per class)</t>
  </si>
  <si>
    <t>Delegating &amp; Directing ($300 per class)</t>
  </si>
  <si>
    <t>Leading Leadership Challenges ($300 per class)</t>
  </si>
  <si>
    <t>Motivating for Results ($300 per class)</t>
  </si>
  <si>
    <t>Successful Working Relationships ($450 per class)</t>
  </si>
  <si>
    <t>Working Styles ($300 per class)</t>
  </si>
  <si>
    <t>TRAINING COSTS</t>
  </si>
  <si>
    <t>Total Training Classes</t>
  </si>
  <si>
    <t>COSTS OF TUITION REIMBURSEMENTS:</t>
  </si>
  <si>
    <t>Employee 1</t>
  </si>
  <si>
    <t>Employee 2</t>
  </si>
  <si>
    <t>Total Training Classes, Conferences and Tuition Reimb</t>
  </si>
  <si>
    <t>103820</t>
  </si>
  <si>
    <t>103816</t>
  </si>
  <si>
    <t>103845</t>
  </si>
  <si>
    <t>103817</t>
  </si>
  <si>
    <t>103818</t>
  </si>
  <si>
    <t>103846</t>
  </si>
  <si>
    <t>103847</t>
  </si>
  <si>
    <t>103821</t>
  </si>
  <si>
    <t>140112</t>
  </si>
  <si>
    <t>103833</t>
  </si>
  <si>
    <t>103857</t>
  </si>
  <si>
    <t>Risk Mgmt</t>
  </si>
  <si>
    <t>Summary</t>
  </si>
  <si>
    <t>11105</t>
  </si>
  <si>
    <t>Gossett</t>
  </si>
  <si>
    <t>3rd yr Analyst</t>
  </si>
  <si>
    <t>Summer Intern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</si>
</sst>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5" formatCode="_(&quot;$&quot;* #,##0_);_(&quot;$&quot;* \(#,##0\);_(&quot;$&quot;* &quot;-&quot;??_);_(@_)"/>
    <numFmt numFmtId="178" formatCode="&quot;$&quot;#,##0.00"/>
  </numFmts>
  <fonts count="52">
    <font>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sz val="10"/>
      <color indexed="12"/>
      <name val="Arial Narrow"/>
      <family val="2"/>
    </font>
    <font>
      <b/>
      <sz val="10"/>
      <color indexed="12"/>
      <name val="Arial Narrow"/>
      <family val="2"/>
    </font>
    <font>
      <b/>
      <u/>
      <sz val="10"/>
      <name val="Arial Narrow"/>
      <family val="2"/>
    </font>
    <font>
      <b/>
      <sz val="15"/>
      <name val="Arial"/>
      <family val="2"/>
    </font>
    <font>
      <sz val="10"/>
      <name val="Arial"/>
      <family val="2"/>
    </font>
    <font>
      <b/>
      <u/>
      <sz val="12"/>
      <name val="Arial"/>
      <family val="2"/>
    </font>
    <font>
      <sz val="12"/>
      <name val="Arial"/>
      <family val="2"/>
    </font>
    <font>
      <sz val="8"/>
      <name val="Times New Roman"/>
      <family val="1"/>
    </font>
    <font>
      <sz val="8"/>
      <color indexed="8"/>
      <name val="Times New Roman"/>
      <family val="1"/>
    </font>
    <font>
      <b/>
      <sz val="22"/>
      <color indexed="8"/>
      <name val="Times New Roman"/>
      <family val="1"/>
    </font>
    <font>
      <b/>
      <sz val="12"/>
      <color indexed="8"/>
      <name val="Times New Roman"/>
      <family val="1"/>
    </font>
    <font>
      <b/>
      <sz val="14"/>
      <color indexed="8"/>
      <name val="Times New Roman"/>
      <family val="1"/>
    </font>
    <font>
      <b/>
      <sz val="10"/>
      <color indexed="10"/>
      <name val="Arial Narrow"/>
      <family val="2"/>
    </font>
    <font>
      <b/>
      <u/>
      <sz val="8"/>
      <name val="Arial"/>
      <family val="2"/>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13"/>
        <bgColor indexed="64"/>
      </patternFill>
    </fill>
  </fills>
  <borders count="27">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9">
    <xf numFmtId="0" fontId="0" fillId="0" borderId="0"/>
    <xf numFmtId="166" fontId="7" fillId="2" borderId="1">
      <alignment horizontal="center" vertical="center"/>
    </xf>
    <xf numFmtId="168" fontId="7" fillId="0" borderId="0" applyFill="0" applyBorder="0" applyAlignment="0"/>
    <xf numFmtId="43" fontId="1" fillId="0" borderId="0" applyFont="0" applyFill="0" applyBorder="0" applyAlignment="0" applyProtection="0"/>
    <xf numFmtId="44" fontId="1" fillId="0" borderId="0" applyFont="0" applyFill="0" applyBorder="0" applyAlignment="0" applyProtection="0"/>
    <xf numFmtId="6" fontId="8" fillId="0" borderId="0">
      <protection locked="0"/>
    </xf>
    <xf numFmtId="167" fontId="7" fillId="0" borderId="0">
      <protection locked="0"/>
    </xf>
    <xf numFmtId="38" fontId="10" fillId="3" borderId="0" applyNumberFormat="0" applyBorder="0" applyAlignment="0" applyProtection="0"/>
    <xf numFmtId="0" fontId="11" fillId="0" borderId="0" applyNumberFormat="0" applyFill="0" applyBorder="0" applyAlignment="0" applyProtection="0"/>
    <xf numFmtId="0" fontId="12" fillId="0" borderId="2" applyNumberFormat="0" applyAlignment="0" applyProtection="0">
      <alignment horizontal="left" vertical="center"/>
    </xf>
    <xf numFmtId="0" fontId="12" fillId="0" borderId="3">
      <alignment horizontal="left" vertical="center"/>
    </xf>
    <xf numFmtId="169" fontId="7" fillId="0" borderId="0">
      <protection locked="0"/>
    </xf>
    <xf numFmtId="169" fontId="7" fillId="0" borderId="0">
      <protection locked="0"/>
    </xf>
    <xf numFmtId="0" fontId="13" fillId="0" borderId="4" applyNumberFormat="0" applyFill="0" applyAlignment="0" applyProtection="0"/>
    <xf numFmtId="10" fontId="10" fillId="4" borderId="5" applyNumberFormat="0" applyBorder="0" applyAlignment="0" applyProtection="0"/>
    <xf numFmtId="37" fontId="14" fillId="0" borderId="0"/>
    <xf numFmtId="165" fontId="15" fillId="0" borderId="0"/>
    <xf numFmtId="0" fontId="7" fillId="0" borderId="0"/>
    <xf numFmtId="0" fontId="7" fillId="0" borderId="0"/>
    <xf numFmtId="0" fontId="7" fillId="0" borderId="0"/>
    <xf numFmtId="0" fontId="17" fillId="0" borderId="0"/>
    <xf numFmtId="0" fontId="27" fillId="0" borderId="0"/>
    <xf numFmtId="9" fontId="1" fillId="0" borderId="0" applyFont="0" applyFill="0" applyBorder="0" applyAlignment="0" applyProtection="0"/>
    <xf numFmtId="10" fontId="7" fillId="0" borderId="0" applyFont="0" applyFill="0" applyBorder="0" applyAlignment="0" applyProtection="0"/>
    <xf numFmtId="169" fontId="7" fillId="0" borderId="6">
      <protection locked="0"/>
    </xf>
    <xf numFmtId="37" fontId="10" fillId="5" borderId="0" applyNumberFormat="0" applyBorder="0" applyAlignment="0" applyProtection="0"/>
    <xf numFmtId="37" fontId="9" fillId="0" borderId="0"/>
    <xf numFmtId="37" fontId="9" fillId="3" borderId="0" applyNumberFormat="0" applyBorder="0" applyAlignment="0" applyProtection="0"/>
    <xf numFmtId="3" fontId="16" fillId="0" borderId="4" applyProtection="0"/>
  </cellStyleXfs>
  <cellXfs count="326">
    <xf numFmtId="0" fontId="0" fillId="0" borderId="0" xfId="0"/>
    <xf numFmtId="0" fontId="2" fillId="0" borderId="0" xfId="0" applyFont="1"/>
    <xf numFmtId="49" fontId="2" fillId="0" borderId="0" xfId="0" applyNumberFormat="1" applyFont="1"/>
    <xf numFmtId="0" fontId="2" fillId="0" borderId="0" xfId="0" applyFont="1" applyFill="1"/>
    <xf numFmtId="0" fontId="2" fillId="0" borderId="0" xfId="0" applyNumberFormat="1" applyFont="1"/>
    <xf numFmtId="0" fontId="3" fillId="0" borderId="0" xfId="0" applyNumberFormat="1" applyFont="1" applyAlignment="1">
      <alignment horizontal="right"/>
    </xf>
    <xf numFmtId="0" fontId="5" fillId="0" borderId="0" xfId="0" applyNumberFormat="1" applyFont="1" applyAlignment="1">
      <alignment horizontal="right"/>
    </xf>
    <xf numFmtId="0" fontId="2" fillId="0" borderId="0" xfId="0" applyFont="1" applyBorder="1"/>
    <xf numFmtId="0" fontId="2" fillId="0" borderId="0" xfId="0" applyFont="1" applyFill="1" applyBorder="1"/>
    <xf numFmtId="0" fontId="2" fillId="0" borderId="0" xfId="0" applyNumberFormat="1" applyFont="1" applyProtection="1">
      <protection locked="0"/>
    </xf>
    <xf numFmtId="0" fontId="6" fillId="0" borderId="0" xfId="0" applyFont="1"/>
    <xf numFmtId="49" fontId="2" fillId="0" borderId="0" xfId="20" applyNumberFormat="1" applyFont="1" applyAlignment="1">
      <alignment horizontal="left" vertical="top"/>
    </xf>
    <xf numFmtId="1" fontId="2" fillId="0" borderId="0" xfId="0" applyNumberFormat="1" applyFont="1" applyFill="1"/>
    <xf numFmtId="1" fontId="2" fillId="6" borderId="0" xfId="0" applyNumberFormat="1" applyFont="1" applyFill="1"/>
    <xf numFmtId="0" fontId="2" fillId="0" borderId="0" xfId="0" applyNumberFormat="1" applyFont="1" applyAlignment="1">
      <alignment horizontal="right"/>
    </xf>
    <xf numFmtId="0" fontId="19" fillId="0" borderId="0" xfId="0" applyFont="1" applyFill="1"/>
    <xf numFmtId="0" fontId="20" fillId="0" borderId="0" xfId="0" applyFont="1" applyFill="1" applyAlignment="1">
      <alignment horizontal="left"/>
    </xf>
    <xf numFmtId="0" fontId="22" fillId="0" borderId="0" xfId="0" applyFont="1" applyFill="1" applyAlignment="1">
      <alignment horizontal="left" vertical="center"/>
    </xf>
    <xf numFmtId="0" fontId="23" fillId="0" borderId="0" xfId="0" applyFont="1" applyFill="1" applyAlignment="1">
      <alignment horizontal="right"/>
    </xf>
    <xf numFmtId="0" fontId="19" fillId="0" borderId="0" xfId="0" applyFont="1" applyFill="1" applyAlignment="1">
      <alignment vertical="center"/>
    </xf>
    <xf numFmtId="0" fontId="20" fillId="0" borderId="0" xfId="0" applyFont="1" applyFill="1" applyAlignment="1">
      <alignment horizontal="right"/>
    </xf>
    <xf numFmtId="0" fontId="3" fillId="0" borderId="0" xfId="0" applyNumberFormat="1" applyFont="1" applyAlignment="1">
      <alignment horizontal="left"/>
    </xf>
    <xf numFmtId="49" fontId="2" fillId="0" borderId="7" xfId="20" applyNumberFormat="1" applyFont="1" applyBorder="1" applyAlignment="1">
      <alignment horizontal="left" vertical="top"/>
    </xf>
    <xf numFmtId="0" fontId="18" fillId="3" borderId="8" xfId="20" applyFont="1" applyFill="1" applyBorder="1"/>
    <xf numFmtId="0" fontId="24" fillId="3" borderId="9" xfId="0" applyNumberFormat="1" applyFont="1" applyFill="1" applyBorder="1" applyAlignment="1">
      <alignment horizontal="right"/>
    </xf>
    <xf numFmtId="0" fontId="18" fillId="3" borderId="10" xfId="20" applyFont="1" applyFill="1" applyBorder="1" applyAlignment="1">
      <alignment horizontal="right"/>
    </xf>
    <xf numFmtId="0" fontId="18" fillId="3" borderId="11" xfId="20" applyFont="1" applyFill="1" applyBorder="1"/>
    <xf numFmtId="17" fontId="18" fillId="3" borderId="12" xfId="0" applyNumberFormat="1" applyFont="1" applyFill="1" applyBorder="1" applyAlignment="1">
      <alignment horizontal="right"/>
    </xf>
    <xf numFmtId="0" fontId="18" fillId="3" borderId="13" xfId="20" applyFont="1" applyFill="1" applyBorder="1" applyAlignment="1">
      <alignment horizontal="right"/>
    </xf>
    <xf numFmtId="0" fontId="18" fillId="3" borderId="9" xfId="20" applyFont="1" applyFill="1" applyBorder="1"/>
    <xf numFmtId="0" fontId="18" fillId="3" borderId="12" xfId="20" applyFont="1" applyFill="1" applyBorder="1"/>
    <xf numFmtId="49" fontId="2" fillId="0" borderId="14" xfId="0" applyNumberFormat="1" applyFont="1" applyBorder="1"/>
    <xf numFmtId="0" fontId="2" fillId="0" borderId="14" xfId="0" applyNumberFormat="1" applyFont="1" applyBorder="1"/>
    <xf numFmtId="0" fontId="2" fillId="0" borderId="0" xfId="0" applyNumberFormat="1" applyFont="1" applyAlignment="1">
      <alignment horizontal="left"/>
    </xf>
    <xf numFmtId="0" fontId="3" fillId="0" borderId="0" xfId="0" applyFont="1" applyFill="1" applyBorder="1" applyAlignment="1"/>
    <xf numFmtId="37" fontId="2" fillId="0" borderId="0" xfId="0" applyNumberFormat="1" applyFont="1"/>
    <xf numFmtId="164" fontId="26" fillId="0" borderId="0" xfId="3" applyNumberFormat="1" applyFont="1" applyFill="1" applyBorder="1"/>
    <xf numFmtId="164" fontId="26" fillId="3" borderId="3" xfId="3" applyNumberFormat="1" applyFont="1" applyFill="1" applyBorder="1"/>
    <xf numFmtId="0" fontId="25" fillId="0" borderId="0" xfId="0" applyFont="1" applyFill="1" applyBorder="1"/>
    <xf numFmtId="0" fontId="26" fillId="0" borderId="0" xfId="0" applyFont="1" applyFill="1" applyBorder="1" applyAlignment="1"/>
    <xf numFmtId="49" fontId="2" fillId="0" borderId="7" xfId="20" applyNumberFormat="1" applyFont="1" applyFill="1" applyBorder="1" applyAlignment="1">
      <alignment horizontal="left" vertical="top"/>
    </xf>
    <xf numFmtId="0" fontId="3" fillId="0" borderId="0" xfId="0" applyFont="1" applyFill="1" applyBorder="1" applyAlignment="1">
      <alignment horizontal="left"/>
    </xf>
    <xf numFmtId="0" fontId="0" fillId="0" borderId="0" xfId="0" applyFill="1"/>
    <xf numFmtId="0" fontId="3" fillId="0" borderId="0" xfId="0" applyFont="1" applyFill="1" applyBorder="1"/>
    <xf numFmtId="0" fontId="6" fillId="0" borderId="7" xfId="0" applyFont="1" applyFill="1" applyBorder="1"/>
    <xf numFmtId="0" fontId="20" fillId="0" borderId="7" xfId="0" applyFont="1" applyFill="1" applyBorder="1" applyAlignment="1">
      <alignment horizontal="left"/>
    </xf>
    <xf numFmtId="0" fontId="2" fillId="0" borderId="7" xfId="0" applyNumberFormat="1" applyFont="1" applyBorder="1"/>
    <xf numFmtId="0" fontId="26" fillId="0" borderId="7" xfId="0" applyFont="1" applyFill="1" applyBorder="1" applyAlignment="1"/>
    <xf numFmtId="0" fontId="0" fillId="0" borderId="7" xfId="0" applyBorder="1"/>
    <xf numFmtId="0" fontId="2" fillId="0" borderId="7" xfId="0" applyFont="1" applyBorder="1"/>
    <xf numFmtId="0" fontId="2" fillId="0" borderId="0" xfId="0" applyNumberFormat="1" applyFont="1" applyFill="1" applyProtection="1">
      <protection locked="0"/>
    </xf>
    <xf numFmtId="49" fontId="2" fillId="0" borderId="14" xfId="0" applyNumberFormat="1" applyFont="1" applyFill="1" applyBorder="1"/>
    <xf numFmtId="0" fontId="3" fillId="0" borderId="0" xfId="0" applyNumberFormat="1" applyFont="1" applyFill="1" applyAlignment="1">
      <alignment horizontal="left"/>
    </xf>
    <xf numFmtId="0" fontId="2" fillId="0" borderId="0" xfId="0" applyNumberFormat="1" applyFont="1" applyFill="1" applyAlignment="1">
      <alignment horizontal="left"/>
    </xf>
    <xf numFmtId="0" fontId="2" fillId="0" borderId="0" xfId="0" applyFont="1" applyFill="1" applyBorder="1" applyAlignment="1"/>
    <xf numFmtId="37" fontId="2" fillId="0" borderId="0" xfId="0" applyNumberFormat="1" applyFont="1" applyFill="1"/>
    <xf numFmtId="49" fontId="2" fillId="0" borderId="7" xfId="20" applyNumberFormat="1" applyFont="1" applyFill="1" applyBorder="1" applyAlignment="1">
      <alignment horizontal="left"/>
    </xf>
    <xf numFmtId="0" fontId="2" fillId="0" borderId="7" xfId="20" applyFont="1" applyFill="1" applyBorder="1"/>
    <xf numFmtId="164" fontId="2" fillId="0" borderId="0" xfId="3" applyNumberFormat="1" applyFont="1"/>
    <xf numFmtId="0" fontId="2" fillId="0" borderId="0" xfId="19" applyFont="1"/>
    <xf numFmtId="0" fontId="3" fillId="0" borderId="0" xfId="19" applyFont="1" applyFill="1" applyAlignment="1">
      <alignment horizontal="left" indent="1"/>
    </xf>
    <xf numFmtId="0" fontId="28" fillId="0" borderId="0" xfId="21" applyFont="1" applyFill="1" applyBorder="1" applyAlignment="1">
      <alignment horizontal="left" wrapText="1"/>
    </xf>
    <xf numFmtId="41" fontId="0" fillId="0" borderId="0" xfId="0" applyNumberFormat="1" applyFill="1"/>
    <xf numFmtId="41" fontId="0" fillId="0" borderId="12" xfId="0" applyNumberFormat="1" applyFill="1" applyBorder="1"/>
    <xf numFmtId="41" fontId="0" fillId="0" borderId="0" xfId="0" applyNumberFormat="1" applyFill="1" applyBorder="1"/>
    <xf numFmtId="41" fontId="0" fillId="3" borderId="0" xfId="0" applyNumberFormat="1" applyFill="1"/>
    <xf numFmtId="0" fontId="26" fillId="0" borderId="0" xfId="0" applyFont="1" applyFill="1" applyBorder="1"/>
    <xf numFmtId="0" fontId="26" fillId="0" borderId="0" xfId="0" applyNumberFormat="1" applyFont="1" applyFill="1" applyBorder="1" applyAlignment="1">
      <alignment horizontal="center"/>
    </xf>
    <xf numFmtId="0" fontId="2" fillId="3" borderId="7" xfId="0" applyFont="1" applyFill="1" applyBorder="1"/>
    <xf numFmtId="0" fontId="3" fillId="3" borderId="0" xfId="0" applyFont="1" applyFill="1" applyBorder="1" applyAlignment="1"/>
    <xf numFmtId="0" fontId="2" fillId="3" borderId="0" xfId="0" applyFont="1" applyFill="1" applyBorder="1"/>
    <xf numFmtId="0" fontId="2" fillId="0" borderId="7" xfId="0" applyFont="1" applyFill="1" applyBorder="1"/>
    <xf numFmtId="0" fontId="7" fillId="0" borderId="0" xfId="17"/>
    <xf numFmtId="38" fontId="30" fillId="0" borderId="0" xfId="3" applyNumberFormat="1" applyFont="1" applyAlignment="1">
      <alignment horizontal="center"/>
    </xf>
    <xf numFmtId="38" fontId="31" fillId="0" borderId="0" xfId="3" applyNumberFormat="1" applyFont="1" applyAlignment="1">
      <alignment horizontal="center"/>
    </xf>
    <xf numFmtId="38" fontId="32" fillId="0" borderId="0" xfId="3" applyNumberFormat="1" applyFont="1" applyAlignment="1"/>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3" fillId="0" borderId="12" xfId="3" applyNumberFormat="1" applyFont="1" applyBorder="1" applyAlignment="1">
      <alignment horizontal="center"/>
    </xf>
    <xf numFmtId="38" fontId="33" fillId="0" borderId="0" xfId="3" applyNumberFormat="1" applyFont="1" applyBorder="1" applyAlignment="1">
      <alignment horizontal="center"/>
    </xf>
    <xf numFmtId="43" fontId="33" fillId="0" borderId="12" xfId="3" quotePrefix="1" applyFont="1" applyBorder="1" applyAlignment="1">
      <alignment horizontal="center"/>
    </xf>
    <xf numFmtId="38" fontId="32" fillId="0" borderId="0" xfId="3" applyNumberFormat="1" applyFont="1" applyBorder="1" applyAlignment="1"/>
    <xf numFmtId="40" fontId="32" fillId="0" borderId="0" xfId="3" applyNumberFormat="1" applyFont="1" applyAlignment="1">
      <alignment horizontal="right"/>
    </xf>
    <xf numFmtId="49" fontId="2" fillId="0" borderId="0" xfId="0" applyNumberFormat="1" applyFont="1" applyBorder="1"/>
    <xf numFmtId="41" fontId="33" fillId="0" borderId="0" xfId="0" applyNumberFormat="1" applyFont="1" applyFill="1" applyBorder="1"/>
    <xf numFmtId="0" fontId="33" fillId="0" borderId="0" xfId="0" applyFont="1"/>
    <xf numFmtId="41" fontId="33" fillId="0" borderId="0" xfId="0" applyNumberFormat="1" applyFont="1" applyFill="1"/>
    <xf numFmtId="41" fontId="33" fillId="3" borderId="0" xfId="0" applyNumberFormat="1" applyFont="1" applyFill="1"/>
    <xf numFmtId="37" fontId="2" fillId="3" borderId="0" xfId="0" applyNumberFormat="1" applyFont="1" applyFill="1"/>
    <xf numFmtId="0" fontId="2" fillId="3" borderId="0" xfId="0" applyFont="1" applyFill="1"/>
    <xf numFmtId="0" fontId="2" fillId="5" borderId="7" xfId="0" applyFont="1" applyFill="1" applyBorder="1"/>
    <xf numFmtId="0" fontId="3" fillId="5" borderId="0" xfId="0" applyFont="1" applyFill="1" applyBorder="1" applyAlignment="1"/>
    <xf numFmtId="0" fontId="2" fillId="5" borderId="0" xfId="0" applyFont="1" applyFill="1" applyBorder="1"/>
    <xf numFmtId="41" fontId="0" fillId="5" borderId="0" xfId="0" applyNumberFormat="1" applyFill="1"/>
    <xf numFmtId="37" fontId="2" fillId="5" borderId="0" xfId="0" applyNumberFormat="1" applyFont="1" applyFill="1"/>
    <xf numFmtId="0" fontId="2" fillId="5" borderId="0" xfId="0" applyFont="1" applyFill="1"/>
    <xf numFmtId="0" fontId="4" fillId="0" borderId="0" xfId="0" applyFont="1" applyBorder="1"/>
    <xf numFmtId="0" fontId="0" fillId="3" borderId="0" xfId="0" applyFill="1"/>
    <xf numFmtId="0" fontId="25" fillId="3" borderId="0" xfId="0" applyFont="1" applyFill="1"/>
    <xf numFmtId="0" fontId="0" fillId="3" borderId="0" xfId="0" applyFill="1" applyAlignment="1">
      <alignment horizontal="center"/>
    </xf>
    <xf numFmtId="0" fontId="26" fillId="3" borderId="0" xfId="0" applyFont="1" applyFill="1" applyBorder="1" applyAlignment="1"/>
    <xf numFmtId="0" fontId="26" fillId="3" borderId="0" xfId="0" applyFont="1" applyFill="1" applyBorder="1"/>
    <xf numFmtId="17" fontId="26" fillId="3" borderId="0" xfId="0" applyNumberFormat="1" applyFont="1" applyFill="1" applyBorder="1" applyAlignment="1">
      <alignment horizontal="right"/>
    </xf>
    <xf numFmtId="17" fontId="36" fillId="3" borderId="0" xfId="0" applyNumberFormat="1" applyFont="1" applyFill="1" applyBorder="1" applyAlignment="1">
      <alignment horizontal="center"/>
    </xf>
    <xf numFmtId="0" fontId="36" fillId="3" borderId="0" xfId="20" applyFont="1" applyFill="1" applyBorder="1" applyAlignment="1">
      <alignment horizontal="center"/>
    </xf>
    <xf numFmtId="0" fontId="26" fillId="0" borderId="0" xfId="0" applyNumberFormat="1" applyFont="1" applyBorder="1"/>
    <xf numFmtId="0" fontId="0" fillId="0" borderId="0" xfId="0" applyBorder="1"/>
    <xf numFmtId="0" fontId="33" fillId="0" borderId="0" xfId="0" applyFont="1" applyBorder="1"/>
    <xf numFmtId="0" fontId="40" fillId="0" borderId="0" xfId="0" applyFont="1"/>
    <xf numFmtId="3" fontId="3" fillId="0" borderId="15" xfId="0" applyNumberFormat="1" applyFont="1" applyBorder="1" applyAlignment="1">
      <alignment horizontal="center" vertical="center"/>
    </xf>
    <xf numFmtId="10" fontId="3" fillId="0" borderId="16" xfId="22" applyNumberFormat="1" applyFont="1" applyBorder="1" applyAlignment="1">
      <alignment horizontal="center" vertical="center"/>
    </xf>
    <xf numFmtId="10" fontId="3" fillId="0" borderId="17" xfId="22" applyNumberFormat="1" applyFont="1" applyBorder="1" applyAlignment="1">
      <alignment horizontal="center" vertical="center"/>
    </xf>
    <xf numFmtId="10" fontId="3" fillId="0" borderId="18" xfId="22" applyNumberFormat="1" applyFont="1" applyBorder="1" applyAlignment="1">
      <alignment horizontal="center" vertical="center"/>
    </xf>
    <xf numFmtId="10" fontId="3" fillId="0" borderId="15" xfId="22" applyNumberFormat="1" applyFont="1" applyBorder="1" applyAlignment="1">
      <alignment horizontal="center" vertical="center"/>
    </xf>
    <xf numFmtId="164" fontId="3" fillId="0" borderId="15" xfId="3" applyNumberFormat="1" applyFont="1" applyBorder="1"/>
    <xf numFmtId="0" fontId="42" fillId="0" borderId="0" xfId="18" applyFont="1" applyAlignment="1">
      <alignment horizontal="centerContinuous"/>
    </xf>
    <xf numFmtId="178" fontId="42" fillId="0" borderId="0" xfId="18" applyNumberFormat="1" applyFont="1" applyAlignment="1">
      <alignment horizontal="centerContinuous"/>
    </xf>
    <xf numFmtId="0" fontId="42" fillId="0" borderId="0" xfId="18" applyFont="1"/>
    <xf numFmtId="0" fontId="43" fillId="0" borderId="0" xfId="18" applyFont="1" applyBorder="1" applyAlignment="1">
      <alignment horizontal="center"/>
    </xf>
    <xf numFmtId="0" fontId="43" fillId="0" borderId="0" xfId="18" applyFont="1" applyAlignment="1">
      <alignment horizontal="center"/>
    </xf>
    <xf numFmtId="0" fontId="44" fillId="0" borderId="0" xfId="18" applyFont="1"/>
    <xf numFmtId="0" fontId="42" fillId="0" borderId="0" xfId="18" applyFont="1" applyAlignment="1">
      <alignment horizontal="left"/>
    </xf>
    <xf numFmtId="0" fontId="42" fillId="0" borderId="0" xfId="18" applyFont="1" applyAlignment="1">
      <alignment wrapText="1"/>
    </xf>
    <xf numFmtId="0" fontId="42" fillId="0" borderId="0" xfId="18" applyFont="1" applyAlignment="1"/>
    <xf numFmtId="0" fontId="42" fillId="5" borderId="19" xfId="18" applyFont="1" applyFill="1" applyBorder="1" applyAlignment="1">
      <alignment horizontal="left"/>
    </xf>
    <xf numFmtId="0" fontId="42" fillId="5" borderId="20" xfId="18" applyFont="1" applyFill="1" applyBorder="1"/>
    <xf numFmtId="0" fontId="42" fillId="5" borderId="21" xfId="18" applyFont="1" applyFill="1" applyBorder="1"/>
    <xf numFmtId="0" fontId="42" fillId="5" borderId="22" xfId="18" applyFont="1" applyFill="1" applyBorder="1" applyAlignment="1">
      <alignment horizontal="left"/>
    </xf>
    <xf numFmtId="0" fontId="42" fillId="5" borderId="14" xfId="18" applyFont="1" applyFill="1" applyBorder="1"/>
    <xf numFmtId="0" fontId="42" fillId="5" borderId="23" xfId="18" applyFont="1" applyFill="1" applyBorder="1"/>
    <xf numFmtId="178" fontId="42" fillId="0" borderId="0" xfId="18" applyNumberFormat="1" applyFont="1" applyAlignment="1">
      <alignment horizontal="right"/>
    </xf>
    <xf numFmtId="0" fontId="45" fillId="0" borderId="0" xfId="0" applyFont="1" applyFill="1"/>
    <xf numFmtId="0" fontId="46" fillId="0" borderId="0" xfId="0" applyFont="1" applyFill="1"/>
    <xf numFmtId="0" fontId="45" fillId="0" borderId="0" xfId="0" applyFont="1"/>
    <xf numFmtId="0" fontId="47" fillId="0" borderId="0" xfId="0" applyFont="1" applyFill="1" applyAlignment="1">
      <alignment horizontal="left"/>
    </xf>
    <xf numFmtId="0" fontId="48" fillId="0" borderId="0" xfId="0" applyFont="1" applyFill="1" applyAlignment="1">
      <alignment horizontal="left" vertical="center"/>
    </xf>
    <xf numFmtId="0" fontId="49" fillId="0" borderId="0" xfId="0" applyFont="1" applyFill="1" applyAlignment="1">
      <alignment horizontal="right"/>
    </xf>
    <xf numFmtId="0" fontId="46" fillId="0" borderId="0" xfId="0" applyFont="1" applyFill="1" applyAlignment="1">
      <alignment vertical="center"/>
    </xf>
    <xf numFmtId="0" fontId="47" fillId="0" borderId="0" xfId="0" applyFont="1" applyFill="1" applyAlignment="1">
      <alignment horizontal="right"/>
    </xf>
    <xf numFmtId="0" fontId="32" fillId="0" borderId="0" xfId="0" applyNumberFormat="1" applyFont="1"/>
    <xf numFmtId="0" fontId="33" fillId="0" borderId="0" xfId="0" applyNumberFormat="1" applyFont="1" applyAlignment="1">
      <alignment horizontal="right"/>
    </xf>
    <xf numFmtId="49" fontId="32" fillId="0" borderId="0" xfId="0" applyNumberFormat="1" applyFont="1"/>
    <xf numFmtId="0" fontId="32" fillId="0" borderId="0" xfId="0" applyNumberFormat="1" applyFont="1" applyProtection="1">
      <protection locked="0"/>
    </xf>
    <xf numFmtId="0" fontId="37" fillId="0" borderId="0" xfId="0" applyFont="1"/>
    <xf numFmtId="0" fontId="32" fillId="0" borderId="0" xfId="0" applyFont="1"/>
    <xf numFmtId="44" fontId="32" fillId="7" borderId="0" xfId="4" applyFont="1" applyFill="1" applyProtection="1">
      <protection locked="0"/>
    </xf>
    <xf numFmtId="0" fontId="32" fillId="0" borderId="0" xfId="0" applyFont="1" applyAlignment="1">
      <alignment horizontal="left" indent="2"/>
    </xf>
    <xf numFmtId="175" fontId="32" fillId="0" borderId="0" xfId="4" applyNumberFormat="1" applyFont="1" applyAlignment="1">
      <alignment horizontal="left"/>
    </xf>
    <xf numFmtId="44" fontId="32" fillId="0" borderId="0" xfId="4" applyFont="1" applyAlignment="1">
      <alignment horizontal="left"/>
    </xf>
    <xf numFmtId="164" fontId="2" fillId="0" borderId="0" xfId="3" applyNumberFormat="1" applyFont="1" applyProtection="1">
      <protection locked="0"/>
    </xf>
    <xf numFmtId="44" fontId="2" fillId="0" borderId="0" xfId="4" applyFont="1" applyProtection="1">
      <protection locked="0"/>
    </xf>
    <xf numFmtId="49" fontId="2" fillId="0" borderId="0" xfId="20" applyNumberFormat="1" applyFont="1" applyFill="1" applyBorder="1" applyAlignment="1">
      <alignment horizontal="left" vertical="top"/>
    </xf>
    <xf numFmtId="49" fontId="2" fillId="0" borderId="0" xfId="20" applyNumberFormat="1" applyFont="1" applyFill="1" applyBorder="1" applyAlignment="1">
      <alignment horizontal="left"/>
    </xf>
    <xf numFmtId="0" fontId="51" fillId="0" borderId="0" xfId="0" applyFont="1"/>
    <xf numFmtId="0" fontId="10" fillId="0" borderId="0" xfId="0" applyFont="1" applyAlignment="1">
      <alignment horizontal="left" vertical="top"/>
    </xf>
    <xf numFmtId="0" fontId="10" fillId="0" borderId="0" xfId="0" applyFont="1" applyAlignment="1">
      <alignment vertical="top"/>
    </xf>
    <xf numFmtId="0" fontId="10" fillId="0" borderId="0" xfId="0" applyFont="1" applyAlignment="1">
      <alignment horizontal="center"/>
    </xf>
    <xf numFmtId="0" fontId="10" fillId="0" borderId="0" xfId="0" applyFont="1" applyAlignment="1">
      <alignment wrapText="1"/>
    </xf>
    <xf numFmtId="0" fontId="10" fillId="0" borderId="0" xfId="0" applyFont="1" applyAlignment="1">
      <alignment vertical="top" wrapText="1"/>
    </xf>
    <xf numFmtId="0" fontId="10" fillId="0" borderId="0" xfId="0" applyFont="1" applyFill="1" applyAlignment="1">
      <alignment wrapText="1"/>
    </xf>
    <xf numFmtId="0" fontId="10" fillId="0" borderId="0" xfId="0" quotePrefix="1" applyFont="1" applyAlignment="1">
      <alignment horizontal="left" vertical="top"/>
    </xf>
    <xf numFmtId="0" fontId="33" fillId="0" borderId="12" xfId="0" applyFont="1" applyBorder="1" applyAlignment="1">
      <alignment horizontal="center"/>
    </xf>
    <xf numFmtId="0" fontId="0" fillId="0" borderId="12" xfId="0" applyBorder="1"/>
    <xf numFmtId="0" fontId="6" fillId="0" borderId="0" xfId="0" applyFont="1" applyFill="1" applyBorder="1"/>
    <xf numFmtId="0" fontId="19" fillId="0" borderId="0" xfId="0" applyFont="1" applyFill="1" applyBorder="1"/>
    <xf numFmtId="0" fontId="20" fillId="0" borderId="0" xfId="0" applyFont="1" applyFill="1" applyBorder="1" applyAlignment="1">
      <alignment horizontal="left"/>
    </xf>
    <xf numFmtId="0" fontId="51" fillId="0" borderId="0" xfId="0" applyFont="1" applyBorder="1"/>
    <xf numFmtId="0" fontId="10" fillId="0" borderId="0" xfId="0" applyFont="1" applyBorder="1" applyAlignment="1">
      <alignment horizontal="left" vertical="top"/>
    </xf>
    <xf numFmtId="49" fontId="2" fillId="0" borderId="0" xfId="0" applyNumberFormat="1" applyFont="1" applyFill="1" applyBorder="1"/>
    <xf numFmtId="43" fontId="2" fillId="0" borderId="0" xfId="3" applyFont="1" applyProtection="1"/>
    <xf numFmtId="43" fontId="2" fillId="0" borderId="3" xfId="0" applyNumberFormat="1" applyFont="1" applyBorder="1" applyProtection="1"/>
    <xf numFmtId="0" fontId="2" fillId="0" borderId="0" xfId="0" applyFont="1" applyProtection="1"/>
    <xf numFmtId="43" fontId="2" fillId="0" borderId="6" xfId="0" applyNumberFormat="1" applyFont="1" applyBorder="1" applyProtection="1"/>
    <xf numFmtId="0" fontId="6" fillId="0" borderId="0" xfId="0" applyFont="1" applyFill="1" applyProtection="1">
      <protection locked="0"/>
    </xf>
    <xf numFmtId="0" fontId="19" fillId="0" borderId="0" xfId="0" applyFont="1" applyFill="1" applyProtection="1">
      <protection locked="0"/>
    </xf>
    <xf numFmtId="0" fontId="6" fillId="0" borderId="0" xfId="0" applyFont="1" applyProtection="1">
      <protection locked="0"/>
    </xf>
    <xf numFmtId="0" fontId="20" fillId="0" borderId="0" xfId="0" applyFont="1" applyFill="1" applyAlignment="1" applyProtection="1">
      <alignment horizontal="left"/>
      <protection locked="0"/>
    </xf>
    <xf numFmtId="0" fontId="22" fillId="0" borderId="0" xfId="0" applyFont="1" applyFill="1" applyAlignment="1" applyProtection="1">
      <alignment horizontal="left" vertical="center"/>
      <protection locked="0"/>
    </xf>
    <xf numFmtId="0" fontId="23" fillId="0" borderId="0" xfId="0" applyFont="1" applyFill="1" applyAlignment="1" applyProtection="1">
      <alignment horizontal="right"/>
      <protection locked="0"/>
    </xf>
    <xf numFmtId="0" fontId="19" fillId="0" borderId="0" xfId="0" applyFont="1" applyFill="1" applyAlignment="1" applyProtection="1">
      <alignment vertical="center"/>
      <protection locked="0"/>
    </xf>
    <xf numFmtId="0" fontId="20" fillId="0" borderId="0" xfId="0" applyFont="1" applyFill="1" applyAlignment="1" applyProtection="1">
      <alignment horizontal="right"/>
      <protection locked="0"/>
    </xf>
    <xf numFmtId="0" fontId="3" fillId="0" borderId="0" xfId="0" applyNumberFormat="1" applyFont="1" applyAlignment="1" applyProtection="1">
      <alignment horizontal="right"/>
      <protection locked="0"/>
    </xf>
    <xf numFmtId="49" fontId="2" fillId="0" borderId="0" xfId="0" applyNumberFormat="1" applyFont="1" applyProtection="1">
      <protection locked="0"/>
    </xf>
    <xf numFmtId="0" fontId="5" fillId="0" borderId="0" xfId="0" applyNumberFormat="1" applyFont="1" applyAlignment="1" applyProtection="1">
      <alignment horizontal="right"/>
      <protection locked="0"/>
    </xf>
    <xf numFmtId="0" fontId="3" fillId="0" borderId="0" xfId="0" applyNumberFormat="1" applyFont="1" applyFill="1" applyAlignment="1" applyProtection="1">
      <alignment horizontal="right"/>
      <protection locked="0"/>
    </xf>
    <xf numFmtId="49" fontId="2" fillId="0" borderId="14" xfId="0" applyNumberFormat="1" applyFont="1" applyFill="1" applyBorder="1" applyProtection="1">
      <protection locked="0"/>
    </xf>
    <xf numFmtId="49" fontId="2" fillId="0" borderId="0" xfId="0" applyNumberFormat="1" applyFont="1" applyBorder="1" applyProtection="1">
      <protection locked="0"/>
    </xf>
    <xf numFmtId="0" fontId="3" fillId="0" borderId="0" xfId="0" applyNumberFormat="1" applyFont="1" applyAlignment="1" applyProtection="1">
      <alignment horizontal="left"/>
      <protection locked="0"/>
    </xf>
    <xf numFmtId="14" fontId="2" fillId="0" borderId="14" xfId="0" applyNumberFormat="1" applyFont="1" applyBorder="1" applyProtection="1">
      <protection locked="0"/>
    </xf>
    <xf numFmtId="0" fontId="2" fillId="0" borderId="0" xfId="0" applyNumberFormat="1" applyFont="1" applyAlignment="1" applyProtection="1">
      <alignment horizontal="left"/>
      <protection locked="0"/>
    </xf>
    <xf numFmtId="0" fontId="35" fillId="3" borderId="8" xfId="0" applyNumberFormat="1" applyFont="1" applyFill="1" applyBorder="1" applyProtection="1">
      <protection locked="0"/>
    </xf>
    <xf numFmtId="0" fontId="35" fillId="3" borderId="9" xfId="0" applyNumberFormat="1" applyFont="1" applyFill="1" applyBorder="1" applyAlignment="1" applyProtection="1">
      <alignment horizontal="right"/>
      <protection locked="0"/>
    </xf>
    <xf numFmtId="0" fontId="36" fillId="3" borderId="10" xfId="20" applyFont="1" applyFill="1" applyBorder="1" applyAlignment="1" applyProtection="1">
      <alignment horizontal="right"/>
      <protection locked="0"/>
    </xf>
    <xf numFmtId="0" fontId="25" fillId="0" borderId="0" xfId="0" applyNumberFormat="1" applyFont="1" applyProtection="1">
      <protection locked="0"/>
    </xf>
    <xf numFmtId="0" fontId="36" fillId="3" borderId="11" xfId="0" applyFont="1" applyFill="1" applyBorder="1" applyProtection="1">
      <protection locked="0"/>
    </xf>
    <xf numFmtId="17" fontId="36" fillId="3" borderId="12" xfId="0" applyNumberFormat="1" applyFont="1" applyFill="1" applyBorder="1" applyAlignment="1" applyProtection="1">
      <alignment horizontal="right"/>
      <protection locked="0"/>
    </xf>
    <xf numFmtId="17" fontId="36" fillId="3" borderId="12" xfId="0" applyNumberFormat="1" applyFont="1" applyFill="1" applyBorder="1" applyAlignment="1" applyProtection="1">
      <alignment horizontal="center"/>
      <protection locked="0"/>
    </xf>
    <xf numFmtId="0" fontId="36" fillId="3" borderId="13" xfId="20" applyFont="1" applyFill="1" applyBorder="1" applyAlignment="1" applyProtection="1">
      <alignment horizontal="center"/>
      <protection locked="0"/>
    </xf>
    <xf numFmtId="0" fontId="25" fillId="0" borderId="7" xfId="0" applyFont="1" applyFill="1" applyBorder="1" applyProtection="1">
      <protection locked="0"/>
    </xf>
    <xf numFmtId="164" fontId="25" fillId="0" borderId="0" xfId="3" applyNumberFormat="1" applyFont="1" applyFill="1" applyBorder="1" applyProtection="1">
      <protection locked="0"/>
    </xf>
    <xf numFmtId="164" fontId="36" fillId="0" borderId="24" xfId="3" applyNumberFormat="1" applyFont="1" applyFill="1" applyBorder="1" applyProtection="1">
      <protection locked="0"/>
    </xf>
    <xf numFmtId="0" fontId="25" fillId="0" borderId="0" xfId="0" applyFont="1" applyProtection="1">
      <protection locked="0"/>
    </xf>
    <xf numFmtId="0" fontId="36" fillId="0" borderId="7" xfId="0" applyFont="1" applyFill="1" applyBorder="1" applyAlignment="1" applyProtection="1">
      <protection locked="0"/>
    </xf>
    <xf numFmtId="164" fontId="36" fillId="0" borderId="0" xfId="3" applyNumberFormat="1" applyFont="1" applyFill="1" applyBorder="1" applyProtection="1">
      <protection locked="0"/>
    </xf>
    <xf numFmtId="164" fontId="36" fillId="0" borderId="9" xfId="3" applyNumberFormat="1" applyFont="1" applyFill="1" applyBorder="1" applyProtection="1">
      <protection locked="0"/>
    </xf>
    <xf numFmtId="164" fontId="36" fillId="0" borderId="10" xfId="3" applyNumberFormat="1" applyFont="1" applyFill="1" applyBorder="1" applyProtection="1">
      <protection locked="0"/>
    </xf>
    <xf numFmtId="0" fontId="36" fillId="3" borderId="25" xfId="0" applyFont="1" applyFill="1" applyBorder="1" applyAlignment="1" applyProtection="1">
      <protection locked="0"/>
    </xf>
    <xf numFmtId="164" fontId="36" fillId="3" borderId="3" xfId="3" applyNumberFormat="1" applyFont="1" applyFill="1" applyBorder="1" applyProtection="1">
      <protection locked="0"/>
    </xf>
    <xf numFmtId="164" fontId="36" fillId="3" borderId="26" xfId="3" applyNumberFormat="1" applyFont="1" applyFill="1" applyBorder="1" applyProtection="1">
      <protection locked="0"/>
    </xf>
    <xf numFmtId="0" fontId="4" fillId="0" borderId="0" xfId="0" applyFont="1" applyProtection="1">
      <protection locked="0"/>
    </xf>
    <xf numFmtId="0" fontId="2" fillId="0" borderId="0" xfId="0" applyFont="1" applyProtection="1">
      <protection locked="0"/>
    </xf>
    <xf numFmtId="0" fontId="50" fillId="0" borderId="0" xfId="0" applyFont="1" applyProtection="1">
      <protection locked="0"/>
    </xf>
    <xf numFmtId="0" fontId="3" fillId="0" borderId="0" xfId="0" applyFont="1" applyProtection="1">
      <protection locked="0"/>
    </xf>
    <xf numFmtId="17" fontId="3" fillId="4" borderId="25" xfId="0" applyNumberFormat="1" applyFont="1" applyFill="1" applyBorder="1" applyAlignment="1" applyProtection="1">
      <alignment horizontal="center"/>
      <protection locked="0"/>
    </xf>
    <xf numFmtId="0" fontId="2" fillId="0" borderId="0" xfId="0" applyFont="1" applyAlignment="1" applyProtection="1">
      <alignment horizontal="right"/>
      <protection locked="0"/>
    </xf>
    <xf numFmtId="164" fontId="2" fillId="0" borderId="6" xfId="0" applyNumberFormat="1" applyFont="1" applyBorder="1" applyProtection="1">
      <protection locked="0"/>
    </xf>
    <xf numFmtId="164" fontId="2" fillId="0" borderId="0" xfId="0" applyNumberFormat="1" applyFont="1" applyBorder="1" applyProtection="1">
      <protection locked="0"/>
    </xf>
    <xf numFmtId="17" fontId="3" fillId="4" borderId="5" xfId="0" applyNumberFormat="1" applyFont="1" applyFill="1" applyBorder="1" applyAlignment="1" applyProtection="1">
      <alignment horizontal="center"/>
      <protection locked="0"/>
    </xf>
    <xf numFmtId="164" fontId="2" fillId="0" borderId="0" xfId="0" applyNumberFormat="1" applyFont="1" applyProtection="1">
      <protection locked="0"/>
    </xf>
    <xf numFmtId="164" fontId="3" fillId="0" borderId="0" xfId="0" applyNumberFormat="1" applyFont="1" applyProtection="1">
      <protection locked="0"/>
    </xf>
    <xf numFmtId="0" fontId="2" fillId="0" borderId="0" xfId="0" applyFont="1" applyAlignment="1" applyProtection="1">
      <alignment horizontal="center"/>
      <protection locked="0"/>
    </xf>
    <xf numFmtId="0" fontId="18" fillId="0" borderId="0" xfId="0" applyFont="1" applyProtection="1">
      <protection locked="0"/>
    </xf>
    <xf numFmtId="164" fontId="18" fillId="0" borderId="0" xfId="0" applyNumberFormat="1" applyFont="1" applyProtection="1">
      <protection locked="0"/>
    </xf>
    <xf numFmtId="0" fontId="18" fillId="0" borderId="7" xfId="0" applyFont="1" applyFill="1" applyBorder="1" applyProtection="1">
      <protection locked="0"/>
    </xf>
    <xf numFmtId="164" fontId="18" fillId="0" borderId="0" xfId="3" applyNumberFormat="1" applyFont="1" applyFill="1" applyBorder="1" applyProtection="1">
      <protection locked="0"/>
    </xf>
    <xf numFmtId="164" fontId="18" fillId="0" borderId="24" xfId="3" applyNumberFormat="1" applyFont="1" applyFill="1" applyBorder="1" applyProtection="1">
      <protection locked="0"/>
    </xf>
    <xf numFmtId="164" fontId="18" fillId="0" borderId="3" xfId="0" applyNumberFormat="1" applyFont="1" applyBorder="1" applyProtection="1">
      <protection locked="0"/>
    </xf>
    <xf numFmtId="0" fontId="29" fillId="0" borderId="0" xfId="0" applyFont="1" applyFill="1" applyAlignment="1" applyProtection="1">
      <alignment horizontal="left"/>
      <protection locked="0"/>
    </xf>
    <xf numFmtId="49" fontId="2" fillId="0" borderId="0" xfId="0" applyNumberFormat="1" applyFont="1" applyFill="1" applyProtection="1">
      <protection locked="0"/>
    </xf>
    <xf numFmtId="0" fontId="5" fillId="0" borderId="0" xfId="0" applyNumberFormat="1" applyFont="1" applyFill="1" applyAlignment="1" applyProtection="1">
      <alignment horizontal="right"/>
      <protection locked="0"/>
    </xf>
    <xf numFmtId="0" fontId="3" fillId="0" borderId="0" xfId="0" applyNumberFormat="1" applyFont="1" applyFill="1" applyAlignment="1" applyProtection="1">
      <alignment horizontal="left"/>
      <protection locked="0"/>
    </xf>
    <xf numFmtId="0" fontId="2" fillId="0" borderId="14" xfId="0" applyNumberFormat="1" applyFont="1" applyFill="1" applyBorder="1" applyProtection="1">
      <protection locked="0"/>
    </xf>
    <xf numFmtId="0" fontId="2" fillId="0" borderId="0" xfId="0" applyNumberFormat="1" applyFont="1" applyFill="1" applyAlignment="1" applyProtection="1">
      <alignment horizontal="left"/>
      <protection locked="0"/>
    </xf>
    <xf numFmtId="0" fontId="26" fillId="0" borderId="8" xfId="0" applyNumberFormat="1" applyFont="1" applyFill="1" applyBorder="1" applyAlignment="1" applyProtection="1">
      <alignment horizontal="center"/>
      <protection locked="0"/>
    </xf>
    <xf numFmtId="0" fontId="26" fillId="0" borderId="9" xfId="0" applyNumberFormat="1" applyFont="1" applyFill="1" applyBorder="1" applyAlignment="1" applyProtection="1">
      <alignment horizontal="center"/>
      <protection locked="0"/>
    </xf>
    <xf numFmtId="17" fontId="26" fillId="3" borderId="9" xfId="0" applyNumberFormat="1" applyFont="1" applyFill="1" applyBorder="1" applyAlignment="1" applyProtection="1">
      <alignment horizontal="center"/>
      <protection locked="0"/>
    </xf>
    <xf numFmtId="0" fontId="26" fillId="3" borderId="10" xfId="20" applyFont="1" applyFill="1" applyBorder="1" applyAlignment="1" applyProtection="1">
      <alignment horizontal="center"/>
      <protection locked="0"/>
    </xf>
    <xf numFmtId="0" fontId="26" fillId="0" borderId="0" xfId="0" applyNumberFormat="1" applyFont="1" applyFill="1" applyAlignment="1" applyProtection="1">
      <alignment horizontal="center"/>
      <protection locked="0"/>
    </xf>
    <xf numFmtId="0" fontId="26" fillId="0" borderId="11" xfId="0" applyFont="1" applyFill="1" applyBorder="1" applyProtection="1">
      <protection locked="0"/>
    </xf>
    <xf numFmtId="0" fontId="26" fillId="0" borderId="12" xfId="0" applyFont="1" applyFill="1" applyBorder="1" applyProtection="1">
      <protection locked="0"/>
    </xf>
    <xf numFmtId="17" fontId="26" fillId="0" borderId="12" xfId="0" applyNumberFormat="1" applyFont="1" applyFill="1" applyBorder="1" applyAlignment="1" applyProtection="1">
      <alignment horizontal="right"/>
      <protection locked="0"/>
    </xf>
    <xf numFmtId="0" fontId="26" fillId="0" borderId="13" xfId="20" applyFont="1" applyFill="1" applyBorder="1" applyAlignment="1" applyProtection="1">
      <alignment horizontal="right"/>
      <protection locked="0"/>
    </xf>
    <xf numFmtId="0" fontId="25" fillId="0" borderId="0" xfId="0" applyNumberFormat="1" applyFont="1" applyFill="1" applyProtection="1">
      <protection locked="0"/>
    </xf>
    <xf numFmtId="0" fontId="25" fillId="0" borderId="8" xfId="0" applyFont="1" applyFill="1" applyBorder="1" applyProtection="1">
      <protection locked="0"/>
    </xf>
    <xf numFmtId="0" fontId="25" fillId="0" borderId="9" xfId="0" applyFont="1" applyFill="1" applyBorder="1" applyProtection="1">
      <protection locked="0"/>
    </xf>
    <xf numFmtId="164" fontId="25" fillId="0" borderId="9" xfId="3" applyNumberFormat="1" applyFont="1" applyFill="1" applyBorder="1" applyProtection="1">
      <protection locked="0"/>
    </xf>
    <xf numFmtId="0" fontId="0" fillId="0" borderId="0" xfId="0" applyFill="1" applyProtection="1">
      <protection locked="0"/>
    </xf>
    <xf numFmtId="0" fontId="25" fillId="0" borderId="0" xfId="0" applyFont="1" applyFill="1" applyProtection="1">
      <protection locked="0"/>
    </xf>
    <xf numFmtId="0" fontId="25" fillId="0" borderId="0" xfId="0" applyFont="1" applyFill="1" applyBorder="1" applyProtection="1">
      <protection locked="0"/>
    </xf>
    <xf numFmtId="164" fontId="26" fillId="0" borderId="0" xfId="3" applyNumberFormat="1" applyFont="1" applyFill="1" applyBorder="1" applyProtection="1">
      <protection locked="0"/>
    </xf>
    <xf numFmtId="0" fontId="26" fillId="0" borderId="7" xfId="0" applyFont="1" applyFill="1" applyBorder="1" applyAlignment="1" applyProtection="1">
      <protection locked="0"/>
    </xf>
    <xf numFmtId="0" fontId="26" fillId="0" borderId="0" xfId="0" applyFont="1" applyFill="1" applyBorder="1" applyAlignment="1" applyProtection="1">
      <protection locked="0"/>
    </xf>
    <xf numFmtId="0" fontId="26" fillId="0" borderId="25" xfId="0" applyFont="1" applyFill="1" applyBorder="1" applyAlignment="1" applyProtection="1">
      <protection locked="0"/>
    </xf>
    <xf numFmtId="0" fontId="26" fillId="0" borderId="3" xfId="0" applyFont="1" applyFill="1" applyBorder="1" applyAlignment="1" applyProtection="1">
      <protection locked="0"/>
    </xf>
    <xf numFmtId="164" fontId="26" fillId="0" borderId="3" xfId="3" applyNumberFormat="1" applyFont="1" applyFill="1" applyBorder="1" applyProtection="1">
      <protection locked="0"/>
    </xf>
    <xf numFmtId="0" fontId="26" fillId="0" borderId="8" xfId="0" applyNumberFormat="1" applyFont="1" applyFill="1" applyBorder="1" applyProtection="1">
      <protection locked="0"/>
    </xf>
    <xf numFmtId="0" fontId="26" fillId="0" borderId="9" xfId="0" applyNumberFormat="1" applyFont="1" applyFill="1" applyBorder="1" applyProtection="1">
      <protection locked="0"/>
    </xf>
    <xf numFmtId="0" fontId="26" fillId="0" borderId="9" xfId="0" applyNumberFormat="1" applyFont="1" applyFill="1" applyBorder="1" applyAlignment="1" applyProtection="1">
      <alignment horizontal="right"/>
      <protection locked="0"/>
    </xf>
    <xf numFmtId="0" fontId="26" fillId="0" borderId="0" xfId="0" applyNumberFormat="1" applyFont="1" applyFill="1" applyProtection="1">
      <protection locked="0"/>
    </xf>
    <xf numFmtId="49" fontId="38" fillId="0" borderId="7" xfId="20" applyNumberFormat="1" applyFont="1" applyFill="1" applyBorder="1" applyAlignment="1" applyProtection="1">
      <alignment horizontal="left" vertical="top"/>
      <protection locked="0"/>
    </xf>
    <xf numFmtId="0" fontId="38" fillId="0" borderId="0" xfId="0" applyFont="1" applyFill="1" applyBorder="1" applyProtection="1">
      <protection locked="0"/>
    </xf>
    <xf numFmtId="0" fontId="38" fillId="0" borderId="0" xfId="0" applyFont="1" applyFill="1" applyProtection="1">
      <protection locked="0"/>
    </xf>
    <xf numFmtId="49" fontId="2" fillId="0" borderId="7" xfId="20" applyNumberFormat="1" applyFont="1" applyFill="1" applyBorder="1" applyAlignment="1" applyProtection="1">
      <alignment horizontal="left" vertical="top"/>
      <protection locked="0"/>
    </xf>
    <xf numFmtId="0" fontId="2" fillId="0" borderId="0" xfId="0" applyFont="1" applyFill="1" applyBorder="1" applyProtection="1">
      <protection locked="0"/>
    </xf>
    <xf numFmtId="0" fontId="2" fillId="0" borderId="0" xfId="0" applyFont="1" applyFill="1" applyProtection="1">
      <protection locked="0"/>
    </xf>
    <xf numFmtId="49" fontId="3" fillId="0" borderId="7" xfId="20" applyNumberFormat="1" applyFont="1" applyFill="1" applyBorder="1" applyAlignment="1" applyProtection="1">
      <alignment horizontal="left" vertical="top"/>
      <protection locked="0"/>
    </xf>
    <xf numFmtId="0" fontId="3" fillId="0" borderId="0" xfId="0" applyFont="1" applyFill="1" applyBorder="1" applyAlignment="1" applyProtection="1">
      <alignment horizontal="left"/>
      <protection locked="0"/>
    </xf>
    <xf numFmtId="0" fontId="3" fillId="0" borderId="0" xfId="0" applyFont="1" applyFill="1" applyBorder="1" applyProtection="1">
      <protection locked="0"/>
    </xf>
    <xf numFmtId="0" fontId="3" fillId="0" borderId="0" xfId="0" applyFont="1" applyFill="1" applyProtection="1">
      <protection locked="0"/>
    </xf>
    <xf numFmtId="0" fontId="2" fillId="0" borderId="0" xfId="0" applyFont="1" applyFill="1" applyBorder="1" applyAlignment="1" applyProtection="1">
      <protection locked="0"/>
    </xf>
    <xf numFmtId="41" fontId="2" fillId="0" borderId="0" xfId="0" applyNumberFormat="1" applyFont="1" applyFill="1" applyProtection="1">
      <protection locked="0"/>
    </xf>
    <xf numFmtId="41" fontId="2" fillId="0" borderId="12" xfId="0" applyNumberFormat="1" applyFont="1" applyFill="1" applyBorder="1" applyProtection="1">
      <protection locked="0"/>
    </xf>
    <xf numFmtId="0" fontId="3" fillId="0" borderId="0" xfId="0" applyFont="1" applyFill="1" applyBorder="1" applyAlignment="1" applyProtection="1">
      <protection locked="0"/>
    </xf>
    <xf numFmtId="41" fontId="3" fillId="0" borderId="0" xfId="0" applyNumberFormat="1" applyFont="1" applyFill="1" applyProtection="1">
      <protection locked="0"/>
    </xf>
    <xf numFmtId="37" fontId="3" fillId="0" borderId="0" xfId="0" applyNumberFormat="1" applyFont="1" applyFill="1" applyProtection="1">
      <protection locked="0"/>
    </xf>
    <xf numFmtId="0" fontId="2" fillId="7" borderId="0" xfId="0" applyFont="1" applyFill="1" applyBorder="1" applyAlignment="1" applyProtection="1">
      <protection locked="0"/>
    </xf>
    <xf numFmtId="37" fontId="2" fillId="0" borderId="0" xfId="0" applyNumberFormat="1" applyFont="1" applyFill="1" applyProtection="1">
      <protection locked="0"/>
    </xf>
    <xf numFmtId="49" fontId="2" fillId="0" borderId="7" xfId="20" applyNumberFormat="1" applyFont="1" applyFill="1" applyBorder="1" applyAlignment="1" applyProtection="1">
      <alignment horizontal="left"/>
      <protection locked="0"/>
    </xf>
    <xf numFmtId="0" fontId="2" fillId="7" borderId="0" xfId="0" applyFont="1" applyFill="1" applyBorder="1" applyProtection="1">
      <protection locked="0"/>
    </xf>
    <xf numFmtId="0" fontId="3" fillId="7" borderId="0" xfId="0" applyFont="1" applyFill="1" applyBorder="1" applyAlignment="1" applyProtection="1">
      <alignment horizontal="left"/>
      <protection locked="0"/>
    </xf>
    <xf numFmtId="0" fontId="3" fillId="7" borderId="0" xfId="0" applyFont="1" applyFill="1" applyBorder="1" applyAlignment="1" applyProtection="1">
      <protection locked="0"/>
    </xf>
    <xf numFmtId="0" fontId="3" fillId="7" borderId="0" xfId="0" applyFont="1" applyFill="1" applyBorder="1" applyProtection="1">
      <protection locked="0"/>
    </xf>
    <xf numFmtId="49" fontId="39" fillId="0" borderId="7" xfId="20" applyNumberFormat="1" applyFont="1" applyFill="1" applyBorder="1" applyAlignment="1" applyProtection="1">
      <alignment horizontal="left" vertical="top"/>
      <protection locked="0"/>
    </xf>
    <xf numFmtId="0" fontId="39" fillId="0" borderId="0" xfId="0" applyFont="1" applyFill="1" applyBorder="1" applyProtection="1">
      <protection locked="0"/>
    </xf>
    <xf numFmtId="0" fontId="39" fillId="0" borderId="0" xfId="0" applyFont="1" applyFill="1" applyProtection="1">
      <protection locked="0"/>
    </xf>
    <xf numFmtId="0" fontId="3" fillId="0" borderId="7" xfId="20" applyFont="1" applyFill="1" applyBorder="1" applyProtection="1">
      <protection locked="0"/>
    </xf>
    <xf numFmtId="49" fontId="3" fillId="0" borderId="11" xfId="20" applyNumberFormat="1" applyFont="1" applyFill="1" applyBorder="1" applyAlignment="1" applyProtection="1">
      <alignment horizontal="left" vertical="top"/>
      <protection locked="0"/>
    </xf>
    <xf numFmtId="0" fontId="3" fillId="0" borderId="12" xfId="0" applyFont="1" applyFill="1" applyBorder="1" applyAlignment="1" applyProtection="1">
      <protection locked="0"/>
    </xf>
    <xf numFmtId="0" fontId="3" fillId="0" borderId="12" xfId="0" applyFont="1" applyFill="1" applyBorder="1" applyProtection="1">
      <protection locked="0"/>
    </xf>
    <xf numFmtId="0" fontId="2" fillId="0" borderId="11" xfId="0" applyFont="1" applyFill="1" applyBorder="1" applyProtection="1">
      <protection locked="0"/>
    </xf>
    <xf numFmtId="0" fontId="3" fillId="3" borderId="12" xfId="0" applyFont="1" applyFill="1" applyBorder="1" applyAlignment="1" applyProtection="1">
      <protection locked="0"/>
    </xf>
    <xf numFmtId="0" fontId="2" fillId="3" borderId="12" xfId="0" applyFont="1" applyFill="1" applyBorder="1" applyProtection="1">
      <protection locked="0"/>
    </xf>
    <xf numFmtId="41" fontId="2" fillId="3" borderId="0" xfId="0" applyNumberFormat="1" applyFont="1" applyFill="1" applyProtection="1">
      <protection locked="0"/>
    </xf>
    <xf numFmtId="0" fontId="3" fillId="0" borderId="0" xfId="0" applyNumberFormat="1" applyFont="1" applyFill="1" applyBorder="1" applyAlignment="1" applyProtection="1">
      <alignment horizontal="center"/>
      <protection locked="0"/>
    </xf>
    <xf numFmtId="0" fontId="3" fillId="0" borderId="9" xfId="0" applyNumberFormat="1" applyFont="1" applyFill="1" applyBorder="1" applyAlignment="1" applyProtection="1">
      <alignment horizontal="center"/>
      <protection locked="0"/>
    </xf>
    <xf numFmtId="17" fontId="3" fillId="3" borderId="9" xfId="0" applyNumberFormat="1" applyFont="1" applyFill="1" applyBorder="1" applyAlignment="1" applyProtection="1">
      <alignment horizontal="center"/>
      <protection locked="0"/>
    </xf>
    <xf numFmtId="0" fontId="3" fillId="3" borderId="10" xfId="20" applyFont="1" applyFill="1" applyBorder="1" applyAlignment="1" applyProtection="1">
      <alignment horizontal="center"/>
      <protection locked="0"/>
    </xf>
    <xf numFmtId="0" fontId="3" fillId="0" borderId="0" xfId="0" applyNumberFormat="1" applyFont="1" applyFill="1" applyAlignment="1" applyProtection="1">
      <alignment horizontal="center"/>
      <protection locked="0"/>
    </xf>
    <xf numFmtId="41" fontId="2" fillId="0" borderId="0" xfId="3" applyNumberFormat="1" applyFont="1" applyProtection="1">
      <protection locked="0"/>
    </xf>
    <xf numFmtId="0" fontId="2" fillId="0" borderId="0" xfId="19" applyFont="1" applyProtection="1">
      <protection locked="0"/>
    </xf>
    <xf numFmtId="0" fontId="28" fillId="0" borderId="0" xfId="21" applyFont="1" applyFill="1" applyBorder="1" applyAlignment="1" applyProtection="1">
      <alignment horizontal="left" wrapText="1"/>
      <protection locked="0"/>
    </xf>
    <xf numFmtId="0" fontId="3" fillId="0" borderId="0" xfId="19" applyFont="1" applyFill="1" applyAlignment="1" applyProtection="1">
      <alignment horizontal="left" indent="1"/>
      <protection locked="0"/>
    </xf>
    <xf numFmtId="164" fontId="3" fillId="0" borderId="9" xfId="3" applyNumberFormat="1" applyFont="1" applyBorder="1" applyProtection="1">
      <protection locked="0"/>
    </xf>
    <xf numFmtId="41" fontId="3" fillId="3" borderId="9" xfId="3" applyNumberFormat="1" applyFont="1" applyFill="1" applyBorder="1" applyProtection="1">
      <protection locked="0"/>
    </xf>
    <xf numFmtId="0" fontId="2" fillId="0" borderId="0" xfId="19" applyFont="1" applyFill="1" applyProtection="1">
      <protection locked="0"/>
    </xf>
    <xf numFmtId="0" fontId="3" fillId="5" borderId="0" xfId="19" applyFont="1" applyFill="1" applyAlignment="1" applyProtection="1">
      <alignment horizontal="left" indent="1"/>
      <protection locked="0"/>
    </xf>
    <xf numFmtId="164" fontId="3" fillId="5" borderId="12" xfId="3" applyNumberFormat="1" applyFont="1" applyFill="1" applyBorder="1" applyProtection="1">
      <protection locked="0"/>
    </xf>
    <xf numFmtId="41" fontId="3" fillId="5" borderId="12" xfId="3" applyNumberFormat="1" applyFont="1" applyFill="1" applyBorder="1" applyProtection="1">
      <protection locked="0"/>
    </xf>
    <xf numFmtId="0" fontId="2" fillId="5" borderId="0" xfId="19" applyFont="1" applyFill="1" applyProtection="1">
      <protection locked="0"/>
    </xf>
    <xf numFmtId="0" fontId="4" fillId="0" borderId="0" xfId="0" applyFont="1" applyFill="1" applyProtection="1">
      <protection locked="0"/>
    </xf>
    <xf numFmtId="41" fontId="38" fillId="0" borderId="0" xfId="3" applyNumberFormat="1" applyFont="1" applyFill="1" applyProtection="1"/>
    <xf numFmtId="41" fontId="2" fillId="0" borderId="12" xfId="3" applyNumberFormat="1" applyFont="1" applyFill="1" applyBorder="1" applyProtection="1"/>
    <xf numFmtId="41" fontId="3" fillId="0" borderId="0" xfId="3" applyNumberFormat="1" applyFont="1" applyFill="1" applyProtection="1"/>
    <xf numFmtId="37" fontId="2" fillId="0" borderId="0" xfId="3" applyNumberFormat="1" applyFont="1" applyFill="1" applyBorder="1" applyProtection="1"/>
    <xf numFmtId="41" fontId="2" fillId="0" borderId="0" xfId="0" applyNumberFormat="1" applyFont="1" applyFill="1" applyProtection="1"/>
    <xf numFmtId="37" fontId="2" fillId="0" borderId="12" xfId="3" applyNumberFormat="1" applyFont="1" applyFill="1" applyBorder="1" applyProtection="1"/>
    <xf numFmtId="41" fontId="2" fillId="0" borderId="12" xfId="0" applyNumberFormat="1" applyFont="1" applyFill="1" applyBorder="1" applyProtection="1"/>
    <xf numFmtId="41" fontId="3" fillId="0" borderId="0" xfId="0" applyNumberFormat="1" applyFont="1" applyFill="1" applyProtection="1"/>
    <xf numFmtId="41" fontId="39" fillId="0" borderId="0" xfId="0" applyNumberFormat="1" applyFont="1" applyFill="1" applyProtection="1"/>
    <xf numFmtId="41" fontId="3" fillId="0" borderId="0" xfId="0" applyNumberFormat="1" applyFont="1" applyFill="1" applyBorder="1" applyProtection="1"/>
    <xf numFmtId="0" fontId="33" fillId="0" borderId="15" xfId="0" applyNumberFormat="1" applyFont="1" applyBorder="1" applyAlignment="1">
      <alignment horizontal="center"/>
    </xf>
    <xf numFmtId="43" fontId="32" fillId="7" borderId="0" xfId="4" applyNumberFormat="1" applyFont="1" applyFill="1" applyProtection="1">
      <protection locked="0"/>
    </xf>
    <xf numFmtId="43" fontId="32" fillId="7" borderId="0" xfId="4" applyNumberFormat="1" applyFont="1" applyFill="1"/>
    <xf numFmtId="0" fontId="41" fillId="0" borderId="0" xfId="18" applyFont="1" applyAlignment="1">
      <alignment horizontal="center"/>
    </xf>
  </cellXfs>
  <cellStyles count="29">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Monthly Expense Categories" xfId="21"/>
    <cellStyle name="Percent" xfId="22" builtinId="5"/>
    <cellStyle name="Percent [2]" xfId="23"/>
    <cellStyle name="Total" xfId="24" builtinId="25" customBuiltin="1"/>
    <cellStyle name="Unprot" xfId="25"/>
    <cellStyle name="Unprot$" xfId="26"/>
    <cellStyle name="Unprot_CurrencySKorea" xfId="27"/>
    <cellStyle name="Unprotect" xfId="2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9217" name="Line 1">
          <a:extLst>
            <a:ext uri="{FF2B5EF4-FFF2-40B4-BE49-F238E27FC236}">
              <a16:creationId xmlns:a16="http://schemas.microsoft.com/office/drawing/2014/main" id="{B2151CF7-4A3E-FC71-D4BE-03F374361A0D}"/>
            </a:ext>
          </a:extLst>
        </xdr:cNvPr>
        <xdr:cNvSpPr>
          <a:spLocks noChangeShapeType="1"/>
        </xdr:cNvSpPr>
      </xdr:nvSpPr>
      <xdr:spPr bwMode="auto">
        <a:xfrm flipH="1" flipV="1">
          <a:off x="0" y="57150"/>
          <a:ext cx="85058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4337" name="Line 1">
          <a:extLst>
            <a:ext uri="{FF2B5EF4-FFF2-40B4-BE49-F238E27FC236}">
              <a16:creationId xmlns:a16="http://schemas.microsoft.com/office/drawing/2014/main" id="{7C529041-F782-2574-9D06-0C47BC26AE37}"/>
            </a:ext>
          </a:extLst>
        </xdr:cNvPr>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4338" name="Line 2">
          <a:extLst>
            <a:ext uri="{FF2B5EF4-FFF2-40B4-BE49-F238E27FC236}">
              <a16:creationId xmlns:a16="http://schemas.microsoft.com/office/drawing/2014/main" id="{9738A29A-B59B-3F48-4DBB-37D862FCDCEA}"/>
            </a:ext>
          </a:extLst>
        </xdr:cNvPr>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5361" name="Line 1">
          <a:extLst>
            <a:ext uri="{FF2B5EF4-FFF2-40B4-BE49-F238E27FC236}">
              <a16:creationId xmlns:a16="http://schemas.microsoft.com/office/drawing/2014/main" id="{24AF91B1-3FBA-7522-415D-CBFE511D0CBF}"/>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5362" name="Line 2">
          <a:extLst>
            <a:ext uri="{FF2B5EF4-FFF2-40B4-BE49-F238E27FC236}">
              <a16:creationId xmlns:a16="http://schemas.microsoft.com/office/drawing/2014/main" id="{F15CEDB5-7D3D-7828-819C-583266143515}"/>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6385" name="Line 1">
          <a:extLst>
            <a:ext uri="{FF2B5EF4-FFF2-40B4-BE49-F238E27FC236}">
              <a16:creationId xmlns:a16="http://schemas.microsoft.com/office/drawing/2014/main" id="{AF414EB0-62FA-28D7-8BA4-AEECF537130D}"/>
            </a:ext>
          </a:extLst>
        </xdr:cNvPr>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6386" name="Line 2">
          <a:extLst>
            <a:ext uri="{FF2B5EF4-FFF2-40B4-BE49-F238E27FC236}">
              <a16:creationId xmlns:a16="http://schemas.microsoft.com/office/drawing/2014/main" id="{EBA7406A-3159-D996-E29F-3928DB113A14}"/>
            </a:ext>
          </a:extLst>
        </xdr:cNvPr>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7409" name="Line 1">
          <a:extLst>
            <a:ext uri="{FF2B5EF4-FFF2-40B4-BE49-F238E27FC236}">
              <a16:creationId xmlns:a16="http://schemas.microsoft.com/office/drawing/2014/main" id="{B3146871-B57F-B497-F44E-65B5CA3C75F9}"/>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7410" name="Line 2">
          <a:extLst>
            <a:ext uri="{FF2B5EF4-FFF2-40B4-BE49-F238E27FC236}">
              <a16:creationId xmlns:a16="http://schemas.microsoft.com/office/drawing/2014/main" id="{1DB886F5-FB31-D938-63AE-E7D66E2D079F}"/>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8433" name="Line 1">
          <a:extLst>
            <a:ext uri="{FF2B5EF4-FFF2-40B4-BE49-F238E27FC236}">
              <a16:creationId xmlns:a16="http://schemas.microsoft.com/office/drawing/2014/main" id="{2EBC6069-9DAB-2A32-3171-0646708104D3}"/>
            </a:ext>
          </a:extLst>
        </xdr:cNvPr>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8434" name="Line 2">
          <a:extLst>
            <a:ext uri="{FF2B5EF4-FFF2-40B4-BE49-F238E27FC236}">
              <a16:creationId xmlns:a16="http://schemas.microsoft.com/office/drawing/2014/main" id="{73D1ED1E-97BB-5092-DDF3-C25A60F42322}"/>
            </a:ext>
          </a:extLst>
        </xdr:cNvPr>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9457" name="Line 1">
          <a:extLst>
            <a:ext uri="{FF2B5EF4-FFF2-40B4-BE49-F238E27FC236}">
              <a16:creationId xmlns:a16="http://schemas.microsoft.com/office/drawing/2014/main" id="{EC8B6396-9F32-47BC-9F8C-463B40DE89E3}"/>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9458" name="Line 2">
          <a:extLst>
            <a:ext uri="{FF2B5EF4-FFF2-40B4-BE49-F238E27FC236}">
              <a16:creationId xmlns:a16="http://schemas.microsoft.com/office/drawing/2014/main" id="{E9917BF3-0B5E-581D-D054-D4F15AFB2F83}"/>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481" name="Line 1">
          <a:extLst>
            <a:ext uri="{FF2B5EF4-FFF2-40B4-BE49-F238E27FC236}">
              <a16:creationId xmlns:a16="http://schemas.microsoft.com/office/drawing/2014/main" id="{C698AC6A-165C-ADEB-8522-E6F8A810B1C0}"/>
            </a:ext>
          </a:extLst>
        </xdr:cNvPr>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482" name="Line 2">
          <a:extLst>
            <a:ext uri="{FF2B5EF4-FFF2-40B4-BE49-F238E27FC236}">
              <a16:creationId xmlns:a16="http://schemas.microsoft.com/office/drawing/2014/main" id="{0E06BBC1-1F92-87F2-F669-CF23EA2E62C5}"/>
            </a:ext>
          </a:extLst>
        </xdr:cNvPr>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1505" name="Line 1">
          <a:extLst>
            <a:ext uri="{FF2B5EF4-FFF2-40B4-BE49-F238E27FC236}">
              <a16:creationId xmlns:a16="http://schemas.microsoft.com/office/drawing/2014/main" id="{63EAD559-7853-5C92-1563-9BCE1557C036}"/>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1506" name="Line 2">
          <a:extLst>
            <a:ext uri="{FF2B5EF4-FFF2-40B4-BE49-F238E27FC236}">
              <a16:creationId xmlns:a16="http://schemas.microsoft.com/office/drawing/2014/main" id="{31DF2BA6-5FF2-D9F1-D5E7-297237CE12C1}"/>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2529" name="Line 1">
          <a:extLst>
            <a:ext uri="{FF2B5EF4-FFF2-40B4-BE49-F238E27FC236}">
              <a16:creationId xmlns:a16="http://schemas.microsoft.com/office/drawing/2014/main" id="{39A5341A-A6C7-FEDE-35BD-65B89D721000}"/>
            </a:ext>
          </a:extLst>
        </xdr:cNvPr>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2530" name="Line 2">
          <a:extLst>
            <a:ext uri="{FF2B5EF4-FFF2-40B4-BE49-F238E27FC236}">
              <a16:creationId xmlns:a16="http://schemas.microsoft.com/office/drawing/2014/main" id="{ACAD05C2-E4CE-2C76-3BB3-F59B63DEA91F}"/>
            </a:ext>
          </a:extLst>
        </xdr:cNvPr>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3553" name="Line 1">
          <a:extLst>
            <a:ext uri="{FF2B5EF4-FFF2-40B4-BE49-F238E27FC236}">
              <a16:creationId xmlns:a16="http://schemas.microsoft.com/office/drawing/2014/main" id="{68A56576-CB60-B6DB-9F3A-E0056274354A}"/>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3554" name="Line 2">
          <a:extLst>
            <a:ext uri="{FF2B5EF4-FFF2-40B4-BE49-F238E27FC236}">
              <a16:creationId xmlns:a16="http://schemas.microsoft.com/office/drawing/2014/main" id="{1F172127-21D6-D390-04CC-859FCEF91C33}"/>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a:extLst>
            <a:ext uri="{FF2B5EF4-FFF2-40B4-BE49-F238E27FC236}">
              <a16:creationId xmlns:a16="http://schemas.microsoft.com/office/drawing/2014/main" id="{3BE1FD1C-C888-A783-2BA3-E67D5542836D}"/>
            </a:ext>
          </a:extLst>
        </xdr:cNvPr>
        <xdr:cNvSpPr>
          <a:spLocks noChangeShapeType="1"/>
        </xdr:cNvSpPr>
      </xdr:nvSpPr>
      <xdr:spPr bwMode="auto">
        <a:xfrm flipH="1" flipV="1">
          <a:off x="0" y="57150"/>
          <a:ext cx="7734300"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a:extLst>
            <a:ext uri="{FF2B5EF4-FFF2-40B4-BE49-F238E27FC236}">
              <a16:creationId xmlns:a16="http://schemas.microsoft.com/office/drawing/2014/main" id="{D92A2650-37F5-B7AD-8346-D0AD441A4432}"/>
            </a:ext>
          </a:extLst>
        </xdr:cNvPr>
        <xdr:cNvSpPr>
          <a:spLocks noChangeShapeType="1"/>
        </xdr:cNvSpPr>
      </xdr:nvSpPr>
      <xdr:spPr bwMode="auto">
        <a:xfrm flipH="1">
          <a:off x="5591175"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4577" name="Line 1">
          <a:extLst>
            <a:ext uri="{FF2B5EF4-FFF2-40B4-BE49-F238E27FC236}">
              <a16:creationId xmlns:a16="http://schemas.microsoft.com/office/drawing/2014/main" id="{500B9CB1-E56B-9388-3BDE-8072671F794F}"/>
            </a:ext>
          </a:extLst>
        </xdr:cNvPr>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4578" name="Line 2">
          <a:extLst>
            <a:ext uri="{FF2B5EF4-FFF2-40B4-BE49-F238E27FC236}">
              <a16:creationId xmlns:a16="http://schemas.microsoft.com/office/drawing/2014/main" id="{0ECC31B7-E30D-975D-F6CA-90C8A779B9F4}"/>
            </a:ext>
          </a:extLst>
        </xdr:cNvPr>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5601" name="Line 1">
          <a:extLst>
            <a:ext uri="{FF2B5EF4-FFF2-40B4-BE49-F238E27FC236}">
              <a16:creationId xmlns:a16="http://schemas.microsoft.com/office/drawing/2014/main" id="{44263543-7D5F-2798-696A-217AD3047E0A}"/>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5602" name="Line 2">
          <a:extLst>
            <a:ext uri="{FF2B5EF4-FFF2-40B4-BE49-F238E27FC236}">
              <a16:creationId xmlns:a16="http://schemas.microsoft.com/office/drawing/2014/main" id="{EC3105A3-67D2-D572-3305-84111EF794AB}"/>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6625" name="Line 1">
          <a:extLst>
            <a:ext uri="{FF2B5EF4-FFF2-40B4-BE49-F238E27FC236}">
              <a16:creationId xmlns:a16="http://schemas.microsoft.com/office/drawing/2014/main" id="{50E3DE9F-EB52-6B27-26D6-DED84B8B2EE2}"/>
            </a:ext>
          </a:extLst>
        </xdr:cNvPr>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6626" name="Line 2">
          <a:extLst>
            <a:ext uri="{FF2B5EF4-FFF2-40B4-BE49-F238E27FC236}">
              <a16:creationId xmlns:a16="http://schemas.microsoft.com/office/drawing/2014/main" id="{1B33D2D6-7C0F-67CA-5A33-D73280B1559F}"/>
            </a:ext>
          </a:extLst>
        </xdr:cNvPr>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7649" name="Line 1">
          <a:extLst>
            <a:ext uri="{FF2B5EF4-FFF2-40B4-BE49-F238E27FC236}">
              <a16:creationId xmlns:a16="http://schemas.microsoft.com/office/drawing/2014/main" id="{990C7B80-C339-C73A-A331-7ED450D24112}"/>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7650" name="Line 2">
          <a:extLst>
            <a:ext uri="{FF2B5EF4-FFF2-40B4-BE49-F238E27FC236}">
              <a16:creationId xmlns:a16="http://schemas.microsoft.com/office/drawing/2014/main" id="{B20ECFB5-8D35-629E-FBF8-B41864E2E4E5}"/>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8673" name="Line 1">
          <a:extLst>
            <a:ext uri="{FF2B5EF4-FFF2-40B4-BE49-F238E27FC236}">
              <a16:creationId xmlns:a16="http://schemas.microsoft.com/office/drawing/2014/main" id="{21479373-DE90-8529-3C5E-3DCA8B55057D}"/>
            </a:ext>
          </a:extLst>
        </xdr:cNvPr>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8674" name="Line 2">
          <a:extLst>
            <a:ext uri="{FF2B5EF4-FFF2-40B4-BE49-F238E27FC236}">
              <a16:creationId xmlns:a16="http://schemas.microsoft.com/office/drawing/2014/main" id="{2CDA82BD-D8AE-5E06-6B4E-D54DC4A8A50D}"/>
            </a:ext>
          </a:extLst>
        </xdr:cNvPr>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9697" name="Line 1">
          <a:extLst>
            <a:ext uri="{FF2B5EF4-FFF2-40B4-BE49-F238E27FC236}">
              <a16:creationId xmlns:a16="http://schemas.microsoft.com/office/drawing/2014/main" id="{6A686B66-2DDB-C338-B838-FB961819EA9B}"/>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9698" name="Line 2">
          <a:extLst>
            <a:ext uri="{FF2B5EF4-FFF2-40B4-BE49-F238E27FC236}">
              <a16:creationId xmlns:a16="http://schemas.microsoft.com/office/drawing/2014/main" id="{EA788335-53F1-614C-66FF-1B84E7E4D74B}"/>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8193" name="Line 1">
          <a:extLst>
            <a:ext uri="{FF2B5EF4-FFF2-40B4-BE49-F238E27FC236}">
              <a16:creationId xmlns:a16="http://schemas.microsoft.com/office/drawing/2014/main" id="{715D6684-6C54-847F-C395-57A9422320EC}"/>
            </a:ext>
          </a:extLst>
        </xdr:cNvPr>
        <xdr:cNvSpPr>
          <a:spLocks noChangeShapeType="1"/>
        </xdr:cNvSpPr>
      </xdr:nvSpPr>
      <xdr:spPr bwMode="auto">
        <a:xfrm flipH="1" flipV="1">
          <a:off x="0" y="47625"/>
          <a:ext cx="644842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8194" name="Line 2">
          <a:extLst>
            <a:ext uri="{FF2B5EF4-FFF2-40B4-BE49-F238E27FC236}">
              <a16:creationId xmlns:a16="http://schemas.microsoft.com/office/drawing/2014/main" id="{C039302D-4F57-75CC-36BE-E26FAAD68E0F}"/>
            </a:ext>
          </a:extLst>
        </xdr:cNvPr>
        <xdr:cNvSpPr>
          <a:spLocks noChangeShapeType="1"/>
        </xdr:cNvSpPr>
      </xdr:nvSpPr>
      <xdr:spPr bwMode="auto">
        <a:xfrm flipH="1">
          <a:off x="4667250" y="838200"/>
          <a:ext cx="51244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a:extLst>
            <a:ext uri="{FF2B5EF4-FFF2-40B4-BE49-F238E27FC236}">
              <a16:creationId xmlns:a16="http://schemas.microsoft.com/office/drawing/2014/main" id="{4058BDB2-E2ED-47C2-E4AC-ED717CFA372E}"/>
            </a:ext>
          </a:extLst>
        </xdr:cNvPr>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7170" name="Line 2">
          <a:extLst>
            <a:ext uri="{FF2B5EF4-FFF2-40B4-BE49-F238E27FC236}">
              <a16:creationId xmlns:a16="http://schemas.microsoft.com/office/drawing/2014/main" id="{4C82F39C-A6BD-F1D3-4493-4EB7D6E64C5C}"/>
            </a:ext>
          </a:extLst>
        </xdr:cNvPr>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a:extLst>
            <a:ext uri="{FF2B5EF4-FFF2-40B4-BE49-F238E27FC236}">
              <a16:creationId xmlns:a16="http://schemas.microsoft.com/office/drawing/2014/main" id="{6DEFBB9C-49DE-CBC4-F3A4-94A709ACFE65}"/>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a:extLst>
            <a:ext uri="{FF2B5EF4-FFF2-40B4-BE49-F238E27FC236}">
              <a16:creationId xmlns:a16="http://schemas.microsoft.com/office/drawing/2014/main" id="{4878E66D-0145-CA90-222E-AE39E25918A0}"/>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0241" name="Line 1">
          <a:extLst>
            <a:ext uri="{FF2B5EF4-FFF2-40B4-BE49-F238E27FC236}">
              <a16:creationId xmlns:a16="http://schemas.microsoft.com/office/drawing/2014/main" id="{C57DDFF3-E08A-6384-B49D-2984ECD52302}"/>
            </a:ext>
          </a:extLst>
        </xdr:cNvPr>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0242" name="Line 2">
          <a:extLst>
            <a:ext uri="{FF2B5EF4-FFF2-40B4-BE49-F238E27FC236}">
              <a16:creationId xmlns:a16="http://schemas.microsoft.com/office/drawing/2014/main" id="{698F75FA-C5C4-C3E0-FFF0-611ABFB48793}"/>
            </a:ext>
          </a:extLst>
        </xdr:cNvPr>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1265" name="Line 1">
          <a:extLst>
            <a:ext uri="{FF2B5EF4-FFF2-40B4-BE49-F238E27FC236}">
              <a16:creationId xmlns:a16="http://schemas.microsoft.com/office/drawing/2014/main" id="{1BF3A7A1-6D4C-798B-1C20-323DEF5426DF}"/>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1266" name="Line 2">
          <a:extLst>
            <a:ext uri="{FF2B5EF4-FFF2-40B4-BE49-F238E27FC236}">
              <a16:creationId xmlns:a16="http://schemas.microsoft.com/office/drawing/2014/main" id="{6B19EF7B-09D2-C3C5-F3F3-900C62E084C3}"/>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2289" name="Line 1">
          <a:extLst>
            <a:ext uri="{FF2B5EF4-FFF2-40B4-BE49-F238E27FC236}">
              <a16:creationId xmlns:a16="http://schemas.microsoft.com/office/drawing/2014/main" id="{9D9D18C6-97AE-622A-E1D5-780A6AFEB9DA}"/>
            </a:ext>
          </a:extLst>
        </xdr:cNvPr>
        <xdr:cNvSpPr>
          <a:spLocks noChangeShapeType="1"/>
        </xdr:cNvSpPr>
      </xdr:nvSpPr>
      <xdr:spPr bwMode="auto">
        <a:xfrm flipH="1" flipV="1">
          <a:off x="0" y="47625"/>
          <a:ext cx="7219950"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2290" name="Line 2">
          <a:extLst>
            <a:ext uri="{FF2B5EF4-FFF2-40B4-BE49-F238E27FC236}">
              <a16:creationId xmlns:a16="http://schemas.microsoft.com/office/drawing/2014/main" id="{59A5A0E6-B1EA-3291-FB45-29F16A11BB95}"/>
            </a:ext>
          </a:extLst>
        </xdr:cNvPr>
        <xdr:cNvSpPr>
          <a:spLocks noChangeShapeType="1"/>
        </xdr:cNvSpPr>
      </xdr:nvSpPr>
      <xdr:spPr bwMode="auto">
        <a:xfrm flipH="1">
          <a:off x="5162550" y="838200"/>
          <a:ext cx="638175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13313" name="Line 1">
          <a:extLst>
            <a:ext uri="{FF2B5EF4-FFF2-40B4-BE49-F238E27FC236}">
              <a16:creationId xmlns:a16="http://schemas.microsoft.com/office/drawing/2014/main" id="{B30D349E-7C1D-01D0-CDF1-5F8ADBC75348}"/>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13314" name="Line 2">
          <a:extLst>
            <a:ext uri="{FF2B5EF4-FFF2-40B4-BE49-F238E27FC236}">
              <a16:creationId xmlns:a16="http://schemas.microsoft.com/office/drawing/2014/main" id="{0DBAF879-C874-141E-8345-BC1B1D82B40A}"/>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Accounting/2001%20Plan/Clickpaper/Clickpaper%202001%20Pl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Summary"/>
      <sheetName val="Headcount"/>
      <sheetName val="Direct Expense"/>
      <sheetName val="Margin"/>
      <sheetName val="Assumption"/>
      <sheetName val="Capital"/>
      <sheetName val="Income Statement"/>
      <sheetName val="Cash and Non-Cash"/>
      <sheetName val="INDIRECT"/>
      <sheetName val="DIRECT"/>
      <sheetName val="Schedule A - Capital Exp Detail"/>
      <sheetName val="Schedule B - Investing"/>
      <sheetName val="Schedule C - Asset Sales"/>
      <sheetName val="Schedule D - PRM Detail"/>
      <sheetName val="Schedule E - Other"/>
      <sheetName val="Capital Charge"/>
      <sheetName val="Uplo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9"/>
  <sheetViews>
    <sheetView workbookViewId="0">
      <selection activeCell="F11" sqref="F11"/>
    </sheetView>
  </sheetViews>
  <sheetFormatPr defaultRowHeight="12.75"/>
  <cols>
    <col min="1" max="1" width="3.33203125" customWidth="1"/>
    <col min="2" max="2" width="4.33203125" customWidth="1"/>
    <col min="3" max="3" width="11.5" bestFit="1" customWidth="1"/>
    <col min="4" max="4" width="44.5" bestFit="1" customWidth="1"/>
    <col min="5" max="5" width="2.1640625" customWidth="1"/>
    <col min="6" max="6" width="51.6640625" customWidth="1"/>
  </cols>
  <sheetData>
    <row r="1" spans="1:16" s="10" customFormat="1" ht="9.75" customHeight="1">
      <c r="A1" s="165"/>
      <c r="B1" s="166"/>
      <c r="C1" s="166"/>
      <c r="D1" s="15"/>
    </row>
    <row r="2" spans="1:16" s="19" customFormat="1" ht="27" customHeight="1">
      <c r="A2" s="167" t="s">
        <v>96</v>
      </c>
      <c r="B2" s="167"/>
      <c r="C2" s="167"/>
      <c r="D2" s="16"/>
      <c r="E2" s="17"/>
      <c r="F2" s="17"/>
      <c r="G2" s="17"/>
      <c r="H2" s="18"/>
    </row>
    <row r="3" spans="1:16" s="19" customFormat="1" ht="27" customHeight="1">
      <c r="A3" s="167" t="s">
        <v>143</v>
      </c>
      <c r="B3" s="167"/>
      <c r="C3" s="167"/>
      <c r="D3" s="16"/>
      <c r="E3" s="17"/>
      <c r="F3" s="17"/>
      <c r="G3" s="17"/>
      <c r="H3" s="18"/>
      <c r="P3" s="20" t="str">
        <f>'CC 103820 - Detail Expenses'!P3</f>
        <v>TEAM NAME</v>
      </c>
    </row>
    <row r="4" spans="1:16" ht="27.75">
      <c r="A4" s="167" t="s">
        <v>378</v>
      </c>
      <c r="B4" s="108"/>
      <c r="C4" s="108"/>
    </row>
    <row r="5" spans="1:16">
      <c r="A5" s="108"/>
      <c r="B5" s="108"/>
      <c r="C5" s="108"/>
    </row>
    <row r="6" spans="1:16">
      <c r="A6" s="164"/>
      <c r="B6" s="164"/>
      <c r="C6" s="163" t="s">
        <v>379</v>
      </c>
      <c r="D6" s="163" t="s">
        <v>380</v>
      </c>
      <c r="E6" s="163"/>
      <c r="F6" s="163" t="s">
        <v>381</v>
      </c>
    </row>
    <row r="7" spans="1:16">
      <c r="A7" s="108"/>
      <c r="B7" s="168" t="s">
        <v>83</v>
      </c>
      <c r="C7" s="169"/>
      <c r="D7" s="157"/>
      <c r="E7" s="158"/>
      <c r="F7" s="159"/>
    </row>
    <row r="8" spans="1:16" ht="22.5">
      <c r="A8" s="108"/>
      <c r="B8" s="168"/>
      <c r="C8" s="169">
        <v>52001500</v>
      </c>
      <c r="D8" s="157" t="s">
        <v>308</v>
      </c>
      <c r="E8" s="158"/>
      <c r="F8" s="159" t="s">
        <v>309</v>
      </c>
    </row>
    <row r="9" spans="1:16" ht="22.5">
      <c r="B9" s="155"/>
      <c r="C9" s="156">
        <v>52002000</v>
      </c>
      <c r="D9" s="160" t="s">
        <v>310</v>
      </c>
      <c r="E9" s="158"/>
      <c r="F9" s="159" t="s">
        <v>311</v>
      </c>
    </row>
    <row r="10" spans="1:16" ht="22.5">
      <c r="B10" s="155"/>
      <c r="C10" s="156">
        <v>52002500</v>
      </c>
      <c r="D10" s="157" t="s">
        <v>312</v>
      </c>
      <c r="E10" s="158"/>
      <c r="F10" s="159" t="s">
        <v>313</v>
      </c>
    </row>
    <row r="11" spans="1:16" ht="45">
      <c r="B11" s="155"/>
      <c r="C11" s="156">
        <v>52003000</v>
      </c>
      <c r="D11" s="157" t="s">
        <v>314</v>
      </c>
      <c r="E11" s="158"/>
      <c r="F11" s="159" t="s">
        <v>315</v>
      </c>
    </row>
    <row r="12" spans="1:16">
      <c r="B12" s="155"/>
      <c r="C12" s="156">
        <v>52003500</v>
      </c>
      <c r="D12" s="157" t="s">
        <v>316</v>
      </c>
      <c r="E12" s="158"/>
      <c r="F12" s="159" t="s">
        <v>317</v>
      </c>
    </row>
    <row r="13" spans="1:16" ht="33.75">
      <c r="B13" s="155"/>
      <c r="C13" s="156">
        <v>52004000</v>
      </c>
      <c r="D13" s="157" t="s">
        <v>318</v>
      </c>
      <c r="E13" s="158"/>
      <c r="F13" s="159" t="s">
        <v>319</v>
      </c>
    </row>
    <row r="14" spans="1:16" ht="56.25">
      <c r="B14" s="155"/>
      <c r="C14" s="156">
        <v>52004500</v>
      </c>
      <c r="D14" s="157" t="s">
        <v>320</v>
      </c>
      <c r="E14" s="158"/>
      <c r="F14" s="159" t="s">
        <v>321</v>
      </c>
    </row>
    <row r="15" spans="1:16">
      <c r="B15" s="155" t="s">
        <v>322</v>
      </c>
      <c r="C15" s="156"/>
      <c r="D15" s="157"/>
      <c r="E15" s="158"/>
      <c r="F15" s="159"/>
    </row>
    <row r="16" spans="1:16" ht="33.75">
      <c r="B16" s="155"/>
      <c r="C16" s="156">
        <v>52500500</v>
      </c>
      <c r="D16" s="157" t="s">
        <v>141</v>
      </c>
      <c r="E16" s="158"/>
      <c r="F16" s="159" t="s">
        <v>323</v>
      </c>
    </row>
    <row r="17" spans="2:6">
      <c r="B17" s="155"/>
      <c r="C17" s="156">
        <v>52502000</v>
      </c>
      <c r="D17" s="157" t="s">
        <v>324</v>
      </c>
      <c r="E17" s="158"/>
      <c r="F17" s="161" t="s">
        <v>325</v>
      </c>
    </row>
    <row r="18" spans="2:6">
      <c r="B18" s="155"/>
      <c r="C18" s="156">
        <v>52502500</v>
      </c>
      <c r="D18" s="157" t="s">
        <v>326</v>
      </c>
      <c r="E18" s="158"/>
      <c r="F18" s="161" t="s">
        <v>327</v>
      </c>
    </row>
    <row r="19" spans="2:6" ht="45">
      <c r="B19" s="155"/>
      <c r="C19" s="156">
        <v>52503500</v>
      </c>
      <c r="D19" s="157" t="s">
        <v>328</v>
      </c>
      <c r="E19" s="158"/>
      <c r="F19" s="159" t="s">
        <v>329</v>
      </c>
    </row>
    <row r="20" spans="2:6" ht="22.5">
      <c r="B20" s="155"/>
      <c r="C20" s="156">
        <v>52504000</v>
      </c>
      <c r="D20" s="157" t="s">
        <v>330</v>
      </c>
      <c r="E20" s="158"/>
      <c r="F20" s="159" t="s">
        <v>331</v>
      </c>
    </row>
    <row r="21" spans="2:6" ht="22.5">
      <c r="B21" s="155"/>
      <c r="C21" s="156">
        <v>52504100</v>
      </c>
      <c r="D21" s="157" t="s">
        <v>13</v>
      </c>
      <c r="E21" s="158"/>
      <c r="F21" s="159" t="s">
        <v>332</v>
      </c>
    </row>
    <row r="22" spans="2:6" ht="33.75">
      <c r="B22" s="155"/>
      <c r="C22" s="156">
        <v>52504200</v>
      </c>
      <c r="D22" s="157" t="s">
        <v>333</v>
      </c>
      <c r="E22" s="158"/>
      <c r="F22" s="159" t="s">
        <v>334</v>
      </c>
    </row>
    <row r="23" spans="2:6" ht="22.5">
      <c r="B23" s="155"/>
      <c r="C23" s="156">
        <v>52504500</v>
      </c>
      <c r="D23" s="157" t="s">
        <v>335</v>
      </c>
      <c r="E23" s="158"/>
      <c r="F23" s="159" t="s">
        <v>336</v>
      </c>
    </row>
    <row r="24" spans="2:6" ht="22.5">
      <c r="B24" s="155"/>
      <c r="C24" s="156">
        <v>52505500</v>
      </c>
      <c r="D24" s="157" t="s">
        <v>337</v>
      </c>
      <c r="E24" s="158"/>
      <c r="F24" s="159" t="s">
        <v>338</v>
      </c>
    </row>
    <row r="25" spans="2:6" ht="33.75">
      <c r="B25" s="155"/>
      <c r="C25" s="156">
        <v>52506000</v>
      </c>
      <c r="D25" s="157" t="s">
        <v>339</v>
      </c>
      <c r="E25" s="158"/>
      <c r="F25" s="159" t="s">
        <v>340</v>
      </c>
    </row>
    <row r="26" spans="2:6">
      <c r="B26" s="155"/>
      <c r="C26" s="162">
        <v>52506500</v>
      </c>
      <c r="D26" s="157" t="s">
        <v>341</v>
      </c>
      <c r="E26" s="158"/>
      <c r="F26" s="159" t="s">
        <v>342</v>
      </c>
    </row>
    <row r="27" spans="2:6" ht="22.5">
      <c r="B27" s="155"/>
      <c r="C27" s="156">
        <v>52507000</v>
      </c>
      <c r="D27" s="157" t="s">
        <v>343</v>
      </c>
      <c r="E27" s="158"/>
      <c r="F27" s="159" t="s">
        <v>344</v>
      </c>
    </row>
    <row r="28" spans="2:6" ht="22.5">
      <c r="B28" s="155"/>
      <c r="C28" s="156">
        <v>52507100</v>
      </c>
      <c r="D28" s="157" t="s">
        <v>345</v>
      </c>
      <c r="E28" s="158"/>
      <c r="F28" s="159" t="s">
        <v>346</v>
      </c>
    </row>
    <row r="29" spans="2:6">
      <c r="B29" s="155"/>
      <c r="C29" s="156">
        <v>52507200</v>
      </c>
      <c r="D29" s="157" t="s">
        <v>347</v>
      </c>
      <c r="E29" s="158"/>
      <c r="F29" s="159" t="s">
        <v>348</v>
      </c>
    </row>
    <row r="30" spans="2:6" ht="22.5">
      <c r="B30" s="155"/>
      <c r="C30" s="156">
        <v>52507300</v>
      </c>
      <c r="D30" s="157" t="s">
        <v>349</v>
      </c>
      <c r="E30" s="158"/>
      <c r="F30" s="159" t="s">
        <v>350</v>
      </c>
    </row>
    <row r="31" spans="2:6" ht="22.5">
      <c r="B31" s="155"/>
      <c r="C31" s="156">
        <v>52507400</v>
      </c>
      <c r="D31" s="157" t="s">
        <v>87</v>
      </c>
      <c r="E31" s="158"/>
      <c r="F31" s="159" t="s">
        <v>351</v>
      </c>
    </row>
    <row r="32" spans="2:6" ht="33.75">
      <c r="B32" s="155"/>
      <c r="C32" s="156">
        <v>52507500</v>
      </c>
      <c r="D32" s="157" t="s">
        <v>352</v>
      </c>
      <c r="E32" s="158"/>
      <c r="F32" s="159" t="s">
        <v>353</v>
      </c>
    </row>
    <row r="33" spans="2:6" ht="22.5">
      <c r="B33" s="155"/>
      <c r="C33" s="156">
        <v>52507600</v>
      </c>
      <c r="D33" s="157" t="s">
        <v>354</v>
      </c>
      <c r="E33" s="158"/>
      <c r="F33" s="159" t="s">
        <v>355</v>
      </c>
    </row>
    <row r="34" spans="2:6" ht="22.5">
      <c r="B34" s="155"/>
      <c r="C34" s="156">
        <v>52507700</v>
      </c>
      <c r="D34" s="157" t="s">
        <v>356</v>
      </c>
      <c r="E34" s="158"/>
      <c r="F34" s="159" t="s">
        <v>357</v>
      </c>
    </row>
    <row r="35" spans="2:6" ht="33.75">
      <c r="B35" s="155"/>
      <c r="C35" s="156">
        <v>52508000</v>
      </c>
      <c r="D35" s="157" t="s">
        <v>358</v>
      </c>
      <c r="E35" s="158"/>
      <c r="F35" s="159" t="s">
        <v>359</v>
      </c>
    </row>
    <row r="36" spans="2:6" ht="22.5">
      <c r="B36" s="155"/>
      <c r="C36" s="156">
        <v>52508100</v>
      </c>
      <c r="D36" s="157" t="s">
        <v>360</v>
      </c>
      <c r="E36" s="158"/>
      <c r="F36" s="159" t="s">
        <v>361</v>
      </c>
    </row>
    <row r="37" spans="2:6" ht="22.5">
      <c r="B37" s="155"/>
      <c r="C37" s="156">
        <v>52508500</v>
      </c>
      <c r="D37" s="157" t="s">
        <v>362</v>
      </c>
      <c r="E37" s="158"/>
      <c r="F37" s="159" t="s">
        <v>363</v>
      </c>
    </row>
    <row r="38" spans="2:6">
      <c r="B38" s="155"/>
      <c r="C38" s="156">
        <v>52509000</v>
      </c>
      <c r="D38" s="157" t="s">
        <v>364</v>
      </c>
      <c r="E38" s="158"/>
      <c r="F38" s="159" t="s">
        <v>365</v>
      </c>
    </row>
    <row r="39" spans="2:6" ht="45">
      <c r="B39" s="155"/>
      <c r="C39" s="156">
        <v>53500500</v>
      </c>
      <c r="D39" s="157" t="s">
        <v>366</v>
      </c>
      <c r="E39" s="158"/>
      <c r="F39" s="159" t="s">
        <v>367</v>
      </c>
    </row>
    <row r="40" spans="2:6" ht="33.75">
      <c r="B40" s="155"/>
      <c r="C40" s="156">
        <v>53500000</v>
      </c>
      <c r="D40" s="157" t="s">
        <v>368</v>
      </c>
      <c r="E40" s="158"/>
      <c r="F40" s="159" t="s">
        <v>369</v>
      </c>
    </row>
    <row r="41" spans="2:6" ht="22.5">
      <c r="B41" s="155"/>
      <c r="C41" s="156">
        <v>53600000</v>
      </c>
      <c r="D41" s="157" t="s">
        <v>370</v>
      </c>
      <c r="E41" s="158"/>
      <c r="F41" s="159" t="s">
        <v>371</v>
      </c>
    </row>
    <row r="42" spans="2:6" ht="33.75">
      <c r="B42" s="155"/>
      <c r="C42" s="156">
        <v>53800000</v>
      </c>
      <c r="D42" s="157" t="s">
        <v>372</v>
      </c>
      <c r="E42" s="158"/>
      <c r="F42" s="159" t="s">
        <v>373</v>
      </c>
    </row>
    <row r="43" spans="2:6" ht="22.5">
      <c r="B43" s="155"/>
      <c r="C43" s="156">
        <v>53801000</v>
      </c>
      <c r="D43" s="157" t="s">
        <v>374</v>
      </c>
      <c r="E43" s="158"/>
      <c r="F43" s="159" t="s">
        <v>375</v>
      </c>
    </row>
    <row r="44" spans="2:6" ht="33.75">
      <c r="B44" s="155"/>
      <c r="C44" s="156">
        <v>54005000</v>
      </c>
      <c r="D44" s="157" t="s">
        <v>376</v>
      </c>
      <c r="E44" s="158"/>
      <c r="F44" s="159" t="s">
        <v>377</v>
      </c>
    </row>
    <row r="45" spans="2:6">
      <c r="B45" s="155"/>
      <c r="C45" s="156"/>
      <c r="D45" s="157"/>
      <c r="E45" s="158"/>
      <c r="F45" s="159"/>
    </row>
    <row r="46" spans="2:6">
      <c r="B46" s="155"/>
      <c r="C46" s="156"/>
      <c r="D46" s="157"/>
      <c r="E46" s="158"/>
      <c r="F46" s="159"/>
    </row>
    <row r="47" spans="2:6">
      <c r="B47" s="155"/>
      <c r="C47" s="156"/>
      <c r="D47" s="157"/>
      <c r="E47" s="158"/>
      <c r="F47" s="159"/>
    </row>
    <row r="48" spans="2:6">
      <c r="B48" s="155"/>
      <c r="C48" s="156"/>
      <c r="D48" s="157"/>
      <c r="E48" s="158"/>
      <c r="F48" s="159"/>
    </row>
    <row r="49" spans="2:6">
      <c r="B49" s="155"/>
      <c r="C49" s="156"/>
      <c r="D49" s="157"/>
      <c r="E49" s="158"/>
      <c r="F49" s="159"/>
    </row>
    <row r="50" spans="2:6">
      <c r="B50" s="155"/>
      <c r="C50" s="156"/>
      <c r="D50" s="157"/>
      <c r="E50" s="158"/>
      <c r="F50" s="159"/>
    </row>
    <row r="51" spans="2:6">
      <c r="B51" s="155"/>
      <c r="C51" s="156"/>
      <c r="D51" s="157"/>
      <c r="E51" s="158"/>
      <c r="F51" s="159"/>
    </row>
    <row r="52" spans="2:6">
      <c r="B52" s="155"/>
      <c r="C52" s="156"/>
      <c r="D52" s="157"/>
      <c r="E52" s="158"/>
      <c r="F52" s="159"/>
    </row>
    <row r="53" spans="2:6">
      <c r="B53" s="155"/>
      <c r="C53" s="156"/>
      <c r="D53" s="157"/>
      <c r="E53" s="158"/>
      <c r="F53" s="159"/>
    </row>
    <row r="54" spans="2:6">
      <c r="B54" s="155"/>
      <c r="C54" s="156"/>
      <c r="D54" s="157"/>
      <c r="E54" s="158"/>
      <c r="F54" s="159"/>
    </row>
    <row r="55" spans="2:6">
      <c r="B55" s="155"/>
      <c r="C55" s="156"/>
      <c r="D55" s="157"/>
      <c r="E55" s="158"/>
      <c r="F55" s="159"/>
    </row>
    <row r="56" spans="2:6">
      <c r="B56" s="155"/>
      <c r="C56" s="156"/>
      <c r="D56" s="157"/>
      <c r="E56" s="158"/>
      <c r="F56" s="159"/>
    </row>
    <row r="57" spans="2:6">
      <c r="B57" s="155"/>
      <c r="C57" s="156"/>
      <c r="D57" s="157"/>
      <c r="E57" s="158"/>
      <c r="F57" s="159"/>
    </row>
    <row r="58" spans="2:6">
      <c r="B58" s="155"/>
      <c r="C58" s="156"/>
      <c r="D58" s="157"/>
      <c r="E58" s="158"/>
      <c r="F58" s="159"/>
    </row>
    <row r="59" spans="2:6">
      <c r="B59" s="155"/>
      <c r="C59" s="156"/>
      <c r="D59" s="157"/>
      <c r="E59" s="158"/>
      <c r="F59" s="159"/>
    </row>
  </sheetData>
  <phoneticPr fontId="0" type="noConversion"/>
  <pageMargins left="0" right="0" top="1" bottom="1" header="0.5" footer="0.5"/>
  <pageSetup scale="96" fitToHeight="3" orientation="landscape" verticalDpi="0" r:id="rId1"/>
  <headerFooter alignWithMargins="0">
    <oddFooter>&amp;L&amp;F&amp;R&amp;D  &amp;T</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103816 -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423</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103816 - Detail Expenses'!P36</f>
        <v>0</v>
      </c>
      <c r="I12"/>
      <c r="J12"/>
      <c r="K12"/>
    </row>
    <row r="13" spans="1:11">
      <c r="A13" s="56" t="s">
        <v>30</v>
      </c>
      <c r="B13" s="8" t="s">
        <v>9</v>
      </c>
      <c r="C13"/>
      <c r="D13"/>
      <c r="E13"/>
      <c r="F13" s="62">
        <v>0</v>
      </c>
      <c r="G13"/>
      <c r="H13" s="62">
        <f>+'CC 103816 - Detail Expenses'!P37</f>
        <v>0</v>
      </c>
      <c r="I13"/>
      <c r="J13"/>
      <c r="K13"/>
    </row>
    <row r="14" spans="1:11">
      <c r="A14" s="40" t="s">
        <v>31</v>
      </c>
      <c r="B14" s="8" t="s">
        <v>10</v>
      </c>
      <c r="C14"/>
      <c r="D14"/>
      <c r="E14"/>
      <c r="F14" s="62">
        <v>0</v>
      </c>
      <c r="G14"/>
      <c r="H14" s="62">
        <f>+'CC 103816 - Detail Expenses'!P38</f>
        <v>0</v>
      </c>
      <c r="I14"/>
      <c r="J14"/>
      <c r="K14"/>
    </row>
    <row r="15" spans="1:11">
      <c r="A15" s="40" t="s">
        <v>26</v>
      </c>
      <c r="B15" s="8" t="s">
        <v>8</v>
      </c>
      <c r="C15"/>
      <c r="D15"/>
      <c r="E15"/>
      <c r="F15" s="62">
        <v>0</v>
      </c>
      <c r="G15"/>
      <c r="H15" s="62">
        <f>+'CC 103816 - Detail Expenses'!P39</f>
        <v>0</v>
      </c>
      <c r="I15"/>
      <c r="J15"/>
      <c r="K15"/>
    </row>
    <row r="16" spans="1:11">
      <c r="A16" s="56" t="s">
        <v>40</v>
      </c>
      <c r="B16" s="8" t="s">
        <v>100</v>
      </c>
      <c r="C16"/>
      <c r="D16"/>
      <c r="E16"/>
      <c r="F16" s="62">
        <v>0</v>
      </c>
      <c r="G16"/>
      <c r="H16" s="62">
        <f>+'CC 103816 - Detail Expenses'!P40</f>
        <v>0</v>
      </c>
      <c r="I16"/>
      <c r="J16"/>
      <c r="K16"/>
    </row>
    <row r="17" spans="1:11">
      <c r="A17" s="40" t="s">
        <v>27</v>
      </c>
      <c r="B17" s="8" t="s">
        <v>7</v>
      </c>
      <c r="C17"/>
      <c r="D17"/>
      <c r="E17"/>
      <c r="F17" s="62">
        <v>0</v>
      </c>
      <c r="G17"/>
      <c r="H17" s="62">
        <f>+'CC 103816 - Detail Expenses'!P41</f>
        <v>0</v>
      </c>
      <c r="I17"/>
      <c r="J17"/>
      <c r="K17"/>
    </row>
    <row r="18" spans="1:11">
      <c r="A18" s="56" t="s">
        <v>29</v>
      </c>
      <c r="B18" s="8" t="s">
        <v>99</v>
      </c>
      <c r="C18"/>
      <c r="D18"/>
      <c r="E18"/>
      <c r="F18" s="63">
        <v>0</v>
      </c>
      <c r="G18"/>
      <c r="H18" s="63">
        <f>+'CC 103816 -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103816 -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103816 -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103816 -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103816 - Detail Expenses'!P50</f>
        <v>0</v>
      </c>
      <c r="I26"/>
      <c r="J26"/>
      <c r="K26"/>
    </row>
    <row r="27" spans="1:11">
      <c r="A27" s="40" t="s">
        <v>89</v>
      </c>
      <c r="B27" s="8" t="s">
        <v>115</v>
      </c>
      <c r="C27"/>
      <c r="D27"/>
      <c r="E27"/>
      <c r="F27" s="62">
        <v>0</v>
      </c>
      <c r="G27"/>
      <c r="H27" s="62">
        <f>+'CC 103816 - Detail Expenses'!P51</f>
        <v>0</v>
      </c>
      <c r="I27"/>
      <c r="J27"/>
      <c r="K27"/>
    </row>
    <row r="28" spans="1:11">
      <c r="A28" s="40" t="s">
        <v>121</v>
      </c>
      <c r="B28" s="8" t="s">
        <v>122</v>
      </c>
      <c r="C28"/>
      <c r="D28"/>
      <c r="E28"/>
      <c r="F28" s="62">
        <v>0</v>
      </c>
      <c r="G28"/>
      <c r="H28" s="62">
        <f>+'CC 103816 - Detail Expenses'!P52</f>
        <v>0</v>
      </c>
      <c r="I28"/>
      <c r="J28"/>
      <c r="K28"/>
    </row>
    <row r="29" spans="1:11">
      <c r="A29" s="40" t="s">
        <v>90</v>
      </c>
      <c r="B29" s="8" t="s">
        <v>116</v>
      </c>
      <c r="C29"/>
      <c r="D29"/>
      <c r="E29"/>
      <c r="F29" s="62">
        <v>0</v>
      </c>
      <c r="G29"/>
      <c r="H29" s="62">
        <f>+'CC 103816 - Detail Expenses'!P53</f>
        <v>0</v>
      </c>
      <c r="I29"/>
      <c r="J29"/>
      <c r="K29"/>
    </row>
    <row r="30" spans="1:11">
      <c r="A30" s="40" t="s">
        <v>34</v>
      </c>
      <c r="B30" s="8" t="s">
        <v>117</v>
      </c>
      <c r="C30"/>
      <c r="D30"/>
      <c r="E30"/>
      <c r="F30" s="62">
        <v>0</v>
      </c>
      <c r="G30"/>
      <c r="H30" s="62">
        <f>+'CC 103816 - Detail Expenses'!P54</f>
        <v>0</v>
      </c>
      <c r="I30"/>
      <c r="J30"/>
      <c r="K30"/>
    </row>
    <row r="31" spans="1:11">
      <c r="A31" s="40" t="s">
        <v>92</v>
      </c>
      <c r="B31" s="8" t="s">
        <v>118</v>
      </c>
      <c r="C31"/>
      <c r="D31"/>
      <c r="E31"/>
      <c r="F31" s="62">
        <v>0</v>
      </c>
      <c r="G31"/>
      <c r="H31" s="62">
        <f>+'CC 103816 - Detail Expenses'!P55</f>
        <v>0</v>
      </c>
      <c r="I31"/>
      <c r="J31"/>
      <c r="K31"/>
    </row>
    <row r="32" spans="1:11">
      <c r="A32" s="40" t="s">
        <v>93</v>
      </c>
      <c r="B32" s="8" t="s">
        <v>119</v>
      </c>
      <c r="C32"/>
      <c r="D32"/>
      <c r="E32"/>
      <c r="F32" s="62">
        <v>0</v>
      </c>
      <c r="G32"/>
      <c r="H32" s="62">
        <f>+'CC 103816 - Detail Expenses'!P56</f>
        <v>0</v>
      </c>
      <c r="I32"/>
      <c r="J32"/>
      <c r="K32"/>
    </row>
    <row r="33" spans="1:11">
      <c r="A33" s="40" t="s">
        <v>33</v>
      </c>
      <c r="B33" s="8" t="s">
        <v>120</v>
      </c>
      <c r="C33"/>
      <c r="D33"/>
      <c r="E33"/>
      <c r="F33" s="63">
        <v>0</v>
      </c>
      <c r="G33"/>
      <c r="H33" s="63">
        <f>+'CC 103816 -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103816 - Detail Expenses'!P59</f>
        <v>0</v>
      </c>
      <c r="I35"/>
      <c r="J35"/>
      <c r="K35"/>
    </row>
    <row r="36" spans="1:11">
      <c r="A36" s="40" t="s">
        <v>36</v>
      </c>
      <c r="B36" s="8" t="s">
        <v>110</v>
      </c>
      <c r="C36"/>
      <c r="D36"/>
      <c r="E36"/>
      <c r="F36" s="62">
        <v>0</v>
      </c>
      <c r="G36"/>
      <c r="H36" s="62">
        <f>+'CC 103816 - Detail Expenses'!P60</f>
        <v>0</v>
      </c>
      <c r="I36"/>
      <c r="J36"/>
      <c r="K36"/>
    </row>
    <row r="37" spans="1:11">
      <c r="A37" s="40" t="s">
        <v>105</v>
      </c>
      <c r="B37" s="54" t="s">
        <v>106</v>
      </c>
      <c r="C37"/>
      <c r="D37"/>
      <c r="E37"/>
      <c r="F37" s="62">
        <v>0</v>
      </c>
      <c r="G37"/>
      <c r="H37" s="62">
        <f>+'CC 103816 - Detail Expenses'!P61</f>
        <v>0</v>
      </c>
      <c r="I37"/>
      <c r="J37"/>
      <c r="K37"/>
    </row>
    <row r="38" spans="1:11">
      <c r="A38" s="40" t="s">
        <v>107</v>
      </c>
      <c r="B38" s="54" t="s">
        <v>108</v>
      </c>
      <c r="C38"/>
      <c r="D38"/>
      <c r="E38"/>
      <c r="F38" s="62">
        <v>0</v>
      </c>
      <c r="G38"/>
      <c r="H38" s="62">
        <f>+'CC 103816 - Detail Expenses'!P62</f>
        <v>0</v>
      </c>
      <c r="I38"/>
      <c r="J38"/>
      <c r="K38"/>
    </row>
    <row r="39" spans="1:11">
      <c r="A39" s="40" t="s">
        <v>37</v>
      </c>
      <c r="B39" s="8" t="s">
        <v>111</v>
      </c>
      <c r="C39"/>
      <c r="D39"/>
      <c r="E39"/>
      <c r="F39" s="63">
        <v>0</v>
      </c>
      <c r="G39"/>
      <c r="H39" s="63">
        <f>+'CC 103816 -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103816 - Detail Expenses'!P65</f>
        <v>0</v>
      </c>
      <c r="I41"/>
      <c r="J41"/>
      <c r="K41"/>
    </row>
    <row r="42" spans="1:11">
      <c r="A42" s="40" t="s">
        <v>41</v>
      </c>
      <c r="B42" s="34" t="s">
        <v>13</v>
      </c>
      <c r="C42"/>
      <c r="D42"/>
      <c r="E42"/>
      <c r="F42" s="62">
        <v>0</v>
      </c>
      <c r="G42"/>
      <c r="H42" s="62">
        <f>+'CC 103816 - Detail Expenses'!P66</f>
        <v>0</v>
      </c>
      <c r="I42"/>
      <c r="J42"/>
      <c r="K42"/>
    </row>
    <row r="43" spans="1:11">
      <c r="A43" s="40" t="s">
        <v>43</v>
      </c>
      <c r="B43" s="8" t="s">
        <v>137</v>
      </c>
      <c r="C43"/>
      <c r="D43"/>
      <c r="E43"/>
      <c r="F43" s="62">
        <v>0</v>
      </c>
      <c r="G43"/>
      <c r="H43" s="62">
        <f>+'CC 103816 - Detail Expenses'!P67</f>
        <v>0</v>
      </c>
      <c r="I43"/>
      <c r="J43"/>
      <c r="K43"/>
    </row>
    <row r="44" spans="1:11">
      <c r="A44" s="40" t="s">
        <v>42</v>
      </c>
      <c r="B44" s="8" t="s">
        <v>138</v>
      </c>
      <c r="C44"/>
      <c r="D44"/>
      <c r="E44"/>
      <c r="F44" s="63">
        <v>0</v>
      </c>
      <c r="G44"/>
      <c r="H44" s="63">
        <f>+'CC 103816 -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103816 - Detail Expenses'!P70</f>
        <v>0</v>
      </c>
      <c r="I46"/>
      <c r="J46"/>
      <c r="K46"/>
    </row>
    <row r="47" spans="1:11">
      <c r="A47" s="40" t="s">
        <v>45</v>
      </c>
      <c r="B47" s="43" t="s">
        <v>16</v>
      </c>
      <c r="C47"/>
      <c r="D47"/>
      <c r="E47"/>
      <c r="F47" s="88">
        <v>0</v>
      </c>
      <c r="G47" s="87"/>
      <c r="H47" s="62">
        <f>+'CC 103816 - Detail Expenses'!P71</f>
        <v>0</v>
      </c>
      <c r="I47"/>
      <c r="J47"/>
      <c r="K47"/>
    </row>
    <row r="48" spans="1:11">
      <c r="A48" s="40" t="s">
        <v>47</v>
      </c>
      <c r="B48" s="43" t="s">
        <v>124</v>
      </c>
      <c r="C48"/>
      <c r="D48"/>
      <c r="E48"/>
      <c r="F48" s="88">
        <v>0</v>
      </c>
      <c r="G48" s="87"/>
      <c r="H48" s="62">
        <f>+'CC 103816 - Detail Expenses'!P72</f>
        <v>0</v>
      </c>
      <c r="I48"/>
      <c r="J48" t="s">
        <v>229</v>
      </c>
      <c r="K48"/>
    </row>
    <row r="49" spans="1:11">
      <c r="A49" s="40"/>
      <c r="B49" s="43" t="s">
        <v>21</v>
      </c>
      <c r="C49"/>
      <c r="D49"/>
      <c r="E49"/>
      <c r="F49" s="88">
        <v>0</v>
      </c>
      <c r="G49" s="87"/>
      <c r="H49" s="62">
        <f>+'CC 103816 - Detail Expenses'!P73</f>
        <v>0</v>
      </c>
      <c r="I49"/>
      <c r="J49"/>
      <c r="K49"/>
    </row>
    <row r="50" spans="1:11">
      <c r="A50" s="40" t="s">
        <v>125</v>
      </c>
      <c r="B50" s="8" t="s">
        <v>126</v>
      </c>
      <c r="C50"/>
      <c r="D50"/>
      <c r="E50"/>
      <c r="F50" s="62">
        <v>0</v>
      </c>
      <c r="G50"/>
      <c r="H50" s="62">
        <f>+'CC 103816 - Detail Expenses'!P74</f>
        <v>0</v>
      </c>
      <c r="I50"/>
      <c r="J50"/>
      <c r="K50"/>
    </row>
    <row r="51" spans="1:11">
      <c r="A51" s="40" t="s">
        <v>32</v>
      </c>
      <c r="B51" s="8" t="s">
        <v>127</v>
      </c>
      <c r="C51"/>
      <c r="D51"/>
      <c r="E51"/>
      <c r="F51" s="62">
        <v>0</v>
      </c>
      <c r="G51"/>
      <c r="H51" s="62">
        <f>+'CC 103816 - Detail Expenses'!P75</f>
        <v>0</v>
      </c>
      <c r="I51"/>
      <c r="J51"/>
      <c r="K51"/>
    </row>
    <row r="52" spans="1:11">
      <c r="A52" s="40" t="s">
        <v>135</v>
      </c>
      <c r="B52" s="8" t="s">
        <v>136</v>
      </c>
      <c r="C52"/>
      <c r="D52"/>
      <c r="E52"/>
      <c r="F52" s="62">
        <v>0</v>
      </c>
      <c r="G52"/>
      <c r="H52" s="62">
        <f>+'CC 103816 - Detail Expenses'!P76</f>
        <v>0</v>
      </c>
      <c r="I52"/>
      <c r="J52"/>
      <c r="K52"/>
    </row>
    <row r="53" spans="1:11">
      <c r="A53" s="40" t="s">
        <v>131</v>
      </c>
      <c r="B53" s="8" t="s">
        <v>132</v>
      </c>
      <c r="C53"/>
      <c r="D53"/>
      <c r="E53"/>
      <c r="F53" s="62">
        <v>0</v>
      </c>
      <c r="G53"/>
      <c r="H53" s="62">
        <f>+'CC 103816 - Detail Expenses'!P77</f>
        <v>0</v>
      </c>
      <c r="I53"/>
      <c r="J53"/>
      <c r="K53"/>
    </row>
    <row r="54" spans="1:11">
      <c r="A54" s="40" t="s">
        <v>133</v>
      </c>
      <c r="B54" s="8" t="s">
        <v>134</v>
      </c>
      <c r="C54"/>
      <c r="D54"/>
      <c r="E54"/>
      <c r="F54" s="62">
        <v>0</v>
      </c>
      <c r="G54"/>
      <c r="H54" s="62">
        <f>+'CC 103816 - Detail Expenses'!P78</f>
        <v>0</v>
      </c>
      <c r="I54"/>
      <c r="J54"/>
      <c r="K54"/>
    </row>
    <row r="55" spans="1:11">
      <c r="A55" s="40" t="s">
        <v>129</v>
      </c>
      <c r="B55" s="8" t="s">
        <v>130</v>
      </c>
      <c r="C55"/>
      <c r="D55"/>
      <c r="E55"/>
      <c r="F55" s="62">
        <v>0</v>
      </c>
      <c r="G55"/>
      <c r="H55" s="62">
        <f>+'CC 103816 - Detail Expenses'!P79</f>
        <v>0</v>
      </c>
      <c r="I55"/>
      <c r="J55"/>
      <c r="K55"/>
    </row>
    <row r="56" spans="1:11">
      <c r="A56" s="40" t="s">
        <v>35</v>
      </c>
      <c r="B56" s="8" t="s">
        <v>128</v>
      </c>
      <c r="C56"/>
      <c r="D56"/>
      <c r="E56"/>
      <c r="F56" s="63">
        <v>0</v>
      </c>
      <c r="G56"/>
      <c r="H56" s="63">
        <f>+'CC 103816 -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103816 - Detail Expenses'!P82</f>
        <v>0</v>
      </c>
      <c r="I58"/>
      <c r="J58"/>
      <c r="K58"/>
    </row>
    <row r="59" spans="1:11">
      <c r="A59" s="40" t="s">
        <v>49</v>
      </c>
      <c r="B59" s="8" t="s">
        <v>19</v>
      </c>
      <c r="C59"/>
      <c r="D59"/>
      <c r="E59"/>
      <c r="F59" s="63">
        <v>0</v>
      </c>
      <c r="G59"/>
      <c r="H59" s="63">
        <f>+'CC 103816 -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103816 -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103816 - Detail Expenses'!P43+'CC 103816 - Detail Expenses'!P45+'CC 103816 - Detail Expenses'!P47+'CC 103816 - Detail Expenses'!P49+'CC 103816 - Detail Expenses'!P58+'CC 103816 - Detail Expenses'!P64+'CC 103816 - Detail Expenses'!P65+'CC 103816 - Detail Expenses'!P66+'CC 103816 - Detail Expenses'!P69+'CC 103816 - Detail Expenses'!P70+'CC 103816 - Detail Expenses'!P71+'CC 103816 - Detail Expenses'!P72+'CC 103816 - Detail Expenses'!P73+'CC 103816 - Detail Expenses'!P81+'CC 103816 - Detail Expenses'!P84+'CC 103816 -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5" sqref="C15:N21"/>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103816 - Detail Expenses'!P3</f>
        <v>TEAM NAME</v>
      </c>
    </row>
    <row r="4" spans="1:15" s="9" customFormat="1" ht="13.5" customHeight="1">
      <c r="B4" s="183"/>
      <c r="C4" s="184"/>
      <c r="D4" s="184"/>
      <c r="G4" s="185"/>
      <c r="H4" s="185"/>
    </row>
    <row r="5" spans="1:15" s="9" customFormat="1" ht="14.25" customHeight="1" thickBot="1">
      <c r="A5" s="186" t="s">
        <v>53</v>
      </c>
      <c r="B5" s="50"/>
      <c r="C5" s="187" t="str">
        <f>+'CC 103816 - G&amp;A Assumption'!D5</f>
        <v>11105</v>
      </c>
      <c r="D5" s="188"/>
    </row>
    <row r="6" spans="1:15" s="9" customFormat="1" ht="14.25" customHeight="1" thickBot="1">
      <c r="A6" s="186" t="s">
        <v>55</v>
      </c>
      <c r="B6" s="50"/>
      <c r="C6" s="187" t="str">
        <f>+'CC 103816 - G&amp;A Assumption'!D6</f>
        <v>Gossett</v>
      </c>
      <c r="D6" s="188"/>
    </row>
    <row r="7" spans="1:15" s="9" customFormat="1" ht="14.25" customHeight="1" thickBot="1">
      <c r="A7" s="183" t="s">
        <v>168</v>
      </c>
      <c r="C7" s="187" t="str">
        <f>+'CC 103816 - G&amp;A Assumption'!D7</f>
        <v>103816</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v>0</v>
      </c>
      <c r="D18" s="201">
        <v>0</v>
      </c>
      <c r="E18" s="201">
        <v>0</v>
      </c>
      <c r="F18" s="201">
        <v>0</v>
      </c>
      <c r="G18" s="201">
        <v>0</v>
      </c>
      <c r="H18" s="201">
        <v>0</v>
      </c>
      <c r="I18" s="201">
        <v>0</v>
      </c>
      <c r="J18" s="201">
        <v>0</v>
      </c>
      <c r="K18" s="201">
        <v>0</v>
      </c>
      <c r="L18" s="201">
        <v>0</v>
      </c>
      <c r="M18" s="201">
        <v>0</v>
      </c>
      <c r="N18" s="201">
        <v>0</v>
      </c>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G111"/>
  <sheetViews>
    <sheetView zoomScale="85" zoomScaleNormal="80" workbookViewId="0">
      <pane xSplit="3" ySplit="11" topLeftCell="I12" activePane="bottomRight" state="frozen"/>
      <selection activeCell="H22" sqref="H22"/>
      <selection pane="topRight" activeCell="H22" sqref="H22"/>
      <selection pane="bottomLeft" activeCell="H22" sqref="H22"/>
      <selection pane="bottomRight" activeCell="D39" sqref="D39:O42"/>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103816 - Headcount'!C5</f>
        <v>11105</v>
      </c>
    </row>
    <row r="6" spans="1:16" s="50" customFormat="1" ht="14.25" customHeight="1" thickBot="1">
      <c r="B6" s="186" t="s">
        <v>55</v>
      </c>
      <c r="D6" s="187" t="str">
        <f>+'CC 103816 - Headcount'!C6</f>
        <v>Gossett</v>
      </c>
    </row>
    <row r="7" spans="1:16" s="50" customFormat="1" ht="14.25" customHeight="1" thickBot="1">
      <c r="B7" s="186" t="s">
        <v>62</v>
      </c>
      <c r="D7" s="187" t="str">
        <f>+'CC 103816 - Headcount'!C7</f>
        <v>103816</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103816 - Headcount'!C173</f>
        <v>0</v>
      </c>
      <c r="E30" s="312">
        <f>'CC 103816 - Headcount'!D173</f>
        <v>0</v>
      </c>
      <c r="F30" s="312">
        <f>'CC 103816 - Headcount'!E173</f>
        <v>0</v>
      </c>
      <c r="G30" s="312">
        <f>'CC 103816 - Headcount'!F173</f>
        <v>0</v>
      </c>
      <c r="H30" s="312">
        <f>'CC 103816 - Headcount'!G173</f>
        <v>0</v>
      </c>
      <c r="I30" s="312">
        <f>'CC 103816 - Headcount'!H173</f>
        <v>0</v>
      </c>
      <c r="J30" s="312">
        <f>'CC 103816 - Headcount'!I173</f>
        <v>0</v>
      </c>
      <c r="K30" s="312">
        <f>'CC 103816 - Headcount'!J173</f>
        <v>0</v>
      </c>
      <c r="L30" s="312">
        <f>'CC 103816 - Headcount'!K173</f>
        <v>0</v>
      </c>
      <c r="M30" s="312">
        <f>'CC 103816 - Headcount'!L173</f>
        <v>0</v>
      </c>
      <c r="N30" s="312">
        <f>'CC 103816 - Headcount'!M173</f>
        <v>0</v>
      </c>
      <c r="O30" s="312">
        <f>'CC 103816 -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103816 - Headcount'!C30)*(Assumptions!$B$2/12)+('CC 103816 - Detail Expenses'!D32)*Assumptions!$B$8</f>
        <v>0</v>
      </c>
      <c r="E33" s="315">
        <f>('CC 103816 - Headcount'!D47)*(Assumptions!$B$2/12)+('CC 103816 - Detail Expenses'!E32)*Assumptions!$B$8</f>
        <v>0</v>
      </c>
      <c r="F33" s="315">
        <f>('CC 103816 - Headcount'!E47)*(Assumptions!$B$2/12)+('CC 103816 - Detail Expenses'!F32)*Assumptions!$B$8</f>
        <v>0</v>
      </c>
      <c r="G33" s="315">
        <f>('CC 103816 - Headcount'!F47)*(Assumptions!$B$2/12)+('CC 103816 - Detail Expenses'!G32)*Assumptions!$B$8</f>
        <v>0</v>
      </c>
      <c r="H33" s="315">
        <f>('CC 103816 - Headcount'!G47)*(Assumptions!$B$2/12)+('CC 103816 - Detail Expenses'!H32)*Assumptions!$B$8</f>
        <v>0</v>
      </c>
      <c r="I33" s="315">
        <f>('CC 103816 - Headcount'!H47)*(Assumptions!$B$2/12)+('CC 103816 - Detail Expenses'!I32)*Assumptions!$B$8</f>
        <v>0</v>
      </c>
      <c r="J33" s="315">
        <f>('CC 103816 - Headcount'!I47)*(Assumptions!$B$2/12)+('CC 103816 - Detail Expenses'!J32)*Assumptions!$B$8</f>
        <v>0</v>
      </c>
      <c r="K33" s="315">
        <f>('CC 103816 - Headcount'!J47)*(Assumptions!$B$2/12)+('CC 103816 - Detail Expenses'!K32)*Assumptions!$B$8</f>
        <v>0</v>
      </c>
      <c r="L33" s="315">
        <f>('CC 103816 - Headcount'!K47)*(Assumptions!$B$2/12)+('CC 103816 - Detail Expenses'!L32)*Assumptions!$B$8</f>
        <v>0</v>
      </c>
      <c r="M33" s="315">
        <f>('CC 103816 - Headcount'!L47)*(Assumptions!$B$2/12)+('CC 103816 - Detail Expenses'!M32)*Assumptions!$B$8</f>
        <v>0</v>
      </c>
      <c r="N33" s="315">
        <f>('CC 103816 - Headcount'!M47)*(Assumptions!$B$2/12)+('CC 103816 - Detail Expenses'!N32)*Assumptions!$B$8</f>
        <v>0</v>
      </c>
      <c r="O33" s="315">
        <f>('CC 103816 - Headcount'!N47)*(Assumptions!$B$2/12)+('CC 103816 - Detail Expenses'!O32)*Assumptions!$B$8</f>
        <v>0</v>
      </c>
      <c r="P33" s="316">
        <f>SUM(D33:O33)</f>
        <v>0</v>
      </c>
    </row>
    <row r="34" spans="1:18">
      <c r="A34" s="264" t="s">
        <v>25</v>
      </c>
      <c r="B34" s="265" t="s">
        <v>5</v>
      </c>
      <c r="C34" s="265"/>
      <c r="D34" s="317">
        <f>IF('CC 103816 - Headcount'!C30=0,,IF(D32/'CC 103816 - Headcount'!C30&lt;=Assumptions!$B$12/12,D32*Assumptions!$B$14,(D32/'CC 103816 - Headcount'!C30-Assumptions!$B$12/12)*Assumptions!$B$16*'CC 103816 - Headcount'!C30+Assumptions!$B$12/12*Assumptions!$B$14*'CC 103816 - Headcount'!C30))</f>
        <v>0</v>
      </c>
      <c r="E34" s="317">
        <f>IF('CC 103816 - Headcount'!D30=0,,IF(E32/'CC 103816 - Headcount'!D30&lt;=Assumptions!$B$12/12,E32*Assumptions!$B$14,(E32/'CC 103816 - Headcount'!D30-Assumptions!$B$12/12)*Assumptions!$B$16*'CC 103816 - Headcount'!D30+Assumptions!$B$12/12*Assumptions!$B$14*'CC 103816 - Headcount'!D30))</f>
        <v>0</v>
      </c>
      <c r="F34" s="317">
        <f>IF('CC 103816 - Headcount'!E30=0,,IF(F32/'CC 103816 - Headcount'!E30&lt;=Assumptions!$B$12/12,F32*Assumptions!$B$14,(F32/'CC 103816 - Headcount'!E30-Assumptions!$B$12/12)*Assumptions!$B$16*'CC 103816 - Headcount'!E30+Assumptions!$B$12/12*Assumptions!$B$14*'CC 103816 - Headcount'!E30))</f>
        <v>0</v>
      </c>
      <c r="G34" s="317">
        <f>IF('CC 103816 - Headcount'!F30=0,,IF(G32/'CC 103816 - Headcount'!F30&lt;=Assumptions!$B$12/12,G32*Assumptions!$B$14,(G32/'CC 103816 - Headcount'!F30-Assumptions!$B$12/12)*Assumptions!$B$16*'CC 103816 - Headcount'!F30+Assumptions!$B$12/12*Assumptions!$B$14*'CC 103816 - Headcount'!F30))</f>
        <v>0</v>
      </c>
      <c r="H34" s="317">
        <f>IF('CC 103816 - Headcount'!G30=0,,IF(H32/'CC 103816 - Headcount'!G30&lt;=Assumptions!$B$12/12,H32*Assumptions!$B$14,(H32/'CC 103816 - Headcount'!G30-Assumptions!$B$12/12)*Assumptions!$B$16*'CC 103816 - Headcount'!G30+Assumptions!$B$12/12*Assumptions!$B$14*'CC 103816 - Headcount'!G30))</f>
        <v>0</v>
      </c>
      <c r="I34" s="317">
        <f>IF('CC 103816 - Headcount'!H30=0,,IF(I32/'CC 103816 - Headcount'!H30&lt;=Assumptions!$B$12/12,I32*Assumptions!$B$14,(I32/'CC 103816 - Headcount'!H30-Assumptions!$B$12/12)*Assumptions!$B$16*'CC 103816 - Headcount'!H30+Assumptions!$B$12/12*Assumptions!$B$14*'CC 103816 - Headcount'!H30))</f>
        <v>0</v>
      </c>
      <c r="J34" s="317">
        <f>IF('CC 103816 - Headcount'!I30=0,,IF(J32/'CC 103816 - Headcount'!I30&lt;=Assumptions!$B$12/12,J32*Assumptions!$B$14,(J32/'CC 103816 - Headcount'!I30-Assumptions!$B$12/12)*Assumptions!$B$16*'CC 103816 - Headcount'!I30+Assumptions!$B$12/12*Assumptions!$B$14*'CC 103816 - Headcount'!I30))</f>
        <v>0</v>
      </c>
      <c r="K34" s="317">
        <f>IF('CC 103816 - Headcount'!J30=0,,IF(K32/'CC 103816 - Headcount'!J30&lt;=Assumptions!$B$12/12,K32*Assumptions!$B$14,(K32/'CC 103816 - Headcount'!J30-Assumptions!$B$12/12)*Assumptions!$B$16*'CC 103816 - Headcount'!J30+Assumptions!$B$12/12*Assumptions!$B$14*'CC 103816 - Headcount'!J30))</f>
        <v>0</v>
      </c>
      <c r="L34" s="317">
        <f>IF('CC 103816 - Headcount'!K30=0,,IF(L32/'CC 103816 - Headcount'!K30&lt;=Assumptions!$B$12/12,L32*Assumptions!$B$14,(L32/'CC 103816 - Headcount'!K30-Assumptions!$B$12/12)*Assumptions!$B$16*'CC 103816 - Headcount'!K30+Assumptions!$B$12/12*Assumptions!$B$14*'CC 103816 - Headcount'!K30))</f>
        <v>0</v>
      </c>
      <c r="M34" s="317">
        <f>IF('CC 103816 - Headcount'!L30=0,,IF(M32/'CC 103816 - Headcount'!L30&lt;=Assumptions!$B$12/12,M32*Assumptions!$B$14,(M32/'CC 103816 - Headcount'!L30-Assumptions!$B$12/12)*Assumptions!$B$16*'CC 103816 - Headcount'!L30+Assumptions!$B$12/12*Assumptions!$B$14*'CC 103816 - Headcount'!L30))</f>
        <v>0</v>
      </c>
      <c r="N34" s="317">
        <f>IF('CC 103816 - Headcount'!M30=0,,IF(N32/'CC 103816 - Headcount'!M30&lt;=Assumptions!$B$12/12,N32*Assumptions!$B$14,(N32/'CC 103816 - Headcount'!M30-Assumptions!$B$12/12)*Assumptions!$B$16*'CC 103816 - Headcount'!M30+Assumptions!$B$12/12*Assumptions!$B$14*'CC 103816 - Headcount'!M30))</f>
        <v>0</v>
      </c>
      <c r="O34" s="317">
        <f>IF('CC 103816 - Headcount'!N30=0,,IF(O32/'CC 103816 - Headcount'!N30&lt;=Assumptions!$B$12/12,O32*Assumptions!$B$14,(O32/'CC 103816 - Headcount'!N30-Assumptions!$B$12/12)*Assumptions!$B$16*'CC 103816 - Headcount'!N30+Assumptions!$B$12/12*Assumptions!$B$14*'CC 103816 -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103816 - Headcount'!C128</f>
        <v>0</v>
      </c>
      <c r="E37" s="316">
        <f>+'CC 103816 - Headcount'!D128</f>
        <v>0</v>
      </c>
      <c r="F37" s="316">
        <f>+'CC 103816 - Headcount'!E128</f>
        <v>0</v>
      </c>
      <c r="G37" s="316">
        <f>+'CC 103816 - Headcount'!F128</f>
        <v>0</v>
      </c>
      <c r="H37" s="316">
        <f>+'CC 103816 - Headcount'!G128</f>
        <v>0</v>
      </c>
      <c r="I37" s="316">
        <f>+'CC 103816 - Headcount'!H128</f>
        <v>0</v>
      </c>
      <c r="J37" s="316">
        <f>+'CC 103816 - Headcount'!I128</f>
        <v>0</v>
      </c>
      <c r="K37" s="316">
        <f>+'CC 103816 - Headcount'!J128</f>
        <v>0</v>
      </c>
      <c r="L37" s="316">
        <f>+'CC 103816 - Headcount'!K128</f>
        <v>0</v>
      </c>
      <c r="M37" s="316">
        <f>+'CC 103816 - Headcount'!L128</f>
        <v>0</v>
      </c>
      <c r="N37" s="316">
        <f>+'CC 103816 - Headcount'!M128</f>
        <v>0</v>
      </c>
      <c r="O37" s="316">
        <f>+'CC 103816 -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273">
        <f>+Input!$G$16*'CC 103816 - Headcount'!C47</f>
        <v>0</v>
      </c>
      <c r="E46" s="273">
        <f>+Input!$G$16*'CC 103816 - Headcount'!D47</f>
        <v>0</v>
      </c>
      <c r="F46" s="273">
        <f>+Input!$G$16*'CC 103816 - Headcount'!E47</f>
        <v>0</v>
      </c>
      <c r="G46" s="273">
        <f>+Input!$G$16*'CC 103816 - Headcount'!F47</f>
        <v>0</v>
      </c>
      <c r="H46" s="273">
        <f>+Input!$G$16*'CC 103816 - Headcount'!G47</f>
        <v>0</v>
      </c>
      <c r="I46" s="273">
        <f>+Input!$G$16*'CC 103816 - Headcount'!H47</f>
        <v>0</v>
      </c>
      <c r="J46" s="273">
        <f>+Input!$G$16*'CC 103816 - Headcount'!I47</f>
        <v>0</v>
      </c>
      <c r="K46" s="273">
        <f>+Input!$G$16*'CC 103816 - Headcount'!J47</f>
        <v>0</v>
      </c>
      <c r="L46" s="273">
        <f>+Input!$G$16*'CC 103816 - Headcount'!K47</f>
        <v>0</v>
      </c>
      <c r="M46" s="273">
        <f>+Input!$G$16*'CC 103816 - Headcount'!L47</f>
        <v>0</v>
      </c>
      <c r="N46" s="273">
        <f>+Input!$G$16*'CC 103816 - Headcount'!M47</f>
        <v>0</v>
      </c>
      <c r="O46" s="273">
        <f>+Input!$G$16*'CC 103816 -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103816 - Headcount'!C202</f>
        <v>0</v>
      </c>
      <c r="E57" s="318">
        <f>+'CC 103816 - Headcount'!D202</f>
        <v>0</v>
      </c>
      <c r="F57" s="318">
        <f>+'CC 103816 - Headcount'!E202</f>
        <v>0</v>
      </c>
      <c r="G57" s="318">
        <f>+'CC 103816 - Headcount'!F202</f>
        <v>0</v>
      </c>
      <c r="H57" s="318">
        <f>+'CC 103816 - Headcount'!G202</f>
        <v>0</v>
      </c>
      <c r="I57" s="318">
        <f>+'CC 103816 - Headcount'!H202</f>
        <v>0</v>
      </c>
      <c r="J57" s="318">
        <f>+'CC 103816 - Headcount'!I202</f>
        <v>0</v>
      </c>
      <c r="K57" s="318">
        <f>+'CC 103816 - Headcount'!J202</f>
        <v>0</v>
      </c>
      <c r="L57" s="318">
        <f>+'CC 103816 - Headcount'!K202</f>
        <v>0</v>
      </c>
      <c r="M57" s="318">
        <f>+'CC 103816 - Headcount'!L202</f>
        <v>0</v>
      </c>
      <c r="N57" s="318">
        <f>+'CC 103816 - Headcount'!M202</f>
        <v>0</v>
      </c>
      <c r="O57" s="318">
        <f>+'CC 103816 -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+Input!$G$9*'CC 103816 - Headcount'!C47</f>
        <v>0</v>
      </c>
      <c r="E60" s="316">
        <f>+Input!$G$9*'CC 103816 - Headcount'!D47</f>
        <v>0</v>
      </c>
      <c r="F60" s="316">
        <f>+Input!$G$9*'CC 103816 - Headcount'!E47</f>
        <v>0</v>
      </c>
      <c r="G60" s="316">
        <f>+Input!$G$9*'CC 103816 - Headcount'!F47</f>
        <v>0</v>
      </c>
      <c r="H60" s="316">
        <f>+Input!$G$9*'CC 103816 - Headcount'!G47</f>
        <v>0</v>
      </c>
      <c r="I60" s="316">
        <f>+Input!$G$9*'CC 103816 - Headcount'!H47</f>
        <v>0</v>
      </c>
      <c r="J60" s="316">
        <f>+Input!$G$9*'CC 103816 - Headcount'!I47</f>
        <v>0</v>
      </c>
      <c r="K60" s="316">
        <f>+Input!$G$9*'CC 103816 - Headcount'!J47</f>
        <v>0</v>
      </c>
      <c r="L60" s="316">
        <f>+Input!$G$9*'CC 103816 - Headcount'!K47</f>
        <v>0</v>
      </c>
      <c r="M60" s="316">
        <f>+Input!$G$9*'CC 103816 - Headcount'!L47</f>
        <v>0</v>
      </c>
      <c r="N60" s="316">
        <f>+Input!$G$9*'CC 103816 - Headcount'!M47</f>
        <v>0</v>
      </c>
      <c r="O60" s="316">
        <f>+Input!$G$9*'CC 103816 -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+Input!$G$10*'CC 103816 - Headcount'!C47</f>
        <v>0</v>
      </c>
      <c r="E63" s="318">
        <f>+Input!$G$10*'CC 103816 - Headcount'!D47</f>
        <v>0</v>
      </c>
      <c r="F63" s="318">
        <f>+Input!$G$10*'CC 103816 - Headcount'!E47</f>
        <v>0</v>
      </c>
      <c r="G63" s="318">
        <f>+Input!$G$10*'CC 103816 - Headcount'!F47</f>
        <v>0</v>
      </c>
      <c r="H63" s="318">
        <f>+Input!$G$10*'CC 103816 - Headcount'!G47</f>
        <v>0</v>
      </c>
      <c r="I63" s="318">
        <f>+Input!$G$10*'CC 103816 - Headcount'!H47</f>
        <v>0</v>
      </c>
      <c r="J63" s="318">
        <f>+Input!$G$10*'CC 103816 - Headcount'!I47</f>
        <v>0</v>
      </c>
      <c r="K63" s="318">
        <f>+Input!$G$10*'CC 103816 - Headcount'!J47</f>
        <v>0</v>
      </c>
      <c r="L63" s="318">
        <f>+Input!$G$10*'CC 103816 - Headcount'!K47</f>
        <v>0</v>
      </c>
      <c r="M63" s="318">
        <f>+Input!$G$10*'CC 103816 - Headcount'!L47</f>
        <v>0</v>
      </c>
      <c r="N63" s="318">
        <f>+Input!$G$10*'CC 103816 - Headcount'!M47</f>
        <v>0</v>
      </c>
      <c r="O63" s="318">
        <f>+Input!$G$10*'CC 103816 -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+Input!$G$13*'CC 103816 - Headcount'!C47</f>
        <v>0</v>
      </c>
      <c r="E72" s="319">
        <f>+Input!$G$13*'CC 103816 - Headcount'!D47</f>
        <v>0</v>
      </c>
      <c r="F72" s="319">
        <f>+Input!$G$13*'CC 103816 - Headcount'!E47</f>
        <v>0</v>
      </c>
      <c r="G72" s="319">
        <f>+Input!$G$13*'CC 103816 - Headcount'!F47</f>
        <v>0</v>
      </c>
      <c r="H72" s="319">
        <f>+Input!$G$13*'CC 103816 - Headcount'!G47</f>
        <v>0</v>
      </c>
      <c r="I72" s="319">
        <f>+Input!$G$13*'CC 103816 - Headcount'!H47</f>
        <v>0</v>
      </c>
      <c r="J72" s="319">
        <f>+Input!$G$13*'CC 103816 - Headcount'!I47</f>
        <v>0</v>
      </c>
      <c r="K72" s="319">
        <f>+Input!$G$13*'CC 103816 - Headcount'!J47</f>
        <v>0</v>
      </c>
      <c r="L72" s="319">
        <f>+Input!$G$13*'CC 103816 - Headcount'!K47</f>
        <v>0</v>
      </c>
      <c r="M72" s="319">
        <f>+Input!$G$13*'CC 103816 - Headcount'!L47</f>
        <v>0</v>
      </c>
      <c r="N72" s="319">
        <f>+Input!$G$13*'CC 103816 - Headcount'!M47</f>
        <v>0</v>
      </c>
      <c r="O72" s="319">
        <f>+Input!$G$13*'CC 103816 - Headcount'!N47</f>
        <v>0</v>
      </c>
      <c r="P72" s="319">
        <f t="shared" si="11"/>
        <v>0</v>
      </c>
    </row>
    <row r="73" spans="1:16" s="286" customFormat="1">
      <c r="A73" s="284"/>
      <c r="B73" s="285" t="s">
        <v>21</v>
      </c>
      <c r="C73" s="285"/>
      <c r="D73" s="320">
        <f>'CC 103816 - Headcount'!C180+'CC 103816 - Headcount'!C182</f>
        <v>0</v>
      </c>
      <c r="E73" s="320">
        <f>'CC 103816 - Headcount'!D180+'CC 103816 - Headcount'!D182</f>
        <v>0</v>
      </c>
      <c r="F73" s="320">
        <f>'CC 103816 - Headcount'!E180+'CC 103816 - Headcount'!E182</f>
        <v>0</v>
      </c>
      <c r="G73" s="320">
        <f>'CC 103816 - Headcount'!F180+'CC 103816 - Headcount'!F182</f>
        <v>0</v>
      </c>
      <c r="H73" s="320">
        <f>'CC 103816 - Headcount'!G180+'CC 103816 - Headcount'!G182</f>
        <v>0</v>
      </c>
      <c r="I73" s="320">
        <f>'CC 103816 - Headcount'!H180+'CC 103816 - Headcount'!H182</f>
        <v>0</v>
      </c>
      <c r="J73" s="320">
        <f>'CC 103816 - Headcount'!I180+'CC 103816 - Headcount'!I182</f>
        <v>0</v>
      </c>
      <c r="K73" s="320">
        <f>'CC 103816 - Headcount'!J180+'CC 103816 - Headcount'!J182</f>
        <v>0</v>
      </c>
      <c r="L73" s="320">
        <f>'CC 103816 - Headcount'!K180+'CC 103816 - Headcount'!K182</f>
        <v>0</v>
      </c>
      <c r="M73" s="320">
        <f>'CC 103816 - Headcount'!L180+'CC 103816 - Headcount'!L182</f>
        <v>0</v>
      </c>
      <c r="N73" s="320">
        <f>'CC 103816 - Headcount'!M180+'CC 103816 - Headcount'!M182</f>
        <v>0</v>
      </c>
      <c r="O73" s="320">
        <f>'CC 103816 - Headcount'!N180+'CC 103816 -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103816 - Detail Expenses'!D5</f>
        <v>11105</v>
      </c>
      <c r="D1" s="2"/>
      <c r="G1" s="6"/>
    </row>
    <row r="2" spans="1:16" s="4" customFormat="1">
      <c r="A2" s="21" t="s">
        <v>55</v>
      </c>
      <c r="C2" s="2" t="str">
        <f>+'CC 103816 - Detail Expenses'!D6</f>
        <v>Gossett</v>
      </c>
      <c r="D2" s="2"/>
      <c r="G2" s="6"/>
      <c r="H2" s="6"/>
      <c r="N2" s="21"/>
    </row>
    <row r="3" spans="1:16" s="4" customFormat="1">
      <c r="A3" s="21" t="s">
        <v>54</v>
      </c>
      <c r="C3" s="2" t="str">
        <f>+'CC 103816 - Detail Expenses'!D7</f>
        <v>103816</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103816 - Detail Expenses'!$D$7</f>
        <v>103816</v>
      </c>
      <c r="B7" s="11" t="s">
        <v>23</v>
      </c>
      <c r="C7" s="12">
        <f>+'CC 103816 - Detail Expenses'!D30+'CC 103816 - Detail Expenses'!D31</f>
        <v>0</v>
      </c>
      <c r="D7" s="12">
        <f>+'CC 103816 - Detail Expenses'!E30+'CC 103816 - Detail Expenses'!E31</f>
        <v>0</v>
      </c>
      <c r="E7" s="12">
        <f>+'CC 103816 - Detail Expenses'!F30+'CC 103816 - Detail Expenses'!F31</f>
        <v>0</v>
      </c>
      <c r="F7" s="12">
        <f>+'CC 103816 - Detail Expenses'!G30+'CC 103816 - Detail Expenses'!G31</f>
        <v>0</v>
      </c>
      <c r="G7" s="12">
        <f>+'CC 103816 - Detail Expenses'!H30+'CC 103816 - Detail Expenses'!H31</f>
        <v>0</v>
      </c>
      <c r="H7" s="12">
        <f>+'CC 103816 - Detail Expenses'!I30+'CC 103816 - Detail Expenses'!I31</f>
        <v>0</v>
      </c>
      <c r="I7" s="12">
        <f>+'CC 103816 - Detail Expenses'!J30+'CC 103816 - Detail Expenses'!J31</f>
        <v>0</v>
      </c>
      <c r="J7" s="12">
        <f>+'CC 103816 - Detail Expenses'!K30+'CC 103816 - Detail Expenses'!K31</f>
        <v>0</v>
      </c>
      <c r="K7" s="12">
        <f>+'CC 103816 - Detail Expenses'!L30+'CC 103816 - Detail Expenses'!L31</f>
        <v>0</v>
      </c>
      <c r="L7" s="12">
        <f>+'CC 103816 - Detail Expenses'!M30+'CC 103816 - Detail Expenses'!M31</f>
        <v>0</v>
      </c>
      <c r="M7" s="12">
        <f>+'CC 103816 - Detail Expenses'!N30+'CC 103816 - Detail Expenses'!N31</f>
        <v>0</v>
      </c>
      <c r="N7" s="12">
        <f>+'CC 103816 - Detail Expenses'!O30+'CC 103816 - Detail Expenses'!O31</f>
        <v>0</v>
      </c>
      <c r="O7" s="12">
        <f>+'CC 103816 - Detail Expenses'!P30+'CC 103816 - Detail Expenses'!P31</f>
        <v>0</v>
      </c>
    </row>
    <row r="8" spans="1:16">
      <c r="A8" s="11" t="str">
        <f>+'CC 103816 - Detail Expenses'!$D$7</f>
        <v>103816</v>
      </c>
      <c r="B8" s="11" t="s">
        <v>24</v>
      </c>
      <c r="C8" s="12">
        <f>+'CC 103816 - Detail Expenses'!D33</f>
        <v>0</v>
      </c>
      <c r="D8" s="12">
        <f>+'CC 103816 - Detail Expenses'!E33</f>
        <v>0</v>
      </c>
      <c r="E8" s="12">
        <f>+'CC 103816 - Detail Expenses'!F33</f>
        <v>0</v>
      </c>
      <c r="F8" s="12">
        <f>+'CC 103816 - Detail Expenses'!G33</f>
        <v>0</v>
      </c>
      <c r="G8" s="12">
        <f>+'CC 103816 - Detail Expenses'!H33</f>
        <v>0</v>
      </c>
      <c r="H8" s="12">
        <f>+'CC 103816 - Detail Expenses'!I33</f>
        <v>0</v>
      </c>
      <c r="I8" s="12">
        <f>+'CC 103816 - Detail Expenses'!J33</f>
        <v>0</v>
      </c>
      <c r="J8" s="12">
        <f>+'CC 103816 - Detail Expenses'!K33</f>
        <v>0</v>
      </c>
      <c r="K8" s="12">
        <f>+'CC 103816 - Detail Expenses'!L33</f>
        <v>0</v>
      </c>
      <c r="L8" s="12">
        <f>+'CC 103816 - Detail Expenses'!M33</f>
        <v>0</v>
      </c>
      <c r="M8" s="12">
        <f>+'CC 103816 - Detail Expenses'!N33</f>
        <v>0</v>
      </c>
      <c r="N8" s="12">
        <f>+'CC 103816 - Detail Expenses'!O33</f>
        <v>0</v>
      </c>
      <c r="O8" s="12">
        <f>+'CC 103816 - Detail Expenses'!P33</f>
        <v>0</v>
      </c>
    </row>
    <row r="9" spans="1:16">
      <c r="A9" s="11" t="str">
        <f>+'CC 103816 - Detail Expenses'!$D$7</f>
        <v>103816</v>
      </c>
      <c r="B9" s="11" t="s">
        <v>25</v>
      </c>
      <c r="C9" s="12">
        <f>+'CC 103816 - Detail Expenses'!D34</f>
        <v>0</v>
      </c>
      <c r="D9" s="12">
        <f>+'CC 103816 - Detail Expenses'!E34</f>
        <v>0</v>
      </c>
      <c r="E9" s="12">
        <f>+'CC 103816 - Detail Expenses'!F34</f>
        <v>0</v>
      </c>
      <c r="F9" s="12">
        <f>+'CC 103816 - Detail Expenses'!G34</f>
        <v>0</v>
      </c>
      <c r="G9" s="12">
        <f>+'CC 103816 - Detail Expenses'!H34</f>
        <v>0</v>
      </c>
      <c r="H9" s="12">
        <f>+'CC 103816 - Detail Expenses'!I34</f>
        <v>0</v>
      </c>
      <c r="I9" s="12">
        <f>+'CC 103816 - Detail Expenses'!J34</f>
        <v>0</v>
      </c>
      <c r="J9" s="12">
        <f>+'CC 103816 - Detail Expenses'!K34</f>
        <v>0</v>
      </c>
      <c r="K9" s="12">
        <f>+'CC 103816 - Detail Expenses'!L34</f>
        <v>0</v>
      </c>
      <c r="L9" s="12">
        <f>+'CC 103816 - Detail Expenses'!M34</f>
        <v>0</v>
      </c>
      <c r="M9" s="12">
        <f>+'CC 103816 - Detail Expenses'!N34</f>
        <v>0</v>
      </c>
      <c r="N9" s="12">
        <f>+'CC 103816 - Detail Expenses'!O34</f>
        <v>0</v>
      </c>
      <c r="O9" s="12">
        <f>+'CC 103816 - Detail Expenses'!P34</f>
        <v>0</v>
      </c>
    </row>
    <row r="10" spans="1:16">
      <c r="A10" s="11" t="str">
        <f>+'CC 103816 - Detail Expenses'!$D$7</f>
        <v>103816</v>
      </c>
      <c r="B10" s="153" t="s">
        <v>97</v>
      </c>
      <c r="C10" s="12">
        <f>+'CC 103816 - Detail Expenses'!D36</f>
        <v>0</v>
      </c>
      <c r="D10" s="12">
        <f>+'CC 103816 - Detail Expenses'!E36</f>
        <v>0</v>
      </c>
      <c r="E10" s="12">
        <f>+'CC 103816 - Detail Expenses'!F36</f>
        <v>0</v>
      </c>
      <c r="F10" s="12">
        <f>+'CC 103816 - Detail Expenses'!G36</f>
        <v>0</v>
      </c>
      <c r="G10" s="12">
        <f>+'CC 103816 - Detail Expenses'!H36</f>
        <v>0</v>
      </c>
      <c r="H10" s="12">
        <f>+'CC 103816 - Detail Expenses'!I36</f>
        <v>0</v>
      </c>
      <c r="I10" s="12">
        <f>+'CC 103816 - Detail Expenses'!J36</f>
        <v>0</v>
      </c>
      <c r="J10" s="12">
        <f>+'CC 103816 - Detail Expenses'!K36</f>
        <v>0</v>
      </c>
      <c r="K10" s="12">
        <f>+'CC 103816 - Detail Expenses'!L36</f>
        <v>0</v>
      </c>
      <c r="L10" s="12">
        <f>+'CC 103816 - Detail Expenses'!M36</f>
        <v>0</v>
      </c>
      <c r="M10" s="12">
        <f>+'CC 103816 - Detail Expenses'!N36</f>
        <v>0</v>
      </c>
      <c r="N10" s="12">
        <f>+'CC 103816 - Detail Expenses'!O36</f>
        <v>0</v>
      </c>
      <c r="O10" s="12">
        <f>+'CC 103816 - Detail Expenses'!P36</f>
        <v>0</v>
      </c>
    </row>
    <row r="11" spans="1:16">
      <c r="A11" s="11" t="str">
        <f>+'CC 103816 - Detail Expenses'!$D$7</f>
        <v>103816</v>
      </c>
      <c r="B11" s="154" t="s">
        <v>30</v>
      </c>
      <c r="C11" s="12">
        <f>+'CC 103816 - Detail Expenses'!D37</f>
        <v>0</v>
      </c>
      <c r="D11" s="12">
        <f>+'CC 103816 - Detail Expenses'!E37</f>
        <v>0</v>
      </c>
      <c r="E11" s="12">
        <f>+'CC 103816 - Detail Expenses'!F37</f>
        <v>0</v>
      </c>
      <c r="F11" s="12">
        <f>+'CC 103816 - Detail Expenses'!G37</f>
        <v>0</v>
      </c>
      <c r="G11" s="12">
        <f>+'CC 103816 - Detail Expenses'!H37</f>
        <v>0</v>
      </c>
      <c r="H11" s="12">
        <f>+'CC 103816 - Detail Expenses'!I37</f>
        <v>0</v>
      </c>
      <c r="I11" s="12">
        <f>+'CC 103816 - Detail Expenses'!J37</f>
        <v>0</v>
      </c>
      <c r="J11" s="12">
        <f>+'CC 103816 - Detail Expenses'!K37</f>
        <v>0</v>
      </c>
      <c r="K11" s="12">
        <f>+'CC 103816 - Detail Expenses'!L37</f>
        <v>0</v>
      </c>
      <c r="L11" s="12">
        <f>+'CC 103816 - Detail Expenses'!M37</f>
        <v>0</v>
      </c>
      <c r="M11" s="12">
        <f>+'CC 103816 - Detail Expenses'!N37</f>
        <v>0</v>
      </c>
      <c r="N11" s="12">
        <f>+'CC 103816 - Detail Expenses'!O37</f>
        <v>0</v>
      </c>
      <c r="O11" s="12">
        <f>+'CC 103816 - Detail Expenses'!P37</f>
        <v>0</v>
      </c>
    </row>
    <row r="12" spans="1:16">
      <c r="A12" s="11" t="str">
        <f>+'CC 103816 - Detail Expenses'!$D$7</f>
        <v>103816</v>
      </c>
      <c r="B12" s="153" t="s">
        <v>31</v>
      </c>
      <c r="C12" s="12">
        <f>+'CC 103816 - Detail Expenses'!D38</f>
        <v>0</v>
      </c>
      <c r="D12" s="12">
        <f>+'CC 103816 - Detail Expenses'!E38</f>
        <v>0</v>
      </c>
      <c r="E12" s="12">
        <f>+'CC 103816 - Detail Expenses'!F38</f>
        <v>0</v>
      </c>
      <c r="F12" s="12">
        <f>+'CC 103816 - Detail Expenses'!G38</f>
        <v>0</v>
      </c>
      <c r="G12" s="12">
        <f>+'CC 103816 - Detail Expenses'!H38</f>
        <v>0</v>
      </c>
      <c r="H12" s="12">
        <f>+'CC 103816 - Detail Expenses'!I38</f>
        <v>0</v>
      </c>
      <c r="I12" s="12">
        <f>+'CC 103816 - Detail Expenses'!J38</f>
        <v>0</v>
      </c>
      <c r="J12" s="12">
        <f>+'CC 103816 - Detail Expenses'!K38</f>
        <v>0</v>
      </c>
      <c r="K12" s="12">
        <f>+'CC 103816 - Detail Expenses'!L38</f>
        <v>0</v>
      </c>
      <c r="L12" s="12">
        <f>+'CC 103816 - Detail Expenses'!M38</f>
        <v>0</v>
      </c>
      <c r="M12" s="12">
        <f>+'CC 103816 - Detail Expenses'!N38</f>
        <v>0</v>
      </c>
      <c r="N12" s="12">
        <f>+'CC 103816 - Detail Expenses'!O38</f>
        <v>0</v>
      </c>
      <c r="O12" s="12">
        <f>+'CC 103816 - Detail Expenses'!P38</f>
        <v>0</v>
      </c>
    </row>
    <row r="13" spans="1:16">
      <c r="A13" s="11" t="str">
        <f>+'CC 103816 - Detail Expenses'!$D$7</f>
        <v>103816</v>
      </c>
      <c r="B13" s="153" t="s">
        <v>26</v>
      </c>
      <c r="C13" s="12">
        <f>+'CC 103816 - Detail Expenses'!D39</f>
        <v>0</v>
      </c>
      <c r="D13" s="12">
        <f>+'CC 103816 - Detail Expenses'!E39</f>
        <v>0</v>
      </c>
      <c r="E13" s="12">
        <f>+'CC 103816 - Detail Expenses'!F39</f>
        <v>0</v>
      </c>
      <c r="F13" s="12">
        <f>+'CC 103816 - Detail Expenses'!G39</f>
        <v>0</v>
      </c>
      <c r="G13" s="12">
        <f>+'CC 103816 - Detail Expenses'!H39</f>
        <v>0</v>
      </c>
      <c r="H13" s="12">
        <f>+'CC 103816 - Detail Expenses'!I39</f>
        <v>0</v>
      </c>
      <c r="I13" s="12">
        <f>+'CC 103816 - Detail Expenses'!J39</f>
        <v>0</v>
      </c>
      <c r="J13" s="12">
        <f>+'CC 103816 - Detail Expenses'!K39</f>
        <v>0</v>
      </c>
      <c r="K13" s="12">
        <f>+'CC 103816 - Detail Expenses'!L39</f>
        <v>0</v>
      </c>
      <c r="L13" s="12">
        <f>+'CC 103816 - Detail Expenses'!M39</f>
        <v>0</v>
      </c>
      <c r="M13" s="12">
        <f>+'CC 103816 - Detail Expenses'!N39</f>
        <v>0</v>
      </c>
      <c r="N13" s="12">
        <f>+'CC 103816 - Detail Expenses'!O39</f>
        <v>0</v>
      </c>
      <c r="O13" s="12">
        <f>+'CC 103816 - Detail Expenses'!P39</f>
        <v>0</v>
      </c>
    </row>
    <row r="14" spans="1:16">
      <c r="A14" s="11" t="str">
        <f>+'CC 103816 - Detail Expenses'!$D$7</f>
        <v>103816</v>
      </c>
      <c r="B14" s="154" t="s">
        <v>40</v>
      </c>
      <c r="C14" s="12">
        <f>+'CC 103816 - Detail Expenses'!D40</f>
        <v>0</v>
      </c>
      <c r="D14" s="12">
        <f>+'CC 103816 - Detail Expenses'!E40</f>
        <v>0</v>
      </c>
      <c r="E14" s="12">
        <f>+'CC 103816 - Detail Expenses'!F40</f>
        <v>0</v>
      </c>
      <c r="F14" s="12">
        <f>+'CC 103816 - Detail Expenses'!G40</f>
        <v>0</v>
      </c>
      <c r="G14" s="12">
        <f>+'CC 103816 - Detail Expenses'!H40</f>
        <v>0</v>
      </c>
      <c r="H14" s="12">
        <f>+'CC 103816 - Detail Expenses'!I40</f>
        <v>0</v>
      </c>
      <c r="I14" s="12">
        <f>+'CC 103816 - Detail Expenses'!J40</f>
        <v>0</v>
      </c>
      <c r="J14" s="12">
        <f>+'CC 103816 - Detail Expenses'!K40</f>
        <v>0</v>
      </c>
      <c r="K14" s="12">
        <f>+'CC 103816 - Detail Expenses'!L40</f>
        <v>0</v>
      </c>
      <c r="L14" s="12">
        <f>+'CC 103816 - Detail Expenses'!M40</f>
        <v>0</v>
      </c>
      <c r="M14" s="12">
        <f>+'CC 103816 - Detail Expenses'!N40</f>
        <v>0</v>
      </c>
      <c r="N14" s="12">
        <f>+'CC 103816 - Detail Expenses'!O40</f>
        <v>0</v>
      </c>
      <c r="O14" s="12">
        <f>+'CC 103816 - Detail Expenses'!P40</f>
        <v>0</v>
      </c>
    </row>
    <row r="15" spans="1:16">
      <c r="A15" s="11" t="str">
        <f>+'CC 103816 - Detail Expenses'!$D$7</f>
        <v>103816</v>
      </c>
      <c r="B15" s="153" t="s">
        <v>27</v>
      </c>
      <c r="C15" s="12">
        <f>+'CC 103816 - Detail Expenses'!D41</f>
        <v>0</v>
      </c>
      <c r="D15" s="12">
        <f>+'CC 103816 - Detail Expenses'!E41</f>
        <v>0</v>
      </c>
      <c r="E15" s="12">
        <f>+'CC 103816 - Detail Expenses'!F41</f>
        <v>0</v>
      </c>
      <c r="F15" s="12">
        <f>+'CC 103816 - Detail Expenses'!G41</f>
        <v>0</v>
      </c>
      <c r="G15" s="12">
        <f>+'CC 103816 - Detail Expenses'!H41</f>
        <v>0</v>
      </c>
      <c r="H15" s="12">
        <f>+'CC 103816 - Detail Expenses'!I41</f>
        <v>0</v>
      </c>
      <c r="I15" s="12">
        <f>+'CC 103816 - Detail Expenses'!J41</f>
        <v>0</v>
      </c>
      <c r="J15" s="12">
        <f>+'CC 103816 - Detail Expenses'!K41</f>
        <v>0</v>
      </c>
      <c r="K15" s="12">
        <f>+'CC 103816 - Detail Expenses'!L41</f>
        <v>0</v>
      </c>
      <c r="L15" s="12">
        <f>+'CC 103816 - Detail Expenses'!M41</f>
        <v>0</v>
      </c>
      <c r="M15" s="12">
        <f>+'CC 103816 - Detail Expenses'!N41</f>
        <v>0</v>
      </c>
      <c r="N15" s="12">
        <f>+'CC 103816 - Detail Expenses'!O41</f>
        <v>0</v>
      </c>
      <c r="O15" s="12">
        <f>+'CC 103816 - Detail Expenses'!P41</f>
        <v>0</v>
      </c>
    </row>
    <row r="16" spans="1:16">
      <c r="A16" s="11" t="str">
        <f>+'CC 103816 - Detail Expenses'!$D$7</f>
        <v>103816</v>
      </c>
      <c r="B16" s="154" t="s">
        <v>29</v>
      </c>
      <c r="C16" s="12">
        <f>+'CC 103816 - Detail Expenses'!D42</f>
        <v>0</v>
      </c>
      <c r="D16" s="12">
        <f>+'CC 103816 - Detail Expenses'!E42</f>
        <v>0</v>
      </c>
      <c r="E16" s="12">
        <f>+'CC 103816 - Detail Expenses'!F42</f>
        <v>0</v>
      </c>
      <c r="F16" s="12">
        <f>+'CC 103816 - Detail Expenses'!G42</f>
        <v>0</v>
      </c>
      <c r="G16" s="12">
        <f>+'CC 103816 - Detail Expenses'!H42</f>
        <v>0</v>
      </c>
      <c r="H16" s="12">
        <f>+'CC 103816 - Detail Expenses'!I42</f>
        <v>0</v>
      </c>
      <c r="I16" s="12">
        <f>+'CC 103816 - Detail Expenses'!J42</f>
        <v>0</v>
      </c>
      <c r="J16" s="12">
        <f>+'CC 103816 - Detail Expenses'!K42</f>
        <v>0</v>
      </c>
      <c r="K16" s="12">
        <f>+'CC 103816 - Detail Expenses'!L42</f>
        <v>0</v>
      </c>
      <c r="L16" s="12">
        <f>+'CC 103816 - Detail Expenses'!M42</f>
        <v>0</v>
      </c>
      <c r="M16" s="12">
        <f>+'CC 103816 - Detail Expenses'!N42</f>
        <v>0</v>
      </c>
      <c r="N16" s="12">
        <f>+'CC 103816 - Detail Expenses'!O42</f>
        <v>0</v>
      </c>
      <c r="O16" s="12">
        <f>+'CC 103816 - Detail Expenses'!P42</f>
        <v>0</v>
      </c>
    </row>
    <row r="17" spans="1:15">
      <c r="A17" s="11" t="str">
        <f>+'CC 103816 - Detail Expenses'!$D$7</f>
        <v>103816</v>
      </c>
      <c r="B17" s="153" t="s">
        <v>28</v>
      </c>
      <c r="C17" s="12">
        <f>+'CC 103816 - Detail Expenses'!D44</f>
        <v>0</v>
      </c>
      <c r="D17" s="12">
        <f>+'CC 103816 - Detail Expenses'!E44</f>
        <v>0</v>
      </c>
      <c r="E17" s="12">
        <f>+'CC 103816 - Detail Expenses'!F44</f>
        <v>0</v>
      </c>
      <c r="F17" s="12">
        <f>+'CC 103816 - Detail Expenses'!G44</f>
        <v>0</v>
      </c>
      <c r="G17" s="12">
        <f>+'CC 103816 - Detail Expenses'!H44</f>
        <v>0</v>
      </c>
      <c r="H17" s="12">
        <f>+'CC 103816 - Detail Expenses'!I44</f>
        <v>0</v>
      </c>
      <c r="I17" s="12">
        <f>+'CC 103816 - Detail Expenses'!J44</f>
        <v>0</v>
      </c>
      <c r="J17" s="12">
        <f>+'CC 103816 - Detail Expenses'!K44</f>
        <v>0</v>
      </c>
      <c r="K17" s="12">
        <f>+'CC 103816 - Detail Expenses'!L44</f>
        <v>0</v>
      </c>
      <c r="L17" s="12">
        <f>+'CC 103816 - Detail Expenses'!M44</f>
        <v>0</v>
      </c>
      <c r="M17" s="12">
        <f>+'CC 103816 - Detail Expenses'!N44</f>
        <v>0</v>
      </c>
      <c r="N17" s="12">
        <f>+'CC 103816 - Detail Expenses'!O44</f>
        <v>0</v>
      </c>
      <c r="O17" s="12">
        <f>+'CC 103816 - Detail Expenses'!P44</f>
        <v>0</v>
      </c>
    </row>
    <row r="18" spans="1:15">
      <c r="A18" s="11" t="str">
        <f>+'CC 103816 - Detail Expenses'!$D$7</f>
        <v>103816</v>
      </c>
      <c r="B18" s="153" t="s">
        <v>46</v>
      </c>
      <c r="C18" s="12">
        <f>+'CC 103816 - Detail Expenses'!D46</f>
        <v>0</v>
      </c>
      <c r="D18" s="12">
        <f>+'CC 103816 - Detail Expenses'!E46</f>
        <v>0</v>
      </c>
      <c r="E18" s="12">
        <f>+'CC 103816 - Detail Expenses'!F46</f>
        <v>0</v>
      </c>
      <c r="F18" s="12">
        <f>+'CC 103816 - Detail Expenses'!G46</f>
        <v>0</v>
      </c>
      <c r="G18" s="12">
        <f>+'CC 103816 - Detail Expenses'!H46</f>
        <v>0</v>
      </c>
      <c r="H18" s="12">
        <f>+'CC 103816 - Detail Expenses'!I46</f>
        <v>0</v>
      </c>
      <c r="I18" s="12">
        <f>+'CC 103816 - Detail Expenses'!J46</f>
        <v>0</v>
      </c>
      <c r="J18" s="12">
        <f>+'CC 103816 - Detail Expenses'!K46</f>
        <v>0</v>
      </c>
      <c r="K18" s="12">
        <f>+'CC 103816 - Detail Expenses'!L46</f>
        <v>0</v>
      </c>
      <c r="L18" s="12">
        <f>+'CC 103816 - Detail Expenses'!M46</f>
        <v>0</v>
      </c>
      <c r="M18" s="12">
        <f>+'CC 103816 - Detail Expenses'!N46</f>
        <v>0</v>
      </c>
      <c r="N18" s="12">
        <f>+'CC 103816 - Detail Expenses'!O46</f>
        <v>0</v>
      </c>
      <c r="O18" s="12">
        <f>+'CC 103816 - Detail Expenses'!P46</f>
        <v>0</v>
      </c>
    </row>
    <row r="19" spans="1:15">
      <c r="A19" s="11" t="str">
        <f>+'CC 103816 - Detail Expenses'!$D$7</f>
        <v>103816</v>
      </c>
      <c r="B19" s="153" t="s">
        <v>91</v>
      </c>
      <c r="C19" s="12">
        <f>+'CC 103816 - Detail Expenses'!D48</f>
        <v>0</v>
      </c>
      <c r="D19" s="12">
        <f>+'CC 103816 - Detail Expenses'!E48</f>
        <v>0</v>
      </c>
      <c r="E19" s="12">
        <f>+'CC 103816 - Detail Expenses'!F48</f>
        <v>0</v>
      </c>
      <c r="F19" s="12">
        <f>+'CC 103816 - Detail Expenses'!G48</f>
        <v>0</v>
      </c>
      <c r="G19" s="12">
        <f>+'CC 103816 - Detail Expenses'!H48</f>
        <v>0</v>
      </c>
      <c r="H19" s="12">
        <f>+'CC 103816 - Detail Expenses'!I48</f>
        <v>0</v>
      </c>
      <c r="I19" s="12">
        <f>+'CC 103816 - Detail Expenses'!J48</f>
        <v>0</v>
      </c>
      <c r="J19" s="12">
        <f>+'CC 103816 - Detail Expenses'!K48</f>
        <v>0</v>
      </c>
      <c r="K19" s="12">
        <f>+'CC 103816 - Detail Expenses'!L48</f>
        <v>0</v>
      </c>
      <c r="L19" s="12">
        <f>+'CC 103816 - Detail Expenses'!M48</f>
        <v>0</v>
      </c>
      <c r="M19" s="12">
        <f>+'CC 103816 - Detail Expenses'!N48</f>
        <v>0</v>
      </c>
      <c r="N19" s="12">
        <f>+'CC 103816 - Detail Expenses'!O48</f>
        <v>0</v>
      </c>
      <c r="O19" s="12">
        <f>+'CC 103816 - Detail Expenses'!P48</f>
        <v>0</v>
      </c>
    </row>
    <row r="20" spans="1:15">
      <c r="A20" s="11" t="str">
        <f>+'CC 103816 - Detail Expenses'!$D$7</f>
        <v>103816</v>
      </c>
      <c r="B20" s="153" t="s">
        <v>88</v>
      </c>
      <c r="C20" s="12">
        <f>+'CC 103816 - Detail Expenses'!D50</f>
        <v>0</v>
      </c>
      <c r="D20" s="12">
        <f>+'CC 103816 - Detail Expenses'!E50</f>
        <v>0</v>
      </c>
      <c r="E20" s="12">
        <f>+'CC 103816 - Detail Expenses'!F50</f>
        <v>0</v>
      </c>
      <c r="F20" s="12">
        <f>+'CC 103816 - Detail Expenses'!G50</f>
        <v>0</v>
      </c>
      <c r="G20" s="12">
        <f>+'CC 103816 - Detail Expenses'!H50</f>
        <v>0</v>
      </c>
      <c r="H20" s="12">
        <f>+'CC 103816 - Detail Expenses'!I50</f>
        <v>0</v>
      </c>
      <c r="I20" s="12">
        <f>+'CC 103816 - Detail Expenses'!J50</f>
        <v>0</v>
      </c>
      <c r="J20" s="12">
        <f>+'CC 103816 - Detail Expenses'!K50</f>
        <v>0</v>
      </c>
      <c r="K20" s="12">
        <f>+'CC 103816 - Detail Expenses'!L50</f>
        <v>0</v>
      </c>
      <c r="L20" s="12">
        <f>+'CC 103816 - Detail Expenses'!M50</f>
        <v>0</v>
      </c>
      <c r="M20" s="12">
        <f>+'CC 103816 - Detail Expenses'!N50</f>
        <v>0</v>
      </c>
      <c r="N20" s="12">
        <f>+'CC 103816 - Detail Expenses'!O50</f>
        <v>0</v>
      </c>
      <c r="O20" s="12">
        <f>+'CC 103816 - Detail Expenses'!P50</f>
        <v>0</v>
      </c>
    </row>
    <row r="21" spans="1:15">
      <c r="A21" s="11" t="str">
        <f>+'CC 103816 - Detail Expenses'!$D$7</f>
        <v>103816</v>
      </c>
      <c r="B21" s="153" t="s">
        <v>89</v>
      </c>
      <c r="C21" s="12">
        <f>+'CC 103816 - Detail Expenses'!D51</f>
        <v>0</v>
      </c>
      <c r="D21" s="12">
        <f>+'CC 103816 - Detail Expenses'!E51</f>
        <v>0</v>
      </c>
      <c r="E21" s="12">
        <f>+'CC 103816 - Detail Expenses'!F51</f>
        <v>0</v>
      </c>
      <c r="F21" s="12">
        <f>+'CC 103816 - Detail Expenses'!G51</f>
        <v>0</v>
      </c>
      <c r="G21" s="12">
        <f>+'CC 103816 - Detail Expenses'!H51</f>
        <v>0</v>
      </c>
      <c r="H21" s="12">
        <f>+'CC 103816 - Detail Expenses'!I51</f>
        <v>0</v>
      </c>
      <c r="I21" s="12">
        <f>+'CC 103816 - Detail Expenses'!J51</f>
        <v>0</v>
      </c>
      <c r="J21" s="12">
        <f>+'CC 103816 - Detail Expenses'!K51</f>
        <v>0</v>
      </c>
      <c r="K21" s="12">
        <f>+'CC 103816 - Detail Expenses'!L51</f>
        <v>0</v>
      </c>
      <c r="L21" s="12">
        <f>+'CC 103816 - Detail Expenses'!M51</f>
        <v>0</v>
      </c>
      <c r="M21" s="12">
        <f>+'CC 103816 - Detail Expenses'!N51</f>
        <v>0</v>
      </c>
      <c r="N21" s="12">
        <f>+'CC 103816 - Detail Expenses'!O51</f>
        <v>0</v>
      </c>
      <c r="O21" s="12">
        <f>+'CC 103816 - Detail Expenses'!P51</f>
        <v>0</v>
      </c>
    </row>
    <row r="22" spans="1:15">
      <c r="A22" s="11" t="str">
        <f>+'CC 103816 - Detail Expenses'!$D$7</f>
        <v>103816</v>
      </c>
      <c r="B22" s="153" t="s">
        <v>121</v>
      </c>
      <c r="C22" s="12">
        <f>+'CC 103816 - Detail Expenses'!D52</f>
        <v>0</v>
      </c>
      <c r="D22" s="12">
        <f>+'CC 103816 - Detail Expenses'!E52</f>
        <v>0</v>
      </c>
      <c r="E22" s="12">
        <f>+'CC 103816 - Detail Expenses'!F52</f>
        <v>0</v>
      </c>
      <c r="F22" s="12">
        <f>+'CC 103816 - Detail Expenses'!G52</f>
        <v>0</v>
      </c>
      <c r="G22" s="12">
        <f>+'CC 103816 - Detail Expenses'!H52</f>
        <v>0</v>
      </c>
      <c r="H22" s="12">
        <f>+'CC 103816 - Detail Expenses'!I52</f>
        <v>0</v>
      </c>
      <c r="I22" s="12">
        <f>+'CC 103816 - Detail Expenses'!J52</f>
        <v>0</v>
      </c>
      <c r="J22" s="12">
        <f>+'CC 103816 - Detail Expenses'!K52</f>
        <v>0</v>
      </c>
      <c r="K22" s="12">
        <f>+'CC 103816 - Detail Expenses'!L52</f>
        <v>0</v>
      </c>
      <c r="L22" s="12">
        <f>+'CC 103816 - Detail Expenses'!M52</f>
        <v>0</v>
      </c>
      <c r="M22" s="12">
        <f>+'CC 103816 - Detail Expenses'!N52</f>
        <v>0</v>
      </c>
      <c r="N22" s="12">
        <f>+'CC 103816 - Detail Expenses'!O52</f>
        <v>0</v>
      </c>
      <c r="O22" s="12">
        <f>+'CC 103816 - Detail Expenses'!P52</f>
        <v>0</v>
      </c>
    </row>
    <row r="23" spans="1:15">
      <c r="A23" s="11" t="str">
        <f>+'CC 103816 - Detail Expenses'!$D$7</f>
        <v>103816</v>
      </c>
      <c r="B23" s="153" t="s">
        <v>90</v>
      </c>
      <c r="C23" s="12">
        <f>+'CC 103816 - Detail Expenses'!D53</f>
        <v>0</v>
      </c>
      <c r="D23" s="12">
        <f>+'CC 103816 - Detail Expenses'!E53</f>
        <v>0</v>
      </c>
      <c r="E23" s="12">
        <f>+'CC 103816 - Detail Expenses'!F53</f>
        <v>0</v>
      </c>
      <c r="F23" s="12">
        <f>+'CC 103816 - Detail Expenses'!G53</f>
        <v>0</v>
      </c>
      <c r="G23" s="12">
        <f>+'CC 103816 - Detail Expenses'!H53</f>
        <v>0</v>
      </c>
      <c r="H23" s="12">
        <f>+'CC 103816 - Detail Expenses'!I53</f>
        <v>0</v>
      </c>
      <c r="I23" s="12">
        <f>+'CC 103816 - Detail Expenses'!J53</f>
        <v>0</v>
      </c>
      <c r="J23" s="12">
        <f>+'CC 103816 - Detail Expenses'!K53</f>
        <v>0</v>
      </c>
      <c r="K23" s="12">
        <f>+'CC 103816 - Detail Expenses'!L53</f>
        <v>0</v>
      </c>
      <c r="L23" s="12">
        <f>+'CC 103816 - Detail Expenses'!M53</f>
        <v>0</v>
      </c>
      <c r="M23" s="12">
        <f>+'CC 103816 - Detail Expenses'!N53</f>
        <v>0</v>
      </c>
      <c r="N23" s="12">
        <f>+'CC 103816 - Detail Expenses'!O53</f>
        <v>0</v>
      </c>
      <c r="O23" s="12">
        <f>+'CC 103816 - Detail Expenses'!P53</f>
        <v>0</v>
      </c>
    </row>
    <row r="24" spans="1:15">
      <c r="A24" s="11" t="str">
        <f>+'CC 103816 - Detail Expenses'!$D$7</f>
        <v>103816</v>
      </c>
      <c r="B24" s="153" t="s">
        <v>34</v>
      </c>
      <c r="C24" s="12">
        <f>+'CC 103816 - Detail Expenses'!D54</f>
        <v>0</v>
      </c>
      <c r="D24" s="12">
        <f>+'CC 103816 - Detail Expenses'!E54</f>
        <v>0</v>
      </c>
      <c r="E24" s="12">
        <f>+'CC 103816 - Detail Expenses'!F54</f>
        <v>0</v>
      </c>
      <c r="F24" s="12">
        <f>+'CC 103816 - Detail Expenses'!G54</f>
        <v>0</v>
      </c>
      <c r="G24" s="12">
        <f>+'CC 103816 - Detail Expenses'!H54</f>
        <v>0</v>
      </c>
      <c r="H24" s="12">
        <f>+'CC 103816 - Detail Expenses'!I54</f>
        <v>0</v>
      </c>
      <c r="I24" s="12">
        <f>+'CC 103816 - Detail Expenses'!J54</f>
        <v>0</v>
      </c>
      <c r="J24" s="12">
        <f>+'CC 103816 - Detail Expenses'!K54</f>
        <v>0</v>
      </c>
      <c r="K24" s="12">
        <f>+'CC 103816 - Detail Expenses'!L54</f>
        <v>0</v>
      </c>
      <c r="L24" s="12">
        <f>+'CC 103816 - Detail Expenses'!M54</f>
        <v>0</v>
      </c>
      <c r="M24" s="12">
        <f>+'CC 103816 - Detail Expenses'!N54</f>
        <v>0</v>
      </c>
      <c r="N24" s="12">
        <f>+'CC 103816 - Detail Expenses'!O54</f>
        <v>0</v>
      </c>
      <c r="O24" s="12">
        <f>+'CC 103816 - Detail Expenses'!P54</f>
        <v>0</v>
      </c>
    </row>
    <row r="25" spans="1:15">
      <c r="A25" s="11" t="str">
        <f>+'CC 103816 - Detail Expenses'!$D$7</f>
        <v>103816</v>
      </c>
      <c r="B25" s="153" t="s">
        <v>92</v>
      </c>
      <c r="C25" s="12">
        <f>+'CC 103816 - Detail Expenses'!D55</f>
        <v>0</v>
      </c>
      <c r="D25" s="12">
        <f>+'CC 103816 - Detail Expenses'!E55</f>
        <v>0</v>
      </c>
      <c r="E25" s="12">
        <f>+'CC 103816 - Detail Expenses'!F55</f>
        <v>0</v>
      </c>
      <c r="F25" s="12">
        <f>+'CC 103816 - Detail Expenses'!G55</f>
        <v>0</v>
      </c>
      <c r="G25" s="12">
        <f>+'CC 103816 - Detail Expenses'!H55</f>
        <v>0</v>
      </c>
      <c r="H25" s="12">
        <f>+'CC 103816 - Detail Expenses'!I55</f>
        <v>0</v>
      </c>
      <c r="I25" s="12">
        <f>+'CC 103816 - Detail Expenses'!J55</f>
        <v>0</v>
      </c>
      <c r="J25" s="12">
        <f>+'CC 103816 - Detail Expenses'!K55</f>
        <v>0</v>
      </c>
      <c r="K25" s="12">
        <f>+'CC 103816 - Detail Expenses'!L55</f>
        <v>0</v>
      </c>
      <c r="L25" s="12">
        <f>+'CC 103816 - Detail Expenses'!M55</f>
        <v>0</v>
      </c>
      <c r="M25" s="12">
        <f>+'CC 103816 - Detail Expenses'!N55</f>
        <v>0</v>
      </c>
      <c r="N25" s="12">
        <f>+'CC 103816 - Detail Expenses'!O55</f>
        <v>0</v>
      </c>
      <c r="O25" s="12">
        <f>+'CC 103816 - Detail Expenses'!P55</f>
        <v>0</v>
      </c>
    </row>
    <row r="26" spans="1:15">
      <c r="A26" s="11" t="str">
        <f>+'CC 103816 - Detail Expenses'!$D$7</f>
        <v>103816</v>
      </c>
      <c r="B26" s="153" t="s">
        <v>93</v>
      </c>
      <c r="C26" s="12">
        <f>+'CC 103816 - Detail Expenses'!D56</f>
        <v>0</v>
      </c>
      <c r="D26" s="12">
        <f>+'CC 103816 - Detail Expenses'!E56</f>
        <v>0</v>
      </c>
      <c r="E26" s="12">
        <f>+'CC 103816 - Detail Expenses'!F56</f>
        <v>0</v>
      </c>
      <c r="F26" s="12">
        <f>+'CC 103816 - Detail Expenses'!G56</f>
        <v>0</v>
      </c>
      <c r="G26" s="12">
        <f>+'CC 103816 - Detail Expenses'!H56</f>
        <v>0</v>
      </c>
      <c r="H26" s="12">
        <f>+'CC 103816 - Detail Expenses'!I56</f>
        <v>0</v>
      </c>
      <c r="I26" s="12">
        <f>+'CC 103816 - Detail Expenses'!J56</f>
        <v>0</v>
      </c>
      <c r="J26" s="12">
        <f>+'CC 103816 - Detail Expenses'!K56</f>
        <v>0</v>
      </c>
      <c r="K26" s="12">
        <f>+'CC 103816 - Detail Expenses'!L56</f>
        <v>0</v>
      </c>
      <c r="L26" s="12">
        <f>+'CC 103816 - Detail Expenses'!M56</f>
        <v>0</v>
      </c>
      <c r="M26" s="12">
        <f>+'CC 103816 - Detail Expenses'!N56</f>
        <v>0</v>
      </c>
      <c r="N26" s="12">
        <f>+'CC 103816 - Detail Expenses'!O56</f>
        <v>0</v>
      </c>
      <c r="O26" s="12">
        <f>+'CC 103816 - Detail Expenses'!P56</f>
        <v>0</v>
      </c>
    </row>
    <row r="27" spans="1:15">
      <c r="A27" s="11" t="str">
        <f>+'CC 103816 - Detail Expenses'!$D$7</f>
        <v>103816</v>
      </c>
      <c r="B27" s="153" t="s">
        <v>33</v>
      </c>
      <c r="C27" s="12">
        <f>+'CC 103816 - Detail Expenses'!D57</f>
        <v>0</v>
      </c>
      <c r="D27" s="12">
        <f>+'CC 103816 - Detail Expenses'!E57</f>
        <v>0</v>
      </c>
      <c r="E27" s="12">
        <f>+'CC 103816 - Detail Expenses'!F57</f>
        <v>0</v>
      </c>
      <c r="F27" s="12">
        <f>+'CC 103816 - Detail Expenses'!G57</f>
        <v>0</v>
      </c>
      <c r="G27" s="12">
        <f>+'CC 103816 - Detail Expenses'!H57</f>
        <v>0</v>
      </c>
      <c r="H27" s="12">
        <f>+'CC 103816 - Detail Expenses'!I57</f>
        <v>0</v>
      </c>
      <c r="I27" s="12">
        <f>+'CC 103816 - Detail Expenses'!J57</f>
        <v>0</v>
      </c>
      <c r="J27" s="12">
        <f>+'CC 103816 - Detail Expenses'!K57</f>
        <v>0</v>
      </c>
      <c r="K27" s="12">
        <f>+'CC 103816 - Detail Expenses'!L57</f>
        <v>0</v>
      </c>
      <c r="L27" s="12">
        <f>+'CC 103816 - Detail Expenses'!M57</f>
        <v>0</v>
      </c>
      <c r="M27" s="12">
        <f>+'CC 103816 - Detail Expenses'!N57</f>
        <v>0</v>
      </c>
      <c r="N27" s="12">
        <f>+'CC 103816 - Detail Expenses'!O57</f>
        <v>0</v>
      </c>
      <c r="O27" s="12">
        <f>+'CC 103816 - Detail Expenses'!P57</f>
        <v>0</v>
      </c>
    </row>
    <row r="28" spans="1:15">
      <c r="A28" s="11" t="str">
        <f>+'CC 103816 - Detail Expenses'!$D$7</f>
        <v>103816</v>
      </c>
      <c r="B28" s="153" t="s">
        <v>38</v>
      </c>
      <c r="C28" s="12">
        <f>+'CC 103816 - Detail Expenses'!D59</f>
        <v>0</v>
      </c>
      <c r="D28" s="12">
        <f>+'CC 103816 - Detail Expenses'!E59</f>
        <v>0</v>
      </c>
      <c r="E28" s="12">
        <f>+'CC 103816 - Detail Expenses'!F59</f>
        <v>0</v>
      </c>
      <c r="F28" s="12">
        <f>+'CC 103816 - Detail Expenses'!G59</f>
        <v>0</v>
      </c>
      <c r="G28" s="12">
        <f>+'CC 103816 - Detail Expenses'!H59</f>
        <v>0</v>
      </c>
      <c r="H28" s="12">
        <f>+'CC 103816 - Detail Expenses'!I59</f>
        <v>0</v>
      </c>
      <c r="I28" s="12">
        <f>+'CC 103816 - Detail Expenses'!J59</f>
        <v>0</v>
      </c>
      <c r="J28" s="12">
        <f>+'CC 103816 - Detail Expenses'!K59</f>
        <v>0</v>
      </c>
      <c r="K28" s="12">
        <f>+'CC 103816 - Detail Expenses'!L59</f>
        <v>0</v>
      </c>
      <c r="L28" s="12">
        <f>+'CC 103816 - Detail Expenses'!M59</f>
        <v>0</v>
      </c>
      <c r="M28" s="12">
        <f>+'CC 103816 - Detail Expenses'!N59</f>
        <v>0</v>
      </c>
      <c r="N28" s="12">
        <f>+'CC 103816 - Detail Expenses'!O59</f>
        <v>0</v>
      </c>
      <c r="O28" s="12">
        <f>+'CC 103816 - Detail Expenses'!P59</f>
        <v>0</v>
      </c>
    </row>
    <row r="29" spans="1:15">
      <c r="A29" s="11" t="str">
        <f>+'CC 103816 - Detail Expenses'!$D$7</f>
        <v>103816</v>
      </c>
      <c r="B29" s="153" t="s">
        <v>36</v>
      </c>
      <c r="C29" s="12">
        <f>+'CC 103816 - Detail Expenses'!D60</f>
        <v>0</v>
      </c>
      <c r="D29" s="12">
        <f>+'CC 103816 - Detail Expenses'!E60</f>
        <v>0</v>
      </c>
      <c r="E29" s="12">
        <f>+'CC 103816 - Detail Expenses'!F60</f>
        <v>0</v>
      </c>
      <c r="F29" s="12">
        <f>+'CC 103816 - Detail Expenses'!G60</f>
        <v>0</v>
      </c>
      <c r="G29" s="12">
        <f>+'CC 103816 - Detail Expenses'!H60</f>
        <v>0</v>
      </c>
      <c r="H29" s="12">
        <f>+'CC 103816 - Detail Expenses'!I60</f>
        <v>0</v>
      </c>
      <c r="I29" s="12">
        <f>+'CC 103816 - Detail Expenses'!J60</f>
        <v>0</v>
      </c>
      <c r="J29" s="12">
        <f>+'CC 103816 - Detail Expenses'!K60</f>
        <v>0</v>
      </c>
      <c r="K29" s="12">
        <f>+'CC 103816 - Detail Expenses'!L60</f>
        <v>0</v>
      </c>
      <c r="L29" s="12">
        <f>+'CC 103816 - Detail Expenses'!M60</f>
        <v>0</v>
      </c>
      <c r="M29" s="12">
        <f>+'CC 103816 - Detail Expenses'!N60</f>
        <v>0</v>
      </c>
      <c r="N29" s="12">
        <f>+'CC 103816 - Detail Expenses'!O60</f>
        <v>0</v>
      </c>
      <c r="O29" s="12">
        <f>+'CC 103816 - Detail Expenses'!P60</f>
        <v>0</v>
      </c>
    </row>
    <row r="30" spans="1:15">
      <c r="A30" s="11" t="str">
        <f>+'CC 103816 - Detail Expenses'!$D$7</f>
        <v>103816</v>
      </c>
      <c r="B30" s="153" t="s">
        <v>105</v>
      </c>
      <c r="C30" s="12">
        <f>+'CC 103816 - Detail Expenses'!D61</f>
        <v>0</v>
      </c>
      <c r="D30" s="12">
        <f>+'CC 103816 - Detail Expenses'!E61</f>
        <v>0</v>
      </c>
      <c r="E30" s="12">
        <f>+'CC 103816 - Detail Expenses'!F61</f>
        <v>0</v>
      </c>
      <c r="F30" s="12">
        <f>+'CC 103816 - Detail Expenses'!G61</f>
        <v>0</v>
      </c>
      <c r="G30" s="12">
        <f>+'CC 103816 - Detail Expenses'!H61</f>
        <v>0</v>
      </c>
      <c r="H30" s="12">
        <f>+'CC 103816 - Detail Expenses'!I61</f>
        <v>0</v>
      </c>
      <c r="I30" s="12">
        <f>+'CC 103816 - Detail Expenses'!J61</f>
        <v>0</v>
      </c>
      <c r="J30" s="12">
        <f>+'CC 103816 - Detail Expenses'!K61</f>
        <v>0</v>
      </c>
      <c r="K30" s="12">
        <f>+'CC 103816 - Detail Expenses'!L61</f>
        <v>0</v>
      </c>
      <c r="L30" s="12">
        <f>+'CC 103816 - Detail Expenses'!M61</f>
        <v>0</v>
      </c>
      <c r="M30" s="12">
        <f>+'CC 103816 - Detail Expenses'!N61</f>
        <v>0</v>
      </c>
      <c r="N30" s="12">
        <f>+'CC 103816 - Detail Expenses'!O61</f>
        <v>0</v>
      </c>
      <c r="O30" s="12">
        <f>+'CC 103816 - Detail Expenses'!P61</f>
        <v>0</v>
      </c>
    </row>
    <row r="31" spans="1:15">
      <c r="A31" s="11" t="str">
        <f>+'CC 103816 - Detail Expenses'!$D$7</f>
        <v>103816</v>
      </c>
      <c r="B31" s="153" t="s">
        <v>107</v>
      </c>
      <c r="C31" s="12">
        <f>+'CC 103816 - Detail Expenses'!D62</f>
        <v>0</v>
      </c>
      <c r="D31" s="12">
        <f>+'CC 103816 - Detail Expenses'!E62</f>
        <v>0</v>
      </c>
      <c r="E31" s="12">
        <f>+'CC 103816 - Detail Expenses'!F62</f>
        <v>0</v>
      </c>
      <c r="F31" s="12">
        <f>+'CC 103816 - Detail Expenses'!G62</f>
        <v>0</v>
      </c>
      <c r="G31" s="12">
        <f>+'CC 103816 - Detail Expenses'!H62</f>
        <v>0</v>
      </c>
      <c r="H31" s="12">
        <f>+'CC 103816 - Detail Expenses'!I62</f>
        <v>0</v>
      </c>
      <c r="I31" s="12">
        <f>+'CC 103816 - Detail Expenses'!J62</f>
        <v>0</v>
      </c>
      <c r="J31" s="12">
        <f>+'CC 103816 - Detail Expenses'!K62</f>
        <v>0</v>
      </c>
      <c r="K31" s="12">
        <f>+'CC 103816 - Detail Expenses'!L62</f>
        <v>0</v>
      </c>
      <c r="L31" s="12">
        <f>+'CC 103816 - Detail Expenses'!M62</f>
        <v>0</v>
      </c>
      <c r="M31" s="12">
        <f>+'CC 103816 - Detail Expenses'!N62</f>
        <v>0</v>
      </c>
      <c r="N31" s="12">
        <f>+'CC 103816 - Detail Expenses'!O62</f>
        <v>0</v>
      </c>
      <c r="O31" s="12">
        <f>+'CC 103816 - Detail Expenses'!P62</f>
        <v>0</v>
      </c>
    </row>
    <row r="32" spans="1:15">
      <c r="A32" s="11" t="str">
        <f>+'CC 103816 - Detail Expenses'!$D$7</f>
        <v>103816</v>
      </c>
      <c r="B32" s="153" t="s">
        <v>37</v>
      </c>
      <c r="C32" s="12">
        <f>+'CC 103816 - Detail Expenses'!D63</f>
        <v>0</v>
      </c>
      <c r="D32" s="12">
        <f>+'CC 103816 - Detail Expenses'!E63</f>
        <v>0</v>
      </c>
      <c r="E32" s="12">
        <f>+'CC 103816 - Detail Expenses'!F63</f>
        <v>0</v>
      </c>
      <c r="F32" s="12">
        <f>+'CC 103816 - Detail Expenses'!G63</f>
        <v>0</v>
      </c>
      <c r="G32" s="12">
        <f>+'CC 103816 - Detail Expenses'!H63</f>
        <v>0</v>
      </c>
      <c r="H32" s="12">
        <f>+'CC 103816 - Detail Expenses'!I63</f>
        <v>0</v>
      </c>
      <c r="I32" s="12">
        <f>+'CC 103816 - Detail Expenses'!J63</f>
        <v>0</v>
      </c>
      <c r="J32" s="12">
        <f>+'CC 103816 - Detail Expenses'!K63</f>
        <v>0</v>
      </c>
      <c r="K32" s="12">
        <f>+'CC 103816 - Detail Expenses'!L63</f>
        <v>0</v>
      </c>
      <c r="L32" s="12">
        <f>+'CC 103816 - Detail Expenses'!M63</f>
        <v>0</v>
      </c>
      <c r="M32" s="12">
        <f>+'CC 103816 - Detail Expenses'!N63</f>
        <v>0</v>
      </c>
      <c r="N32" s="12">
        <f>+'CC 103816 - Detail Expenses'!O63</f>
        <v>0</v>
      </c>
      <c r="O32" s="12">
        <f>+'CC 103816 - Detail Expenses'!P63</f>
        <v>0</v>
      </c>
    </row>
    <row r="33" spans="1:15">
      <c r="A33" s="11" t="str">
        <f>+'CC 103816 - Detail Expenses'!$D$7</f>
        <v>103816</v>
      </c>
      <c r="B33" s="153" t="s">
        <v>39</v>
      </c>
      <c r="C33" s="12">
        <f>+'CC 103816 - Detail Expenses'!D65</f>
        <v>0</v>
      </c>
      <c r="D33" s="12">
        <f>+'CC 103816 - Detail Expenses'!E65</f>
        <v>0</v>
      </c>
      <c r="E33" s="12">
        <f>+'CC 103816 - Detail Expenses'!F65</f>
        <v>0</v>
      </c>
      <c r="F33" s="12">
        <f>+'CC 103816 - Detail Expenses'!G65</f>
        <v>0</v>
      </c>
      <c r="G33" s="12">
        <f>+'CC 103816 - Detail Expenses'!H65</f>
        <v>0</v>
      </c>
      <c r="H33" s="12">
        <f>+'CC 103816 - Detail Expenses'!I65</f>
        <v>0</v>
      </c>
      <c r="I33" s="12">
        <f>+'CC 103816 - Detail Expenses'!J65</f>
        <v>0</v>
      </c>
      <c r="J33" s="12">
        <f>+'CC 103816 - Detail Expenses'!K65</f>
        <v>0</v>
      </c>
      <c r="K33" s="12">
        <f>+'CC 103816 - Detail Expenses'!L65</f>
        <v>0</v>
      </c>
      <c r="L33" s="12">
        <f>+'CC 103816 - Detail Expenses'!M65</f>
        <v>0</v>
      </c>
      <c r="M33" s="12">
        <f>+'CC 103816 - Detail Expenses'!N65</f>
        <v>0</v>
      </c>
      <c r="N33" s="12">
        <f>+'CC 103816 - Detail Expenses'!O65</f>
        <v>0</v>
      </c>
      <c r="O33" s="12">
        <f>+'CC 103816 - Detail Expenses'!P65</f>
        <v>0</v>
      </c>
    </row>
    <row r="34" spans="1:15">
      <c r="A34" s="11" t="str">
        <f>+'CC 103816 - Detail Expenses'!$D$7</f>
        <v>103816</v>
      </c>
      <c r="B34" s="153" t="s">
        <v>41</v>
      </c>
      <c r="C34" s="12">
        <f>+'CC 103816 - Detail Expenses'!D66</f>
        <v>0</v>
      </c>
      <c r="D34" s="12">
        <f>+'CC 103816 - Detail Expenses'!E66</f>
        <v>0</v>
      </c>
      <c r="E34" s="12">
        <f>+'CC 103816 - Detail Expenses'!F66</f>
        <v>0</v>
      </c>
      <c r="F34" s="12">
        <f>+'CC 103816 - Detail Expenses'!G66</f>
        <v>0</v>
      </c>
      <c r="G34" s="12">
        <f>+'CC 103816 - Detail Expenses'!H66</f>
        <v>0</v>
      </c>
      <c r="H34" s="12">
        <f>+'CC 103816 - Detail Expenses'!I66</f>
        <v>0</v>
      </c>
      <c r="I34" s="12">
        <f>+'CC 103816 - Detail Expenses'!J66</f>
        <v>0</v>
      </c>
      <c r="J34" s="12">
        <f>+'CC 103816 - Detail Expenses'!K66</f>
        <v>0</v>
      </c>
      <c r="K34" s="12">
        <f>+'CC 103816 - Detail Expenses'!L66</f>
        <v>0</v>
      </c>
      <c r="L34" s="12">
        <f>+'CC 103816 - Detail Expenses'!M66</f>
        <v>0</v>
      </c>
      <c r="M34" s="12">
        <f>+'CC 103816 - Detail Expenses'!N66</f>
        <v>0</v>
      </c>
      <c r="N34" s="12">
        <f>+'CC 103816 - Detail Expenses'!O66</f>
        <v>0</v>
      </c>
      <c r="O34" s="12">
        <f>+'CC 103816 - Detail Expenses'!P66</f>
        <v>0</v>
      </c>
    </row>
    <row r="35" spans="1:15">
      <c r="A35" s="11" t="str">
        <f>+'CC 103816 - Detail Expenses'!$D$7</f>
        <v>103816</v>
      </c>
      <c r="B35" s="153" t="s">
        <v>43</v>
      </c>
      <c r="C35" s="12">
        <f>+'CC 103816 - Detail Expenses'!D67</f>
        <v>0</v>
      </c>
      <c r="D35" s="12">
        <f>+'CC 103816 - Detail Expenses'!E67</f>
        <v>0</v>
      </c>
      <c r="E35" s="12">
        <f>+'CC 103816 - Detail Expenses'!F67</f>
        <v>0</v>
      </c>
      <c r="F35" s="12">
        <f>+'CC 103816 - Detail Expenses'!G67</f>
        <v>0</v>
      </c>
      <c r="G35" s="12">
        <f>+'CC 103816 - Detail Expenses'!H67</f>
        <v>0</v>
      </c>
      <c r="H35" s="12">
        <f>+'CC 103816 - Detail Expenses'!I67</f>
        <v>0</v>
      </c>
      <c r="I35" s="12">
        <f>+'CC 103816 - Detail Expenses'!J67</f>
        <v>0</v>
      </c>
      <c r="J35" s="12">
        <f>+'CC 103816 - Detail Expenses'!K67</f>
        <v>0</v>
      </c>
      <c r="K35" s="12">
        <f>+'CC 103816 - Detail Expenses'!L67</f>
        <v>0</v>
      </c>
      <c r="L35" s="12">
        <f>+'CC 103816 - Detail Expenses'!M67</f>
        <v>0</v>
      </c>
      <c r="M35" s="12">
        <f>+'CC 103816 - Detail Expenses'!N67</f>
        <v>0</v>
      </c>
      <c r="N35" s="12">
        <f>+'CC 103816 - Detail Expenses'!O67</f>
        <v>0</v>
      </c>
      <c r="O35" s="12">
        <f>+'CC 103816 - Detail Expenses'!P67</f>
        <v>0</v>
      </c>
    </row>
    <row r="36" spans="1:15">
      <c r="A36" s="11" t="str">
        <f>+'CC 103816 - Detail Expenses'!$D$7</f>
        <v>103816</v>
      </c>
      <c r="B36" s="153" t="s">
        <v>42</v>
      </c>
      <c r="C36" s="12">
        <f>+'CC 103816 - Detail Expenses'!D68</f>
        <v>0</v>
      </c>
      <c r="D36" s="12">
        <f>+'CC 103816 - Detail Expenses'!E68</f>
        <v>0</v>
      </c>
      <c r="E36" s="12">
        <f>+'CC 103816 - Detail Expenses'!F68</f>
        <v>0</v>
      </c>
      <c r="F36" s="12">
        <f>+'CC 103816 - Detail Expenses'!G68</f>
        <v>0</v>
      </c>
      <c r="G36" s="12">
        <f>+'CC 103816 - Detail Expenses'!H68</f>
        <v>0</v>
      </c>
      <c r="H36" s="12">
        <f>+'CC 103816 - Detail Expenses'!I68</f>
        <v>0</v>
      </c>
      <c r="I36" s="12">
        <f>+'CC 103816 - Detail Expenses'!J68</f>
        <v>0</v>
      </c>
      <c r="J36" s="12">
        <f>+'CC 103816 - Detail Expenses'!K68</f>
        <v>0</v>
      </c>
      <c r="K36" s="12">
        <f>+'CC 103816 - Detail Expenses'!L68</f>
        <v>0</v>
      </c>
      <c r="L36" s="12">
        <f>+'CC 103816 - Detail Expenses'!M68</f>
        <v>0</v>
      </c>
      <c r="M36" s="12">
        <f>+'CC 103816 - Detail Expenses'!N68</f>
        <v>0</v>
      </c>
      <c r="N36" s="12">
        <f>+'CC 103816 - Detail Expenses'!O68</f>
        <v>0</v>
      </c>
      <c r="O36" s="12">
        <f>+'CC 103816 - Detail Expenses'!P68</f>
        <v>0</v>
      </c>
    </row>
    <row r="37" spans="1:15">
      <c r="A37" s="11" t="str">
        <f>+'CC 103816 - Detail Expenses'!$D$7</f>
        <v>103816</v>
      </c>
      <c r="B37" s="153" t="s">
        <v>44</v>
      </c>
      <c r="C37" s="12">
        <f>+'CC 103816 - Detail Expenses'!D70</f>
        <v>0</v>
      </c>
      <c r="D37" s="12">
        <f>+'CC 103816 - Detail Expenses'!E70</f>
        <v>0</v>
      </c>
      <c r="E37" s="12">
        <f>+'CC 103816 - Detail Expenses'!F70</f>
        <v>0</v>
      </c>
      <c r="F37" s="12">
        <f>+'CC 103816 - Detail Expenses'!G70</f>
        <v>0</v>
      </c>
      <c r="G37" s="12">
        <f>+'CC 103816 - Detail Expenses'!H70</f>
        <v>0</v>
      </c>
      <c r="H37" s="12">
        <f>+'CC 103816 - Detail Expenses'!I70</f>
        <v>0</v>
      </c>
      <c r="I37" s="12">
        <f>+'CC 103816 - Detail Expenses'!J70</f>
        <v>0</v>
      </c>
      <c r="J37" s="12">
        <f>+'CC 103816 - Detail Expenses'!K70</f>
        <v>0</v>
      </c>
      <c r="K37" s="12">
        <f>+'CC 103816 - Detail Expenses'!L70</f>
        <v>0</v>
      </c>
      <c r="L37" s="12">
        <f>+'CC 103816 - Detail Expenses'!M70</f>
        <v>0</v>
      </c>
      <c r="M37" s="12">
        <f>+'CC 103816 - Detail Expenses'!N70</f>
        <v>0</v>
      </c>
      <c r="N37" s="12">
        <f>+'CC 103816 - Detail Expenses'!O70</f>
        <v>0</v>
      </c>
      <c r="O37" s="12">
        <f>+'CC 103816 - Detail Expenses'!P70</f>
        <v>0</v>
      </c>
    </row>
    <row r="38" spans="1:15">
      <c r="A38" s="11" t="str">
        <f>+'CC 103816 - Detail Expenses'!$D$7</f>
        <v>103816</v>
      </c>
      <c r="B38" s="153" t="s">
        <v>45</v>
      </c>
      <c r="C38" s="12">
        <f>+'CC 103816 - Detail Expenses'!D71</f>
        <v>0</v>
      </c>
      <c r="D38" s="12">
        <f>+'CC 103816 - Detail Expenses'!E71</f>
        <v>0</v>
      </c>
      <c r="E38" s="12">
        <f>+'CC 103816 - Detail Expenses'!F71</f>
        <v>0</v>
      </c>
      <c r="F38" s="12">
        <f>+'CC 103816 - Detail Expenses'!G71</f>
        <v>0</v>
      </c>
      <c r="G38" s="12">
        <f>+'CC 103816 - Detail Expenses'!H71</f>
        <v>0</v>
      </c>
      <c r="H38" s="12">
        <f>+'CC 103816 - Detail Expenses'!I71</f>
        <v>0</v>
      </c>
      <c r="I38" s="12">
        <f>+'CC 103816 - Detail Expenses'!J71</f>
        <v>0</v>
      </c>
      <c r="J38" s="12">
        <f>+'CC 103816 - Detail Expenses'!K71</f>
        <v>0</v>
      </c>
      <c r="K38" s="12">
        <f>+'CC 103816 - Detail Expenses'!L71</f>
        <v>0</v>
      </c>
      <c r="L38" s="12">
        <f>+'CC 103816 - Detail Expenses'!M71</f>
        <v>0</v>
      </c>
      <c r="M38" s="12">
        <f>+'CC 103816 - Detail Expenses'!N71</f>
        <v>0</v>
      </c>
      <c r="N38" s="12">
        <f>+'CC 103816 - Detail Expenses'!O71</f>
        <v>0</v>
      </c>
      <c r="O38" s="12">
        <f>+'CC 103816 - Detail Expenses'!P71</f>
        <v>0</v>
      </c>
    </row>
    <row r="39" spans="1:15">
      <c r="A39" s="11" t="str">
        <f>+'CC 103816 - Detail Expenses'!$D$7</f>
        <v>103816</v>
      </c>
      <c r="B39" s="153" t="s">
        <v>47</v>
      </c>
      <c r="C39" s="12">
        <f>+'CC 103816 - Detail Expenses'!D72</f>
        <v>0</v>
      </c>
      <c r="D39" s="12">
        <f>+'CC 103816 - Detail Expenses'!E72</f>
        <v>0</v>
      </c>
      <c r="E39" s="12">
        <f>+'CC 103816 - Detail Expenses'!F72</f>
        <v>0</v>
      </c>
      <c r="F39" s="12">
        <f>+'CC 103816 - Detail Expenses'!G72</f>
        <v>0</v>
      </c>
      <c r="G39" s="12">
        <f>+'CC 103816 - Detail Expenses'!H72</f>
        <v>0</v>
      </c>
      <c r="H39" s="12">
        <f>+'CC 103816 - Detail Expenses'!I72</f>
        <v>0</v>
      </c>
      <c r="I39" s="12">
        <f>+'CC 103816 - Detail Expenses'!J72</f>
        <v>0</v>
      </c>
      <c r="J39" s="12">
        <f>+'CC 103816 - Detail Expenses'!K72</f>
        <v>0</v>
      </c>
      <c r="K39" s="12">
        <f>+'CC 103816 - Detail Expenses'!L72</f>
        <v>0</v>
      </c>
      <c r="L39" s="12">
        <f>+'CC 103816 - Detail Expenses'!M72</f>
        <v>0</v>
      </c>
      <c r="M39" s="12">
        <f>+'CC 103816 - Detail Expenses'!N72</f>
        <v>0</v>
      </c>
      <c r="N39" s="12">
        <f>+'CC 103816 - Detail Expenses'!O72</f>
        <v>0</v>
      </c>
      <c r="O39" s="12">
        <f>+'CC 103816 - Detail Expenses'!P72</f>
        <v>0</v>
      </c>
    </row>
    <row r="40" spans="1:15">
      <c r="A40" s="11" t="str">
        <f>+'CC 103816 - Detail Expenses'!$D$7</f>
        <v>103816</v>
      </c>
      <c r="B40" s="153"/>
      <c r="C40" s="12">
        <f>+'CC 103816 - Detail Expenses'!D73</f>
        <v>0</v>
      </c>
      <c r="D40" s="12">
        <f>+'CC 103816 - Detail Expenses'!E73</f>
        <v>0</v>
      </c>
      <c r="E40" s="12">
        <f>+'CC 103816 - Detail Expenses'!F73</f>
        <v>0</v>
      </c>
      <c r="F40" s="12">
        <f>+'CC 103816 - Detail Expenses'!G73</f>
        <v>0</v>
      </c>
      <c r="G40" s="12">
        <f>+'CC 103816 - Detail Expenses'!H73</f>
        <v>0</v>
      </c>
      <c r="H40" s="12">
        <f>+'CC 103816 - Detail Expenses'!I73</f>
        <v>0</v>
      </c>
      <c r="I40" s="12">
        <f>+'CC 103816 - Detail Expenses'!J73</f>
        <v>0</v>
      </c>
      <c r="J40" s="12">
        <f>+'CC 103816 - Detail Expenses'!K73</f>
        <v>0</v>
      </c>
      <c r="K40" s="12">
        <f>+'CC 103816 - Detail Expenses'!L73</f>
        <v>0</v>
      </c>
      <c r="L40" s="12">
        <f>+'CC 103816 - Detail Expenses'!M73</f>
        <v>0</v>
      </c>
      <c r="M40" s="12">
        <f>+'CC 103816 - Detail Expenses'!N73</f>
        <v>0</v>
      </c>
      <c r="N40" s="12">
        <f>+'CC 103816 - Detail Expenses'!O73</f>
        <v>0</v>
      </c>
      <c r="O40" s="12">
        <f>+'CC 103816 - Detail Expenses'!P73</f>
        <v>0</v>
      </c>
    </row>
    <row r="41" spans="1:15">
      <c r="A41" s="11" t="str">
        <f>+'CC 103816 - Detail Expenses'!$D$7</f>
        <v>103816</v>
      </c>
      <c r="B41" s="153" t="s">
        <v>125</v>
      </c>
      <c r="C41" s="12">
        <f>+'CC 103816 - Detail Expenses'!D74</f>
        <v>0</v>
      </c>
      <c r="D41" s="12">
        <f>+'CC 103816 - Detail Expenses'!E74</f>
        <v>0</v>
      </c>
      <c r="E41" s="12">
        <f>+'CC 103816 - Detail Expenses'!F74</f>
        <v>0</v>
      </c>
      <c r="F41" s="12">
        <f>+'CC 103816 - Detail Expenses'!G74</f>
        <v>0</v>
      </c>
      <c r="G41" s="12">
        <f>+'CC 103816 - Detail Expenses'!H74</f>
        <v>0</v>
      </c>
      <c r="H41" s="12">
        <f>+'CC 103816 - Detail Expenses'!I74</f>
        <v>0</v>
      </c>
      <c r="I41" s="12">
        <f>+'CC 103816 - Detail Expenses'!J74</f>
        <v>0</v>
      </c>
      <c r="J41" s="12">
        <f>+'CC 103816 - Detail Expenses'!K74</f>
        <v>0</v>
      </c>
      <c r="K41" s="12">
        <f>+'CC 103816 - Detail Expenses'!L74</f>
        <v>0</v>
      </c>
      <c r="L41" s="12">
        <f>+'CC 103816 - Detail Expenses'!M74</f>
        <v>0</v>
      </c>
      <c r="M41" s="12">
        <f>+'CC 103816 - Detail Expenses'!N74</f>
        <v>0</v>
      </c>
      <c r="N41" s="12">
        <f>+'CC 103816 - Detail Expenses'!O74</f>
        <v>0</v>
      </c>
      <c r="O41" s="12">
        <f>+'CC 103816 - Detail Expenses'!P74</f>
        <v>0</v>
      </c>
    </row>
    <row r="42" spans="1:15">
      <c r="A42" s="11" t="str">
        <f>+'CC 103816 - Detail Expenses'!$D$7</f>
        <v>103816</v>
      </c>
      <c r="B42" s="153" t="s">
        <v>32</v>
      </c>
      <c r="C42" s="12">
        <f>+'CC 103816 - Detail Expenses'!D75</f>
        <v>0</v>
      </c>
      <c r="D42" s="12">
        <f>+'CC 103816 - Detail Expenses'!E75</f>
        <v>0</v>
      </c>
      <c r="E42" s="12">
        <f>+'CC 103816 - Detail Expenses'!F75</f>
        <v>0</v>
      </c>
      <c r="F42" s="12">
        <f>+'CC 103816 - Detail Expenses'!G75</f>
        <v>0</v>
      </c>
      <c r="G42" s="12">
        <f>+'CC 103816 - Detail Expenses'!H75</f>
        <v>0</v>
      </c>
      <c r="H42" s="12">
        <f>+'CC 103816 - Detail Expenses'!I75</f>
        <v>0</v>
      </c>
      <c r="I42" s="12">
        <f>+'CC 103816 - Detail Expenses'!J75</f>
        <v>0</v>
      </c>
      <c r="J42" s="12">
        <f>+'CC 103816 - Detail Expenses'!K75</f>
        <v>0</v>
      </c>
      <c r="K42" s="12">
        <f>+'CC 103816 - Detail Expenses'!L75</f>
        <v>0</v>
      </c>
      <c r="L42" s="12">
        <f>+'CC 103816 - Detail Expenses'!M75</f>
        <v>0</v>
      </c>
      <c r="M42" s="12">
        <f>+'CC 103816 - Detail Expenses'!N75</f>
        <v>0</v>
      </c>
      <c r="N42" s="12">
        <f>+'CC 103816 - Detail Expenses'!O75</f>
        <v>0</v>
      </c>
      <c r="O42" s="12">
        <f>+'CC 103816 - Detail Expenses'!P75</f>
        <v>0</v>
      </c>
    </row>
    <row r="43" spans="1:15">
      <c r="A43" s="11" t="str">
        <f>+'CC 103816 - Detail Expenses'!$D$7</f>
        <v>103816</v>
      </c>
      <c r="B43" s="153" t="s">
        <v>135</v>
      </c>
      <c r="C43" s="12">
        <f>+'CC 103816 - Detail Expenses'!D76</f>
        <v>0</v>
      </c>
      <c r="D43" s="12">
        <f>+'CC 103816 - Detail Expenses'!E76</f>
        <v>0</v>
      </c>
      <c r="E43" s="12">
        <f>+'CC 103816 - Detail Expenses'!F76</f>
        <v>0</v>
      </c>
      <c r="F43" s="12">
        <f>+'CC 103816 - Detail Expenses'!G76</f>
        <v>0</v>
      </c>
      <c r="G43" s="12">
        <f>+'CC 103816 - Detail Expenses'!H76</f>
        <v>0</v>
      </c>
      <c r="H43" s="12">
        <f>+'CC 103816 - Detail Expenses'!I76</f>
        <v>0</v>
      </c>
      <c r="I43" s="12">
        <f>+'CC 103816 - Detail Expenses'!J76</f>
        <v>0</v>
      </c>
      <c r="J43" s="12">
        <f>+'CC 103816 - Detail Expenses'!K76</f>
        <v>0</v>
      </c>
      <c r="K43" s="12">
        <f>+'CC 103816 - Detail Expenses'!L76</f>
        <v>0</v>
      </c>
      <c r="L43" s="12">
        <f>+'CC 103816 - Detail Expenses'!M76</f>
        <v>0</v>
      </c>
      <c r="M43" s="12">
        <f>+'CC 103816 - Detail Expenses'!N76</f>
        <v>0</v>
      </c>
      <c r="N43" s="12">
        <f>+'CC 103816 - Detail Expenses'!O76</f>
        <v>0</v>
      </c>
      <c r="O43" s="12">
        <f>+'CC 103816 - Detail Expenses'!P76</f>
        <v>0</v>
      </c>
    </row>
    <row r="44" spans="1:15">
      <c r="A44" s="11" t="str">
        <f>+'CC 103816 - Detail Expenses'!$D$7</f>
        <v>103816</v>
      </c>
      <c r="B44" s="153" t="s">
        <v>131</v>
      </c>
      <c r="C44" s="12">
        <f>+'CC 103816 - Detail Expenses'!D77</f>
        <v>0</v>
      </c>
      <c r="D44" s="12">
        <f>+'CC 103816 - Detail Expenses'!E77</f>
        <v>0</v>
      </c>
      <c r="E44" s="12">
        <f>+'CC 103816 - Detail Expenses'!F77</f>
        <v>0</v>
      </c>
      <c r="F44" s="12">
        <f>+'CC 103816 - Detail Expenses'!G77</f>
        <v>0</v>
      </c>
      <c r="G44" s="12">
        <f>+'CC 103816 - Detail Expenses'!H77</f>
        <v>0</v>
      </c>
      <c r="H44" s="12">
        <f>+'CC 103816 - Detail Expenses'!I77</f>
        <v>0</v>
      </c>
      <c r="I44" s="12">
        <f>+'CC 103816 - Detail Expenses'!J77</f>
        <v>0</v>
      </c>
      <c r="J44" s="12">
        <f>+'CC 103816 - Detail Expenses'!K77</f>
        <v>0</v>
      </c>
      <c r="K44" s="12">
        <f>+'CC 103816 - Detail Expenses'!L77</f>
        <v>0</v>
      </c>
      <c r="L44" s="12">
        <f>+'CC 103816 - Detail Expenses'!M77</f>
        <v>0</v>
      </c>
      <c r="M44" s="12">
        <f>+'CC 103816 - Detail Expenses'!N77</f>
        <v>0</v>
      </c>
      <c r="N44" s="12">
        <f>+'CC 103816 - Detail Expenses'!O77</f>
        <v>0</v>
      </c>
      <c r="O44" s="12">
        <f>+'CC 103816 - Detail Expenses'!P77</f>
        <v>0</v>
      </c>
    </row>
    <row r="45" spans="1:15">
      <c r="A45" s="11" t="str">
        <f>+'CC 103816 - Detail Expenses'!$D$7</f>
        <v>103816</v>
      </c>
      <c r="B45" s="153" t="s">
        <v>133</v>
      </c>
      <c r="C45" s="12">
        <f>+'CC 103816 - Detail Expenses'!D78</f>
        <v>0</v>
      </c>
      <c r="D45" s="12">
        <f>+'CC 103816 - Detail Expenses'!E78</f>
        <v>0</v>
      </c>
      <c r="E45" s="12">
        <f>+'CC 103816 - Detail Expenses'!F78</f>
        <v>0</v>
      </c>
      <c r="F45" s="12">
        <f>+'CC 103816 - Detail Expenses'!G78</f>
        <v>0</v>
      </c>
      <c r="G45" s="12">
        <f>+'CC 103816 - Detail Expenses'!H78</f>
        <v>0</v>
      </c>
      <c r="H45" s="12">
        <f>+'CC 103816 - Detail Expenses'!I78</f>
        <v>0</v>
      </c>
      <c r="I45" s="12">
        <f>+'CC 103816 - Detail Expenses'!J78</f>
        <v>0</v>
      </c>
      <c r="J45" s="12">
        <f>+'CC 103816 - Detail Expenses'!K78</f>
        <v>0</v>
      </c>
      <c r="K45" s="12">
        <f>+'CC 103816 - Detail Expenses'!L78</f>
        <v>0</v>
      </c>
      <c r="L45" s="12">
        <f>+'CC 103816 - Detail Expenses'!M78</f>
        <v>0</v>
      </c>
      <c r="M45" s="12">
        <f>+'CC 103816 - Detail Expenses'!N78</f>
        <v>0</v>
      </c>
      <c r="N45" s="12">
        <f>+'CC 103816 - Detail Expenses'!O78</f>
        <v>0</v>
      </c>
      <c r="O45" s="12">
        <f>+'CC 103816 - Detail Expenses'!P78</f>
        <v>0</v>
      </c>
    </row>
    <row r="46" spans="1:15">
      <c r="A46" s="11" t="str">
        <f>+'CC 103816 - Detail Expenses'!$D$7</f>
        <v>103816</v>
      </c>
      <c r="B46" s="153" t="s">
        <v>129</v>
      </c>
      <c r="C46" s="12">
        <f>+'CC 103816 - Detail Expenses'!D79</f>
        <v>0</v>
      </c>
      <c r="D46" s="12">
        <f>+'CC 103816 - Detail Expenses'!E79</f>
        <v>0</v>
      </c>
      <c r="E46" s="12">
        <f>+'CC 103816 - Detail Expenses'!F79</f>
        <v>0</v>
      </c>
      <c r="F46" s="12">
        <f>+'CC 103816 - Detail Expenses'!G79</f>
        <v>0</v>
      </c>
      <c r="G46" s="12">
        <f>+'CC 103816 - Detail Expenses'!H79</f>
        <v>0</v>
      </c>
      <c r="H46" s="12">
        <f>+'CC 103816 - Detail Expenses'!I79</f>
        <v>0</v>
      </c>
      <c r="I46" s="12">
        <f>+'CC 103816 - Detail Expenses'!J79</f>
        <v>0</v>
      </c>
      <c r="J46" s="12">
        <f>+'CC 103816 - Detail Expenses'!K79</f>
        <v>0</v>
      </c>
      <c r="K46" s="12">
        <f>+'CC 103816 - Detail Expenses'!L79</f>
        <v>0</v>
      </c>
      <c r="L46" s="12">
        <f>+'CC 103816 - Detail Expenses'!M79</f>
        <v>0</v>
      </c>
      <c r="M46" s="12">
        <f>+'CC 103816 - Detail Expenses'!N79</f>
        <v>0</v>
      </c>
      <c r="N46" s="12">
        <f>+'CC 103816 - Detail Expenses'!O79</f>
        <v>0</v>
      </c>
      <c r="O46" s="12">
        <f>+'CC 103816 - Detail Expenses'!P79</f>
        <v>0</v>
      </c>
    </row>
    <row r="47" spans="1:15">
      <c r="A47" s="11" t="str">
        <f>+'CC 103816 - Detail Expenses'!$D$7</f>
        <v>103816</v>
      </c>
      <c r="B47" s="153" t="s">
        <v>35</v>
      </c>
      <c r="C47" s="12">
        <f>+'CC 103816 - Detail Expenses'!D80</f>
        <v>0</v>
      </c>
      <c r="D47" s="12">
        <f>+'CC 103816 - Detail Expenses'!E80</f>
        <v>0</v>
      </c>
      <c r="E47" s="12">
        <f>+'CC 103816 - Detail Expenses'!F80</f>
        <v>0</v>
      </c>
      <c r="F47" s="12">
        <f>+'CC 103816 - Detail Expenses'!G80</f>
        <v>0</v>
      </c>
      <c r="G47" s="12">
        <f>+'CC 103816 - Detail Expenses'!H80</f>
        <v>0</v>
      </c>
      <c r="H47" s="12">
        <f>+'CC 103816 - Detail Expenses'!I80</f>
        <v>0</v>
      </c>
      <c r="I47" s="12">
        <f>+'CC 103816 - Detail Expenses'!J80</f>
        <v>0</v>
      </c>
      <c r="J47" s="12">
        <f>+'CC 103816 - Detail Expenses'!K80</f>
        <v>0</v>
      </c>
      <c r="K47" s="12">
        <f>+'CC 103816 - Detail Expenses'!L80</f>
        <v>0</v>
      </c>
      <c r="L47" s="12">
        <f>+'CC 103816 - Detail Expenses'!M80</f>
        <v>0</v>
      </c>
      <c r="M47" s="12">
        <f>+'CC 103816 - Detail Expenses'!N80</f>
        <v>0</v>
      </c>
      <c r="N47" s="12">
        <f>+'CC 103816 - Detail Expenses'!O80</f>
        <v>0</v>
      </c>
      <c r="O47" s="12">
        <f>+'CC 103816 - Detail Expenses'!P80</f>
        <v>0</v>
      </c>
    </row>
    <row r="48" spans="1:15">
      <c r="A48" s="11" t="str">
        <f>+'CC 103816 - Detail Expenses'!$D$7</f>
        <v>103816</v>
      </c>
      <c r="B48" s="153" t="s">
        <v>48</v>
      </c>
      <c r="C48" s="12">
        <f>+'CC 103816 - Detail Expenses'!D82</f>
        <v>0</v>
      </c>
      <c r="D48" s="12">
        <f>+'CC 103816 - Detail Expenses'!E82</f>
        <v>0</v>
      </c>
      <c r="E48" s="12">
        <f>+'CC 103816 - Detail Expenses'!F82</f>
        <v>0</v>
      </c>
      <c r="F48" s="12">
        <f>+'CC 103816 - Detail Expenses'!G82</f>
        <v>0</v>
      </c>
      <c r="G48" s="12">
        <f>+'CC 103816 - Detail Expenses'!H82</f>
        <v>0</v>
      </c>
      <c r="H48" s="12">
        <f>+'CC 103816 - Detail Expenses'!I82</f>
        <v>0</v>
      </c>
      <c r="I48" s="12">
        <f>+'CC 103816 - Detail Expenses'!J82</f>
        <v>0</v>
      </c>
      <c r="J48" s="12">
        <f>+'CC 103816 - Detail Expenses'!K82</f>
        <v>0</v>
      </c>
      <c r="K48" s="12">
        <f>+'CC 103816 - Detail Expenses'!L82</f>
        <v>0</v>
      </c>
      <c r="L48" s="12">
        <f>+'CC 103816 - Detail Expenses'!M82</f>
        <v>0</v>
      </c>
      <c r="M48" s="12">
        <f>+'CC 103816 - Detail Expenses'!N82</f>
        <v>0</v>
      </c>
      <c r="N48" s="12">
        <f>+'CC 103816 - Detail Expenses'!O82</f>
        <v>0</v>
      </c>
      <c r="O48" s="12">
        <f>+'CC 103816 - Detail Expenses'!P82</f>
        <v>0</v>
      </c>
    </row>
    <row r="49" spans="1:16">
      <c r="A49" s="11" t="str">
        <f>+'CC 103816 - Detail Expenses'!$D$7</f>
        <v>103816</v>
      </c>
      <c r="B49" s="153" t="s">
        <v>49</v>
      </c>
      <c r="C49" s="12">
        <f>+'CC 103816 - Detail Expenses'!D83</f>
        <v>0</v>
      </c>
      <c r="D49" s="12">
        <f>+'CC 103816 - Detail Expenses'!E83</f>
        <v>0</v>
      </c>
      <c r="E49" s="12">
        <f>+'CC 103816 - Detail Expenses'!F83</f>
        <v>0</v>
      </c>
      <c r="F49" s="12">
        <f>+'CC 103816 - Detail Expenses'!G83</f>
        <v>0</v>
      </c>
      <c r="G49" s="12">
        <f>+'CC 103816 - Detail Expenses'!H83</f>
        <v>0</v>
      </c>
      <c r="H49" s="12">
        <f>+'CC 103816 - Detail Expenses'!I83</f>
        <v>0</v>
      </c>
      <c r="I49" s="12">
        <f>+'CC 103816 - Detail Expenses'!J83</f>
        <v>0</v>
      </c>
      <c r="J49" s="12">
        <f>+'CC 103816 - Detail Expenses'!K83</f>
        <v>0</v>
      </c>
      <c r="K49" s="12">
        <f>+'CC 103816 - Detail Expenses'!L83</f>
        <v>0</v>
      </c>
      <c r="L49" s="12">
        <f>+'CC 103816 - Detail Expenses'!M83</f>
        <v>0</v>
      </c>
      <c r="M49" s="12">
        <f>+'CC 103816 - Detail Expenses'!N83</f>
        <v>0</v>
      </c>
      <c r="N49" s="12">
        <f>+'CC 103816 - Detail Expenses'!O83</f>
        <v>0</v>
      </c>
      <c r="O49" s="12">
        <f>+'CC 103816 - Detail Expenses'!P83</f>
        <v>0</v>
      </c>
    </row>
    <row r="50" spans="1:16">
      <c r="A50" s="11" t="str">
        <f>+'CC 103816 - Detail Expenses'!$D$7</f>
        <v>103816</v>
      </c>
      <c r="B50" s="153" t="s">
        <v>50</v>
      </c>
      <c r="C50" s="12">
        <f>+'CC 103816 - Detail Expenses'!D85</f>
        <v>0</v>
      </c>
      <c r="D50" s="12">
        <f>+'CC 103816 - Detail Expenses'!E85</f>
        <v>0</v>
      </c>
      <c r="E50" s="12">
        <f>+'CC 103816 - Detail Expenses'!F85</f>
        <v>0</v>
      </c>
      <c r="F50" s="12">
        <f>+'CC 103816 - Detail Expenses'!G85</f>
        <v>0</v>
      </c>
      <c r="G50" s="12">
        <f>+'CC 103816 - Detail Expenses'!H85</f>
        <v>0</v>
      </c>
      <c r="H50" s="12">
        <f>+'CC 103816 - Detail Expenses'!I85</f>
        <v>0</v>
      </c>
      <c r="I50" s="12">
        <f>+'CC 103816 - Detail Expenses'!J85</f>
        <v>0</v>
      </c>
      <c r="J50" s="12">
        <f>+'CC 103816 - Detail Expenses'!K85</f>
        <v>0</v>
      </c>
      <c r="K50" s="12">
        <f>+'CC 103816 - Detail Expenses'!L85</f>
        <v>0</v>
      </c>
      <c r="L50" s="12">
        <f>+'CC 103816 - Detail Expenses'!M85</f>
        <v>0</v>
      </c>
      <c r="M50" s="12">
        <f>+'CC 103816 - Detail Expenses'!N85</f>
        <v>0</v>
      </c>
      <c r="N50" s="12">
        <f>+'CC 103816 - Detail Expenses'!O85</f>
        <v>0</v>
      </c>
      <c r="O50" s="12">
        <f>+'CC 103816 -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103816 -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103845 -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424</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103845 - Detail Expenses'!P36</f>
        <v>0</v>
      </c>
      <c r="I12"/>
      <c r="J12"/>
      <c r="K12"/>
    </row>
    <row r="13" spans="1:11">
      <c r="A13" s="56" t="s">
        <v>30</v>
      </c>
      <c r="B13" s="8" t="s">
        <v>9</v>
      </c>
      <c r="C13"/>
      <c r="D13"/>
      <c r="E13"/>
      <c r="F13" s="62">
        <v>0</v>
      </c>
      <c r="G13"/>
      <c r="H13" s="62">
        <f>+'CC 103845 - Detail Expenses'!P37</f>
        <v>0</v>
      </c>
      <c r="I13"/>
      <c r="J13"/>
      <c r="K13"/>
    </row>
    <row r="14" spans="1:11">
      <c r="A14" s="40" t="s">
        <v>31</v>
      </c>
      <c r="B14" s="8" t="s">
        <v>10</v>
      </c>
      <c r="C14"/>
      <c r="D14"/>
      <c r="E14"/>
      <c r="F14" s="62">
        <v>0</v>
      </c>
      <c r="G14"/>
      <c r="H14" s="62">
        <f>+'CC 103845 - Detail Expenses'!P38</f>
        <v>0</v>
      </c>
      <c r="I14"/>
      <c r="J14"/>
      <c r="K14"/>
    </row>
    <row r="15" spans="1:11">
      <c r="A15" s="40" t="s">
        <v>26</v>
      </c>
      <c r="B15" s="8" t="s">
        <v>8</v>
      </c>
      <c r="C15"/>
      <c r="D15"/>
      <c r="E15"/>
      <c r="F15" s="62">
        <v>0</v>
      </c>
      <c r="G15"/>
      <c r="H15" s="62">
        <f>+'CC 103845 - Detail Expenses'!P39</f>
        <v>0</v>
      </c>
      <c r="I15"/>
      <c r="J15"/>
      <c r="K15"/>
    </row>
    <row r="16" spans="1:11">
      <c r="A16" s="56" t="s">
        <v>40</v>
      </c>
      <c r="B16" s="8" t="s">
        <v>100</v>
      </c>
      <c r="C16"/>
      <c r="D16"/>
      <c r="E16"/>
      <c r="F16" s="62">
        <v>0</v>
      </c>
      <c r="G16"/>
      <c r="H16" s="62">
        <f>+'CC 103845 - Detail Expenses'!P40</f>
        <v>0</v>
      </c>
      <c r="I16"/>
      <c r="J16"/>
      <c r="K16"/>
    </row>
    <row r="17" spans="1:11">
      <c r="A17" s="40" t="s">
        <v>27</v>
      </c>
      <c r="B17" s="8" t="s">
        <v>7</v>
      </c>
      <c r="C17"/>
      <c r="D17"/>
      <c r="E17"/>
      <c r="F17" s="62">
        <v>0</v>
      </c>
      <c r="G17"/>
      <c r="H17" s="62">
        <f>+'CC 103845 - Detail Expenses'!P41</f>
        <v>0</v>
      </c>
      <c r="I17"/>
      <c r="J17"/>
      <c r="K17"/>
    </row>
    <row r="18" spans="1:11">
      <c r="A18" s="56" t="s">
        <v>29</v>
      </c>
      <c r="B18" s="8" t="s">
        <v>99</v>
      </c>
      <c r="C18"/>
      <c r="D18"/>
      <c r="E18"/>
      <c r="F18" s="63">
        <v>0</v>
      </c>
      <c r="G18"/>
      <c r="H18" s="63">
        <f>+'CC 103845 -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103845 -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103845 -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103845 -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103845 - Detail Expenses'!P50</f>
        <v>0</v>
      </c>
      <c r="I26"/>
      <c r="J26"/>
      <c r="K26"/>
    </row>
    <row r="27" spans="1:11">
      <c r="A27" s="40" t="s">
        <v>89</v>
      </c>
      <c r="B27" s="8" t="s">
        <v>115</v>
      </c>
      <c r="C27"/>
      <c r="D27"/>
      <c r="E27"/>
      <c r="F27" s="62">
        <v>0</v>
      </c>
      <c r="G27"/>
      <c r="H27" s="62">
        <f>+'CC 103845 - Detail Expenses'!P51</f>
        <v>0</v>
      </c>
      <c r="I27"/>
      <c r="J27"/>
      <c r="K27"/>
    </row>
    <row r="28" spans="1:11">
      <c r="A28" s="40" t="s">
        <v>121</v>
      </c>
      <c r="B28" s="8" t="s">
        <v>122</v>
      </c>
      <c r="C28"/>
      <c r="D28"/>
      <c r="E28"/>
      <c r="F28" s="62">
        <v>0</v>
      </c>
      <c r="G28"/>
      <c r="H28" s="62">
        <f>+'CC 103845 - Detail Expenses'!P52</f>
        <v>0</v>
      </c>
      <c r="I28"/>
      <c r="J28"/>
      <c r="K28"/>
    </row>
    <row r="29" spans="1:11">
      <c r="A29" s="40" t="s">
        <v>90</v>
      </c>
      <c r="B29" s="8" t="s">
        <v>116</v>
      </c>
      <c r="C29"/>
      <c r="D29"/>
      <c r="E29"/>
      <c r="F29" s="62">
        <v>0</v>
      </c>
      <c r="G29"/>
      <c r="H29" s="62">
        <f>+'CC 103845 - Detail Expenses'!P53</f>
        <v>0</v>
      </c>
      <c r="I29"/>
      <c r="J29"/>
      <c r="K29"/>
    </row>
    <row r="30" spans="1:11">
      <c r="A30" s="40" t="s">
        <v>34</v>
      </c>
      <c r="B30" s="8" t="s">
        <v>117</v>
      </c>
      <c r="C30"/>
      <c r="D30"/>
      <c r="E30"/>
      <c r="F30" s="62">
        <v>0</v>
      </c>
      <c r="G30"/>
      <c r="H30" s="62">
        <f>+'CC 103845 - Detail Expenses'!P54</f>
        <v>0</v>
      </c>
      <c r="I30"/>
      <c r="J30"/>
      <c r="K30"/>
    </row>
    <row r="31" spans="1:11">
      <c r="A31" s="40" t="s">
        <v>92</v>
      </c>
      <c r="B31" s="8" t="s">
        <v>118</v>
      </c>
      <c r="C31"/>
      <c r="D31"/>
      <c r="E31"/>
      <c r="F31" s="62">
        <v>0</v>
      </c>
      <c r="G31"/>
      <c r="H31" s="62">
        <f>+'CC 103845 - Detail Expenses'!P55</f>
        <v>0</v>
      </c>
      <c r="I31"/>
      <c r="J31"/>
      <c r="K31"/>
    </row>
    <row r="32" spans="1:11">
      <c r="A32" s="40" t="s">
        <v>93</v>
      </c>
      <c r="B32" s="8" t="s">
        <v>119</v>
      </c>
      <c r="C32"/>
      <c r="D32"/>
      <c r="E32"/>
      <c r="F32" s="62">
        <v>0</v>
      </c>
      <c r="G32"/>
      <c r="H32" s="62">
        <f>+'CC 103845 - Detail Expenses'!P56</f>
        <v>0</v>
      </c>
      <c r="I32"/>
      <c r="J32"/>
      <c r="K32"/>
    </row>
    <row r="33" spans="1:11">
      <c r="A33" s="40" t="s">
        <v>33</v>
      </c>
      <c r="B33" s="8" t="s">
        <v>120</v>
      </c>
      <c r="C33"/>
      <c r="D33"/>
      <c r="E33"/>
      <c r="F33" s="63">
        <v>0</v>
      </c>
      <c r="G33"/>
      <c r="H33" s="63">
        <f>+'CC 103845 -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103845 - Detail Expenses'!P59</f>
        <v>0</v>
      </c>
      <c r="I35"/>
      <c r="J35"/>
      <c r="K35"/>
    </row>
    <row r="36" spans="1:11">
      <c r="A36" s="40" t="s">
        <v>36</v>
      </c>
      <c r="B36" s="8" t="s">
        <v>110</v>
      </c>
      <c r="C36"/>
      <c r="D36"/>
      <c r="E36"/>
      <c r="F36" s="62">
        <v>0</v>
      </c>
      <c r="G36"/>
      <c r="H36" s="62">
        <f>+'CC 103845 - Detail Expenses'!P60</f>
        <v>0</v>
      </c>
      <c r="I36"/>
      <c r="J36"/>
      <c r="K36"/>
    </row>
    <row r="37" spans="1:11">
      <c r="A37" s="40" t="s">
        <v>105</v>
      </c>
      <c r="B37" s="54" t="s">
        <v>106</v>
      </c>
      <c r="C37"/>
      <c r="D37"/>
      <c r="E37"/>
      <c r="F37" s="62">
        <v>0</v>
      </c>
      <c r="G37"/>
      <c r="H37" s="62">
        <f>+'CC 103845 - Detail Expenses'!P61</f>
        <v>0</v>
      </c>
      <c r="I37"/>
      <c r="J37"/>
      <c r="K37"/>
    </row>
    <row r="38" spans="1:11">
      <c r="A38" s="40" t="s">
        <v>107</v>
      </c>
      <c r="B38" s="54" t="s">
        <v>108</v>
      </c>
      <c r="C38"/>
      <c r="D38"/>
      <c r="E38"/>
      <c r="F38" s="62">
        <v>0</v>
      </c>
      <c r="G38"/>
      <c r="H38" s="62">
        <f>+'CC 103845 - Detail Expenses'!P62</f>
        <v>0</v>
      </c>
      <c r="I38"/>
      <c r="J38"/>
      <c r="K38"/>
    </row>
    <row r="39" spans="1:11">
      <c r="A39" s="40" t="s">
        <v>37</v>
      </c>
      <c r="B39" s="8" t="s">
        <v>111</v>
      </c>
      <c r="C39"/>
      <c r="D39"/>
      <c r="E39"/>
      <c r="F39" s="63">
        <v>0</v>
      </c>
      <c r="G39"/>
      <c r="H39" s="63">
        <f>+'CC 103845 -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103845 - Detail Expenses'!P65</f>
        <v>0</v>
      </c>
      <c r="I41"/>
      <c r="J41"/>
      <c r="K41"/>
    </row>
    <row r="42" spans="1:11">
      <c r="A42" s="40" t="s">
        <v>41</v>
      </c>
      <c r="B42" s="34" t="s">
        <v>13</v>
      </c>
      <c r="C42"/>
      <c r="D42"/>
      <c r="E42"/>
      <c r="F42" s="62">
        <v>0</v>
      </c>
      <c r="G42"/>
      <c r="H42" s="62">
        <f>+'CC 103845 - Detail Expenses'!P66</f>
        <v>0</v>
      </c>
      <c r="I42"/>
      <c r="J42"/>
      <c r="K42"/>
    </row>
    <row r="43" spans="1:11">
      <c r="A43" s="40" t="s">
        <v>43</v>
      </c>
      <c r="B43" s="8" t="s">
        <v>137</v>
      </c>
      <c r="C43"/>
      <c r="D43"/>
      <c r="E43"/>
      <c r="F43" s="62">
        <v>0</v>
      </c>
      <c r="G43"/>
      <c r="H43" s="62">
        <f>+'CC 103845 - Detail Expenses'!P67</f>
        <v>0</v>
      </c>
      <c r="I43"/>
      <c r="J43"/>
      <c r="K43"/>
    </row>
    <row r="44" spans="1:11">
      <c r="A44" s="40" t="s">
        <v>42</v>
      </c>
      <c r="B44" s="8" t="s">
        <v>138</v>
      </c>
      <c r="C44"/>
      <c r="D44"/>
      <c r="E44"/>
      <c r="F44" s="63">
        <v>0</v>
      </c>
      <c r="G44"/>
      <c r="H44" s="63">
        <f>+'CC 103845 -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103845 - Detail Expenses'!P70</f>
        <v>0</v>
      </c>
      <c r="I46"/>
      <c r="J46"/>
      <c r="K46"/>
    </row>
    <row r="47" spans="1:11">
      <c r="A47" s="40" t="s">
        <v>45</v>
      </c>
      <c r="B47" s="43" t="s">
        <v>16</v>
      </c>
      <c r="C47"/>
      <c r="D47"/>
      <c r="E47"/>
      <c r="F47" s="88">
        <v>0</v>
      </c>
      <c r="G47" s="87"/>
      <c r="H47" s="62">
        <f>+'CC 103845 - Detail Expenses'!P71</f>
        <v>0</v>
      </c>
      <c r="I47"/>
      <c r="J47"/>
      <c r="K47"/>
    </row>
    <row r="48" spans="1:11">
      <c r="A48" s="40" t="s">
        <v>47</v>
      </c>
      <c r="B48" s="43" t="s">
        <v>124</v>
      </c>
      <c r="C48"/>
      <c r="D48"/>
      <c r="E48"/>
      <c r="F48" s="88">
        <v>0</v>
      </c>
      <c r="G48" s="87"/>
      <c r="H48" s="62">
        <f>+'CC 103845 - Detail Expenses'!P72</f>
        <v>0</v>
      </c>
      <c r="I48"/>
      <c r="J48" t="s">
        <v>229</v>
      </c>
      <c r="K48"/>
    </row>
    <row r="49" spans="1:11">
      <c r="A49" s="40"/>
      <c r="B49" s="43" t="s">
        <v>21</v>
      </c>
      <c r="C49"/>
      <c r="D49"/>
      <c r="E49"/>
      <c r="F49" s="88">
        <v>0</v>
      </c>
      <c r="G49" s="87"/>
      <c r="H49" s="62">
        <f>+'CC 103845 - Detail Expenses'!P73</f>
        <v>0</v>
      </c>
      <c r="I49"/>
      <c r="J49"/>
      <c r="K49"/>
    </row>
    <row r="50" spans="1:11">
      <c r="A50" s="40" t="s">
        <v>125</v>
      </c>
      <c r="B50" s="8" t="s">
        <v>126</v>
      </c>
      <c r="C50"/>
      <c r="D50"/>
      <c r="E50"/>
      <c r="F50" s="62">
        <v>0</v>
      </c>
      <c r="G50"/>
      <c r="H50" s="62">
        <f>+'CC 103845 - Detail Expenses'!P74</f>
        <v>0</v>
      </c>
      <c r="I50"/>
      <c r="J50"/>
      <c r="K50"/>
    </row>
    <row r="51" spans="1:11">
      <c r="A51" s="40" t="s">
        <v>32</v>
      </c>
      <c r="B51" s="8" t="s">
        <v>127</v>
      </c>
      <c r="C51"/>
      <c r="D51"/>
      <c r="E51"/>
      <c r="F51" s="62">
        <v>0</v>
      </c>
      <c r="G51"/>
      <c r="H51" s="62">
        <f>+'CC 103845 - Detail Expenses'!P75</f>
        <v>0</v>
      </c>
      <c r="I51"/>
      <c r="J51"/>
      <c r="K51"/>
    </row>
    <row r="52" spans="1:11">
      <c r="A52" s="40" t="s">
        <v>135</v>
      </c>
      <c r="B52" s="8" t="s">
        <v>136</v>
      </c>
      <c r="C52"/>
      <c r="D52"/>
      <c r="E52"/>
      <c r="F52" s="62">
        <v>0</v>
      </c>
      <c r="G52"/>
      <c r="H52" s="62">
        <f>+'CC 103845 - Detail Expenses'!P76</f>
        <v>0</v>
      </c>
      <c r="I52"/>
      <c r="J52"/>
      <c r="K52"/>
    </row>
    <row r="53" spans="1:11">
      <c r="A53" s="40" t="s">
        <v>131</v>
      </c>
      <c r="B53" s="8" t="s">
        <v>132</v>
      </c>
      <c r="C53"/>
      <c r="D53"/>
      <c r="E53"/>
      <c r="F53" s="62">
        <v>0</v>
      </c>
      <c r="G53"/>
      <c r="H53" s="62">
        <f>+'CC 103845 - Detail Expenses'!P77</f>
        <v>0</v>
      </c>
      <c r="I53"/>
      <c r="J53"/>
      <c r="K53"/>
    </row>
    <row r="54" spans="1:11">
      <c r="A54" s="40" t="s">
        <v>133</v>
      </c>
      <c r="B54" s="8" t="s">
        <v>134</v>
      </c>
      <c r="C54"/>
      <c r="D54"/>
      <c r="E54"/>
      <c r="F54" s="62">
        <v>0</v>
      </c>
      <c r="G54"/>
      <c r="H54" s="62">
        <f>+'CC 103845 - Detail Expenses'!P78</f>
        <v>0</v>
      </c>
      <c r="I54"/>
      <c r="J54"/>
      <c r="K54"/>
    </row>
    <row r="55" spans="1:11">
      <c r="A55" s="40" t="s">
        <v>129</v>
      </c>
      <c r="B55" s="8" t="s">
        <v>130</v>
      </c>
      <c r="C55"/>
      <c r="D55"/>
      <c r="E55"/>
      <c r="F55" s="62">
        <v>0</v>
      </c>
      <c r="G55"/>
      <c r="H55" s="62">
        <f>+'CC 103845 - Detail Expenses'!P79</f>
        <v>0</v>
      </c>
      <c r="I55"/>
      <c r="J55"/>
      <c r="K55"/>
    </row>
    <row r="56" spans="1:11">
      <c r="A56" s="40" t="s">
        <v>35</v>
      </c>
      <c r="B56" s="8" t="s">
        <v>128</v>
      </c>
      <c r="C56"/>
      <c r="D56"/>
      <c r="E56"/>
      <c r="F56" s="63">
        <v>0</v>
      </c>
      <c r="G56"/>
      <c r="H56" s="63">
        <f>+'CC 103845 -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103845 - Detail Expenses'!P82</f>
        <v>0</v>
      </c>
      <c r="I58"/>
      <c r="J58"/>
      <c r="K58"/>
    </row>
    <row r="59" spans="1:11">
      <c r="A59" s="40" t="s">
        <v>49</v>
      </c>
      <c r="B59" s="8" t="s">
        <v>19</v>
      </c>
      <c r="C59"/>
      <c r="D59"/>
      <c r="E59"/>
      <c r="F59" s="63">
        <v>0</v>
      </c>
      <c r="G59"/>
      <c r="H59" s="63">
        <f>+'CC 103845 -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103845 -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103845 - Detail Expenses'!P43+'CC 103845 - Detail Expenses'!P45+'CC 103845 - Detail Expenses'!P47+'CC 103845 - Detail Expenses'!P49+'CC 103845 - Detail Expenses'!P58+'CC 103845 - Detail Expenses'!P64+'CC 103845 - Detail Expenses'!P65+'CC 103845 - Detail Expenses'!P66+'CC 103845 - Detail Expenses'!P69+'CC 103845 - Detail Expenses'!P70+'CC 103845 - Detail Expenses'!P71+'CC 103845 - Detail Expenses'!P72+'CC 103845 - Detail Expenses'!P73+'CC 103845 - Detail Expenses'!P81+'CC 103845 - Detail Expenses'!P84+'CC 103845 -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O202"/>
  <sheetViews>
    <sheetView zoomScale="90" workbookViewId="0">
      <pane xSplit="2" ySplit="11" topLeftCell="F12" activePane="bottomRight" state="frozen"/>
      <selection activeCell="E16" sqref="E16"/>
      <selection pane="topRight" activeCell="E16" sqref="E16"/>
      <selection pane="bottomLeft" activeCell="E16" sqref="E16"/>
      <selection pane="bottomRight" activeCell="C15" sqref="C15:N21"/>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103845 - Detail Expenses'!P3</f>
        <v>TEAM NAME</v>
      </c>
    </row>
    <row r="4" spans="1:15" s="9" customFormat="1" ht="13.5" customHeight="1">
      <c r="B4" s="183"/>
      <c r="C4" s="184"/>
      <c r="D4" s="184"/>
      <c r="G4" s="185"/>
      <c r="H4" s="185"/>
    </row>
    <row r="5" spans="1:15" s="9" customFormat="1" ht="14.25" customHeight="1" thickBot="1">
      <c r="A5" s="186" t="s">
        <v>53</v>
      </c>
      <c r="B5" s="50"/>
      <c r="C5" s="187" t="str">
        <f>+'CC 103845 - G&amp;A Assumption'!D5</f>
        <v>11105</v>
      </c>
      <c r="D5" s="188"/>
    </row>
    <row r="6" spans="1:15" s="9" customFormat="1" ht="14.25" customHeight="1" thickBot="1">
      <c r="A6" s="186" t="s">
        <v>55</v>
      </c>
      <c r="B6" s="50"/>
      <c r="C6" s="187" t="str">
        <f>+'CC 103845 - G&amp;A Assumption'!D6</f>
        <v>Gossett</v>
      </c>
      <c r="D6" s="188"/>
    </row>
    <row r="7" spans="1:15" s="9" customFormat="1" ht="14.25" customHeight="1" thickBot="1">
      <c r="A7" s="183" t="s">
        <v>168</v>
      </c>
      <c r="C7" s="187" t="str">
        <f>+'CC 103845 - G&amp;A Assumption'!D7</f>
        <v>103845</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v>0</v>
      </c>
      <c r="D18" s="201">
        <v>0</v>
      </c>
      <c r="E18" s="201">
        <v>0</v>
      </c>
      <c r="F18" s="201">
        <v>0</v>
      </c>
      <c r="G18" s="201">
        <v>0</v>
      </c>
      <c r="H18" s="201">
        <v>0</v>
      </c>
      <c r="I18" s="201">
        <v>0</v>
      </c>
      <c r="J18" s="201">
        <v>0</v>
      </c>
      <c r="K18" s="201">
        <v>0</v>
      </c>
      <c r="L18" s="201">
        <v>0</v>
      </c>
      <c r="M18" s="201">
        <v>0</v>
      </c>
      <c r="N18" s="201">
        <v>0</v>
      </c>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G111"/>
  <sheetViews>
    <sheetView zoomScale="85" zoomScaleNormal="80" workbookViewId="0">
      <pane xSplit="3" ySplit="11" topLeftCell="M28" activePane="bottomRight" state="frozen"/>
      <selection activeCell="H22" sqref="H22"/>
      <selection pane="topRight" activeCell="H22" sqref="H22"/>
      <selection pane="bottomLeft" activeCell="H22" sqref="H22"/>
      <selection pane="bottomRight" activeCell="D39" sqref="D39:O42"/>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103845 - Headcount'!C5</f>
        <v>11105</v>
      </c>
    </row>
    <row r="6" spans="1:16" s="50" customFormat="1" ht="14.25" customHeight="1" thickBot="1">
      <c r="B6" s="186" t="s">
        <v>55</v>
      </c>
      <c r="D6" s="187" t="str">
        <f>+'CC 103845 - Headcount'!C6</f>
        <v>Gossett</v>
      </c>
    </row>
    <row r="7" spans="1:16" s="50" customFormat="1" ht="14.25" customHeight="1" thickBot="1">
      <c r="B7" s="186" t="s">
        <v>62</v>
      </c>
      <c r="D7" s="187" t="str">
        <f>+'CC 103845 - Headcount'!C7</f>
        <v>103845</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103845 - Headcount'!C173</f>
        <v>0</v>
      </c>
      <c r="E30" s="312">
        <f>'CC 103845 - Headcount'!D173</f>
        <v>0</v>
      </c>
      <c r="F30" s="312">
        <f>'CC 103845 - Headcount'!E173</f>
        <v>0</v>
      </c>
      <c r="G30" s="312">
        <f>'CC 103845 - Headcount'!F173</f>
        <v>0</v>
      </c>
      <c r="H30" s="312">
        <f>'CC 103845 - Headcount'!G173</f>
        <v>0</v>
      </c>
      <c r="I30" s="312">
        <f>'CC 103845 - Headcount'!H173</f>
        <v>0</v>
      </c>
      <c r="J30" s="312">
        <f>'CC 103845 - Headcount'!I173</f>
        <v>0</v>
      </c>
      <c r="K30" s="312">
        <f>'CC 103845 - Headcount'!J173</f>
        <v>0</v>
      </c>
      <c r="L30" s="312">
        <f>'CC 103845 - Headcount'!K173</f>
        <v>0</v>
      </c>
      <c r="M30" s="312">
        <f>'CC 103845 - Headcount'!L173</f>
        <v>0</v>
      </c>
      <c r="N30" s="312">
        <f>'CC 103845 - Headcount'!M173</f>
        <v>0</v>
      </c>
      <c r="O30" s="312">
        <f>'CC 103845 -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103845 - Headcount'!C30)*(Assumptions!$B$2/12)+('CC 103845 - Detail Expenses'!D32)*Assumptions!$B$8</f>
        <v>0</v>
      </c>
      <c r="E33" s="315">
        <f>('CC 103845 - Headcount'!D47)*(Assumptions!$B$2/12)+('CC 103845 - Detail Expenses'!E32)*Assumptions!$B$8</f>
        <v>0</v>
      </c>
      <c r="F33" s="315">
        <f>('CC 103845 - Headcount'!E47)*(Assumptions!$B$2/12)+('CC 103845 - Detail Expenses'!F32)*Assumptions!$B$8</f>
        <v>0</v>
      </c>
      <c r="G33" s="315">
        <f>('CC 103845 - Headcount'!F47)*(Assumptions!$B$2/12)+('CC 103845 - Detail Expenses'!G32)*Assumptions!$B$8</f>
        <v>0</v>
      </c>
      <c r="H33" s="315">
        <f>('CC 103845 - Headcount'!G47)*(Assumptions!$B$2/12)+('CC 103845 - Detail Expenses'!H32)*Assumptions!$B$8</f>
        <v>0</v>
      </c>
      <c r="I33" s="315">
        <f>('CC 103845 - Headcount'!H47)*(Assumptions!$B$2/12)+('CC 103845 - Detail Expenses'!I32)*Assumptions!$B$8</f>
        <v>0</v>
      </c>
      <c r="J33" s="315">
        <f>('CC 103845 - Headcount'!I47)*(Assumptions!$B$2/12)+('CC 103845 - Detail Expenses'!J32)*Assumptions!$B$8</f>
        <v>0</v>
      </c>
      <c r="K33" s="315">
        <f>('CC 103845 - Headcount'!J47)*(Assumptions!$B$2/12)+('CC 103845 - Detail Expenses'!K32)*Assumptions!$B$8</f>
        <v>0</v>
      </c>
      <c r="L33" s="315">
        <f>('CC 103845 - Headcount'!K47)*(Assumptions!$B$2/12)+('CC 103845 - Detail Expenses'!L32)*Assumptions!$B$8</f>
        <v>0</v>
      </c>
      <c r="M33" s="315">
        <f>('CC 103845 - Headcount'!L47)*(Assumptions!$B$2/12)+('CC 103845 - Detail Expenses'!M32)*Assumptions!$B$8</f>
        <v>0</v>
      </c>
      <c r="N33" s="315">
        <f>('CC 103845 - Headcount'!M47)*(Assumptions!$B$2/12)+('CC 103845 - Detail Expenses'!N32)*Assumptions!$B$8</f>
        <v>0</v>
      </c>
      <c r="O33" s="315">
        <f>('CC 103845 - Headcount'!N47)*(Assumptions!$B$2/12)+('CC 103845 - Detail Expenses'!O32)*Assumptions!$B$8</f>
        <v>0</v>
      </c>
      <c r="P33" s="316">
        <f>SUM(D33:O33)</f>
        <v>0</v>
      </c>
    </row>
    <row r="34" spans="1:18">
      <c r="A34" s="264" t="s">
        <v>25</v>
      </c>
      <c r="B34" s="265" t="s">
        <v>5</v>
      </c>
      <c r="C34" s="265"/>
      <c r="D34" s="317">
        <f>IF('CC 103845 - Headcount'!C30=0,,IF(D32/'CC 103845 - Headcount'!C30&lt;=Assumptions!$B$12/12,D32*Assumptions!$B$14,(D32/'CC 103845 - Headcount'!C30-Assumptions!$B$12/12)*Assumptions!$B$16*'CC 103845 - Headcount'!C30+Assumptions!$B$12/12*Assumptions!$B$14*'CC 103845 - Headcount'!C30))</f>
        <v>0</v>
      </c>
      <c r="E34" s="317">
        <f>IF('CC 103845 - Headcount'!D30=0,,IF(E32/'CC 103845 - Headcount'!D30&lt;=Assumptions!$B$12/12,E32*Assumptions!$B$14,(E32/'CC 103845 - Headcount'!D30-Assumptions!$B$12/12)*Assumptions!$B$16*'CC 103845 - Headcount'!D30+Assumptions!$B$12/12*Assumptions!$B$14*'CC 103845 - Headcount'!D30))</f>
        <v>0</v>
      </c>
      <c r="F34" s="317">
        <f>IF('CC 103845 - Headcount'!E30=0,,IF(F32/'CC 103845 - Headcount'!E30&lt;=Assumptions!$B$12/12,F32*Assumptions!$B$14,(F32/'CC 103845 - Headcount'!E30-Assumptions!$B$12/12)*Assumptions!$B$16*'CC 103845 - Headcount'!E30+Assumptions!$B$12/12*Assumptions!$B$14*'CC 103845 - Headcount'!E30))</f>
        <v>0</v>
      </c>
      <c r="G34" s="317">
        <f>IF('CC 103845 - Headcount'!F30=0,,IF(G32/'CC 103845 - Headcount'!F30&lt;=Assumptions!$B$12/12,G32*Assumptions!$B$14,(G32/'CC 103845 - Headcount'!F30-Assumptions!$B$12/12)*Assumptions!$B$16*'CC 103845 - Headcount'!F30+Assumptions!$B$12/12*Assumptions!$B$14*'CC 103845 - Headcount'!F30))</f>
        <v>0</v>
      </c>
      <c r="H34" s="317">
        <f>IF('CC 103845 - Headcount'!G30=0,,IF(H32/'CC 103845 - Headcount'!G30&lt;=Assumptions!$B$12/12,H32*Assumptions!$B$14,(H32/'CC 103845 - Headcount'!G30-Assumptions!$B$12/12)*Assumptions!$B$16*'CC 103845 - Headcount'!G30+Assumptions!$B$12/12*Assumptions!$B$14*'CC 103845 - Headcount'!G30))</f>
        <v>0</v>
      </c>
      <c r="I34" s="317">
        <f>IF('CC 103845 - Headcount'!H30=0,,IF(I32/'CC 103845 - Headcount'!H30&lt;=Assumptions!$B$12/12,I32*Assumptions!$B$14,(I32/'CC 103845 - Headcount'!H30-Assumptions!$B$12/12)*Assumptions!$B$16*'CC 103845 - Headcount'!H30+Assumptions!$B$12/12*Assumptions!$B$14*'CC 103845 - Headcount'!H30))</f>
        <v>0</v>
      </c>
      <c r="J34" s="317">
        <f>IF('CC 103845 - Headcount'!I30=0,,IF(J32/'CC 103845 - Headcount'!I30&lt;=Assumptions!$B$12/12,J32*Assumptions!$B$14,(J32/'CC 103845 - Headcount'!I30-Assumptions!$B$12/12)*Assumptions!$B$16*'CC 103845 - Headcount'!I30+Assumptions!$B$12/12*Assumptions!$B$14*'CC 103845 - Headcount'!I30))</f>
        <v>0</v>
      </c>
      <c r="K34" s="317">
        <f>IF('CC 103845 - Headcount'!J30=0,,IF(K32/'CC 103845 - Headcount'!J30&lt;=Assumptions!$B$12/12,K32*Assumptions!$B$14,(K32/'CC 103845 - Headcount'!J30-Assumptions!$B$12/12)*Assumptions!$B$16*'CC 103845 - Headcount'!J30+Assumptions!$B$12/12*Assumptions!$B$14*'CC 103845 - Headcount'!J30))</f>
        <v>0</v>
      </c>
      <c r="L34" s="317">
        <f>IF('CC 103845 - Headcount'!K30=0,,IF(L32/'CC 103845 - Headcount'!K30&lt;=Assumptions!$B$12/12,L32*Assumptions!$B$14,(L32/'CC 103845 - Headcount'!K30-Assumptions!$B$12/12)*Assumptions!$B$16*'CC 103845 - Headcount'!K30+Assumptions!$B$12/12*Assumptions!$B$14*'CC 103845 - Headcount'!K30))</f>
        <v>0</v>
      </c>
      <c r="M34" s="317">
        <f>IF('CC 103845 - Headcount'!L30=0,,IF(M32/'CC 103845 - Headcount'!L30&lt;=Assumptions!$B$12/12,M32*Assumptions!$B$14,(M32/'CC 103845 - Headcount'!L30-Assumptions!$B$12/12)*Assumptions!$B$16*'CC 103845 - Headcount'!L30+Assumptions!$B$12/12*Assumptions!$B$14*'CC 103845 - Headcount'!L30))</f>
        <v>0</v>
      </c>
      <c r="N34" s="317">
        <f>IF('CC 103845 - Headcount'!M30=0,,IF(N32/'CC 103845 - Headcount'!M30&lt;=Assumptions!$B$12/12,N32*Assumptions!$B$14,(N32/'CC 103845 - Headcount'!M30-Assumptions!$B$12/12)*Assumptions!$B$16*'CC 103845 - Headcount'!M30+Assumptions!$B$12/12*Assumptions!$B$14*'CC 103845 - Headcount'!M30))</f>
        <v>0</v>
      </c>
      <c r="O34" s="317">
        <f>IF('CC 103845 - Headcount'!N30=0,,IF(O32/'CC 103845 - Headcount'!N30&lt;=Assumptions!$B$12/12,O32*Assumptions!$B$14,(O32/'CC 103845 - Headcount'!N30-Assumptions!$B$12/12)*Assumptions!$B$16*'CC 103845 - Headcount'!N30+Assumptions!$B$12/12*Assumptions!$B$14*'CC 103845 -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103845 - Headcount'!C128</f>
        <v>0</v>
      </c>
      <c r="E37" s="316">
        <f>+'CC 103845 - Headcount'!D128</f>
        <v>0</v>
      </c>
      <c r="F37" s="316">
        <f>+'CC 103845 - Headcount'!E128</f>
        <v>0</v>
      </c>
      <c r="G37" s="316">
        <f>+'CC 103845 - Headcount'!F128</f>
        <v>0</v>
      </c>
      <c r="H37" s="316">
        <f>+'CC 103845 - Headcount'!G128</f>
        <v>0</v>
      </c>
      <c r="I37" s="316">
        <f>+'CC 103845 - Headcount'!H128</f>
        <v>0</v>
      </c>
      <c r="J37" s="316">
        <f>+'CC 103845 - Headcount'!I128</f>
        <v>0</v>
      </c>
      <c r="K37" s="316">
        <f>+'CC 103845 - Headcount'!J128</f>
        <v>0</v>
      </c>
      <c r="L37" s="316">
        <f>+'CC 103845 - Headcount'!K128</f>
        <v>0</v>
      </c>
      <c r="M37" s="316">
        <f>+'CC 103845 - Headcount'!L128</f>
        <v>0</v>
      </c>
      <c r="N37" s="316">
        <f>+'CC 103845 - Headcount'!M128</f>
        <v>0</v>
      </c>
      <c r="O37" s="316">
        <f>+'CC 103845 -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273">
        <f>+Input!$H$16*'CC 103845 - Headcount'!C47</f>
        <v>0</v>
      </c>
      <c r="E46" s="273">
        <f>+Input!$H$16*'CC 103845 - Headcount'!D47</f>
        <v>0</v>
      </c>
      <c r="F46" s="273">
        <f>+Input!$H$16*'CC 103845 - Headcount'!E47</f>
        <v>0</v>
      </c>
      <c r="G46" s="273">
        <f>+Input!$H$16*'CC 103845 - Headcount'!F47</f>
        <v>0</v>
      </c>
      <c r="H46" s="273">
        <f>+Input!$H$16*'CC 103845 - Headcount'!G47</f>
        <v>0</v>
      </c>
      <c r="I46" s="273">
        <f>+Input!$H$16*'CC 103845 - Headcount'!H47</f>
        <v>0</v>
      </c>
      <c r="J46" s="273">
        <f>+Input!$H$16*'CC 103845 - Headcount'!I47</f>
        <v>0</v>
      </c>
      <c r="K46" s="273">
        <f>+Input!$H$16*'CC 103845 - Headcount'!J47</f>
        <v>0</v>
      </c>
      <c r="L46" s="273">
        <f>+Input!$H$16*'CC 103845 - Headcount'!K47</f>
        <v>0</v>
      </c>
      <c r="M46" s="273">
        <f>+Input!$H$16*'CC 103845 - Headcount'!L47</f>
        <v>0</v>
      </c>
      <c r="N46" s="273">
        <f>+Input!$H$16*'CC 103845 - Headcount'!M47</f>
        <v>0</v>
      </c>
      <c r="O46" s="273">
        <f>+Input!$H$16*'CC 103845 -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103845 - Headcount'!C202</f>
        <v>0</v>
      </c>
      <c r="E57" s="318">
        <f>+'CC 103845 - Headcount'!D202</f>
        <v>0</v>
      </c>
      <c r="F57" s="318">
        <f>+'CC 103845 - Headcount'!E202</f>
        <v>0</v>
      </c>
      <c r="G57" s="318">
        <f>+'CC 103845 - Headcount'!F202</f>
        <v>0</v>
      </c>
      <c r="H57" s="318">
        <f>+'CC 103845 - Headcount'!G202</f>
        <v>0</v>
      </c>
      <c r="I57" s="318">
        <f>+'CC 103845 - Headcount'!H202</f>
        <v>0</v>
      </c>
      <c r="J57" s="318">
        <f>+'CC 103845 - Headcount'!I202</f>
        <v>0</v>
      </c>
      <c r="K57" s="318">
        <f>+'CC 103845 - Headcount'!J202</f>
        <v>0</v>
      </c>
      <c r="L57" s="318">
        <f>+'CC 103845 - Headcount'!K202</f>
        <v>0</v>
      </c>
      <c r="M57" s="318">
        <f>+'CC 103845 - Headcount'!L202</f>
        <v>0</v>
      </c>
      <c r="N57" s="318">
        <f>+'CC 103845 - Headcount'!M202</f>
        <v>0</v>
      </c>
      <c r="O57" s="318">
        <f>+'CC 103845 -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+Input!$H$9*'CC 103845 - Headcount'!C47</f>
        <v>0</v>
      </c>
      <c r="E60" s="316">
        <f>+Input!$H$9*'CC 103845 - Headcount'!D47</f>
        <v>0</v>
      </c>
      <c r="F60" s="316">
        <f>+Input!$H$9*'CC 103845 - Headcount'!E47</f>
        <v>0</v>
      </c>
      <c r="G60" s="316">
        <f>+Input!$H$9*'CC 103845 - Headcount'!F47</f>
        <v>0</v>
      </c>
      <c r="H60" s="316">
        <f>+Input!$H$9*'CC 103845 - Headcount'!G47</f>
        <v>0</v>
      </c>
      <c r="I60" s="316">
        <f>+Input!$H$9*'CC 103845 - Headcount'!H47</f>
        <v>0</v>
      </c>
      <c r="J60" s="316">
        <f>+Input!$H$9*'CC 103845 - Headcount'!I47</f>
        <v>0</v>
      </c>
      <c r="K60" s="316">
        <f>+Input!$H$9*'CC 103845 - Headcount'!J47</f>
        <v>0</v>
      </c>
      <c r="L60" s="316">
        <f>+Input!$H$9*'CC 103845 - Headcount'!K47</f>
        <v>0</v>
      </c>
      <c r="M60" s="316">
        <f>+Input!$H$9*'CC 103845 - Headcount'!L47</f>
        <v>0</v>
      </c>
      <c r="N60" s="316">
        <f>+Input!$H$9*'CC 103845 - Headcount'!M47</f>
        <v>0</v>
      </c>
      <c r="O60" s="316">
        <f>+Input!$H$9*'CC 103845 -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+Input!$H$10*'CC 103845 - Headcount'!C47</f>
        <v>0</v>
      </c>
      <c r="E63" s="318">
        <f>+Input!$H$10*'CC 103845 - Headcount'!D47</f>
        <v>0</v>
      </c>
      <c r="F63" s="318">
        <f>+Input!$H$10*'CC 103845 - Headcount'!E47</f>
        <v>0</v>
      </c>
      <c r="G63" s="318">
        <f>+Input!$H$10*'CC 103845 - Headcount'!F47</f>
        <v>0</v>
      </c>
      <c r="H63" s="318">
        <f>+Input!$H$10*'CC 103845 - Headcount'!G47</f>
        <v>0</v>
      </c>
      <c r="I63" s="318">
        <f>+Input!$H$10*'CC 103845 - Headcount'!H47</f>
        <v>0</v>
      </c>
      <c r="J63" s="318">
        <f>+Input!$H$10*'CC 103845 - Headcount'!I47</f>
        <v>0</v>
      </c>
      <c r="K63" s="318">
        <f>+Input!$H$10*'CC 103845 - Headcount'!J47</f>
        <v>0</v>
      </c>
      <c r="L63" s="318">
        <f>+Input!$H$10*'CC 103845 - Headcount'!K47</f>
        <v>0</v>
      </c>
      <c r="M63" s="318">
        <f>+Input!$H$10*'CC 103845 - Headcount'!L47</f>
        <v>0</v>
      </c>
      <c r="N63" s="318">
        <f>+Input!$H$10*'CC 103845 - Headcount'!M47</f>
        <v>0</v>
      </c>
      <c r="O63" s="318">
        <f>+Input!$H$10*'CC 103845 -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+Input!$H$13*'CC 103845 - Headcount'!C47</f>
        <v>0</v>
      </c>
      <c r="E72" s="319">
        <f>+Input!$H$13*'CC 103845 - Headcount'!D47</f>
        <v>0</v>
      </c>
      <c r="F72" s="319">
        <f>+Input!$H$13*'CC 103845 - Headcount'!E47</f>
        <v>0</v>
      </c>
      <c r="G72" s="319">
        <f>+Input!$H$13*'CC 103845 - Headcount'!F47</f>
        <v>0</v>
      </c>
      <c r="H72" s="319">
        <f>+Input!$H$13*'CC 103845 - Headcount'!G47</f>
        <v>0</v>
      </c>
      <c r="I72" s="319">
        <f>+Input!$H$13*'CC 103845 - Headcount'!H47</f>
        <v>0</v>
      </c>
      <c r="J72" s="319">
        <f>+Input!$H$13*'CC 103845 - Headcount'!I47</f>
        <v>0</v>
      </c>
      <c r="K72" s="319">
        <f>+Input!$H$13*'CC 103845 - Headcount'!J47</f>
        <v>0</v>
      </c>
      <c r="L72" s="319">
        <f>+Input!$H$13*'CC 103845 - Headcount'!K47</f>
        <v>0</v>
      </c>
      <c r="M72" s="319">
        <f>+Input!$H$13*'CC 103845 - Headcount'!L47</f>
        <v>0</v>
      </c>
      <c r="N72" s="319">
        <f>+Input!$H$13*'CC 103845 - Headcount'!M47</f>
        <v>0</v>
      </c>
      <c r="O72" s="319">
        <f>+Input!$H$13*'CC 103845 - Headcount'!N47</f>
        <v>0</v>
      </c>
      <c r="P72" s="319">
        <f t="shared" si="11"/>
        <v>0</v>
      </c>
    </row>
    <row r="73" spans="1:16" s="286" customFormat="1">
      <c r="A73" s="284"/>
      <c r="B73" s="285" t="s">
        <v>21</v>
      </c>
      <c r="C73" s="285"/>
      <c r="D73" s="320">
        <f>'CC 103845 - Headcount'!C180+'CC 103845 - Headcount'!C182</f>
        <v>0</v>
      </c>
      <c r="E73" s="320">
        <f>'CC 103845 - Headcount'!D180+'CC 103845 - Headcount'!D182</f>
        <v>0</v>
      </c>
      <c r="F73" s="320">
        <f>'CC 103845 - Headcount'!E180+'CC 103845 - Headcount'!E182</f>
        <v>0</v>
      </c>
      <c r="G73" s="320">
        <f>'CC 103845 - Headcount'!F180+'CC 103845 - Headcount'!F182</f>
        <v>0</v>
      </c>
      <c r="H73" s="320">
        <f>'CC 103845 - Headcount'!G180+'CC 103845 - Headcount'!G182</f>
        <v>0</v>
      </c>
      <c r="I73" s="320">
        <f>'CC 103845 - Headcount'!H180+'CC 103845 - Headcount'!H182</f>
        <v>0</v>
      </c>
      <c r="J73" s="320">
        <f>'CC 103845 - Headcount'!I180+'CC 103845 - Headcount'!I182</f>
        <v>0</v>
      </c>
      <c r="K73" s="320">
        <f>'CC 103845 - Headcount'!J180+'CC 103845 - Headcount'!J182</f>
        <v>0</v>
      </c>
      <c r="L73" s="320">
        <f>'CC 103845 - Headcount'!K180+'CC 103845 - Headcount'!K182</f>
        <v>0</v>
      </c>
      <c r="M73" s="320">
        <f>'CC 103845 - Headcount'!L180+'CC 103845 - Headcount'!L182</f>
        <v>0</v>
      </c>
      <c r="N73" s="320">
        <f>'CC 103845 - Headcount'!M180+'CC 103845 - Headcount'!M182</f>
        <v>0</v>
      </c>
      <c r="O73" s="320">
        <f>'CC 103845 - Headcount'!N180+'CC 103845 -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103845 - Detail Expenses'!D5</f>
        <v>11105</v>
      </c>
      <c r="D1" s="2"/>
      <c r="G1" s="6"/>
    </row>
    <row r="2" spans="1:16" s="4" customFormat="1">
      <c r="A2" s="21" t="s">
        <v>55</v>
      </c>
      <c r="C2" s="2" t="str">
        <f>+'CC 103845 - Detail Expenses'!D6</f>
        <v>Gossett</v>
      </c>
      <c r="D2" s="2"/>
      <c r="G2" s="6"/>
      <c r="H2" s="6"/>
      <c r="N2" s="21"/>
    </row>
    <row r="3" spans="1:16" s="4" customFormat="1">
      <c r="A3" s="21" t="s">
        <v>54</v>
      </c>
      <c r="C3" s="2" t="str">
        <f>+'CC 103845 - Detail Expenses'!D7</f>
        <v>103845</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103845 - Detail Expenses'!$D$7</f>
        <v>103845</v>
      </c>
      <c r="B7" s="11" t="s">
        <v>23</v>
      </c>
      <c r="C7" s="12">
        <f>+'CC 103845 - Detail Expenses'!D30+'CC 103845 - Detail Expenses'!D31</f>
        <v>0</v>
      </c>
      <c r="D7" s="12">
        <f>+'CC 103845 - Detail Expenses'!E30+'CC 103845 - Detail Expenses'!E31</f>
        <v>0</v>
      </c>
      <c r="E7" s="12">
        <f>+'CC 103845 - Detail Expenses'!F30+'CC 103845 - Detail Expenses'!F31</f>
        <v>0</v>
      </c>
      <c r="F7" s="12">
        <f>+'CC 103845 - Detail Expenses'!G30+'CC 103845 - Detail Expenses'!G31</f>
        <v>0</v>
      </c>
      <c r="G7" s="12">
        <f>+'CC 103845 - Detail Expenses'!H30+'CC 103845 - Detail Expenses'!H31</f>
        <v>0</v>
      </c>
      <c r="H7" s="12">
        <f>+'CC 103845 - Detail Expenses'!I30+'CC 103845 - Detail Expenses'!I31</f>
        <v>0</v>
      </c>
      <c r="I7" s="12">
        <f>+'CC 103845 - Detail Expenses'!J30+'CC 103845 - Detail Expenses'!J31</f>
        <v>0</v>
      </c>
      <c r="J7" s="12">
        <f>+'CC 103845 - Detail Expenses'!K30+'CC 103845 - Detail Expenses'!K31</f>
        <v>0</v>
      </c>
      <c r="K7" s="12">
        <f>+'CC 103845 - Detail Expenses'!L30+'CC 103845 - Detail Expenses'!L31</f>
        <v>0</v>
      </c>
      <c r="L7" s="12">
        <f>+'CC 103845 - Detail Expenses'!M30+'CC 103845 - Detail Expenses'!M31</f>
        <v>0</v>
      </c>
      <c r="M7" s="12">
        <f>+'CC 103845 - Detail Expenses'!N30+'CC 103845 - Detail Expenses'!N31</f>
        <v>0</v>
      </c>
      <c r="N7" s="12">
        <f>+'CC 103845 - Detail Expenses'!O30+'CC 103845 - Detail Expenses'!O31</f>
        <v>0</v>
      </c>
      <c r="O7" s="12">
        <f>+'CC 103845 - Detail Expenses'!P30+'CC 103845 - Detail Expenses'!P31</f>
        <v>0</v>
      </c>
    </row>
    <row r="8" spans="1:16">
      <c r="A8" s="11" t="str">
        <f>+'CC 103845 - Detail Expenses'!$D$7</f>
        <v>103845</v>
      </c>
      <c r="B8" s="11" t="s">
        <v>24</v>
      </c>
      <c r="C8" s="12">
        <f>+'CC 103845 - Detail Expenses'!D33</f>
        <v>0</v>
      </c>
      <c r="D8" s="12">
        <f>+'CC 103845 - Detail Expenses'!E33</f>
        <v>0</v>
      </c>
      <c r="E8" s="12">
        <f>+'CC 103845 - Detail Expenses'!F33</f>
        <v>0</v>
      </c>
      <c r="F8" s="12">
        <f>+'CC 103845 - Detail Expenses'!G33</f>
        <v>0</v>
      </c>
      <c r="G8" s="12">
        <f>+'CC 103845 - Detail Expenses'!H33</f>
        <v>0</v>
      </c>
      <c r="H8" s="12">
        <f>+'CC 103845 - Detail Expenses'!I33</f>
        <v>0</v>
      </c>
      <c r="I8" s="12">
        <f>+'CC 103845 - Detail Expenses'!J33</f>
        <v>0</v>
      </c>
      <c r="J8" s="12">
        <f>+'CC 103845 - Detail Expenses'!K33</f>
        <v>0</v>
      </c>
      <c r="K8" s="12">
        <f>+'CC 103845 - Detail Expenses'!L33</f>
        <v>0</v>
      </c>
      <c r="L8" s="12">
        <f>+'CC 103845 - Detail Expenses'!M33</f>
        <v>0</v>
      </c>
      <c r="M8" s="12">
        <f>+'CC 103845 - Detail Expenses'!N33</f>
        <v>0</v>
      </c>
      <c r="N8" s="12">
        <f>+'CC 103845 - Detail Expenses'!O33</f>
        <v>0</v>
      </c>
      <c r="O8" s="12">
        <f>+'CC 103845 - Detail Expenses'!P33</f>
        <v>0</v>
      </c>
    </row>
    <row r="9" spans="1:16">
      <c r="A9" s="11" t="str">
        <f>+'CC 103845 - Detail Expenses'!$D$7</f>
        <v>103845</v>
      </c>
      <c r="B9" s="11" t="s">
        <v>25</v>
      </c>
      <c r="C9" s="12">
        <f>+'CC 103845 - Detail Expenses'!D34</f>
        <v>0</v>
      </c>
      <c r="D9" s="12">
        <f>+'CC 103845 - Detail Expenses'!E34</f>
        <v>0</v>
      </c>
      <c r="E9" s="12">
        <f>+'CC 103845 - Detail Expenses'!F34</f>
        <v>0</v>
      </c>
      <c r="F9" s="12">
        <f>+'CC 103845 - Detail Expenses'!G34</f>
        <v>0</v>
      </c>
      <c r="G9" s="12">
        <f>+'CC 103845 - Detail Expenses'!H34</f>
        <v>0</v>
      </c>
      <c r="H9" s="12">
        <f>+'CC 103845 - Detail Expenses'!I34</f>
        <v>0</v>
      </c>
      <c r="I9" s="12">
        <f>+'CC 103845 - Detail Expenses'!J34</f>
        <v>0</v>
      </c>
      <c r="J9" s="12">
        <f>+'CC 103845 - Detail Expenses'!K34</f>
        <v>0</v>
      </c>
      <c r="K9" s="12">
        <f>+'CC 103845 - Detail Expenses'!L34</f>
        <v>0</v>
      </c>
      <c r="L9" s="12">
        <f>+'CC 103845 - Detail Expenses'!M34</f>
        <v>0</v>
      </c>
      <c r="M9" s="12">
        <f>+'CC 103845 - Detail Expenses'!N34</f>
        <v>0</v>
      </c>
      <c r="N9" s="12">
        <f>+'CC 103845 - Detail Expenses'!O34</f>
        <v>0</v>
      </c>
      <c r="O9" s="12">
        <f>+'CC 103845 - Detail Expenses'!P34</f>
        <v>0</v>
      </c>
    </row>
    <row r="10" spans="1:16">
      <c r="A10" s="11" t="str">
        <f>+'CC 103845 - Detail Expenses'!$D$7</f>
        <v>103845</v>
      </c>
      <c r="B10" s="153" t="s">
        <v>97</v>
      </c>
      <c r="C10" s="12">
        <f>+'CC 103845 - Detail Expenses'!D36</f>
        <v>0</v>
      </c>
      <c r="D10" s="12">
        <f>+'CC 103845 - Detail Expenses'!E36</f>
        <v>0</v>
      </c>
      <c r="E10" s="12">
        <f>+'CC 103845 - Detail Expenses'!F36</f>
        <v>0</v>
      </c>
      <c r="F10" s="12">
        <f>+'CC 103845 - Detail Expenses'!G36</f>
        <v>0</v>
      </c>
      <c r="G10" s="12">
        <f>+'CC 103845 - Detail Expenses'!H36</f>
        <v>0</v>
      </c>
      <c r="H10" s="12">
        <f>+'CC 103845 - Detail Expenses'!I36</f>
        <v>0</v>
      </c>
      <c r="I10" s="12">
        <f>+'CC 103845 - Detail Expenses'!J36</f>
        <v>0</v>
      </c>
      <c r="J10" s="12">
        <f>+'CC 103845 - Detail Expenses'!K36</f>
        <v>0</v>
      </c>
      <c r="K10" s="12">
        <f>+'CC 103845 - Detail Expenses'!L36</f>
        <v>0</v>
      </c>
      <c r="L10" s="12">
        <f>+'CC 103845 - Detail Expenses'!M36</f>
        <v>0</v>
      </c>
      <c r="M10" s="12">
        <f>+'CC 103845 - Detail Expenses'!N36</f>
        <v>0</v>
      </c>
      <c r="N10" s="12">
        <f>+'CC 103845 - Detail Expenses'!O36</f>
        <v>0</v>
      </c>
      <c r="O10" s="12">
        <f>+'CC 103845 - Detail Expenses'!P36</f>
        <v>0</v>
      </c>
    </row>
    <row r="11" spans="1:16">
      <c r="A11" s="11" t="str">
        <f>+'CC 103845 - Detail Expenses'!$D$7</f>
        <v>103845</v>
      </c>
      <c r="B11" s="154" t="s">
        <v>30</v>
      </c>
      <c r="C11" s="12">
        <f>+'CC 103845 - Detail Expenses'!D37</f>
        <v>0</v>
      </c>
      <c r="D11" s="12">
        <f>+'CC 103845 - Detail Expenses'!E37</f>
        <v>0</v>
      </c>
      <c r="E11" s="12">
        <f>+'CC 103845 - Detail Expenses'!F37</f>
        <v>0</v>
      </c>
      <c r="F11" s="12">
        <f>+'CC 103845 - Detail Expenses'!G37</f>
        <v>0</v>
      </c>
      <c r="G11" s="12">
        <f>+'CC 103845 - Detail Expenses'!H37</f>
        <v>0</v>
      </c>
      <c r="H11" s="12">
        <f>+'CC 103845 - Detail Expenses'!I37</f>
        <v>0</v>
      </c>
      <c r="I11" s="12">
        <f>+'CC 103845 - Detail Expenses'!J37</f>
        <v>0</v>
      </c>
      <c r="J11" s="12">
        <f>+'CC 103845 - Detail Expenses'!K37</f>
        <v>0</v>
      </c>
      <c r="K11" s="12">
        <f>+'CC 103845 - Detail Expenses'!L37</f>
        <v>0</v>
      </c>
      <c r="L11" s="12">
        <f>+'CC 103845 - Detail Expenses'!M37</f>
        <v>0</v>
      </c>
      <c r="M11" s="12">
        <f>+'CC 103845 - Detail Expenses'!N37</f>
        <v>0</v>
      </c>
      <c r="N11" s="12">
        <f>+'CC 103845 - Detail Expenses'!O37</f>
        <v>0</v>
      </c>
      <c r="O11" s="12">
        <f>+'CC 103845 - Detail Expenses'!P37</f>
        <v>0</v>
      </c>
    </row>
    <row r="12" spans="1:16">
      <c r="A12" s="11" t="str">
        <f>+'CC 103845 - Detail Expenses'!$D$7</f>
        <v>103845</v>
      </c>
      <c r="B12" s="153" t="s">
        <v>31</v>
      </c>
      <c r="C12" s="12">
        <f>+'CC 103845 - Detail Expenses'!D38</f>
        <v>0</v>
      </c>
      <c r="D12" s="12">
        <f>+'CC 103845 - Detail Expenses'!E38</f>
        <v>0</v>
      </c>
      <c r="E12" s="12">
        <f>+'CC 103845 - Detail Expenses'!F38</f>
        <v>0</v>
      </c>
      <c r="F12" s="12">
        <f>+'CC 103845 - Detail Expenses'!G38</f>
        <v>0</v>
      </c>
      <c r="G12" s="12">
        <f>+'CC 103845 - Detail Expenses'!H38</f>
        <v>0</v>
      </c>
      <c r="H12" s="12">
        <f>+'CC 103845 - Detail Expenses'!I38</f>
        <v>0</v>
      </c>
      <c r="I12" s="12">
        <f>+'CC 103845 - Detail Expenses'!J38</f>
        <v>0</v>
      </c>
      <c r="J12" s="12">
        <f>+'CC 103845 - Detail Expenses'!K38</f>
        <v>0</v>
      </c>
      <c r="K12" s="12">
        <f>+'CC 103845 - Detail Expenses'!L38</f>
        <v>0</v>
      </c>
      <c r="L12" s="12">
        <f>+'CC 103845 - Detail Expenses'!M38</f>
        <v>0</v>
      </c>
      <c r="M12" s="12">
        <f>+'CC 103845 - Detail Expenses'!N38</f>
        <v>0</v>
      </c>
      <c r="N12" s="12">
        <f>+'CC 103845 - Detail Expenses'!O38</f>
        <v>0</v>
      </c>
      <c r="O12" s="12">
        <f>+'CC 103845 - Detail Expenses'!P38</f>
        <v>0</v>
      </c>
    </row>
    <row r="13" spans="1:16">
      <c r="A13" s="11" t="str">
        <f>+'CC 103845 - Detail Expenses'!$D$7</f>
        <v>103845</v>
      </c>
      <c r="B13" s="153" t="s">
        <v>26</v>
      </c>
      <c r="C13" s="12">
        <f>+'CC 103845 - Detail Expenses'!D39</f>
        <v>0</v>
      </c>
      <c r="D13" s="12">
        <f>+'CC 103845 - Detail Expenses'!E39</f>
        <v>0</v>
      </c>
      <c r="E13" s="12">
        <f>+'CC 103845 - Detail Expenses'!F39</f>
        <v>0</v>
      </c>
      <c r="F13" s="12">
        <f>+'CC 103845 - Detail Expenses'!G39</f>
        <v>0</v>
      </c>
      <c r="G13" s="12">
        <f>+'CC 103845 - Detail Expenses'!H39</f>
        <v>0</v>
      </c>
      <c r="H13" s="12">
        <f>+'CC 103845 - Detail Expenses'!I39</f>
        <v>0</v>
      </c>
      <c r="I13" s="12">
        <f>+'CC 103845 - Detail Expenses'!J39</f>
        <v>0</v>
      </c>
      <c r="J13" s="12">
        <f>+'CC 103845 - Detail Expenses'!K39</f>
        <v>0</v>
      </c>
      <c r="K13" s="12">
        <f>+'CC 103845 - Detail Expenses'!L39</f>
        <v>0</v>
      </c>
      <c r="L13" s="12">
        <f>+'CC 103845 - Detail Expenses'!M39</f>
        <v>0</v>
      </c>
      <c r="M13" s="12">
        <f>+'CC 103845 - Detail Expenses'!N39</f>
        <v>0</v>
      </c>
      <c r="N13" s="12">
        <f>+'CC 103845 - Detail Expenses'!O39</f>
        <v>0</v>
      </c>
      <c r="O13" s="12">
        <f>+'CC 103845 - Detail Expenses'!P39</f>
        <v>0</v>
      </c>
    </row>
    <row r="14" spans="1:16">
      <c r="A14" s="11" t="str">
        <f>+'CC 103845 - Detail Expenses'!$D$7</f>
        <v>103845</v>
      </c>
      <c r="B14" s="154" t="s">
        <v>40</v>
      </c>
      <c r="C14" s="12">
        <f>+'CC 103845 - Detail Expenses'!D40</f>
        <v>0</v>
      </c>
      <c r="D14" s="12">
        <f>+'CC 103845 - Detail Expenses'!E40</f>
        <v>0</v>
      </c>
      <c r="E14" s="12">
        <f>+'CC 103845 - Detail Expenses'!F40</f>
        <v>0</v>
      </c>
      <c r="F14" s="12">
        <f>+'CC 103845 - Detail Expenses'!G40</f>
        <v>0</v>
      </c>
      <c r="G14" s="12">
        <f>+'CC 103845 - Detail Expenses'!H40</f>
        <v>0</v>
      </c>
      <c r="H14" s="12">
        <f>+'CC 103845 - Detail Expenses'!I40</f>
        <v>0</v>
      </c>
      <c r="I14" s="12">
        <f>+'CC 103845 - Detail Expenses'!J40</f>
        <v>0</v>
      </c>
      <c r="J14" s="12">
        <f>+'CC 103845 - Detail Expenses'!K40</f>
        <v>0</v>
      </c>
      <c r="K14" s="12">
        <f>+'CC 103845 - Detail Expenses'!L40</f>
        <v>0</v>
      </c>
      <c r="L14" s="12">
        <f>+'CC 103845 - Detail Expenses'!M40</f>
        <v>0</v>
      </c>
      <c r="M14" s="12">
        <f>+'CC 103845 - Detail Expenses'!N40</f>
        <v>0</v>
      </c>
      <c r="N14" s="12">
        <f>+'CC 103845 - Detail Expenses'!O40</f>
        <v>0</v>
      </c>
      <c r="O14" s="12">
        <f>+'CC 103845 - Detail Expenses'!P40</f>
        <v>0</v>
      </c>
    </row>
    <row r="15" spans="1:16">
      <c r="A15" s="11" t="str">
        <f>+'CC 103845 - Detail Expenses'!$D$7</f>
        <v>103845</v>
      </c>
      <c r="B15" s="153" t="s">
        <v>27</v>
      </c>
      <c r="C15" s="12">
        <f>+'CC 103845 - Detail Expenses'!D41</f>
        <v>0</v>
      </c>
      <c r="D15" s="12">
        <f>+'CC 103845 - Detail Expenses'!E41</f>
        <v>0</v>
      </c>
      <c r="E15" s="12">
        <f>+'CC 103845 - Detail Expenses'!F41</f>
        <v>0</v>
      </c>
      <c r="F15" s="12">
        <f>+'CC 103845 - Detail Expenses'!G41</f>
        <v>0</v>
      </c>
      <c r="G15" s="12">
        <f>+'CC 103845 - Detail Expenses'!H41</f>
        <v>0</v>
      </c>
      <c r="H15" s="12">
        <f>+'CC 103845 - Detail Expenses'!I41</f>
        <v>0</v>
      </c>
      <c r="I15" s="12">
        <f>+'CC 103845 - Detail Expenses'!J41</f>
        <v>0</v>
      </c>
      <c r="J15" s="12">
        <f>+'CC 103845 - Detail Expenses'!K41</f>
        <v>0</v>
      </c>
      <c r="K15" s="12">
        <f>+'CC 103845 - Detail Expenses'!L41</f>
        <v>0</v>
      </c>
      <c r="L15" s="12">
        <f>+'CC 103845 - Detail Expenses'!M41</f>
        <v>0</v>
      </c>
      <c r="M15" s="12">
        <f>+'CC 103845 - Detail Expenses'!N41</f>
        <v>0</v>
      </c>
      <c r="N15" s="12">
        <f>+'CC 103845 - Detail Expenses'!O41</f>
        <v>0</v>
      </c>
      <c r="O15" s="12">
        <f>+'CC 103845 - Detail Expenses'!P41</f>
        <v>0</v>
      </c>
    </row>
    <row r="16" spans="1:16">
      <c r="A16" s="11" t="str">
        <f>+'CC 103845 - Detail Expenses'!$D$7</f>
        <v>103845</v>
      </c>
      <c r="B16" s="154" t="s">
        <v>29</v>
      </c>
      <c r="C16" s="12">
        <f>+'CC 103845 - Detail Expenses'!D42</f>
        <v>0</v>
      </c>
      <c r="D16" s="12">
        <f>+'CC 103845 - Detail Expenses'!E42</f>
        <v>0</v>
      </c>
      <c r="E16" s="12">
        <f>+'CC 103845 - Detail Expenses'!F42</f>
        <v>0</v>
      </c>
      <c r="F16" s="12">
        <f>+'CC 103845 - Detail Expenses'!G42</f>
        <v>0</v>
      </c>
      <c r="G16" s="12">
        <f>+'CC 103845 - Detail Expenses'!H42</f>
        <v>0</v>
      </c>
      <c r="H16" s="12">
        <f>+'CC 103845 - Detail Expenses'!I42</f>
        <v>0</v>
      </c>
      <c r="I16" s="12">
        <f>+'CC 103845 - Detail Expenses'!J42</f>
        <v>0</v>
      </c>
      <c r="J16" s="12">
        <f>+'CC 103845 - Detail Expenses'!K42</f>
        <v>0</v>
      </c>
      <c r="K16" s="12">
        <f>+'CC 103845 - Detail Expenses'!L42</f>
        <v>0</v>
      </c>
      <c r="L16" s="12">
        <f>+'CC 103845 - Detail Expenses'!M42</f>
        <v>0</v>
      </c>
      <c r="M16" s="12">
        <f>+'CC 103845 - Detail Expenses'!N42</f>
        <v>0</v>
      </c>
      <c r="N16" s="12">
        <f>+'CC 103845 - Detail Expenses'!O42</f>
        <v>0</v>
      </c>
      <c r="O16" s="12">
        <f>+'CC 103845 - Detail Expenses'!P42</f>
        <v>0</v>
      </c>
    </row>
    <row r="17" spans="1:15">
      <c r="A17" s="11" t="str">
        <f>+'CC 103845 - Detail Expenses'!$D$7</f>
        <v>103845</v>
      </c>
      <c r="B17" s="153" t="s">
        <v>28</v>
      </c>
      <c r="C17" s="12">
        <f>+'CC 103845 - Detail Expenses'!D44</f>
        <v>0</v>
      </c>
      <c r="D17" s="12">
        <f>+'CC 103845 - Detail Expenses'!E44</f>
        <v>0</v>
      </c>
      <c r="E17" s="12">
        <f>+'CC 103845 - Detail Expenses'!F44</f>
        <v>0</v>
      </c>
      <c r="F17" s="12">
        <f>+'CC 103845 - Detail Expenses'!G44</f>
        <v>0</v>
      </c>
      <c r="G17" s="12">
        <f>+'CC 103845 - Detail Expenses'!H44</f>
        <v>0</v>
      </c>
      <c r="H17" s="12">
        <f>+'CC 103845 - Detail Expenses'!I44</f>
        <v>0</v>
      </c>
      <c r="I17" s="12">
        <f>+'CC 103845 - Detail Expenses'!J44</f>
        <v>0</v>
      </c>
      <c r="J17" s="12">
        <f>+'CC 103845 - Detail Expenses'!K44</f>
        <v>0</v>
      </c>
      <c r="K17" s="12">
        <f>+'CC 103845 - Detail Expenses'!L44</f>
        <v>0</v>
      </c>
      <c r="L17" s="12">
        <f>+'CC 103845 - Detail Expenses'!M44</f>
        <v>0</v>
      </c>
      <c r="M17" s="12">
        <f>+'CC 103845 - Detail Expenses'!N44</f>
        <v>0</v>
      </c>
      <c r="N17" s="12">
        <f>+'CC 103845 - Detail Expenses'!O44</f>
        <v>0</v>
      </c>
      <c r="O17" s="12">
        <f>+'CC 103845 - Detail Expenses'!P44</f>
        <v>0</v>
      </c>
    </row>
    <row r="18" spans="1:15">
      <c r="A18" s="11" t="str">
        <f>+'CC 103845 - Detail Expenses'!$D$7</f>
        <v>103845</v>
      </c>
      <c r="B18" s="153" t="s">
        <v>46</v>
      </c>
      <c r="C18" s="12">
        <f>+'CC 103845 - Detail Expenses'!D46</f>
        <v>0</v>
      </c>
      <c r="D18" s="12">
        <f>+'CC 103845 - Detail Expenses'!E46</f>
        <v>0</v>
      </c>
      <c r="E18" s="12">
        <f>+'CC 103845 - Detail Expenses'!F46</f>
        <v>0</v>
      </c>
      <c r="F18" s="12">
        <f>+'CC 103845 - Detail Expenses'!G46</f>
        <v>0</v>
      </c>
      <c r="G18" s="12">
        <f>+'CC 103845 - Detail Expenses'!H46</f>
        <v>0</v>
      </c>
      <c r="H18" s="12">
        <f>+'CC 103845 - Detail Expenses'!I46</f>
        <v>0</v>
      </c>
      <c r="I18" s="12">
        <f>+'CC 103845 - Detail Expenses'!J46</f>
        <v>0</v>
      </c>
      <c r="J18" s="12">
        <f>+'CC 103845 - Detail Expenses'!K46</f>
        <v>0</v>
      </c>
      <c r="K18" s="12">
        <f>+'CC 103845 - Detail Expenses'!L46</f>
        <v>0</v>
      </c>
      <c r="L18" s="12">
        <f>+'CC 103845 - Detail Expenses'!M46</f>
        <v>0</v>
      </c>
      <c r="M18" s="12">
        <f>+'CC 103845 - Detail Expenses'!N46</f>
        <v>0</v>
      </c>
      <c r="N18" s="12">
        <f>+'CC 103845 - Detail Expenses'!O46</f>
        <v>0</v>
      </c>
      <c r="O18" s="12">
        <f>+'CC 103845 - Detail Expenses'!P46</f>
        <v>0</v>
      </c>
    </row>
    <row r="19" spans="1:15">
      <c r="A19" s="11" t="str">
        <f>+'CC 103845 - Detail Expenses'!$D$7</f>
        <v>103845</v>
      </c>
      <c r="B19" s="153" t="s">
        <v>91</v>
      </c>
      <c r="C19" s="12">
        <f>+'CC 103845 - Detail Expenses'!D48</f>
        <v>0</v>
      </c>
      <c r="D19" s="12">
        <f>+'CC 103845 - Detail Expenses'!E48</f>
        <v>0</v>
      </c>
      <c r="E19" s="12">
        <f>+'CC 103845 - Detail Expenses'!F48</f>
        <v>0</v>
      </c>
      <c r="F19" s="12">
        <f>+'CC 103845 - Detail Expenses'!G48</f>
        <v>0</v>
      </c>
      <c r="G19" s="12">
        <f>+'CC 103845 - Detail Expenses'!H48</f>
        <v>0</v>
      </c>
      <c r="H19" s="12">
        <f>+'CC 103845 - Detail Expenses'!I48</f>
        <v>0</v>
      </c>
      <c r="I19" s="12">
        <f>+'CC 103845 - Detail Expenses'!J48</f>
        <v>0</v>
      </c>
      <c r="J19" s="12">
        <f>+'CC 103845 - Detail Expenses'!K48</f>
        <v>0</v>
      </c>
      <c r="K19" s="12">
        <f>+'CC 103845 - Detail Expenses'!L48</f>
        <v>0</v>
      </c>
      <c r="L19" s="12">
        <f>+'CC 103845 - Detail Expenses'!M48</f>
        <v>0</v>
      </c>
      <c r="M19" s="12">
        <f>+'CC 103845 - Detail Expenses'!N48</f>
        <v>0</v>
      </c>
      <c r="N19" s="12">
        <f>+'CC 103845 - Detail Expenses'!O48</f>
        <v>0</v>
      </c>
      <c r="O19" s="12">
        <f>+'CC 103845 - Detail Expenses'!P48</f>
        <v>0</v>
      </c>
    </row>
    <row r="20" spans="1:15">
      <c r="A20" s="11" t="str">
        <f>+'CC 103845 - Detail Expenses'!$D$7</f>
        <v>103845</v>
      </c>
      <c r="B20" s="153" t="s">
        <v>88</v>
      </c>
      <c r="C20" s="12">
        <f>+'CC 103845 - Detail Expenses'!D50</f>
        <v>0</v>
      </c>
      <c r="D20" s="12">
        <f>+'CC 103845 - Detail Expenses'!E50</f>
        <v>0</v>
      </c>
      <c r="E20" s="12">
        <f>+'CC 103845 - Detail Expenses'!F50</f>
        <v>0</v>
      </c>
      <c r="F20" s="12">
        <f>+'CC 103845 - Detail Expenses'!G50</f>
        <v>0</v>
      </c>
      <c r="G20" s="12">
        <f>+'CC 103845 - Detail Expenses'!H50</f>
        <v>0</v>
      </c>
      <c r="H20" s="12">
        <f>+'CC 103845 - Detail Expenses'!I50</f>
        <v>0</v>
      </c>
      <c r="I20" s="12">
        <f>+'CC 103845 - Detail Expenses'!J50</f>
        <v>0</v>
      </c>
      <c r="J20" s="12">
        <f>+'CC 103845 - Detail Expenses'!K50</f>
        <v>0</v>
      </c>
      <c r="K20" s="12">
        <f>+'CC 103845 - Detail Expenses'!L50</f>
        <v>0</v>
      </c>
      <c r="L20" s="12">
        <f>+'CC 103845 - Detail Expenses'!M50</f>
        <v>0</v>
      </c>
      <c r="M20" s="12">
        <f>+'CC 103845 - Detail Expenses'!N50</f>
        <v>0</v>
      </c>
      <c r="N20" s="12">
        <f>+'CC 103845 - Detail Expenses'!O50</f>
        <v>0</v>
      </c>
      <c r="O20" s="12">
        <f>+'CC 103845 - Detail Expenses'!P50</f>
        <v>0</v>
      </c>
    </row>
    <row r="21" spans="1:15">
      <c r="A21" s="11" t="str">
        <f>+'CC 103845 - Detail Expenses'!$D$7</f>
        <v>103845</v>
      </c>
      <c r="B21" s="153" t="s">
        <v>89</v>
      </c>
      <c r="C21" s="12">
        <f>+'CC 103845 - Detail Expenses'!D51</f>
        <v>0</v>
      </c>
      <c r="D21" s="12">
        <f>+'CC 103845 - Detail Expenses'!E51</f>
        <v>0</v>
      </c>
      <c r="E21" s="12">
        <f>+'CC 103845 - Detail Expenses'!F51</f>
        <v>0</v>
      </c>
      <c r="F21" s="12">
        <f>+'CC 103845 - Detail Expenses'!G51</f>
        <v>0</v>
      </c>
      <c r="G21" s="12">
        <f>+'CC 103845 - Detail Expenses'!H51</f>
        <v>0</v>
      </c>
      <c r="H21" s="12">
        <f>+'CC 103845 - Detail Expenses'!I51</f>
        <v>0</v>
      </c>
      <c r="I21" s="12">
        <f>+'CC 103845 - Detail Expenses'!J51</f>
        <v>0</v>
      </c>
      <c r="J21" s="12">
        <f>+'CC 103845 - Detail Expenses'!K51</f>
        <v>0</v>
      </c>
      <c r="K21" s="12">
        <f>+'CC 103845 - Detail Expenses'!L51</f>
        <v>0</v>
      </c>
      <c r="L21" s="12">
        <f>+'CC 103845 - Detail Expenses'!M51</f>
        <v>0</v>
      </c>
      <c r="M21" s="12">
        <f>+'CC 103845 - Detail Expenses'!N51</f>
        <v>0</v>
      </c>
      <c r="N21" s="12">
        <f>+'CC 103845 - Detail Expenses'!O51</f>
        <v>0</v>
      </c>
      <c r="O21" s="12">
        <f>+'CC 103845 - Detail Expenses'!P51</f>
        <v>0</v>
      </c>
    </row>
    <row r="22" spans="1:15">
      <c r="A22" s="11" t="str">
        <f>+'CC 103845 - Detail Expenses'!$D$7</f>
        <v>103845</v>
      </c>
      <c r="B22" s="153" t="s">
        <v>121</v>
      </c>
      <c r="C22" s="12">
        <f>+'CC 103845 - Detail Expenses'!D52</f>
        <v>0</v>
      </c>
      <c r="D22" s="12">
        <f>+'CC 103845 - Detail Expenses'!E52</f>
        <v>0</v>
      </c>
      <c r="E22" s="12">
        <f>+'CC 103845 - Detail Expenses'!F52</f>
        <v>0</v>
      </c>
      <c r="F22" s="12">
        <f>+'CC 103845 - Detail Expenses'!G52</f>
        <v>0</v>
      </c>
      <c r="G22" s="12">
        <f>+'CC 103845 - Detail Expenses'!H52</f>
        <v>0</v>
      </c>
      <c r="H22" s="12">
        <f>+'CC 103845 - Detail Expenses'!I52</f>
        <v>0</v>
      </c>
      <c r="I22" s="12">
        <f>+'CC 103845 - Detail Expenses'!J52</f>
        <v>0</v>
      </c>
      <c r="J22" s="12">
        <f>+'CC 103845 - Detail Expenses'!K52</f>
        <v>0</v>
      </c>
      <c r="K22" s="12">
        <f>+'CC 103845 - Detail Expenses'!L52</f>
        <v>0</v>
      </c>
      <c r="L22" s="12">
        <f>+'CC 103845 - Detail Expenses'!M52</f>
        <v>0</v>
      </c>
      <c r="M22" s="12">
        <f>+'CC 103845 - Detail Expenses'!N52</f>
        <v>0</v>
      </c>
      <c r="N22" s="12">
        <f>+'CC 103845 - Detail Expenses'!O52</f>
        <v>0</v>
      </c>
      <c r="O22" s="12">
        <f>+'CC 103845 - Detail Expenses'!P52</f>
        <v>0</v>
      </c>
    </row>
    <row r="23" spans="1:15">
      <c r="A23" s="11" t="str">
        <f>+'CC 103845 - Detail Expenses'!$D$7</f>
        <v>103845</v>
      </c>
      <c r="B23" s="153" t="s">
        <v>90</v>
      </c>
      <c r="C23" s="12">
        <f>+'CC 103845 - Detail Expenses'!D53</f>
        <v>0</v>
      </c>
      <c r="D23" s="12">
        <f>+'CC 103845 - Detail Expenses'!E53</f>
        <v>0</v>
      </c>
      <c r="E23" s="12">
        <f>+'CC 103845 - Detail Expenses'!F53</f>
        <v>0</v>
      </c>
      <c r="F23" s="12">
        <f>+'CC 103845 - Detail Expenses'!G53</f>
        <v>0</v>
      </c>
      <c r="G23" s="12">
        <f>+'CC 103845 - Detail Expenses'!H53</f>
        <v>0</v>
      </c>
      <c r="H23" s="12">
        <f>+'CC 103845 - Detail Expenses'!I53</f>
        <v>0</v>
      </c>
      <c r="I23" s="12">
        <f>+'CC 103845 - Detail Expenses'!J53</f>
        <v>0</v>
      </c>
      <c r="J23" s="12">
        <f>+'CC 103845 - Detail Expenses'!K53</f>
        <v>0</v>
      </c>
      <c r="K23" s="12">
        <f>+'CC 103845 - Detail Expenses'!L53</f>
        <v>0</v>
      </c>
      <c r="L23" s="12">
        <f>+'CC 103845 - Detail Expenses'!M53</f>
        <v>0</v>
      </c>
      <c r="M23" s="12">
        <f>+'CC 103845 - Detail Expenses'!N53</f>
        <v>0</v>
      </c>
      <c r="N23" s="12">
        <f>+'CC 103845 - Detail Expenses'!O53</f>
        <v>0</v>
      </c>
      <c r="O23" s="12">
        <f>+'CC 103845 - Detail Expenses'!P53</f>
        <v>0</v>
      </c>
    </row>
    <row r="24" spans="1:15">
      <c r="A24" s="11" t="str">
        <f>+'CC 103845 - Detail Expenses'!$D$7</f>
        <v>103845</v>
      </c>
      <c r="B24" s="153" t="s">
        <v>34</v>
      </c>
      <c r="C24" s="12">
        <f>+'CC 103845 - Detail Expenses'!D54</f>
        <v>0</v>
      </c>
      <c r="D24" s="12">
        <f>+'CC 103845 - Detail Expenses'!E54</f>
        <v>0</v>
      </c>
      <c r="E24" s="12">
        <f>+'CC 103845 - Detail Expenses'!F54</f>
        <v>0</v>
      </c>
      <c r="F24" s="12">
        <f>+'CC 103845 - Detail Expenses'!G54</f>
        <v>0</v>
      </c>
      <c r="G24" s="12">
        <f>+'CC 103845 - Detail Expenses'!H54</f>
        <v>0</v>
      </c>
      <c r="H24" s="12">
        <f>+'CC 103845 - Detail Expenses'!I54</f>
        <v>0</v>
      </c>
      <c r="I24" s="12">
        <f>+'CC 103845 - Detail Expenses'!J54</f>
        <v>0</v>
      </c>
      <c r="J24" s="12">
        <f>+'CC 103845 - Detail Expenses'!K54</f>
        <v>0</v>
      </c>
      <c r="K24" s="12">
        <f>+'CC 103845 - Detail Expenses'!L54</f>
        <v>0</v>
      </c>
      <c r="L24" s="12">
        <f>+'CC 103845 - Detail Expenses'!M54</f>
        <v>0</v>
      </c>
      <c r="M24" s="12">
        <f>+'CC 103845 - Detail Expenses'!N54</f>
        <v>0</v>
      </c>
      <c r="N24" s="12">
        <f>+'CC 103845 - Detail Expenses'!O54</f>
        <v>0</v>
      </c>
      <c r="O24" s="12">
        <f>+'CC 103845 - Detail Expenses'!P54</f>
        <v>0</v>
      </c>
    </row>
    <row r="25" spans="1:15">
      <c r="A25" s="11" t="str">
        <f>+'CC 103845 - Detail Expenses'!$D$7</f>
        <v>103845</v>
      </c>
      <c r="B25" s="153" t="s">
        <v>92</v>
      </c>
      <c r="C25" s="12">
        <f>+'CC 103845 - Detail Expenses'!D55</f>
        <v>0</v>
      </c>
      <c r="D25" s="12">
        <f>+'CC 103845 - Detail Expenses'!E55</f>
        <v>0</v>
      </c>
      <c r="E25" s="12">
        <f>+'CC 103845 - Detail Expenses'!F55</f>
        <v>0</v>
      </c>
      <c r="F25" s="12">
        <f>+'CC 103845 - Detail Expenses'!G55</f>
        <v>0</v>
      </c>
      <c r="G25" s="12">
        <f>+'CC 103845 - Detail Expenses'!H55</f>
        <v>0</v>
      </c>
      <c r="H25" s="12">
        <f>+'CC 103845 - Detail Expenses'!I55</f>
        <v>0</v>
      </c>
      <c r="I25" s="12">
        <f>+'CC 103845 - Detail Expenses'!J55</f>
        <v>0</v>
      </c>
      <c r="J25" s="12">
        <f>+'CC 103845 - Detail Expenses'!K55</f>
        <v>0</v>
      </c>
      <c r="K25" s="12">
        <f>+'CC 103845 - Detail Expenses'!L55</f>
        <v>0</v>
      </c>
      <c r="L25" s="12">
        <f>+'CC 103845 - Detail Expenses'!M55</f>
        <v>0</v>
      </c>
      <c r="M25" s="12">
        <f>+'CC 103845 - Detail Expenses'!N55</f>
        <v>0</v>
      </c>
      <c r="N25" s="12">
        <f>+'CC 103845 - Detail Expenses'!O55</f>
        <v>0</v>
      </c>
      <c r="O25" s="12">
        <f>+'CC 103845 - Detail Expenses'!P55</f>
        <v>0</v>
      </c>
    </row>
    <row r="26" spans="1:15">
      <c r="A26" s="11" t="str">
        <f>+'CC 103845 - Detail Expenses'!$D$7</f>
        <v>103845</v>
      </c>
      <c r="B26" s="153" t="s">
        <v>93</v>
      </c>
      <c r="C26" s="12">
        <f>+'CC 103845 - Detail Expenses'!D56</f>
        <v>0</v>
      </c>
      <c r="D26" s="12">
        <f>+'CC 103845 - Detail Expenses'!E56</f>
        <v>0</v>
      </c>
      <c r="E26" s="12">
        <f>+'CC 103845 - Detail Expenses'!F56</f>
        <v>0</v>
      </c>
      <c r="F26" s="12">
        <f>+'CC 103845 - Detail Expenses'!G56</f>
        <v>0</v>
      </c>
      <c r="G26" s="12">
        <f>+'CC 103845 - Detail Expenses'!H56</f>
        <v>0</v>
      </c>
      <c r="H26" s="12">
        <f>+'CC 103845 - Detail Expenses'!I56</f>
        <v>0</v>
      </c>
      <c r="I26" s="12">
        <f>+'CC 103845 - Detail Expenses'!J56</f>
        <v>0</v>
      </c>
      <c r="J26" s="12">
        <f>+'CC 103845 - Detail Expenses'!K56</f>
        <v>0</v>
      </c>
      <c r="K26" s="12">
        <f>+'CC 103845 - Detail Expenses'!L56</f>
        <v>0</v>
      </c>
      <c r="L26" s="12">
        <f>+'CC 103845 - Detail Expenses'!M56</f>
        <v>0</v>
      </c>
      <c r="M26" s="12">
        <f>+'CC 103845 - Detail Expenses'!N56</f>
        <v>0</v>
      </c>
      <c r="N26" s="12">
        <f>+'CC 103845 - Detail Expenses'!O56</f>
        <v>0</v>
      </c>
      <c r="O26" s="12">
        <f>+'CC 103845 - Detail Expenses'!P56</f>
        <v>0</v>
      </c>
    </row>
    <row r="27" spans="1:15">
      <c r="A27" s="11" t="str">
        <f>+'CC 103845 - Detail Expenses'!$D$7</f>
        <v>103845</v>
      </c>
      <c r="B27" s="153" t="s">
        <v>33</v>
      </c>
      <c r="C27" s="12">
        <f>+'CC 103845 - Detail Expenses'!D57</f>
        <v>0</v>
      </c>
      <c r="D27" s="12">
        <f>+'CC 103845 - Detail Expenses'!E57</f>
        <v>0</v>
      </c>
      <c r="E27" s="12">
        <f>+'CC 103845 - Detail Expenses'!F57</f>
        <v>0</v>
      </c>
      <c r="F27" s="12">
        <f>+'CC 103845 - Detail Expenses'!G57</f>
        <v>0</v>
      </c>
      <c r="G27" s="12">
        <f>+'CC 103845 - Detail Expenses'!H57</f>
        <v>0</v>
      </c>
      <c r="H27" s="12">
        <f>+'CC 103845 - Detail Expenses'!I57</f>
        <v>0</v>
      </c>
      <c r="I27" s="12">
        <f>+'CC 103845 - Detail Expenses'!J57</f>
        <v>0</v>
      </c>
      <c r="J27" s="12">
        <f>+'CC 103845 - Detail Expenses'!K57</f>
        <v>0</v>
      </c>
      <c r="K27" s="12">
        <f>+'CC 103845 - Detail Expenses'!L57</f>
        <v>0</v>
      </c>
      <c r="L27" s="12">
        <f>+'CC 103845 - Detail Expenses'!M57</f>
        <v>0</v>
      </c>
      <c r="M27" s="12">
        <f>+'CC 103845 - Detail Expenses'!N57</f>
        <v>0</v>
      </c>
      <c r="N27" s="12">
        <f>+'CC 103845 - Detail Expenses'!O57</f>
        <v>0</v>
      </c>
      <c r="O27" s="12">
        <f>+'CC 103845 - Detail Expenses'!P57</f>
        <v>0</v>
      </c>
    </row>
    <row r="28" spans="1:15">
      <c r="A28" s="11" t="str">
        <f>+'CC 103845 - Detail Expenses'!$D$7</f>
        <v>103845</v>
      </c>
      <c r="B28" s="153" t="s">
        <v>38</v>
      </c>
      <c r="C28" s="12">
        <f>+'CC 103845 - Detail Expenses'!D59</f>
        <v>0</v>
      </c>
      <c r="D28" s="12">
        <f>+'CC 103845 - Detail Expenses'!E59</f>
        <v>0</v>
      </c>
      <c r="E28" s="12">
        <f>+'CC 103845 - Detail Expenses'!F59</f>
        <v>0</v>
      </c>
      <c r="F28" s="12">
        <f>+'CC 103845 - Detail Expenses'!G59</f>
        <v>0</v>
      </c>
      <c r="G28" s="12">
        <f>+'CC 103845 - Detail Expenses'!H59</f>
        <v>0</v>
      </c>
      <c r="H28" s="12">
        <f>+'CC 103845 - Detail Expenses'!I59</f>
        <v>0</v>
      </c>
      <c r="I28" s="12">
        <f>+'CC 103845 - Detail Expenses'!J59</f>
        <v>0</v>
      </c>
      <c r="J28" s="12">
        <f>+'CC 103845 - Detail Expenses'!K59</f>
        <v>0</v>
      </c>
      <c r="K28" s="12">
        <f>+'CC 103845 - Detail Expenses'!L59</f>
        <v>0</v>
      </c>
      <c r="L28" s="12">
        <f>+'CC 103845 - Detail Expenses'!M59</f>
        <v>0</v>
      </c>
      <c r="M28" s="12">
        <f>+'CC 103845 - Detail Expenses'!N59</f>
        <v>0</v>
      </c>
      <c r="N28" s="12">
        <f>+'CC 103845 - Detail Expenses'!O59</f>
        <v>0</v>
      </c>
      <c r="O28" s="12">
        <f>+'CC 103845 - Detail Expenses'!P59</f>
        <v>0</v>
      </c>
    </row>
    <row r="29" spans="1:15">
      <c r="A29" s="11" t="str">
        <f>+'CC 103845 - Detail Expenses'!$D$7</f>
        <v>103845</v>
      </c>
      <c r="B29" s="153" t="s">
        <v>36</v>
      </c>
      <c r="C29" s="12">
        <f>+'CC 103845 - Detail Expenses'!D60</f>
        <v>0</v>
      </c>
      <c r="D29" s="12">
        <f>+'CC 103845 - Detail Expenses'!E60</f>
        <v>0</v>
      </c>
      <c r="E29" s="12">
        <f>+'CC 103845 - Detail Expenses'!F60</f>
        <v>0</v>
      </c>
      <c r="F29" s="12">
        <f>+'CC 103845 - Detail Expenses'!G60</f>
        <v>0</v>
      </c>
      <c r="G29" s="12">
        <f>+'CC 103845 - Detail Expenses'!H60</f>
        <v>0</v>
      </c>
      <c r="H29" s="12">
        <f>+'CC 103845 - Detail Expenses'!I60</f>
        <v>0</v>
      </c>
      <c r="I29" s="12">
        <f>+'CC 103845 - Detail Expenses'!J60</f>
        <v>0</v>
      </c>
      <c r="J29" s="12">
        <f>+'CC 103845 - Detail Expenses'!K60</f>
        <v>0</v>
      </c>
      <c r="K29" s="12">
        <f>+'CC 103845 - Detail Expenses'!L60</f>
        <v>0</v>
      </c>
      <c r="L29" s="12">
        <f>+'CC 103845 - Detail Expenses'!M60</f>
        <v>0</v>
      </c>
      <c r="M29" s="12">
        <f>+'CC 103845 - Detail Expenses'!N60</f>
        <v>0</v>
      </c>
      <c r="N29" s="12">
        <f>+'CC 103845 - Detail Expenses'!O60</f>
        <v>0</v>
      </c>
      <c r="O29" s="12">
        <f>+'CC 103845 - Detail Expenses'!P60</f>
        <v>0</v>
      </c>
    </row>
    <row r="30" spans="1:15">
      <c r="A30" s="11" t="str">
        <f>+'CC 103845 - Detail Expenses'!$D$7</f>
        <v>103845</v>
      </c>
      <c r="B30" s="153" t="s">
        <v>105</v>
      </c>
      <c r="C30" s="12">
        <f>+'CC 103845 - Detail Expenses'!D61</f>
        <v>0</v>
      </c>
      <c r="D30" s="12">
        <f>+'CC 103845 - Detail Expenses'!E61</f>
        <v>0</v>
      </c>
      <c r="E30" s="12">
        <f>+'CC 103845 - Detail Expenses'!F61</f>
        <v>0</v>
      </c>
      <c r="F30" s="12">
        <f>+'CC 103845 - Detail Expenses'!G61</f>
        <v>0</v>
      </c>
      <c r="G30" s="12">
        <f>+'CC 103845 - Detail Expenses'!H61</f>
        <v>0</v>
      </c>
      <c r="H30" s="12">
        <f>+'CC 103845 - Detail Expenses'!I61</f>
        <v>0</v>
      </c>
      <c r="I30" s="12">
        <f>+'CC 103845 - Detail Expenses'!J61</f>
        <v>0</v>
      </c>
      <c r="J30" s="12">
        <f>+'CC 103845 - Detail Expenses'!K61</f>
        <v>0</v>
      </c>
      <c r="K30" s="12">
        <f>+'CC 103845 - Detail Expenses'!L61</f>
        <v>0</v>
      </c>
      <c r="L30" s="12">
        <f>+'CC 103845 - Detail Expenses'!M61</f>
        <v>0</v>
      </c>
      <c r="M30" s="12">
        <f>+'CC 103845 - Detail Expenses'!N61</f>
        <v>0</v>
      </c>
      <c r="N30" s="12">
        <f>+'CC 103845 - Detail Expenses'!O61</f>
        <v>0</v>
      </c>
      <c r="O30" s="12">
        <f>+'CC 103845 - Detail Expenses'!P61</f>
        <v>0</v>
      </c>
    </row>
    <row r="31" spans="1:15">
      <c r="A31" s="11" t="str">
        <f>+'CC 103845 - Detail Expenses'!$D$7</f>
        <v>103845</v>
      </c>
      <c r="B31" s="153" t="s">
        <v>107</v>
      </c>
      <c r="C31" s="12">
        <f>+'CC 103845 - Detail Expenses'!D62</f>
        <v>0</v>
      </c>
      <c r="D31" s="12">
        <f>+'CC 103845 - Detail Expenses'!E62</f>
        <v>0</v>
      </c>
      <c r="E31" s="12">
        <f>+'CC 103845 - Detail Expenses'!F62</f>
        <v>0</v>
      </c>
      <c r="F31" s="12">
        <f>+'CC 103845 - Detail Expenses'!G62</f>
        <v>0</v>
      </c>
      <c r="G31" s="12">
        <f>+'CC 103845 - Detail Expenses'!H62</f>
        <v>0</v>
      </c>
      <c r="H31" s="12">
        <f>+'CC 103845 - Detail Expenses'!I62</f>
        <v>0</v>
      </c>
      <c r="I31" s="12">
        <f>+'CC 103845 - Detail Expenses'!J62</f>
        <v>0</v>
      </c>
      <c r="J31" s="12">
        <f>+'CC 103845 - Detail Expenses'!K62</f>
        <v>0</v>
      </c>
      <c r="K31" s="12">
        <f>+'CC 103845 - Detail Expenses'!L62</f>
        <v>0</v>
      </c>
      <c r="L31" s="12">
        <f>+'CC 103845 - Detail Expenses'!M62</f>
        <v>0</v>
      </c>
      <c r="M31" s="12">
        <f>+'CC 103845 - Detail Expenses'!N62</f>
        <v>0</v>
      </c>
      <c r="N31" s="12">
        <f>+'CC 103845 - Detail Expenses'!O62</f>
        <v>0</v>
      </c>
      <c r="O31" s="12">
        <f>+'CC 103845 - Detail Expenses'!P62</f>
        <v>0</v>
      </c>
    </row>
    <row r="32" spans="1:15">
      <c r="A32" s="11" t="str">
        <f>+'CC 103845 - Detail Expenses'!$D$7</f>
        <v>103845</v>
      </c>
      <c r="B32" s="153" t="s">
        <v>37</v>
      </c>
      <c r="C32" s="12">
        <f>+'CC 103845 - Detail Expenses'!D63</f>
        <v>0</v>
      </c>
      <c r="D32" s="12">
        <f>+'CC 103845 - Detail Expenses'!E63</f>
        <v>0</v>
      </c>
      <c r="E32" s="12">
        <f>+'CC 103845 - Detail Expenses'!F63</f>
        <v>0</v>
      </c>
      <c r="F32" s="12">
        <f>+'CC 103845 - Detail Expenses'!G63</f>
        <v>0</v>
      </c>
      <c r="G32" s="12">
        <f>+'CC 103845 - Detail Expenses'!H63</f>
        <v>0</v>
      </c>
      <c r="H32" s="12">
        <f>+'CC 103845 - Detail Expenses'!I63</f>
        <v>0</v>
      </c>
      <c r="I32" s="12">
        <f>+'CC 103845 - Detail Expenses'!J63</f>
        <v>0</v>
      </c>
      <c r="J32" s="12">
        <f>+'CC 103845 - Detail Expenses'!K63</f>
        <v>0</v>
      </c>
      <c r="K32" s="12">
        <f>+'CC 103845 - Detail Expenses'!L63</f>
        <v>0</v>
      </c>
      <c r="L32" s="12">
        <f>+'CC 103845 - Detail Expenses'!M63</f>
        <v>0</v>
      </c>
      <c r="M32" s="12">
        <f>+'CC 103845 - Detail Expenses'!N63</f>
        <v>0</v>
      </c>
      <c r="N32" s="12">
        <f>+'CC 103845 - Detail Expenses'!O63</f>
        <v>0</v>
      </c>
      <c r="O32" s="12">
        <f>+'CC 103845 - Detail Expenses'!P63</f>
        <v>0</v>
      </c>
    </row>
    <row r="33" spans="1:15">
      <c r="A33" s="11" t="str">
        <f>+'CC 103845 - Detail Expenses'!$D$7</f>
        <v>103845</v>
      </c>
      <c r="B33" s="153" t="s">
        <v>39</v>
      </c>
      <c r="C33" s="12">
        <f>+'CC 103845 - Detail Expenses'!D65</f>
        <v>0</v>
      </c>
      <c r="D33" s="12">
        <f>+'CC 103845 - Detail Expenses'!E65</f>
        <v>0</v>
      </c>
      <c r="E33" s="12">
        <f>+'CC 103845 - Detail Expenses'!F65</f>
        <v>0</v>
      </c>
      <c r="F33" s="12">
        <f>+'CC 103845 - Detail Expenses'!G65</f>
        <v>0</v>
      </c>
      <c r="G33" s="12">
        <f>+'CC 103845 - Detail Expenses'!H65</f>
        <v>0</v>
      </c>
      <c r="H33" s="12">
        <f>+'CC 103845 - Detail Expenses'!I65</f>
        <v>0</v>
      </c>
      <c r="I33" s="12">
        <f>+'CC 103845 - Detail Expenses'!J65</f>
        <v>0</v>
      </c>
      <c r="J33" s="12">
        <f>+'CC 103845 - Detail Expenses'!K65</f>
        <v>0</v>
      </c>
      <c r="K33" s="12">
        <f>+'CC 103845 - Detail Expenses'!L65</f>
        <v>0</v>
      </c>
      <c r="L33" s="12">
        <f>+'CC 103845 - Detail Expenses'!M65</f>
        <v>0</v>
      </c>
      <c r="M33" s="12">
        <f>+'CC 103845 - Detail Expenses'!N65</f>
        <v>0</v>
      </c>
      <c r="N33" s="12">
        <f>+'CC 103845 - Detail Expenses'!O65</f>
        <v>0</v>
      </c>
      <c r="O33" s="12">
        <f>+'CC 103845 - Detail Expenses'!P65</f>
        <v>0</v>
      </c>
    </row>
    <row r="34" spans="1:15">
      <c r="A34" s="11" t="str">
        <f>+'CC 103845 - Detail Expenses'!$D$7</f>
        <v>103845</v>
      </c>
      <c r="B34" s="153" t="s">
        <v>41</v>
      </c>
      <c r="C34" s="12">
        <f>+'CC 103845 - Detail Expenses'!D66</f>
        <v>0</v>
      </c>
      <c r="D34" s="12">
        <f>+'CC 103845 - Detail Expenses'!E66</f>
        <v>0</v>
      </c>
      <c r="E34" s="12">
        <f>+'CC 103845 - Detail Expenses'!F66</f>
        <v>0</v>
      </c>
      <c r="F34" s="12">
        <f>+'CC 103845 - Detail Expenses'!G66</f>
        <v>0</v>
      </c>
      <c r="G34" s="12">
        <f>+'CC 103845 - Detail Expenses'!H66</f>
        <v>0</v>
      </c>
      <c r="H34" s="12">
        <f>+'CC 103845 - Detail Expenses'!I66</f>
        <v>0</v>
      </c>
      <c r="I34" s="12">
        <f>+'CC 103845 - Detail Expenses'!J66</f>
        <v>0</v>
      </c>
      <c r="J34" s="12">
        <f>+'CC 103845 - Detail Expenses'!K66</f>
        <v>0</v>
      </c>
      <c r="K34" s="12">
        <f>+'CC 103845 - Detail Expenses'!L66</f>
        <v>0</v>
      </c>
      <c r="L34" s="12">
        <f>+'CC 103845 - Detail Expenses'!M66</f>
        <v>0</v>
      </c>
      <c r="M34" s="12">
        <f>+'CC 103845 - Detail Expenses'!N66</f>
        <v>0</v>
      </c>
      <c r="N34" s="12">
        <f>+'CC 103845 - Detail Expenses'!O66</f>
        <v>0</v>
      </c>
      <c r="O34" s="12">
        <f>+'CC 103845 - Detail Expenses'!P66</f>
        <v>0</v>
      </c>
    </row>
    <row r="35" spans="1:15">
      <c r="A35" s="11" t="str">
        <f>+'CC 103845 - Detail Expenses'!$D$7</f>
        <v>103845</v>
      </c>
      <c r="B35" s="153" t="s">
        <v>43</v>
      </c>
      <c r="C35" s="12">
        <f>+'CC 103845 - Detail Expenses'!D67</f>
        <v>0</v>
      </c>
      <c r="D35" s="12">
        <f>+'CC 103845 - Detail Expenses'!E67</f>
        <v>0</v>
      </c>
      <c r="E35" s="12">
        <f>+'CC 103845 - Detail Expenses'!F67</f>
        <v>0</v>
      </c>
      <c r="F35" s="12">
        <f>+'CC 103845 - Detail Expenses'!G67</f>
        <v>0</v>
      </c>
      <c r="G35" s="12">
        <f>+'CC 103845 - Detail Expenses'!H67</f>
        <v>0</v>
      </c>
      <c r="H35" s="12">
        <f>+'CC 103845 - Detail Expenses'!I67</f>
        <v>0</v>
      </c>
      <c r="I35" s="12">
        <f>+'CC 103845 - Detail Expenses'!J67</f>
        <v>0</v>
      </c>
      <c r="J35" s="12">
        <f>+'CC 103845 - Detail Expenses'!K67</f>
        <v>0</v>
      </c>
      <c r="K35" s="12">
        <f>+'CC 103845 - Detail Expenses'!L67</f>
        <v>0</v>
      </c>
      <c r="L35" s="12">
        <f>+'CC 103845 - Detail Expenses'!M67</f>
        <v>0</v>
      </c>
      <c r="M35" s="12">
        <f>+'CC 103845 - Detail Expenses'!N67</f>
        <v>0</v>
      </c>
      <c r="N35" s="12">
        <f>+'CC 103845 - Detail Expenses'!O67</f>
        <v>0</v>
      </c>
      <c r="O35" s="12">
        <f>+'CC 103845 - Detail Expenses'!P67</f>
        <v>0</v>
      </c>
    </row>
    <row r="36" spans="1:15">
      <c r="A36" s="11" t="str">
        <f>+'CC 103845 - Detail Expenses'!$D$7</f>
        <v>103845</v>
      </c>
      <c r="B36" s="153" t="s">
        <v>42</v>
      </c>
      <c r="C36" s="12">
        <f>+'CC 103845 - Detail Expenses'!D68</f>
        <v>0</v>
      </c>
      <c r="D36" s="12">
        <f>+'CC 103845 - Detail Expenses'!E68</f>
        <v>0</v>
      </c>
      <c r="E36" s="12">
        <f>+'CC 103845 - Detail Expenses'!F68</f>
        <v>0</v>
      </c>
      <c r="F36" s="12">
        <f>+'CC 103845 - Detail Expenses'!G68</f>
        <v>0</v>
      </c>
      <c r="G36" s="12">
        <f>+'CC 103845 - Detail Expenses'!H68</f>
        <v>0</v>
      </c>
      <c r="H36" s="12">
        <f>+'CC 103845 - Detail Expenses'!I68</f>
        <v>0</v>
      </c>
      <c r="I36" s="12">
        <f>+'CC 103845 - Detail Expenses'!J68</f>
        <v>0</v>
      </c>
      <c r="J36" s="12">
        <f>+'CC 103845 - Detail Expenses'!K68</f>
        <v>0</v>
      </c>
      <c r="K36" s="12">
        <f>+'CC 103845 - Detail Expenses'!L68</f>
        <v>0</v>
      </c>
      <c r="L36" s="12">
        <f>+'CC 103845 - Detail Expenses'!M68</f>
        <v>0</v>
      </c>
      <c r="M36" s="12">
        <f>+'CC 103845 - Detail Expenses'!N68</f>
        <v>0</v>
      </c>
      <c r="N36" s="12">
        <f>+'CC 103845 - Detail Expenses'!O68</f>
        <v>0</v>
      </c>
      <c r="O36" s="12">
        <f>+'CC 103845 - Detail Expenses'!P68</f>
        <v>0</v>
      </c>
    </row>
    <row r="37" spans="1:15">
      <c r="A37" s="11" t="str">
        <f>+'CC 103845 - Detail Expenses'!$D$7</f>
        <v>103845</v>
      </c>
      <c r="B37" s="153" t="s">
        <v>44</v>
      </c>
      <c r="C37" s="12">
        <f>+'CC 103845 - Detail Expenses'!D70</f>
        <v>0</v>
      </c>
      <c r="D37" s="12">
        <f>+'CC 103845 - Detail Expenses'!E70</f>
        <v>0</v>
      </c>
      <c r="E37" s="12">
        <f>+'CC 103845 - Detail Expenses'!F70</f>
        <v>0</v>
      </c>
      <c r="F37" s="12">
        <f>+'CC 103845 - Detail Expenses'!G70</f>
        <v>0</v>
      </c>
      <c r="G37" s="12">
        <f>+'CC 103845 - Detail Expenses'!H70</f>
        <v>0</v>
      </c>
      <c r="H37" s="12">
        <f>+'CC 103845 - Detail Expenses'!I70</f>
        <v>0</v>
      </c>
      <c r="I37" s="12">
        <f>+'CC 103845 - Detail Expenses'!J70</f>
        <v>0</v>
      </c>
      <c r="J37" s="12">
        <f>+'CC 103845 - Detail Expenses'!K70</f>
        <v>0</v>
      </c>
      <c r="K37" s="12">
        <f>+'CC 103845 - Detail Expenses'!L70</f>
        <v>0</v>
      </c>
      <c r="L37" s="12">
        <f>+'CC 103845 - Detail Expenses'!M70</f>
        <v>0</v>
      </c>
      <c r="M37" s="12">
        <f>+'CC 103845 - Detail Expenses'!N70</f>
        <v>0</v>
      </c>
      <c r="N37" s="12">
        <f>+'CC 103845 - Detail Expenses'!O70</f>
        <v>0</v>
      </c>
      <c r="O37" s="12">
        <f>+'CC 103845 - Detail Expenses'!P70</f>
        <v>0</v>
      </c>
    </row>
    <row r="38" spans="1:15">
      <c r="A38" s="11" t="str">
        <f>+'CC 103845 - Detail Expenses'!$D$7</f>
        <v>103845</v>
      </c>
      <c r="B38" s="153" t="s">
        <v>45</v>
      </c>
      <c r="C38" s="12">
        <f>+'CC 103845 - Detail Expenses'!D71</f>
        <v>0</v>
      </c>
      <c r="D38" s="12">
        <f>+'CC 103845 - Detail Expenses'!E71</f>
        <v>0</v>
      </c>
      <c r="E38" s="12">
        <f>+'CC 103845 - Detail Expenses'!F71</f>
        <v>0</v>
      </c>
      <c r="F38" s="12">
        <f>+'CC 103845 - Detail Expenses'!G71</f>
        <v>0</v>
      </c>
      <c r="G38" s="12">
        <f>+'CC 103845 - Detail Expenses'!H71</f>
        <v>0</v>
      </c>
      <c r="H38" s="12">
        <f>+'CC 103845 - Detail Expenses'!I71</f>
        <v>0</v>
      </c>
      <c r="I38" s="12">
        <f>+'CC 103845 - Detail Expenses'!J71</f>
        <v>0</v>
      </c>
      <c r="J38" s="12">
        <f>+'CC 103845 - Detail Expenses'!K71</f>
        <v>0</v>
      </c>
      <c r="K38" s="12">
        <f>+'CC 103845 - Detail Expenses'!L71</f>
        <v>0</v>
      </c>
      <c r="L38" s="12">
        <f>+'CC 103845 - Detail Expenses'!M71</f>
        <v>0</v>
      </c>
      <c r="M38" s="12">
        <f>+'CC 103845 - Detail Expenses'!N71</f>
        <v>0</v>
      </c>
      <c r="N38" s="12">
        <f>+'CC 103845 - Detail Expenses'!O71</f>
        <v>0</v>
      </c>
      <c r="O38" s="12">
        <f>+'CC 103845 - Detail Expenses'!P71</f>
        <v>0</v>
      </c>
    </row>
    <row r="39" spans="1:15">
      <c r="A39" s="11" t="str">
        <f>+'CC 103845 - Detail Expenses'!$D$7</f>
        <v>103845</v>
      </c>
      <c r="B39" s="153" t="s">
        <v>47</v>
      </c>
      <c r="C39" s="12">
        <f>+'CC 103845 - Detail Expenses'!D72</f>
        <v>0</v>
      </c>
      <c r="D39" s="12">
        <f>+'CC 103845 - Detail Expenses'!E72</f>
        <v>0</v>
      </c>
      <c r="E39" s="12">
        <f>+'CC 103845 - Detail Expenses'!F72</f>
        <v>0</v>
      </c>
      <c r="F39" s="12">
        <f>+'CC 103845 - Detail Expenses'!G72</f>
        <v>0</v>
      </c>
      <c r="G39" s="12">
        <f>+'CC 103845 - Detail Expenses'!H72</f>
        <v>0</v>
      </c>
      <c r="H39" s="12">
        <f>+'CC 103845 - Detail Expenses'!I72</f>
        <v>0</v>
      </c>
      <c r="I39" s="12">
        <f>+'CC 103845 - Detail Expenses'!J72</f>
        <v>0</v>
      </c>
      <c r="J39" s="12">
        <f>+'CC 103845 - Detail Expenses'!K72</f>
        <v>0</v>
      </c>
      <c r="K39" s="12">
        <f>+'CC 103845 - Detail Expenses'!L72</f>
        <v>0</v>
      </c>
      <c r="L39" s="12">
        <f>+'CC 103845 - Detail Expenses'!M72</f>
        <v>0</v>
      </c>
      <c r="M39" s="12">
        <f>+'CC 103845 - Detail Expenses'!N72</f>
        <v>0</v>
      </c>
      <c r="N39" s="12">
        <f>+'CC 103845 - Detail Expenses'!O72</f>
        <v>0</v>
      </c>
      <c r="O39" s="12">
        <f>+'CC 103845 - Detail Expenses'!P72</f>
        <v>0</v>
      </c>
    </row>
    <row r="40" spans="1:15">
      <c r="A40" s="11" t="str">
        <f>+'CC 103845 - Detail Expenses'!$D$7</f>
        <v>103845</v>
      </c>
      <c r="B40" s="153"/>
      <c r="C40" s="12">
        <f>+'CC 103845 - Detail Expenses'!D73</f>
        <v>0</v>
      </c>
      <c r="D40" s="12">
        <f>+'CC 103845 - Detail Expenses'!E73</f>
        <v>0</v>
      </c>
      <c r="E40" s="12">
        <f>+'CC 103845 - Detail Expenses'!F73</f>
        <v>0</v>
      </c>
      <c r="F40" s="12">
        <f>+'CC 103845 - Detail Expenses'!G73</f>
        <v>0</v>
      </c>
      <c r="G40" s="12">
        <f>+'CC 103845 - Detail Expenses'!H73</f>
        <v>0</v>
      </c>
      <c r="H40" s="12">
        <f>+'CC 103845 - Detail Expenses'!I73</f>
        <v>0</v>
      </c>
      <c r="I40" s="12">
        <f>+'CC 103845 - Detail Expenses'!J73</f>
        <v>0</v>
      </c>
      <c r="J40" s="12">
        <f>+'CC 103845 - Detail Expenses'!K73</f>
        <v>0</v>
      </c>
      <c r="K40" s="12">
        <f>+'CC 103845 - Detail Expenses'!L73</f>
        <v>0</v>
      </c>
      <c r="L40" s="12">
        <f>+'CC 103845 - Detail Expenses'!M73</f>
        <v>0</v>
      </c>
      <c r="M40" s="12">
        <f>+'CC 103845 - Detail Expenses'!N73</f>
        <v>0</v>
      </c>
      <c r="N40" s="12">
        <f>+'CC 103845 - Detail Expenses'!O73</f>
        <v>0</v>
      </c>
      <c r="O40" s="12">
        <f>+'CC 103845 - Detail Expenses'!P73</f>
        <v>0</v>
      </c>
    </row>
    <row r="41" spans="1:15">
      <c r="A41" s="11" t="str">
        <f>+'CC 103845 - Detail Expenses'!$D$7</f>
        <v>103845</v>
      </c>
      <c r="B41" s="153" t="s">
        <v>125</v>
      </c>
      <c r="C41" s="12">
        <f>+'CC 103845 - Detail Expenses'!D74</f>
        <v>0</v>
      </c>
      <c r="D41" s="12">
        <f>+'CC 103845 - Detail Expenses'!E74</f>
        <v>0</v>
      </c>
      <c r="E41" s="12">
        <f>+'CC 103845 - Detail Expenses'!F74</f>
        <v>0</v>
      </c>
      <c r="F41" s="12">
        <f>+'CC 103845 - Detail Expenses'!G74</f>
        <v>0</v>
      </c>
      <c r="G41" s="12">
        <f>+'CC 103845 - Detail Expenses'!H74</f>
        <v>0</v>
      </c>
      <c r="H41" s="12">
        <f>+'CC 103845 - Detail Expenses'!I74</f>
        <v>0</v>
      </c>
      <c r="I41" s="12">
        <f>+'CC 103845 - Detail Expenses'!J74</f>
        <v>0</v>
      </c>
      <c r="J41" s="12">
        <f>+'CC 103845 - Detail Expenses'!K74</f>
        <v>0</v>
      </c>
      <c r="K41" s="12">
        <f>+'CC 103845 - Detail Expenses'!L74</f>
        <v>0</v>
      </c>
      <c r="L41" s="12">
        <f>+'CC 103845 - Detail Expenses'!M74</f>
        <v>0</v>
      </c>
      <c r="M41" s="12">
        <f>+'CC 103845 - Detail Expenses'!N74</f>
        <v>0</v>
      </c>
      <c r="N41" s="12">
        <f>+'CC 103845 - Detail Expenses'!O74</f>
        <v>0</v>
      </c>
      <c r="O41" s="12">
        <f>+'CC 103845 - Detail Expenses'!P74</f>
        <v>0</v>
      </c>
    </row>
    <row r="42" spans="1:15">
      <c r="A42" s="11" t="str">
        <f>+'CC 103845 - Detail Expenses'!$D$7</f>
        <v>103845</v>
      </c>
      <c r="B42" s="153" t="s">
        <v>32</v>
      </c>
      <c r="C42" s="12">
        <f>+'CC 103845 - Detail Expenses'!D75</f>
        <v>0</v>
      </c>
      <c r="D42" s="12">
        <f>+'CC 103845 - Detail Expenses'!E75</f>
        <v>0</v>
      </c>
      <c r="E42" s="12">
        <f>+'CC 103845 - Detail Expenses'!F75</f>
        <v>0</v>
      </c>
      <c r="F42" s="12">
        <f>+'CC 103845 - Detail Expenses'!G75</f>
        <v>0</v>
      </c>
      <c r="G42" s="12">
        <f>+'CC 103845 - Detail Expenses'!H75</f>
        <v>0</v>
      </c>
      <c r="H42" s="12">
        <f>+'CC 103845 - Detail Expenses'!I75</f>
        <v>0</v>
      </c>
      <c r="I42" s="12">
        <f>+'CC 103845 - Detail Expenses'!J75</f>
        <v>0</v>
      </c>
      <c r="J42" s="12">
        <f>+'CC 103845 - Detail Expenses'!K75</f>
        <v>0</v>
      </c>
      <c r="K42" s="12">
        <f>+'CC 103845 - Detail Expenses'!L75</f>
        <v>0</v>
      </c>
      <c r="L42" s="12">
        <f>+'CC 103845 - Detail Expenses'!M75</f>
        <v>0</v>
      </c>
      <c r="M42" s="12">
        <f>+'CC 103845 - Detail Expenses'!N75</f>
        <v>0</v>
      </c>
      <c r="N42" s="12">
        <f>+'CC 103845 - Detail Expenses'!O75</f>
        <v>0</v>
      </c>
      <c r="O42" s="12">
        <f>+'CC 103845 - Detail Expenses'!P75</f>
        <v>0</v>
      </c>
    </row>
    <row r="43" spans="1:15">
      <c r="A43" s="11" t="str">
        <f>+'CC 103845 - Detail Expenses'!$D$7</f>
        <v>103845</v>
      </c>
      <c r="B43" s="153" t="s">
        <v>135</v>
      </c>
      <c r="C43" s="12">
        <f>+'CC 103845 - Detail Expenses'!D76</f>
        <v>0</v>
      </c>
      <c r="D43" s="12">
        <f>+'CC 103845 - Detail Expenses'!E76</f>
        <v>0</v>
      </c>
      <c r="E43" s="12">
        <f>+'CC 103845 - Detail Expenses'!F76</f>
        <v>0</v>
      </c>
      <c r="F43" s="12">
        <f>+'CC 103845 - Detail Expenses'!G76</f>
        <v>0</v>
      </c>
      <c r="G43" s="12">
        <f>+'CC 103845 - Detail Expenses'!H76</f>
        <v>0</v>
      </c>
      <c r="H43" s="12">
        <f>+'CC 103845 - Detail Expenses'!I76</f>
        <v>0</v>
      </c>
      <c r="I43" s="12">
        <f>+'CC 103845 - Detail Expenses'!J76</f>
        <v>0</v>
      </c>
      <c r="J43" s="12">
        <f>+'CC 103845 - Detail Expenses'!K76</f>
        <v>0</v>
      </c>
      <c r="K43" s="12">
        <f>+'CC 103845 - Detail Expenses'!L76</f>
        <v>0</v>
      </c>
      <c r="L43" s="12">
        <f>+'CC 103845 - Detail Expenses'!M76</f>
        <v>0</v>
      </c>
      <c r="M43" s="12">
        <f>+'CC 103845 - Detail Expenses'!N76</f>
        <v>0</v>
      </c>
      <c r="N43" s="12">
        <f>+'CC 103845 - Detail Expenses'!O76</f>
        <v>0</v>
      </c>
      <c r="O43" s="12">
        <f>+'CC 103845 - Detail Expenses'!P76</f>
        <v>0</v>
      </c>
    </row>
    <row r="44" spans="1:15">
      <c r="A44" s="11" t="str">
        <f>+'CC 103845 - Detail Expenses'!$D$7</f>
        <v>103845</v>
      </c>
      <c r="B44" s="153" t="s">
        <v>131</v>
      </c>
      <c r="C44" s="12">
        <f>+'CC 103845 - Detail Expenses'!D77</f>
        <v>0</v>
      </c>
      <c r="D44" s="12">
        <f>+'CC 103845 - Detail Expenses'!E77</f>
        <v>0</v>
      </c>
      <c r="E44" s="12">
        <f>+'CC 103845 - Detail Expenses'!F77</f>
        <v>0</v>
      </c>
      <c r="F44" s="12">
        <f>+'CC 103845 - Detail Expenses'!G77</f>
        <v>0</v>
      </c>
      <c r="G44" s="12">
        <f>+'CC 103845 - Detail Expenses'!H77</f>
        <v>0</v>
      </c>
      <c r="H44" s="12">
        <f>+'CC 103845 - Detail Expenses'!I77</f>
        <v>0</v>
      </c>
      <c r="I44" s="12">
        <f>+'CC 103845 - Detail Expenses'!J77</f>
        <v>0</v>
      </c>
      <c r="J44" s="12">
        <f>+'CC 103845 - Detail Expenses'!K77</f>
        <v>0</v>
      </c>
      <c r="K44" s="12">
        <f>+'CC 103845 - Detail Expenses'!L77</f>
        <v>0</v>
      </c>
      <c r="L44" s="12">
        <f>+'CC 103845 - Detail Expenses'!M77</f>
        <v>0</v>
      </c>
      <c r="M44" s="12">
        <f>+'CC 103845 - Detail Expenses'!N77</f>
        <v>0</v>
      </c>
      <c r="N44" s="12">
        <f>+'CC 103845 - Detail Expenses'!O77</f>
        <v>0</v>
      </c>
      <c r="O44" s="12">
        <f>+'CC 103845 - Detail Expenses'!P77</f>
        <v>0</v>
      </c>
    </row>
    <row r="45" spans="1:15">
      <c r="A45" s="11" t="str">
        <f>+'CC 103845 - Detail Expenses'!$D$7</f>
        <v>103845</v>
      </c>
      <c r="B45" s="153" t="s">
        <v>133</v>
      </c>
      <c r="C45" s="12">
        <f>+'CC 103845 - Detail Expenses'!D78</f>
        <v>0</v>
      </c>
      <c r="D45" s="12">
        <f>+'CC 103845 - Detail Expenses'!E78</f>
        <v>0</v>
      </c>
      <c r="E45" s="12">
        <f>+'CC 103845 - Detail Expenses'!F78</f>
        <v>0</v>
      </c>
      <c r="F45" s="12">
        <f>+'CC 103845 - Detail Expenses'!G78</f>
        <v>0</v>
      </c>
      <c r="G45" s="12">
        <f>+'CC 103845 - Detail Expenses'!H78</f>
        <v>0</v>
      </c>
      <c r="H45" s="12">
        <f>+'CC 103845 - Detail Expenses'!I78</f>
        <v>0</v>
      </c>
      <c r="I45" s="12">
        <f>+'CC 103845 - Detail Expenses'!J78</f>
        <v>0</v>
      </c>
      <c r="J45" s="12">
        <f>+'CC 103845 - Detail Expenses'!K78</f>
        <v>0</v>
      </c>
      <c r="K45" s="12">
        <f>+'CC 103845 - Detail Expenses'!L78</f>
        <v>0</v>
      </c>
      <c r="L45" s="12">
        <f>+'CC 103845 - Detail Expenses'!M78</f>
        <v>0</v>
      </c>
      <c r="M45" s="12">
        <f>+'CC 103845 - Detail Expenses'!N78</f>
        <v>0</v>
      </c>
      <c r="N45" s="12">
        <f>+'CC 103845 - Detail Expenses'!O78</f>
        <v>0</v>
      </c>
      <c r="O45" s="12">
        <f>+'CC 103845 - Detail Expenses'!P78</f>
        <v>0</v>
      </c>
    </row>
    <row r="46" spans="1:15">
      <c r="A46" s="11" t="str">
        <f>+'CC 103845 - Detail Expenses'!$D$7</f>
        <v>103845</v>
      </c>
      <c r="B46" s="153" t="s">
        <v>129</v>
      </c>
      <c r="C46" s="12">
        <f>+'CC 103845 - Detail Expenses'!D79</f>
        <v>0</v>
      </c>
      <c r="D46" s="12">
        <f>+'CC 103845 - Detail Expenses'!E79</f>
        <v>0</v>
      </c>
      <c r="E46" s="12">
        <f>+'CC 103845 - Detail Expenses'!F79</f>
        <v>0</v>
      </c>
      <c r="F46" s="12">
        <f>+'CC 103845 - Detail Expenses'!G79</f>
        <v>0</v>
      </c>
      <c r="G46" s="12">
        <f>+'CC 103845 - Detail Expenses'!H79</f>
        <v>0</v>
      </c>
      <c r="H46" s="12">
        <f>+'CC 103845 - Detail Expenses'!I79</f>
        <v>0</v>
      </c>
      <c r="I46" s="12">
        <f>+'CC 103845 - Detail Expenses'!J79</f>
        <v>0</v>
      </c>
      <c r="J46" s="12">
        <f>+'CC 103845 - Detail Expenses'!K79</f>
        <v>0</v>
      </c>
      <c r="K46" s="12">
        <f>+'CC 103845 - Detail Expenses'!L79</f>
        <v>0</v>
      </c>
      <c r="L46" s="12">
        <f>+'CC 103845 - Detail Expenses'!M79</f>
        <v>0</v>
      </c>
      <c r="M46" s="12">
        <f>+'CC 103845 - Detail Expenses'!N79</f>
        <v>0</v>
      </c>
      <c r="N46" s="12">
        <f>+'CC 103845 - Detail Expenses'!O79</f>
        <v>0</v>
      </c>
      <c r="O46" s="12">
        <f>+'CC 103845 - Detail Expenses'!P79</f>
        <v>0</v>
      </c>
    </row>
    <row r="47" spans="1:15">
      <c r="A47" s="11" t="str">
        <f>+'CC 103845 - Detail Expenses'!$D$7</f>
        <v>103845</v>
      </c>
      <c r="B47" s="153" t="s">
        <v>35</v>
      </c>
      <c r="C47" s="12">
        <f>+'CC 103845 - Detail Expenses'!D80</f>
        <v>0</v>
      </c>
      <c r="D47" s="12">
        <f>+'CC 103845 - Detail Expenses'!E80</f>
        <v>0</v>
      </c>
      <c r="E47" s="12">
        <f>+'CC 103845 - Detail Expenses'!F80</f>
        <v>0</v>
      </c>
      <c r="F47" s="12">
        <f>+'CC 103845 - Detail Expenses'!G80</f>
        <v>0</v>
      </c>
      <c r="G47" s="12">
        <f>+'CC 103845 - Detail Expenses'!H80</f>
        <v>0</v>
      </c>
      <c r="H47" s="12">
        <f>+'CC 103845 - Detail Expenses'!I80</f>
        <v>0</v>
      </c>
      <c r="I47" s="12">
        <f>+'CC 103845 - Detail Expenses'!J80</f>
        <v>0</v>
      </c>
      <c r="J47" s="12">
        <f>+'CC 103845 - Detail Expenses'!K80</f>
        <v>0</v>
      </c>
      <c r="K47" s="12">
        <f>+'CC 103845 - Detail Expenses'!L80</f>
        <v>0</v>
      </c>
      <c r="L47" s="12">
        <f>+'CC 103845 - Detail Expenses'!M80</f>
        <v>0</v>
      </c>
      <c r="M47" s="12">
        <f>+'CC 103845 - Detail Expenses'!N80</f>
        <v>0</v>
      </c>
      <c r="N47" s="12">
        <f>+'CC 103845 - Detail Expenses'!O80</f>
        <v>0</v>
      </c>
      <c r="O47" s="12">
        <f>+'CC 103845 - Detail Expenses'!P80</f>
        <v>0</v>
      </c>
    </row>
    <row r="48" spans="1:15">
      <c r="A48" s="11" t="str">
        <f>+'CC 103845 - Detail Expenses'!$D$7</f>
        <v>103845</v>
      </c>
      <c r="B48" s="153" t="s">
        <v>48</v>
      </c>
      <c r="C48" s="12">
        <f>+'CC 103845 - Detail Expenses'!D82</f>
        <v>0</v>
      </c>
      <c r="D48" s="12">
        <f>+'CC 103845 - Detail Expenses'!E82</f>
        <v>0</v>
      </c>
      <c r="E48" s="12">
        <f>+'CC 103845 - Detail Expenses'!F82</f>
        <v>0</v>
      </c>
      <c r="F48" s="12">
        <f>+'CC 103845 - Detail Expenses'!G82</f>
        <v>0</v>
      </c>
      <c r="G48" s="12">
        <f>+'CC 103845 - Detail Expenses'!H82</f>
        <v>0</v>
      </c>
      <c r="H48" s="12">
        <f>+'CC 103845 - Detail Expenses'!I82</f>
        <v>0</v>
      </c>
      <c r="I48" s="12">
        <f>+'CC 103845 - Detail Expenses'!J82</f>
        <v>0</v>
      </c>
      <c r="J48" s="12">
        <f>+'CC 103845 - Detail Expenses'!K82</f>
        <v>0</v>
      </c>
      <c r="K48" s="12">
        <f>+'CC 103845 - Detail Expenses'!L82</f>
        <v>0</v>
      </c>
      <c r="L48" s="12">
        <f>+'CC 103845 - Detail Expenses'!M82</f>
        <v>0</v>
      </c>
      <c r="M48" s="12">
        <f>+'CC 103845 - Detail Expenses'!N82</f>
        <v>0</v>
      </c>
      <c r="N48" s="12">
        <f>+'CC 103845 - Detail Expenses'!O82</f>
        <v>0</v>
      </c>
      <c r="O48" s="12">
        <f>+'CC 103845 - Detail Expenses'!P82</f>
        <v>0</v>
      </c>
    </row>
    <row r="49" spans="1:16">
      <c r="A49" s="11" t="str">
        <f>+'CC 103845 - Detail Expenses'!$D$7</f>
        <v>103845</v>
      </c>
      <c r="B49" s="153" t="s">
        <v>49</v>
      </c>
      <c r="C49" s="12">
        <f>+'CC 103845 - Detail Expenses'!D83</f>
        <v>0</v>
      </c>
      <c r="D49" s="12">
        <f>+'CC 103845 - Detail Expenses'!E83</f>
        <v>0</v>
      </c>
      <c r="E49" s="12">
        <f>+'CC 103845 - Detail Expenses'!F83</f>
        <v>0</v>
      </c>
      <c r="F49" s="12">
        <f>+'CC 103845 - Detail Expenses'!G83</f>
        <v>0</v>
      </c>
      <c r="G49" s="12">
        <f>+'CC 103845 - Detail Expenses'!H83</f>
        <v>0</v>
      </c>
      <c r="H49" s="12">
        <f>+'CC 103845 - Detail Expenses'!I83</f>
        <v>0</v>
      </c>
      <c r="I49" s="12">
        <f>+'CC 103845 - Detail Expenses'!J83</f>
        <v>0</v>
      </c>
      <c r="J49" s="12">
        <f>+'CC 103845 - Detail Expenses'!K83</f>
        <v>0</v>
      </c>
      <c r="K49" s="12">
        <f>+'CC 103845 - Detail Expenses'!L83</f>
        <v>0</v>
      </c>
      <c r="L49" s="12">
        <f>+'CC 103845 - Detail Expenses'!M83</f>
        <v>0</v>
      </c>
      <c r="M49" s="12">
        <f>+'CC 103845 - Detail Expenses'!N83</f>
        <v>0</v>
      </c>
      <c r="N49" s="12">
        <f>+'CC 103845 - Detail Expenses'!O83</f>
        <v>0</v>
      </c>
      <c r="O49" s="12">
        <f>+'CC 103845 - Detail Expenses'!P83</f>
        <v>0</v>
      </c>
    </row>
    <row r="50" spans="1:16">
      <c r="A50" s="11" t="str">
        <f>+'CC 103845 - Detail Expenses'!$D$7</f>
        <v>103845</v>
      </c>
      <c r="B50" s="153" t="s">
        <v>50</v>
      </c>
      <c r="C50" s="12">
        <f>+'CC 103845 - Detail Expenses'!D85</f>
        <v>0</v>
      </c>
      <c r="D50" s="12">
        <f>+'CC 103845 - Detail Expenses'!E85</f>
        <v>0</v>
      </c>
      <c r="E50" s="12">
        <f>+'CC 103845 - Detail Expenses'!F85</f>
        <v>0</v>
      </c>
      <c r="F50" s="12">
        <f>+'CC 103845 - Detail Expenses'!G85</f>
        <v>0</v>
      </c>
      <c r="G50" s="12">
        <f>+'CC 103845 - Detail Expenses'!H85</f>
        <v>0</v>
      </c>
      <c r="H50" s="12">
        <f>+'CC 103845 - Detail Expenses'!I85</f>
        <v>0</v>
      </c>
      <c r="I50" s="12">
        <f>+'CC 103845 - Detail Expenses'!J85</f>
        <v>0</v>
      </c>
      <c r="J50" s="12">
        <f>+'CC 103845 - Detail Expenses'!K85</f>
        <v>0</v>
      </c>
      <c r="K50" s="12">
        <f>+'CC 103845 - Detail Expenses'!L85</f>
        <v>0</v>
      </c>
      <c r="L50" s="12">
        <f>+'CC 103845 - Detail Expenses'!M85</f>
        <v>0</v>
      </c>
      <c r="M50" s="12">
        <f>+'CC 103845 - Detail Expenses'!N85</f>
        <v>0</v>
      </c>
      <c r="N50" s="12">
        <f>+'CC 103845 - Detail Expenses'!O85</f>
        <v>0</v>
      </c>
      <c r="O50" s="12">
        <f>+'CC 103845 -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103845 -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103817 -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425</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103817 - Detail Expenses'!P36</f>
        <v>0</v>
      </c>
      <c r="I12"/>
      <c r="J12"/>
      <c r="K12"/>
    </row>
    <row r="13" spans="1:11">
      <c r="A13" s="56" t="s">
        <v>30</v>
      </c>
      <c r="B13" s="8" t="s">
        <v>9</v>
      </c>
      <c r="C13"/>
      <c r="D13"/>
      <c r="E13"/>
      <c r="F13" s="62">
        <v>0</v>
      </c>
      <c r="G13"/>
      <c r="H13" s="62">
        <f>+'CC 103817 - Detail Expenses'!P37</f>
        <v>0</v>
      </c>
      <c r="I13"/>
      <c r="J13"/>
      <c r="K13"/>
    </row>
    <row r="14" spans="1:11">
      <c r="A14" s="40" t="s">
        <v>31</v>
      </c>
      <c r="B14" s="8" t="s">
        <v>10</v>
      </c>
      <c r="C14"/>
      <c r="D14"/>
      <c r="E14"/>
      <c r="F14" s="62">
        <v>0</v>
      </c>
      <c r="G14"/>
      <c r="H14" s="62">
        <f>+'CC 103817 - Detail Expenses'!P38</f>
        <v>0</v>
      </c>
      <c r="I14"/>
      <c r="J14"/>
      <c r="K14"/>
    </row>
    <row r="15" spans="1:11">
      <c r="A15" s="40" t="s">
        <v>26</v>
      </c>
      <c r="B15" s="8" t="s">
        <v>8</v>
      </c>
      <c r="C15"/>
      <c r="D15"/>
      <c r="E15"/>
      <c r="F15" s="62">
        <v>0</v>
      </c>
      <c r="G15"/>
      <c r="H15" s="62">
        <f>+'CC 103817 - Detail Expenses'!P39</f>
        <v>0</v>
      </c>
      <c r="I15"/>
      <c r="J15"/>
      <c r="K15"/>
    </row>
    <row r="16" spans="1:11">
      <c r="A16" s="56" t="s">
        <v>40</v>
      </c>
      <c r="B16" s="8" t="s">
        <v>100</v>
      </c>
      <c r="C16"/>
      <c r="D16"/>
      <c r="E16"/>
      <c r="F16" s="62">
        <v>0</v>
      </c>
      <c r="G16"/>
      <c r="H16" s="62">
        <f>+'CC 103817 - Detail Expenses'!P40</f>
        <v>0</v>
      </c>
      <c r="I16"/>
      <c r="J16"/>
      <c r="K16"/>
    </row>
    <row r="17" spans="1:11">
      <c r="A17" s="40" t="s">
        <v>27</v>
      </c>
      <c r="B17" s="8" t="s">
        <v>7</v>
      </c>
      <c r="C17"/>
      <c r="D17"/>
      <c r="E17"/>
      <c r="F17" s="62">
        <v>0</v>
      </c>
      <c r="G17"/>
      <c r="H17" s="62">
        <f>+'CC 103817 - Detail Expenses'!P41</f>
        <v>0</v>
      </c>
      <c r="I17"/>
      <c r="J17"/>
      <c r="K17"/>
    </row>
    <row r="18" spans="1:11">
      <c r="A18" s="56" t="s">
        <v>29</v>
      </c>
      <c r="B18" s="8" t="s">
        <v>99</v>
      </c>
      <c r="C18"/>
      <c r="D18"/>
      <c r="E18"/>
      <c r="F18" s="63">
        <v>0</v>
      </c>
      <c r="G18"/>
      <c r="H18" s="63">
        <f>+'CC 103817 -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103817 -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103817 -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103817 -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103817 - Detail Expenses'!P50</f>
        <v>0</v>
      </c>
      <c r="I26"/>
      <c r="J26"/>
      <c r="K26"/>
    </row>
    <row r="27" spans="1:11">
      <c r="A27" s="40" t="s">
        <v>89</v>
      </c>
      <c r="B27" s="8" t="s">
        <v>115</v>
      </c>
      <c r="C27"/>
      <c r="D27"/>
      <c r="E27"/>
      <c r="F27" s="62">
        <v>0</v>
      </c>
      <c r="G27"/>
      <c r="H27" s="62">
        <f>+'CC 103817 - Detail Expenses'!P51</f>
        <v>0</v>
      </c>
      <c r="I27"/>
      <c r="J27"/>
      <c r="K27"/>
    </row>
    <row r="28" spans="1:11">
      <c r="A28" s="40" t="s">
        <v>121</v>
      </c>
      <c r="B28" s="8" t="s">
        <v>122</v>
      </c>
      <c r="C28"/>
      <c r="D28"/>
      <c r="E28"/>
      <c r="F28" s="62">
        <v>0</v>
      </c>
      <c r="G28"/>
      <c r="H28" s="62">
        <f>+'CC 103817 - Detail Expenses'!P52</f>
        <v>0</v>
      </c>
      <c r="I28"/>
      <c r="J28"/>
      <c r="K28"/>
    </row>
    <row r="29" spans="1:11">
      <c r="A29" s="40" t="s">
        <v>90</v>
      </c>
      <c r="B29" s="8" t="s">
        <v>116</v>
      </c>
      <c r="C29"/>
      <c r="D29"/>
      <c r="E29"/>
      <c r="F29" s="62">
        <v>0</v>
      </c>
      <c r="G29"/>
      <c r="H29" s="62">
        <f>+'CC 103817 - Detail Expenses'!P53</f>
        <v>0</v>
      </c>
      <c r="I29"/>
      <c r="J29"/>
      <c r="K29"/>
    </row>
    <row r="30" spans="1:11">
      <c r="A30" s="40" t="s">
        <v>34</v>
      </c>
      <c r="B30" s="8" t="s">
        <v>117</v>
      </c>
      <c r="C30"/>
      <c r="D30"/>
      <c r="E30"/>
      <c r="F30" s="62">
        <v>0</v>
      </c>
      <c r="G30"/>
      <c r="H30" s="62">
        <f>+'CC 103817 - Detail Expenses'!P54</f>
        <v>0</v>
      </c>
      <c r="I30"/>
      <c r="J30"/>
      <c r="K30"/>
    </row>
    <row r="31" spans="1:11">
      <c r="A31" s="40" t="s">
        <v>92</v>
      </c>
      <c r="B31" s="8" t="s">
        <v>118</v>
      </c>
      <c r="C31"/>
      <c r="D31"/>
      <c r="E31"/>
      <c r="F31" s="62">
        <v>0</v>
      </c>
      <c r="G31"/>
      <c r="H31" s="62">
        <f>+'CC 103817 - Detail Expenses'!P55</f>
        <v>0</v>
      </c>
      <c r="I31"/>
      <c r="J31"/>
      <c r="K31"/>
    </row>
    <row r="32" spans="1:11">
      <c r="A32" s="40" t="s">
        <v>93</v>
      </c>
      <c r="B32" s="8" t="s">
        <v>119</v>
      </c>
      <c r="C32"/>
      <c r="D32"/>
      <c r="E32"/>
      <c r="F32" s="62">
        <v>0</v>
      </c>
      <c r="G32"/>
      <c r="H32" s="62">
        <f>+'CC 103817 - Detail Expenses'!P56</f>
        <v>0</v>
      </c>
      <c r="I32"/>
      <c r="J32"/>
      <c r="K32"/>
    </row>
    <row r="33" spans="1:11">
      <c r="A33" s="40" t="s">
        <v>33</v>
      </c>
      <c r="B33" s="8" t="s">
        <v>120</v>
      </c>
      <c r="C33"/>
      <c r="D33"/>
      <c r="E33"/>
      <c r="F33" s="63">
        <v>0</v>
      </c>
      <c r="G33"/>
      <c r="H33" s="63">
        <f>+'CC 103817 -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103817 - Detail Expenses'!P59</f>
        <v>0</v>
      </c>
      <c r="I35"/>
      <c r="J35"/>
      <c r="K35"/>
    </row>
    <row r="36" spans="1:11">
      <c r="A36" s="40" t="s">
        <v>36</v>
      </c>
      <c r="B36" s="8" t="s">
        <v>110</v>
      </c>
      <c r="C36"/>
      <c r="D36"/>
      <c r="E36"/>
      <c r="F36" s="62">
        <v>0</v>
      </c>
      <c r="G36"/>
      <c r="H36" s="62">
        <f>+'CC 103817 - Detail Expenses'!P60</f>
        <v>0</v>
      </c>
      <c r="I36"/>
      <c r="J36"/>
      <c r="K36"/>
    </row>
    <row r="37" spans="1:11">
      <c r="A37" s="40" t="s">
        <v>105</v>
      </c>
      <c r="B37" s="54" t="s">
        <v>106</v>
      </c>
      <c r="C37"/>
      <c r="D37"/>
      <c r="E37"/>
      <c r="F37" s="62">
        <v>0</v>
      </c>
      <c r="G37"/>
      <c r="H37" s="62">
        <f>+'CC 103817 - Detail Expenses'!P61</f>
        <v>0</v>
      </c>
      <c r="I37"/>
      <c r="J37"/>
      <c r="K37"/>
    </row>
    <row r="38" spans="1:11">
      <c r="A38" s="40" t="s">
        <v>107</v>
      </c>
      <c r="B38" s="54" t="s">
        <v>108</v>
      </c>
      <c r="C38"/>
      <c r="D38"/>
      <c r="E38"/>
      <c r="F38" s="62">
        <v>0</v>
      </c>
      <c r="G38"/>
      <c r="H38" s="62">
        <f>+'CC 103817 - Detail Expenses'!P62</f>
        <v>0</v>
      </c>
      <c r="I38"/>
      <c r="J38"/>
      <c r="K38"/>
    </row>
    <row r="39" spans="1:11">
      <c r="A39" s="40" t="s">
        <v>37</v>
      </c>
      <c r="B39" s="8" t="s">
        <v>111</v>
      </c>
      <c r="C39"/>
      <c r="D39"/>
      <c r="E39"/>
      <c r="F39" s="63">
        <v>0</v>
      </c>
      <c r="G39"/>
      <c r="H39" s="63">
        <f>+'CC 103817 -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103817 - Detail Expenses'!P65</f>
        <v>0</v>
      </c>
      <c r="I41"/>
      <c r="J41"/>
      <c r="K41"/>
    </row>
    <row r="42" spans="1:11">
      <c r="A42" s="40" t="s">
        <v>41</v>
      </c>
      <c r="B42" s="34" t="s">
        <v>13</v>
      </c>
      <c r="C42"/>
      <c r="D42"/>
      <c r="E42"/>
      <c r="F42" s="62">
        <v>0</v>
      </c>
      <c r="G42"/>
      <c r="H42" s="62">
        <f>+'CC 103817 - Detail Expenses'!P66</f>
        <v>0</v>
      </c>
      <c r="I42"/>
      <c r="J42"/>
      <c r="K42"/>
    </row>
    <row r="43" spans="1:11">
      <c r="A43" s="40" t="s">
        <v>43</v>
      </c>
      <c r="B43" s="8" t="s">
        <v>137</v>
      </c>
      <c r="C43"/>
      <c r="D43"/>
      <c r="E43"/>
      <c r="F43" s="62">
        <v>0</v>
      </c>
      <c r="G43"/>
      <c r="H43" s="62">
        <f>+'CC 103817 - Detail Expenses'!P67</f>
        <v>0</v>
      </c>
      <c r="I43"/>
      <c r="J43"/>
      <c r="K43"/>
    </row>
    <row r="44" spans="1:11">
      <c r="A44" s="40" t="s">
        <v>42</v>
      </c>
      <c r="B44" s="8" t="s">
        <v>138</v>
      </c>
      <c r="C44"/>
      <c r="D44"/>
      <c r="E44"/>
      <c r="F44" s="63">
        <v>0</v>
      </c>
      <c r="G44"/>
      <c r="H44" s="63">
        <f>+'CC 103817 -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103817 - Detail Expenses'!P70</f>
        <v>0</v>
      </c>
      <c r="I46"/>
      <c r="J46"/>
      <c r="K46"/>
    </row>
    <row r="47" spans="1:11">
      <c r="A47" s="40" t="s">
        <v>45</v>
      </c>
      <c r="B47" s="43" t="s">
        <v>16</v>
      </c>
      <c r="C47"/>
      <c r="D47"/>
      <c r="E47"/>
      <c r="F47" s="88">
        <v>0</v>
      </c>
      <c r="G47" s="87"/>
      <c r="H47" s="62">
        <f>+'CC 103817 - Detail Expenses'!P71</f>
        <v>0</v>
      </c>
      <c r="I47"/>
      <c r="J47"/>
      <c r="K47"/>
    </row>
    <row r="48" spans="1:11">
      <c r="A48" s="40" t="s">
        <v>47</v>
      </c>
      <c r="B48" s="43" t="s">
        <v>124</v>
      </c>
      <c r="C48"/>
      <c r="D48"/>
      <c r="E48"/>
      <c r="F48" s="88">
        <v>0</v>
      </c>
      <c r="G48" s="87"/>
      <c r="H48" s="62">
        <f>+'CC 103817 - Detail Expenses'!P72</f>
        <v>0</v>
      </c>
      <c r="I48"/>
      <c r="J48" t="s">
        <v>229</v>
      </c>
      <c r="K48"/>
    </row>
    <row r="49" spans="1:11">
      <c r="A49" s="40"/>
      <c r="B49" s="43" t="s">
        <v>21</v>
      </c>
      <c r="C49"/>
      <c r="D49"/>
      <c r="E49"/>
      <c r="F49" s="88">
        <v>0</v>
      </c>
      <c r="G49" s="87"/>
      <c r="H49" s="62">
        <f>+'CC 103817 - Detail Expenses'!P73</f>
        <v>0</v>
      </c>
      <c r="I49"/>
      <c r="J49"/>
      <c r="K49"/>
    </row>
    <row r="50" spans="1:11">
      <c r="A50" s="40" t="s">
        <v>125</v>
      </c>
      <c r="B50" s="8" t="s">
        <v>126</v>
      </c>
      <c r="C50"/>
      <c r="D50"/>
      <c r="E50"/>
      <c r="F50" s="62">
        <v>0</v>
      </c>
      <c r="G50"/>
      <c r="H50" s="62">
        <f>+'CC 103817 - Detail Expenses'!P74</f>
        <v>0</v>
      </c>
      <c r="I50"/>
      <c r="J50"/>
      <c r="K50"/>
    </row>
    <row r="51" spans="1:11">
      <c r="A51" s="40" t="s">
        <v>32</v>
      </c>
      <c r="B51" s="8" t="s">
        <v>127</v>
      </c>
      <c r="C51"/>
      <c r="D51"/>
      <c r="E51"/>
      <c r="F51" s="62">
        <v>0</v>
      </c>
      <c r="G51"/>
      <c r="H51" s="62">
        <f>+'CC 103817 - Detail Expenses'!P75</f>
        <v>0</v>
      </c>
      <c r="I51"/>
      <c r="J51"/>
      <c r="K51"/>
    </row>
    <row r="52" spans="1:11">
      <c r="A52" s="40" t="s">
        <v>135</v>
      </c>
      <c r="B52" s="8" t="s">
        <v>136</v>
      </c>
      <c r="C52"/>
      <c r="D52"/>
      <c r="E52"/>
      <c r="F52" s="62">
        <v>0</v>
      </c>
      <c r="G52"/>
      <c r="H52" s="62">
        <f>+'CC 103817 - Detail Expenses'!P76</f>
        <v>0</v>
      </c>
      <c r="I52"/>
      <c r="J52"/>
      <c r="K52"/>
    </row>
    <row r="53" spans="1:11">
      <c r="A53" s="40" t="s">
        <v>131</v>
      </c>
      <c r="B53" s="8" t="s">
        <v>132</v>
      </c>
      <c r="C53"/>
      <c r="D53"/>
      <c r="E53"/>
      <c r="F53" s="62">
        <v>0</v>
      </c>
      <c r="G53"/>
      <c r="H53" s="62">
        <f>+'CC 103817 - Detail Expenses'!P77</f>
        <v>0</v>
      </c>
      <c r="I53"/>
      <c r="J53"/>
      <c r="K53"/>
    </row>
    <row r="54" spans="1:11">
      <c r="A54" s="40" t="s">
        <v>133</v>
      </c>
      <c r="B54" s="8" t="s">
        <v>134</v>
      </c>
      <c r="C54"/>
      <c r="D54"/>
      <c r="E54"/>
      <c r="F54" s="62">
        <v>0</v>
      </c>
      <c r="G54"/>
      <c r="H54" s="62">
        <f>+'CC 103817 - Detail Expenses'!P78</f>
        <v>0</v>
      </c>
      <c r="I54"/>
      <c r="J54"/>
      <c r="K54"/>
    </row>
    <row r="55" spans="1:11">
      <c r="A55" s="40" t="s">
        <v>129</v>
      </c>
      <c r="B55" s="8" t="s">
        <v>130</v>
      </c>
      <c r="C55"/>
      <c r="D55"/>
      <c r="E55"/>
      <c r="F55" s="62">
        <v>0</v>
      </c>
      <c r="G55"/>
      <c r="H55" s="62">
        <f>+'CC 103817 - Detail Expenses'!P79</f>
        <v>0</v>
      </c>
      <c r="I55"/>
      <c r="J55"/>
      <c r="K55"/>
    </row>
    <row r="56" spans="1:11">
      <c r="A56" s="40" t="s">
        <v>35</v>
      </c>
      <c r="B56" s="8" t="s">
        <v>128</v>
      </c>
      <c r="C56"/>
      <c r="D56"/>
      <c r="E56"/>
      <c r="F56" s="63">
        <v>0</v>
      </c>
      <c r="G56"/>
      <c r="H56" s="63">
        <f>+'CC 103817 -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103817 - Detail Expenses'!P82</f>
        <v>0</v>
      </c>
      <c r="I58"/>
      <c r="J58"/>
      <c r="K58"/>
    </row>
    <row r="59" spans="1:11">
      <c r="A59" s="40" t="s">
        <v>49</v>
      </c>
      <c r="B59" s="8" t="s">
        <v>19</v>
      </c>
      <c r="C59"/>
      <c r="D59"/>
      <c r="E59"/>
      <c r="F59" s="63">
        <v>0</v>
      </c>
      <c r="G59"/>
      <c r="H59" s="63">
        <f>+'CC 103817 -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103817 -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103817 - Detail Expenses'!P43+'CC 103817 - Detail Expenses'!P45+'CC 103817 - Detail Expenses'!P47+'CC 103817 - Detail Expenses'!P49+'CC 103817 - Detail Expenses'!P58+'CC 103817 - Detail Expenses'!P64+'CC 103817 - Detail Expenses'!P65+'CC 103817 - Detail Expenses'!P66+'CC 103817 - Detail Expenses'!P69+'CC 103817 - Detail Expenses'!P70+'CC 103817 - Detail Expenses'!P71+'CC 103817 - Detail Expenses'!P72+'CC 103817 - Detail Expenses'!P73+'CC 103817 - Detail Expenses'!P81+'CC 103817 - Detail Expenses'!P84+'CC 103817 -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5" sqref="C15:N21"/>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103817 - Detail Expenses'!P3</f>
        <v>TEAM NAME</v>
      </c>
    </row>
    <row r="4" spans="1:15" s="9" customFormat="1" ht="13.5" customHeight="1">
      <c r="B4" s="183"/>
      <c r="C4" s="184"/>
      <c r="D4" s="184"/>
      <c r="G4" s="185"/>
      <c r="H4" s="185"/>
    </row>
    <row r="5" spans="1:15" s="9" customFormat="1" ht="14.25" customHeight="1" thickBot="1">
      <c r="A5" s="186" t="s">
        <v>53</v>
      </c>
      <c r="B5" s="50"/>
      <c r="C5" s="187" t="str">
        <f>+'CC 103817 - G&amp;A Assumption'!D5</f>
        <v>11105</v>
      </c>
      <c r="D5" s="188"/>
    </row>
    <row r="6" spans="1:15" s="9" customFormat="1" ht="14.25" customHeight="1" thickBot="1">
      <c r="A6" s="186" t="s">
        <v>55</v>
      </c>
      <c r="B6" s="50"/>
      <c r="C6" s="187" t="str">
        <f>+'CC 103817 - G&amp;A Assumption'!D6</f>
        <v>Gossett</v>
      </c>
      <c r="D6" s="188"/>
    </row>
    <row r="7" spans="1:15" s="9" customFormat="1" ht="14.25" customHeight="1" thickBot="1">
      <c r="A7" s="183" t="s">
        <v>168</v>
      </c>
      <c r="C7" s="187" t="str">
        <f>+'CC 103817 - G&amp;A Assumption'!D7</f>
        <v>103817</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v>0</v>
      </c>
      <c r="D18" s="201">
        <v>0</v>
      </c>
      <c r="E18" s="201">
        <v>0</v>
      </c>
      <c r="F18" s="201">
        <v>0</v>
      </c>
      <c r="G18" s="201">
        <v>0</v>
      </c>
      <c r="H18" s="201">
        <v>0</v>
      </c>
      <c r="I18" s="201">
        <v>0</v>
      </c>
      <c r="J18" s="201">
        <v>0</v>
      </c>
      <c r="K18" s="201">
        <v>0</v>
      </c>
      <c r="L18" s="201">
        <v>0</v>
      </c>
      <c r="M18" s="201">
        <v>0</v>
      </c>
      <c r="N18" s="201">
        <v>0</v>
      </c>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G26"/>
  <sheetViews>
    <sheetView zoomScale="85" workbookViewId="0">
      <selection activeCell="C11" sqref="C11"/>
    </sheetView>
  </sheetViews>
  <sheetFormatPr defaultColWidth="10.6640625" defaultRowHeight="12.75"/>
  <cols>
    <col min="1" max="1" width="28.5" style="119" bestFit="1" customWidth="1"/>
    <col min="2" max="2" width="19.83203125" style="119" customWidth="1"/>
    <col min="3" max="3" width="57.6640625" style="119" customWidth="1"/>
    <col min="4" max="4" width="30" style="123" customWidth="1"/>
    <col min="5" max="5" width="16" style="132" customWidth="1"/>
    <col min="6" max="16384" width="10.6640625" style="119"/>
  </cols>
  <sheetData>
    <row r="1" spans="1:7" ht="19.5">
      <c r="A1" s="325" t="s">
        <v>230</v>
      </c>
      <c r="B1" s="325"/>
      <c r="C1" s="325"/>
      <c r="D1" s="117"/>
      <c r="E1" s="118"/>
      <c r="F1" s="117"/>
      <c r="G1" s="117"/>
    </row>
    <row r="2" spans="1:7" s="122" customFormat="1" ht="15.75">
      <c r="A2" s="120" t="s">
        <v>231</v>
      </c>
      <c r="B2" s="121" t="s">
        <v>171</v>
      </c>
      <c r="C2" s="121" t="s">
        <v>232</v>
      </c>
    </row>
    <row r="3" spans="1:7">
      <c r="A3" s="123"/>
      <c r="D3" s="119"/>
      <c r="E3" s="119"/>
    </row>
    <row r="4" spans="1:7" ht="38.25">
      <c r="A4" s="123" t="s">
        <v>233</v>
      </c>
      <c r="C4" s="124" t="s">
        <v>234</v>
      </c>
      <c r="D4" s="119"/>
      <c r="E4" s="119"/>
    </row>
    <row r="5" spans="1:7">
      <c r="A5" s="123" t="s">
        <v>235</v>
      </c>
      <c r="C5" s="125" t="s">
        <v>236</v>
      </c>
      <c r="D5" s="119"/>
      <c r="E5" s="119"/>
    </row>
    <row r="6" spans="1:7">
      <c r="A6" s="123" t="s">
        <v>237</v>
      </c>
      <c r="C6" s="125" t="s">
        <v>238</v>
      </c>
      <c r="D6" s="119"/>
      <c r="E6" s="119"/>
    </row>
    <row r="7" spans="1:7">
      <c r="A7" s="123" t="s">
        <v>239</v>
      </c>
      <c r="C7" s="125" t="s">
        <v>240</v>
      </c>
      <c r="D7" s="119"/>
      <c r="E7" s="119"/>
    </row>
    <row r="8" spans="1:7">
      <c r="A8" s="123" t="s">
        <v>241</v>
      </c>
      <c r="C8" s="125" t="s">
        <v>242</v>
      </c>
      <c r="D8" s="119"/>
      <c r="E8" s="119"/>
    </row>
    <row r="9" spans="1:7">
      <c r="A9" s="123" t="s">
        <v>243</v>
      </c>
      <c r="C9" s="125" t="s">
        <v>240</v>
      </c>
      <c r="D9" s="119"/>
      <c r="E9" s="119"/>
    </row>
    <row r="10" spans="1:7" ht="38.25">
      <c r="A10" s="123" t="s">
        <v>244</v>
      </c>
      <c r="C10" s="124" t="s">
        <v>245</v>
      </c>
      <c r="D10" s="119"/>
      <c r="E10" s="119"/>
    </row>
    <row r="11" spans="1:7">
      <c r="A11" s="123" t="s">
        <v>246</v>
      </c>
      <c r="C11" s="125" t="s">
        <v>247</v>
      </c>
      <c r="D11" s="119"/>
      <c r="E11" s="119"/>
    </row>
    <row r="12" spans="1:7" ht="51">
      <c r="A12" s="123" t="s">
        <v>248</v>
      </c>
      <c r="C12" s="124" t="s">
        <v>249</v>
      </c>
      <c r="D12" s="119"/>
      <c r="E12" s="119"/>
    </row>
    <row r="13" spans="1:7">
      <c r="A13" s="123" t="s">
        <v>250</v>
      </c>
      <c r="C13" s="125" t="s">
        <v>240</v>
      </c>
      <c r="D13" s="119"/>
      <c r="E13" s="119"/>
    </row>
    <row r="14" spans="1:7">
      <c r="A14" s="123" t="s">
        <v>251</v>
      </c>
      <c r="C14" s="125" t="s">
        <v>247</v>
      </c>
      <c r="D14" s="119"/>
      <c r="E14" s="119"/>
    </row>
    <row r="15" spans="1:7">
      <c r="A15" s="123" t="s">
        <v>252</v>
      </c>
      <c r="C15" s="125" t="s">
        <v>247</v>
      </c>
      <c r="D15" s="119"/>
      <c r="E15" s="119"/>
    </row>
    <row r="16" spans="1:7">
      <c r="A16" s="123" t="s">
        <v>253</v>
      </c>
      <c r="C16" s="119" t="s">
        <v>254</v>
      </c>
      <c r="D16" s="119"/>
      <c r="E16" s="119"/>
    </row>
    <row r="17" spans="1:5">
      <c r="A17" s="123" t="s">
        <v>255</v>
      </c>
      <c r="C17" s="119" t="s">
        <v>256</v>
      </c>
      <c r="D17" s="119"/>
      <c r="E17" s="119"/>
    </row>
    <row r="18" spans="1:5">
      <c r="A18" s="123" t="s">
        <v>257</v>
      </c>
      <c r="C18" s="119" t="s">
        <v>242</v>
      </c>
      <c r="D18" s="119"/>
      <c r="E18" s="119"/>
    </row>
    <row r="19" spans="1:5" ht="38.25">
      <c r="A19" s="123" t="s">
        <v>258</v>
      </c>
      <c r="C19" s="124" t="s">
        <v>259</v>
      </c>
      <c r="D19" s="119"/>
      <c r="E19" s="119"/>
    </row>
    <row r="20" spans="1:5">
      <c r="A20" s="123" t="s">
        <v>260</v>
      </c>
      <c r="C20" s="119" t="s">
        <v>261</v>
      </c>
      <c r="D20" s="119"/>
      <c r="E20" s="119"/>
    </row>
    <row r="21" spans="1:5" ht="13.5" thickBot="1">
      <c r="A21" s="123"/>
      <c r="D21" s="119"/>
      <c r="E21" s="119"/>
    </row>
    <row r="22" spans="1:5">
      <c r="A22" s="126" t="s">
        <v>262</v>
      </c>
      <c r="B22" s="127"/>
      <c r="C22" s="128"/>
      <c r="D22" s="119"/>
      <c r="E22" s="119"/>
    </row>
    <row r="23" spans="1:5" ht="13.5" thickBot="1">
      <c r="A23" s="129" t="s">
        <v>263</v>
      </c>
      <c r="B23" s="130"/>
      <c r="C23" s="131"/>
      <c r="D23" s="119"/>
      <c r="E23" s="119"/>
    </row>
    <row r="24" spans="1:5">
      <c r="C24" s="123"/>
      <c r="D24" s="132"/>
      <c r="E24" s="119"/>
    </row>
    <row r="25" spans="1:5">
      <c r="C25" s="123"/>
      <c r="D25" s="132"/>
      <c r="E25" s="119"/>
    </row>
    <row r="26" spans="1:5">
      <c r="C26" s="123"/>
      <c r="D26" s="132"/>
      <c r="E26" s="119"/>
    </row>
  </sheetData>
  <mergeCells count="1">
    <mergeCell ref="A1:C1"/>
  </mergeCells>
  <phoneticPr fontId="7" type="noConversion"/>
  <printOptions horizontalCentered="1"/>
  <pageMargins left="0.25" right="0.25" top="0.25" bottom="0.25" header="0.1" footer="0.5"/>
  <pageSetup orientation="landscape" horizontalDpi="300" r:id="rId1"/>
  <headerFooter alignWithMargins="0">
    <oddFooter>&amp;L&amp;F&amp;R&amp;D  &amp;T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G111"/>
  <sheetViews>
    <sheetView zoomScale="85" zoomScaleNormal="80" workbookViewId="0">
      <pane xSplit="3" ySplit="11" topLeftCell="D28" activePane="bottomRight" state="frozen"/>
      <selection activeCell="H22" sqref="H22"/>
      <selection pane="topRight" activeCell="H22" sqref="H22"/>
      <selection pane="bottomLeft" activeCell="H22" sqref="H22"/>
      <selection pane="bottomRight" activeCell="A43" sqref="A43"/>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103817 - Headcount'!C5</f>
        <v>11105</v>
      </c>
    </row>
    <row r="6" spans="1:16" s="50" customFormat="1" ht="14.25" customHeight="1" thickBot="1">
      <c r="B6" s="186" t="s">
        <v>55</v>
      </c>
      <c r="D6" s="187" t="str">
        <f>+'CC 103817 - Headcount'!C6</f>
        <v>Gossett</v>
      </c>
    </row>
    <row r="7" spans="1:16" s="50" customFormat="1" ht="14.25" customHeight="1" thickBot="1">
      <c r="B7" s="186" t="s">
        <v>62</v>
      </c>
      <c r="D7" s="187" t="str">
        <f>+'CC 103817 - Headcount'!C7</f>
        <v>103817</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103817 - Headcount'!C173</f>
        <v>0</v>
      </c>
      <c r="E30" s="312">
        <f>'CC 103817 - Headcount'!D173</f>
        <v>0</v>
      </c>
      <c r="F30" s="312">
        <f>'CC 103817 - Headcount'!E173</f>
        <v>0</v>
      </c>
      <c r="G30" s="312">
        <f>'CC 103817 - Headcount'!F173</f>
        <v>0</v>
      </c>
      <c r="H30" s="312">
        <f>'CC 103817 - Headcount'!G173</f>
        <v>0</v>
      </c>
      <c r="I30" s="312">
        <f>'CC 103817 - Headcount'!H173</f>
        <v>0</v>
      </c>
      <c r="J30" s="312">
        <f>'CC 103817 - Headcount'!I173</f>
        <v>0</v>
      </c>
      <c r="K30" s="312">
        <f>'CC 103817 - Headcount'!J173</f>
        <v>0</v>
      </c>
      <c r="L30" s="312">
        <f>'CC 103817 - Headcount'!K173</f>
        <v>0</v>
      </c>
      <c r="M30" s="312">
        <f>'CC 103817 - Headcount'!L173</f>
        <v>0</v>
      </c>
      <c r="N30" s="312">
        <f>'CC 103817 - Headcount'!M173</f>
        <v>0</v>
      </c>
      <c r="O30" s="312">
        <f>'CC 103817 -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103817 - Headcount'!C30)*(Assumptions!$B$2/12)+('CC 103817 - Detail Expenses'!D32)*Assumptions!$B$8</f>
        <v>0</v>
      </c>
      <c r="E33" s="315">
        <f>('CC 103817 - Headcount'!D47)*(Assumptions!$B$2/12)+('CC 103817 - Detail Expenses'!E32)*Assumptions!$B$8</f>
        <v>0</v>
      </c>
      <c r="F33" s="315">
        <f>('CC 103817 - Headcount'!E47)*(Assumptions!$B$2/12)+('CC 103817 - Detail Expenses'!F32)*Assumptions!$B$8</f>
        <v>0</v>
      </c>
      <c r="G33" s="315">
        <f>('CC 103817 - Headcount'!F47)*(Assumptions!$B$2/12)+('CC 103817 - Detail Expenses'!G32)*Assumptions!$B$8</f>
        <v>0</v>
      </c>
      <c r="H33" s="315">
        <f>('CC 103817 - Headcount'!G47)*(Assumptions!$B$2/12)+('CC 103817 - Detail Expenses'!H32)*Assumptions!$B$8</f>
        <v>0</v>
      </c>
      <c r="I33" s="315">
        <f>('CC 103817 - Headcount'!H47)*(Assumptions!$B$2/12)+('CC 103817 - Detail Expenses'!I32)*Assumptions!$B$8</f>
        <v>0</v>
      </c>
      <c r="J33" s="315">
        <f>('CC 103817 - Headcount'!I47)*(Assumptions!$B$2/12)+('CC 103817 - Detail Expenses'!J32)*Assumptions!$B$8</f>
        <v>0</v>
      </c>
      <c r="K33" s="315">
        <f>('CC 103817 - Headcount'!J47)*(Assumptions!$B$2/12)+('CC 103817 - Detail Expenses'!K32)*Assumptions!$B$8</f>
        <v>0</v>
      </c>
      <c r="L33" s="315">
        <f>('CC 103817 - Headcount'!K47)*(Assumptions!$B$2/12)+('CC 103817 - Detail Expenses'!L32)*Assumptions!$B$8</f>
        <v>0</v>
      </c>
      <c r="M33" s="315">
        <f>('CC 103817 - Headcount'!L47)*(Assumptions!$B$2/12)+('CC 103817 - Detail Expenses'!M32)*Assumptions!$B$8</f>
        <v>0</v>
      </c>
      <c r="N33" s="315">
        <f>('CC 103817 - Headcount'!M47)*(Assumptions!$B$2/12)+('CC 103817 - Detail Expenses'!N32)*Assumptions!$B$8</f>
        <v>0</v>
      </c>
      <c r="O33" s="315">
        <f>('CC 103817 - Headcount'!N47)*(Assumptions!$B$2/12)+('CC 103817 - Detail Expenses'!O32)*Assumptions!$B$8</f>
        <v>0</v>
      </c>
      <c r="P33" s="316">
        <f>SUM(D33:O33)</f>
        <v>0</v>
      </c>
    </row>
    <row r="34" spans="1:18">
      <c r="A34" s="264" t="s">
        <v>25</v>
      </c>
      <c r="B34" s="265" t="s">
        <v>5</v>
      </c>
      <c r="C34" s="265"/>
      <c r="D34" s="317">
        <f>IF('CC 103817 - Headcount'!C30=0,,IF(D32/'CC 103817 - Headcount'!C30&lt;=Assumptions!$B$12/12,D32*Assumptions!$B$14,(D32/'CC 103817 - Headcount'!C30-Assumptions!$B$12/12)*Assumptions!$B$16*'CC 103817 - Headcount'!C30+Assumptions!$B$12/12*Assumptions!$B$14*'CC 103817 - Headcount'!C30))</f>
        <v>0</v>
      </c>
      <c r="E34" s="317">
        <f>IF('CC 103817 - Headcount'!D30=0,,IF(E32/'CC 103817 - Headcount'!D30&lt;=Assumptions!$B$12/12,E32*Assumptions!$B$14,(E32/'CC 103817 - Headcount'!D30-Assumptions!$B$12/12)*Assumptions!$B$16*'CC 103817 - Headcount'!D30+Assumptions!$B$12/12*Assumptions!$B$14*'CC 103817 - Headcount'!D30))</f>
        <v>0</v>
      </c>
      <c r="F34" s="317">
        <f>IF('CC 103817 - Headcount'!E30=0,,IF(F32/'CC 103817 - Headcount'!E30&lt;=Assumptions!$B$12/12,F32*Assumptions!$B$14,(F32/'CC 103817 - Headcount'!E30-Assumptions!$B$12/12)*Assumptions!$B$16*'CC 103817 - Headcount'!E30+Assumptions!$B$12/12*Assumptions!$B$14*'CC 103817 - Headcount'!E30))</f>
        <v>0</v>
      </c>
      <c r="G34" s="317">
        <f>IF('CC 103817 - Headcount'!F30=0,,IF(G32/'CC 103817 - Headcount'!F30&lt;=Assumptions!$B$12/12,G32*Assumptions!$B$14,(G32/'CC 103817 - Headcount'!F30-Assumptions!$B$12/12)*Assumptions!$B$16*'CC 103817 - Headcount'!F30+Assumptions!$B$12/12*Assumptions!$B$14*'CC 103817 - Headcount'!F30))</f>
        <v>0</v>
      </c>
      <c r="H34" s="317">
        <f>IF('CC 103817 - Headcount'!G30=0,,IF(H32/'CC 103817 - Headcount'!G30&lt;=Assumptions!$B$12/12,H32*Assumptions!$B$14,(H32/'CC 103817 - Headcount'!G30-Assumptions!$B$12/12)*Assumptions!$B$16*'CC 103817 - Headcount'!G30+Assumptions!$B$12/12*Assumptions!$B$14*'CC 103817 - Headcount'!G30))</f>
        <v>0</v>
      </c>
      <c r="I34" s="317">
        <f>IF('CC 103817 - Headcount'!H30=0,,IF(I32/'CC 103817 - Headcount'!H30&lt;=Assumptions!$B$12/12,I32*Assumptions!$B$14,(I32/'CC 103817 - Headcount'!H30-Assumptions!$B$12/12)*Assumptions!$B$16*'CC 103817 - Headcount'!H30+Assumptions!$B$12/12*Assumptions!$B$14*'CC 103817 - Headcount'!H30))</f>
        <v>0</v>
      </c>
      <c r="J34" s="317">
        <f>IF('CC 103817 - Headcount'!I30=0,,IF(J32/'CC 103817 - Headcount'!I30&lt;=Assumptions!$B$12/12,J32*Assumptions!$B$14,(J32/'CC 103817 - Headcount'!I30-Assumptions!$B$12/12)*Assumptions!$B$16*'CC 103817 - Headcount'!I30+Assumptions!$B$12/12*Assumptions!$B$14*'CC 103817 - Headcount'!I30))</f>
        <v>0</v>
      </c>
      <c r="K34" s="317">
        <f>IF('CC 103817 - Headcount'!J30=0,,IF(K32/'CC 103817 - Headcount'!J30&lt;=Assumptions!$B$12/12,K32*Assumptions!$B$14,(K32/'CC 103817 - Headcount'!J30-Assumptions!$B$12/12)*Assumptions!$B$16*'CC 103817 - Headcount'!J30+Assumptions!$B$12/12*Assumptions!$B$14*'CC 103817 - Headcount'!J30))</f>
        <v>0</v>
      </c>
      <c r="L34" s="317">
        <f>IF('CC 103817 - Headcount'!K30=0,,IF(L32/'CC 103817 - Headcount'!K30&lt;=Assumptions!$B$12/12,L32*Assumptions!$B$14,(L32/'CC 103817 - Headcount'!K30-Assumptions!$B$12/12)*Assumptions!$B$16*'CC 103817 - Headcount'!K30+Assumptions!$B$12/12*Assumptions!$B$14*'CC 103817 - Headcount'!K30))</f>
        <v>0</v>
      </c>
      <c r="M34" s="317">
        <f>IF('CC 103817 - Headcount'!L30=0,,IF(M32/'CC 103817 - Headcount'!L30&lt;=Assumptions!$B$12/12,M32*Assumptions!$B$14,(M32/'CC 103817 - Headcount'!L30-Assumptions!$B$12/12)*Assumptions!$B$16*'CC 103817 - Headcount'!L30+Assumptions!$B$12/12*Assumptions!$B$14*'CC 103817 - Headcount'!L30))</f>
        <v>0</v>
      </c>
      <c r="N34" s="317">
        <f>IF('CC 103817 - Headcount'!M30=0,,IF(N32/'CC 103817 - Headcount'!M30&lt;=Assumptions!$B$12/12,N32*Assumptions!$B$14,(N32/'CC 103817 - Headcount'!M30-Assumptions!$B$12/12)*Assumptions!$B$16*'CC 103817 - Headcount'!M30+Assumptions!$B$12/12*Assumptions!$B$14*'CC 103817 - Headcount'!M30))</f>
        <v>0</v>
      </c>
      <c r="O34" s="317">
        <f>IF('CC 103817 - Headcount'!N30=0,,IF(O32/'CC 103817 - Headcount'!N30&lt;=Assumptions!$B$12/12,O32*Assumptions!$B$14,(O32/'CC 103817 - Headcount'!N30-Assumptions!$B$12/12)*Assumptions!$B$16*'CC 103817 - Headcount'!N30+Assumptions!$B$12/12*Assumptions!$B$14*'CC 103817 -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103817 - Headcount'!C128</f>
        <v>0</v>
      </c>
      <c r="E37" s="316">
        <f>+'CC 103817 - Headcount'!D128</f>
        <v>0</v>
      </c>
      <c r="F37" s="316">
        <f>+'CC 103817 - Headcount'!E128</f>
        <v>0</v>
      </c>
      <c r="G37" s="316">
        <f>+'CC 103817 - Headcount'!F128</f>
        <v>0</v>
      </c>
      <c r="H37" s="316">
        <f>+'CC 103817 - Headcount'!G128</f>
        <v>0</v>
      </c>
      <c r="I37" s="316">
        <f>+'CC 103817 - Headcount'!H128</f>
        <v>0</v>
      </c>
      <c r="J37" s="316">
        <f>+'CC 103817 - Headcount'!I128</f>
        <v>0</v>
      </c>
      <c r="K37" s="316">
        <f>+'CC 103817 - Headcount'!J128</f>
        <v>0</v>
      </c>
      <c r="L37" s="316">
        <f>+'CC 103817 - Headcount'!K128</f>
        <v>0</v>
      </c>
      <c r="M37" s="316">
        <f>+'CC 103817 - Headcount'!L128</f>
        <v>0</v>
      </c>
      <c r="N37" s="316">
        <f>+'CC 103817 - Headcount'!M128</f>
        <v>0</v>
      </c>
      <c r="O37" s="316">
        <f>+'CC 103817 -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273">
        <f>+Input!$I$16*'CC 103817 - Headcount'!C47</f>
        <v>0</v>
      </c>
      <c r="E46" s="273">
        <f>+Input!$I$16*'CC 103817 - Headcount'!D47</f>
        <v>0</v>
      </c>
      <c r="F46" s="273">
        <f>+Input!$I$16*'CC 103817 - Headcount'!E47</f>
        <v>0</v>
      </c>
      <c r="G46" s="273">
        <f>+Input!$I$16*'CC 103817 - Headcount'!F47</f>
        <v>0</v>
      </c>
      <c r="H46" s="273">
        <f>+Input!$I$16*'CC 103817 - Headcount'!G47</f>
        <v>0</v>
      </c>
      <c r="I46" s="273">
        <f>+Input!$I$16*'CC 103817 - Headcount'!H47</f>
        <v>0</v>
      </c>
      <c r="J46" s="273">
        <f>+Input!$I$16*'CC 103817 - Headcount'!I47</f>
        <v>0</v>
      </c>
      <c r="K46" s="273">
        <f>+Input!$I$16*'CC 103817 - Headcount'!J47</f>
        <v>0</v>
      </c>
      <c r="L46" s="273">
        <f>+Input!$I$16*'CC 103817 - Headcount'!K47</f>
        <v>0</v>
      </c>
      <c r="M46" s="273">
        <f>+Input!$I$16*'CC 103817 - Headcount'!L47</f>
        <v>0</v>
      </c>
      <c r="N46" s="273">
        <f>+Input!$I$16*'CC 103817 - Headcount'!M47</f>
        <v>0</v>
      </c>
      <c r="O46" s="273">
        <f>+Input!$I$16*'CC 103817 -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103817 - Headcount'!C202</f>
        <v>0</v>
      </c>
      <c r="E57" s="318">
        <f>+'CC 103817 - Headcount'!D202</f>
        <v>0</v>
      </c>
      <c r="F57" s="318">
        <f>+'CC 103817 - Headcount'!E202</f>
        <v>0</v>
      </c>
      <c r="G57" s="318">
        <f>+'CC 103817 - Headcount'!F202</f>
        <v>0</v>
      </c>
      <c r="H57" s="318">
        <f>+'CC 103817 - Headcount'!G202</f>
        <v>0</v>
      </c>
      <c r="I57" s="318">
        <f>+'CC 103817 - Headcount'!H202</f>
        <v>0</v>
      </c>
      <c r="J57" s="318">
        <f>+'CC 103817 - Headcount'!I202</f>
        <v>0</v>
      </c>
      <c r="K57" s="318">
        <f>+'CC 103817 - Headcount'!J202</f>
        <v>0</v>
      </c>
      <c r="L57" s="318">
        <f>+'CC 103817 - Headcount'!K202</f>
        <v>0</v>
      </c>
      <c r="M57" s="318">
        <f>+'CC 103817 - Headcount'!L202</f>
        <v>0</v>
      </c>
      <c r="N57" s="318">
        <f>+'CC 103817 - Headcount'!M202</f>
        <v>0</v>
      </c>
      <c r="O57" s="318">
        <f>+'CC 103817 -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+Input!$I$9*'CC 103817 - Headcount'!C47</f>
        <v>0</v>
      </c>
      <c r="E60" s="316">
        <f>+Input!$I$9*'CC 103817 - Headcount'!D47</f>
        <v>0</v>
      </c>
      <c r="F60" s="316">
        <f>+Input!$I$9*'CC 103817 - Headcount'!E47</f>
        <v>0</v>
      </c>
      <c r="G60" s="316">
        <f>+Input!$I$9*'CC 103817 - Headcount'!F47</f>
        <v>0</v>
      </c>
      <c r="H60" s="316">
        <f>+Input!$I$9*'CC 103817 - Headcount'!G47</f>
        <v>0</v>
      </c>
      <c r="I60" s="316">
        <f>+Input!$I$9*'CC 103817 - Headcount'!H47</f>
        <v>0</v>
      </c>
      <c r="J60" s="316">
        <f>+Input!$I$9*'CC 103817 - Headcount'!I47</f>
        <v>0</v>
      </c>
      <c r="K60" s="316">
        <f>+Input!$I$9*'CC 103817 - Headcount'!J47</f>
        <v>0</v>
      </c>
      <c r="L60" s="316">
        <f>+Input!$I$9*'CC 103817 - Headcount'!K47</f>
        <v>0</v>
      </c>
      <c r="M60" s="316">
        <f>+Input!$I$9*'CC 103817 - Headcount'!L47</f>
        <v>0</v>
      </c>
      <c r="N60" s="316">
        <f>+Input!$I$9*'CC 103817 - Headcount'!M47</f>
        <v>0</v>
      </c>
      <c r="O60" s="316">
        <f>+Input!$I$9*'CC 103817 -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+Input!$I$10*'CC 103817 - Headcount'!C47</f>
        <v>0</v>
      </c>
      <c r="E63" s="318">
        <f>+Input!$I$10*'CC 103817 - Headcount'!D47</f>
        <v>0</v>
      </c>
      <c r="F63" s="318">
        <f>+Input!$I$10*'CC 103817 - Headcount'!E47</f>
        <v>0</v>
      </c>
      <c r="G63" s="318">
        <f>+Input!$I$10*'CC 103817 - Headcount'!F47</f>
        <v>0</v>
      </c>
      <c r="H63" s="318">
        <f>+Input!$I$10*'CC 103817 - Headcount'!G47</f>
        <v>0</v>
      </c>
      <c r="I63" s="318">
        <f>+Input!$I$10*'CC 103817 - Headcount'!H47</f>
        <v>0</v>
      </c>
      <c r="J63" s="318">
        <f>+Input!$I$10*'CC 103817 - Headcount'!I47</f>
        <v>0</v>
      </c>
      <c r="K63" s="318">
        <f>+Input!$I$10*'CC 103817 - Headcount'!J47</f>
        <v>0</v>
      </c>
      <c r="L63" s="318">
        <f>+Input!$I$10*'CC 103817 - Headcount'!K47</f>
        <v>0</v>
      </c>
      <c r="M63" s="318">
        <f>+Input!$I$10*'CC 103817 - Headcount'!L47</f>
        <v>0</v>
      </c>
      <c r="N63" s="318">
        <f>+Input!$I$10*'CC 103817 - Headcount'!M47</f>
        <v>0</v>
      </c>
      <c r="O63" s="318">
        <f>+Input!$I$10*'CC 103817 -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+Input!$I$13*'CC 103817 - Headcount'!C47</f>
        <v>0</v>
      </c>
      <c r="E72" s="319">
        <f>+Input!$I$13*'CC 103817 - Headcount'!D47</f>
        <v>0</v>
      </c>
      <c r="F72" s="319">
        <f>+Input!$I$13*'CC 103817 - Headcount'!E47</f>
        <v>0</v>
      </c>
      <c r="G72" s="319">
        <f>+Input!$I$13*'CC 103817 - Headcount'!F47</f>
        <v>0</v>
      </c>
      <c r="H72" s="319">
        <f>+Input!$I$13*'CC 103817 - Headcount'!G47</f>
        <v>0</v>
      </c>
      <c r="I72" s="319">
        <f>+Input!$I$13*'CC 103817 - Headcount'!H47</f>
        <v>0</v>
      </c>
      <c r="J72" s="319">
        <f>+Input!$I$13*'CC 103817 - Headcount'!I47</f>
        <v>0</v>
      </c>
      <c r="K72" s="319">
        <f>+Input!$I$13*'CC 103817 - Headcount'!J47</f>
        <v>0</v>
      </c>
      <c r="L72" s="319">
        <f>+Input!$I$13*'CC 103817 - Headcount'!K47</f>
        <v>0</v>
      </c>
      <c r="M72" s="319">
        <f>+Input!$I$13*'CC 103817 - Headcount'!L47</f>
        <v>0</v>
      </c>
      <c r="N72" s="319">
        <f>+Input!$I$13*'CC 103817 - Headcount'!M47</f>
        <v>0</v>
      </c>
      <c r="O72" s="319">
        <f>+Input!$I$13*'CC 103817 - Headcount'!N47</f>
        <v>0</v>
      </c>
      <c r="P72" s="319">
        <f t="shared" si="11"/>
        <v>0</v>
      </c>
    </row>
    <row r="73" spans="1:16" s="286" customFormat="1">
      <c r="A73" s="284"/>
      <c r="B73" s="285" t="s">
        <v>21</v>
      </c>
      <c r="C73" s="285"/>
      <c r="D73" s="320">
        <f>'CC 103817 - Headcount'!C180+'CC 103817 - Headcount'!C182</f>
        <v>0</v>
      </c>
      <c r="E73" s="320">
        <f>'CC 103817 - Headcount'!D180+'CC 103817 - Headcount'!D182</f>
        <v>0</v>
      </c>
      <c r="F73" s="320">
        <f>'CC 103817 - Headcount'!E180+'CC 103817 - Headcount'!E182</f>
        <v>0</v>
      </c>
      <c r="G73" s="320">
        <f>'CC 103817 - Headcount'!F180+'CC 103817 - Headcount'!F182</f>
        <v>0</v>
      </c>
      <c r="H73" s="320">
        <f>'CC 103817 - Headcount'!G180+'CC 103817 - Headcount'!G182</f>
        <v>0</v>
      </c>
      <c r="I73" s="320">
        <f>'CC 103817 - Headcount'!H180+'CC 103817 - Headcount'!H182</f>
        <v>0</v>
      </c>
      <c r="J73" s="320">
        <f>'CC 103817 - Headcount'!I180+'CC 103817 - Headcount'!I182</f>
        <v>0</v>
      </c>
      <c r="K73" s="320">
        <f>'CC 103817 - Headcount'!J180+'CC 103817 - Headcount'!J182</f>
        <v>0</v>
      </c>
      <c r="L73" s="320">
        <f>'CC 103817 - Headcount'!K180+'CC 103817 - Headcount'!K182</f>
        <v>0</v>
      </c>
      <c r="M73" s="320">
        <f>'CC 103817 - Headcount'!L180+'CC 103817 - Headcount'!L182</f>
        <v>0</v>
      </c>
      <c r="N73" s="320">
        <f>'CC 103817 - Headcount'!M180+'CC 103817 - Headcount'!M182</f>
        <v>0</v>
      </c>
      <c r="O73" s="320">
        <f>'CC 103817 - Headcount'!N180+'CC 103817 -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103817 - Detail Expenses'!D5</f>
        <v>11105</v>
      </c>
      <c r="D1" s="2"/>
      <c r="G1" s="6"/>
    </row>
    <row r="2" spans="1:16" s="4" customFormat="1">
      <c r="A2" s="21" t="s">
        <v>55</v>
      </c>
      <c r="C2" s="2" t="str">
        <f>+'CC 103817 - Detail Expenses'!D6</f>
        <v>Gossett</v>
      </c>
      <c r="D2" s="2"/>
      <c r="G2" s="6"/>
      <c r="H2" s="6"/>
      <c r="N2" s="21"/>
    </row>
    <row r="3" spans="1:16" s="4" customFormat="1">
      <c r="A3" s="21" t="s">
        <v>54</v>
      </c>
      <c r="C3" s="2" t="str">
        <f>+'CC 103817 - Detail Expenses'!D7</f>
        <v>103817</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103817 - Detail Expenses'!$D$7</f>
        <v>103817</v>
      </c>
      <c r="B7" s="11" t="s">
        <v>23</v>
      </c>
      <c r="C7" s="12">
        <f>+'CC 103817 - Detail Expenses'!D30+'CC 103817 - Detail Expenses'!D31</f>
        <v>0</v>
      </c>
      <c r="D7" s="12">
        <f>+'CC 103817 - Detail Expenses'!E30+'CC 103817 - Detail Expenses'!E31</f>
        <v>0</v>
      </c>
      <c r="E7" s="12">
        <f>+'CC 103817 - Detail Expenses'!F30+'CC 103817 - Detail Expenses'!F31</f>
        <v>0</v>
      </c>
      <c r="F7" s="12">
        <f>+'CC 103817 - Detail Expenses'!G30+'CC 103817 - Detail Expenses'!G31</f>
        <v>0</v>
      </c>
      <c r="G7" s="12">
        <f>+'CC 103817 - Detail Expenses'!H30+'CC 103817 - Detail Expenses'!H31</f>
        <v>0</v>
      </c>
      <c r="H7" s="12">
        <f>+'CC 103817 - Detail Expenses'!I30+'CC 103817 - Detail Expenses'!I31</f>
        <v>0</v>
      </c>
      <c r="I7" s="12">
        <f>+'CC 103817 - Detail Expenses'!J30+'CC 103817 - Detail Expenses'!J31</f>
        <v>0</v>
      </c>
      <c r="J7" s="12">
        <f>+'CC 103817 - Detail Expenses'!K30+'CC 103817 - Detail Expenses'!K31</f>
        <v>0</v>
      </c>
      <c r="K7" s="12">
        <f>+'CC 103817 - Detail Expenses'!L30+'CC 103817 - Detail Expenses'!L31</f>
        <v>0</v>
      </c>
      <c r="L7" s="12">
        <f>+'CC 103817 - Detail Expenses'!M30+'CC 103817 - Detail Expenses'!M31</f>
        <v>0</v>
      </c>
      <c r="M7" s="12">
        <f>+'CC 103817 - Detail Expenses'!N30+'CC 103817 - Detail Expenses'!N31</f>
        <v>0</v>
      </c>
      <c r="N7" s="12">
        <f>+'CC 103817 - Detail Expenses'!O30+'CC 103817 - Detail Expenses'!O31</f>
        <v>0</v>
      </c>
      <c r="O7" s="12">
        <f>+'CC 103817 - Detail Expenses'!P30+'CC 103817 - Detail Expenses'!P31</f>
        <v>0</v>
      </c>
    </row>
    <row r="8" spans="1:16">
      <c r="A8" s="11" t="str">
        <f>+'CC 103817 - Detail Expenses'!$D$7</f>
        <v>103817</v>
      </c>
      <c r="B8" s="11" t="s">
        <v>24</v>
      </c>
      <c r="C8" s="12">
        <f>+'CC 103817 - Detail Expenses'!D33</f>
        <v>0</v>
      </c>
      <c r="D8" s="12">
        <f>+'CC 103817 - Detail Expenses'!E33</f>
        <v>0</v>
      </c>
      <c r="E8" s="12">
        <f>+'CC 103817 - Detail Expenses'!F33</f>
        <v>0</v>
      </c>
      <c r="F8" s="12">
        <f>+'CC 103817 - Detail Expenses'!G33</f>
        <v>0</v>
      </c>
      <c r="G8" s="12">
        <f>+'CC 103817 - Detail Expenses'!H33</f>
        <v>0</v>
      </c>
      <c r="H8" s="12">
        <f>+'CC 103817 - Detail Expenses'!I33</f>
        <v>0</v>
      </c>
      <c r="I8" s="12">
        <f>+'CC 103817 - Detail Expenses'!J33</f>
        <v>0</v>
      </c>
      <c r="J8" s="12">
        <f>+'CC 103817 - Detail Expenses'!K33</f>
        <v>0</v>
      </c>
      <c r="K8" s="12">
        <f>+'CC 103817 - Detail Expenses'!L33</f>
        <v>0</v>
      </c>
      <c r="L8" s="12">
        <f>+'CC 103817 - Detail Expenses'!M33</f>
        <v>0</v>
      </c>
      <c r="M8" s="12">
        <f>+'CC 103817 - Detail Expenses'!N33</f>
        <v>0</v>
      </c>
      <c r="N8" s="12">
        <f>+'CC 103817 - Detail Expenses'!O33</f>
        <v>0</v>
      </c>
      <c r="O8" s="12">
        <f>+'CC 103817 - Detail Expenses'!P33</f>
        <v>0</v>
      </c>
    </row>
    <row r="9" spans="1:16">
      <c r="A9" s="11" t="str">
        <f>+'CC 103817 - Detail Expenses'!$D$7</f>
        <v>103817</v>
      </c>
      <c r="B9" s="11" t="s">
        <v>25</v>
      </c>
      <c r="C9" s="12">
        <f>+'CC 103817 - Detail Expenses'!D34</f>
        <v>0</v>
      </c>
      <c r="D9" s="12">
        <f>+'CC 103817 - Detail Expenses'!E34</f>
        <v>0</v>
      </c>
      <c r="E9" s="12">
        <f>+'CC 103817 - Detail Expenses'!F34</f>
        <v>0</v>
      </c>
      <c r="F9" s="12">
        <f>+'CC 103817 - Detail Expenses'!G34</f>
        <v>0</v>
      </c>
      <c r="G9" s="12">
        <f>+'CC 103817 - Detail Expenses'!H34</f>
        <v>0</v>
      </c>
      <c r="H9" s="12">
        <f>+'CC 103817 - Detail Expenses'!I34</f>
        <v>0</v>
      </c>
      <c r="I9" s="12">
        <f>+'CC 103817 - Detail Expenses'!J34</f>
        <v>0</v>
      </c>
      <c r="J9" s="12">
        <f>+'CC 103817 - Detail Expenses'!K34</f>
        <v>0</v>
      </c>
      <c r="K9" s="12">
        <f>+'CC 103817 - Detail Expenses'!L34</f>
        <v>0</v>
      </c>
      <c r="L9" s="12">
        <f>+'CC 103817 - Detail Expenses'!M34</f>
        <v>0</v>
      </c>
      <c r="M9" s="12">
        <f>+'CC 103817 - Detail Expenses'!N34</f>
        <v>0</v>
      </c>
      <c r="N9" s="12">
        <f>+'CC 103817 - Detail Expenses'!O34</f>
        <v>0</v>
      </c>
      <c r="O9" s="12">
        <f>+'CC 103817 - Detail Expenses'!P34</f>
        <v>0</v>
      </c>
    </row>
    <row r="10" spans="1:16">
      <c r="A10" s="11" t="str">
        <f>+'CC 103817 - Detail Expenses'!$D$7</f>
        <v>103817</v>
      </c>
      <c r="B10" s="153" t="s">
        <v>97</v>
      </c>
      <c r="C10" s="12">
        <f>+'CC 103817 - Detail Expenses'!D36</f>
        <v>0</v>
      </c>
      <c r="D10" s="12">
        <f>+'CC 103817 - Detail Expenses'!E36</f>
        <v>0</v>
      </c>
      <c r="E10" s="12">
        <f>+'CC 103817 - Detail Expenses'!F36</f>
        <v>0</v>
      </c>
      <c r="F10" s="12">
        <f>+'CC 103817 - Detail Expenses'!G36</f>
        <v>0</v>
      </c>
      <c r="G10" s="12">
        <f>+'CC 103817 - Detail Expenses'!H36</f>
        <v>0</v>
      </c>
      <c r="H10" s="12">
        <f>+'CC 103817 - Detail Expenses'!I36</f>
        <v>0</v>
      </c>
      <c r="I10" s="12">
        <f>+'CC 103817 - Detail Expenses'!J36</f>
        <v>0</v>
      </c>
      <c r="J10" s="12">
        <f>+'CC 103817 - Detail Expenses'!K36</f>
        <v>0</v>
      </c>
      <c r="K10" s="12">
        <f>+'CC 103817 - Detail Expenses'!L36</f>
        <v>0</v>
      </c>
      <c r="L10" s="12">
        <f>+'CC 103817 - Detail Expenses'!M36</f>
        <v>0</v>
      </c>
      <c r="M10" s="12">
        <f>+'CC 103817 - Detail Expenses'!N36</f>
        <v>0</v>
      </c>
      <c r="N10" s="12">
        <f>+'CC 103817 - Detail Expenses'!O36</f>
        <v>0</v>
      </c>
      <c r="O10" s="12">
        <f>+'CC 103817 - Detail Expenses'!P36</f>
        <v>0</v>
      </c>
    </row>
    <row r="11" spans="1:16">
      <c r="A11" s="11" t="str">
        <f>+'CC 103817 - Detail Expenses'!$D$7</f>
        <v>103817</v>
      </c>
      <c r="B11" s="154" t="s">
        <v>30</v>
      </c>
      <c r="C11" s="12">
        <f>+'CC 103817 - Detail Expenses'!D37</f>
        <v>0</v>
      </c>
      <c r="D11" s="12">
        <f>+'CC 103817 - Detail Expenses'!E37</f>
        <v>0</v>
      </c>
      <c r="E11" s="12">
        <f>+'CC 103817 - Detail Expenses'!F37</f>
        <v>0</v>
      </c>
      <c r="F11" s="12">
        <f>+'CC 103817 - Detail Expenses'!G37</f>
        <v>0</v>
      </c>
      <c r="G11" s="12">
        <f>+'CC 103817 - Detail Expenses'!H37</f>
        <v>0</v>
      </c>
      <c r="H11" s="12">
        <f>+'CC 103817 - Detail Expenses'!I37</f>
        <v>0</v>
      </c>
      <c r="I11" s="12">
        <f>+'CC 103817 - Detail Expenses'!J37</f>
        <v>0</v>
      </c>
      <c r="J11" s="12">
        <f>+'CC 103817 - Detail Expenses'!K37</f>
        <v>0</v>
      </c>
      <c r="K11" s="12">
        <f>+'CC 103817 - Detail Expenses'!L37</f>
        <v>0</v>
      </c>
      <c r="L11" s="12">
        <f>+'CC 103817 - Detail Expenses'!M37</f>
        <v>0</v>
      </c>
      <c r="M11" s="12">
        <f>+'CC 103817 - Detail Expenses'!N37</f>
        <v>0</v>
      </c>
      <c r="N11" s="12">
        <f>+'CC 103817 - Detail Expenses'!O37</f>
        <v>0</v>
      </c>
      <c r="O11" s="12">
        <f>+'CC 103817 - Detail Expenses'!P37</f>
        <v>0</v>
      </c>
    </row>
    <row r="12" spans="1:16">
      <c r="A12" s="11" t="str">
        <f>+'CC 103817 - Detail Expenses'!$D$7</f>
        <v>103817</v>
      </c>
      <c r="B12" s="153" t="s">
        <v>31</v>
      </c>
      <c r="C12" s="12">
        <f>+'CC 103817 - Detail Expenses'!D38</f>
        <v>0</v>
      </c>
      <c r="D12" s="12">
        <f>+'CC 103817 - Detail Expenses'!E38</f>
        <v>0</v>
      </c>
      <c r="E12" s="12">
        <f>+'CC 103817 - Detail Expenses'!F38</f>
        <v>0</v>
      </c>
      <c r="F12" s="12">
        <f>+'CC 103817 - Detail Expenses'!G38</f>
        <v>0</v>
      </c>
      <c r="G12" s="12">
        <f>+'CC 103817 - Detail Expenses'!H38</f>
        <v>0</v>
      </c>
      <c r="H12" s="12">
        <f>+'CC 103817 - Detail Expenses'!I38</f>
        <v>0</v>
      </c>
      <c r="I12" s="12">
        <f>+'CC 103817 - Detail Expenses'!J38</f>
        <v>0</v>
      </c>
      <c r="J12" s="12">
        <f>+'CC 103817 - Detail Expenses'!K38</f>
        <v>0</v>
      </c>
      <c r="K12" s="12">
        <f>+'CC 103817 - Detail Expenses'!L38</f>
        <v>0</v>
      </c>
      <c r="L12" s="12">
        <f>+'CC 103817 - Detail Expenses'!M38</f>
        <v>0</v>
      </c>
      <c r="M12" s="12">
        <f>+'CC 103817 - Detail Expenses'!N38</f>
        <v>0</v>
      </c>
      <c r="N12" s="12">
        <f>+'CC 103817 - Detail Expenses'!O38</f>
        <v>0</v>
      </c>
      <c r="O12" s="12">
        <f>+'CC 103817 - Detail Expenses'!P38</f>
        <v>0</v>
      </c>
    </row>
    <row r="13" spans="1:16">
      <c r="A13" s="11" t="str">
        <f>+'CC 103817 - Detail Expenses'!$D$7</f>
        <v>103817</v>
      </c>
      <c r="B13" s="153" t="s">
        <v>26</v>
      </c>
      <c r="C13" s="12">
        <f>+'CC 103817 - Detail Expenses'!D39</f>
        <v>0</v>
      </c>
      <c r="D13" s="12">
        <f>+'CC 103817 - Detail Expenses'!E39</f>
        <v>0</v>
      </c>
      <c r="E13" s="12">
        <f>+'CC 103817 - Detail Expenses'!F39</f>
        <v>0</v>
      </c>
      <c r="F13" s="12">
        <f>+'CC 103817 - Detail Expenses'!G39</f>
        <v>0</v>
      </c>
      <c r="G13" s="12">
        <f>+'CC 103817 - Detail Expenses'!H39</f>
        <v>0</v>
      </c>
      <c r="H13" s="12">
        <f>+'CC 103817 - Detail Expenses'!I39</f>
        <v>0</v>
      </c>
      <c r="I13" s="12">
        <f>+'CC 103817 - Detail Expenses'!J39</f>
        <v>0</v>
      </c>
      <c r="J13" s="12">
        <f>+'CC 103817 - Detail Expenses'!K39</f>
        <v>0</v>
      </c>
      <c r="K13" s="12">
        <f>+'CC 103817 - Detail Expenses'!L39</f>
        <v>0</v>
      </c>
      <c r="L13" s="12">
        <f>+'CC 103817 - Detail Expenses'!M39</f>
        <v>0</v>
      </c>
      <c r="M13" s="12">
        <f>+'CC 103817 - Detail Expenses'!N39</f>
        <v>0</v>
      </c>
      <c r="N13" s="12">
        <f>+'CC 103817 - Detail Expenses'!O39</f>
        <v>0</v>
      </c>
      <c r="O13" s="12">
        <f>+'CC 103817 - Detail Expenses'!P39</f>
        <v>0</v>
      </c>
    </row>
    <row r="14" spans="1:16">
      <c r="A14" s="11" t="str">
        <f>+'CC 103817 - Detail Expenses'!$D$7</f>
        <v>103817</v>
      </c>
      <c r="B14" s="154" t="s">
        <v>40</v>
      </c>
      <c r="C14" s="12">
        <f>+'CC 103817 - Detail Expenses'!D40</f>
        <v>0</v>
      </c>
      <c r="D14" s="12">
        <f>+'CC 103817 - Detail Expenses'!E40</f>
        <v>0</v>
      </c>
      <c r="E14" s="12">
        <f>+'CC 103817 - Detail Expenses'!F40</f>
        <v>0</v>
      </c>
      <c r="F14" s="12">
        <f>+'CC 103817 - Detail Expenses'!G40</f>
        <v>0</v>
      </c>
      <c r="G14" s="12">
        <f>+'CC 103817 - Detail Expenses'!H40</f>
        <v>0</v>
      </c>
      <c r="H14" s="12">
        <f>+'CC 103817 - Detail Expenses'!I40</f>
        <v>0</v>
      </c>
      <c r="I14" s="12">
        <f>+'CC 103817 - Detail Expenses'!J40</f>
        <v>0</v>
      </c>
      <c r="J14" s="12">
        <f>+'CC 103817 - Detail Expenses'!K40</f>
        <v>0</v>
      </c>
      <c r="K14" s="12">
        <f>+'CC 103817 - Detail Expenses'!L40</f>
        <v>0</v>
      </c>
      <c r="L14" s="12">
        <f>+'CC 103817 - Detail Expenses'!M40</f>
        <v>0</v>
      </c>
      <c r="M14" s="12">
        <f>+'CC 103817 - Detail Expenses'!N40</f>
        <v>0</v>
      </c>
      <c r="N14" s="12">
        <f>+'CC 103817 - Detail Expenses'!O40</f>
        <v>0</v>
      </c>
      <c r="O14" s="12">
        <f>+'CC 103817 - Detail Expenses'!P40</f>
        <v>0</v>
      </c>
    </row>
    <row r="15" spans="1:16">
      <c r="A15" s="11" t="str">
        <f>+'CC 103817 - Detail Expenses'!$D$7</f>
        <v>103817</v>
      </c>
      <c r="B15" s="153" t="s">
        <v>27</v>
      </c>
      <c r="C15" s="12">
        <f>+'CC 103817 - Detail Expenses'!D41</f>
        <v>0</v>
      </c>
      <c r="D15" s="12">
        <f>+'CC 103817 - Detail Expenses'!E41</f>
        <v>0</v>
      </c>
      <c r="E15" s="12">
        <f>+'CC 103817 - Detail Expenses'!F41</f>
        <v>0</v>
      </c>
      <c r="F15" s="12">
        <f>+'CC 103817 - Detail Expenses'!G41</f>
        <v>0</v>
      </c>
      <c r="G15" s="12">
        <f>+'CC 103817 - Detail Expenses'!H41</f>
        <v>0</v>
      </c>
      <c r="H15" s="12">
        <f>+'CC 103817 - Detail Expenses'!I41</f>
        <v>0</v>
      </c>
      <c r="I15" s="12">
        <f>+'CC 103817 - Detail Expenses'!J41</f>
        <v>0</v>
      </c>
      <c r="J15" s="12">
        <f>+'CC 103817 - Detail Expenses'!K41</f>
        <v>0</v>
      </c>
      <c r="K15" s="12">
        <f>+'CC 103817 - Detail Expenses'!L41</f>
        <v>0</v>
      </c>
      <c r="L15" s="12">
        <f>+'CC 103817 - Detail Expenses'!M41</f>
        <v>0</v>
      </c>
      <c r="M15" s="12">
        <f>+'CC 103817 - Detail Expenses'!N41</f>
        <v>0</v>
      </c>
      <c r="N15" s="12">
        <f>+'CC 103817 - Detail Expenses'!O41</f>
        <v>0</v>
      </c>
      <c r="O15" s="12">
        <f>+'CC 103817 - Detail Expenses'!P41</f>
        <v>0</v>
      </c>
    </row>
    <row r="16" spans="1:16">
      <c r="A16" s="11" t="str">
        <f>+'CC 103817 - Detail Expenses'!$D$7</f>
        <v>103817</v>
      </c>
      <c r="B16" s="154" t="s">
        <v>29</v>
      </c>
      <c r="C16" s="12">
        <f>+'CC 103817 - Detail Expenses'!D42</f>
        <v>0</v>
      </c>
      <c r="D16" s="12">
        <f>+'CC 103817 - Detail Expenses'!E42</f>
        <v>0</v>
      </c>
      <c r="E16" s="12">
        <f>+'CC 103817 - Detail Expenses'!F42</f>
        <v>0</v>
      </c>
      <c r="F16" s="12">
        <f>+'CC 103817 - Detail Expenses'!G42</f>
        <v>0</v>
      </c>
      <c r="G16" s="12">
        <f>+'CC 103817 - Detail Expenses'!H42</f>
        <v>0</v>
      </c>
      <c r="H16" s="12">
        <f>+'CC 103817 - Detail Expenses'!I42</f>
        <v>0</v>
      </c>
      <c r="I16" s="12">
        <f>+'CC 103817 - Detail Expenses'!J42</f>
        <v>0</v>
      </c>
      <c r="J16" s="12">
        <f>+'CC 103817 - Detail Expenses'!K42</f>
        <v>0</v>
      </c>
      <c r="K16" s="12">
        <f>+'CC 103817 - Detail Expenses'!L42</f>
        <v>0</v>
      </c>
      <c r="L16" s="12">
        <f>+'CC 103817 - Detail Expenses'!M42</f>
        <v>0</v>
      </c>
      <c r="M16" s="12">
        <f>+'CC 103817 - Detail Expenses'!N42</f>
        <v>0</v>
      </c>
      <c r="N16" s="12">
        <f>+'CC 103817 - Detail Expenses'!O42</f>
        <v>0</v>
      </c>
      <c r="O16" s="12">
        <f>+'CC 103817 - Detail Expenses'!P42</f>
        <v>0</v>
      </c>
    </row>
    <row r="17" spans="1:15">
      <c r="A17" s="11" t="str">
        <f>+'CC 103817 - Detail Expenses'!$D$7</f>
        <v>103817</v>
      </c>
      <c r="B17" s="153" t="s">
        <v>28</v>
      </c>
      <c r="C17" s="12">
        <f>+'CC 103817 - Detail Expenses'!D44</f>
        <v>0</v>
      </c>
      <c r="D17" s="12">
        <f>+'CC 103817 - Detail Expenses'!E44</f>
        <v>0</v>
      </c>
      <c r="E17" s="12">
        <f>+'CC 103817 - Detail Expenses'!F44</f>
        <v>0</v>
      </c>
      <c r="F17" s="12">
        <f>+'CC 103817 - Detail Expenses'!G44</f>
        <v>0</v>
      </c>
      <c r="G17" s="12">
        <f>+'CC 103817 - Detail Expenses'!H44</f>
        <v>0</v>
      </c>
      <c r="H17" s="12">
        <f>+'CC 103817 - Detail Expenses'!I44</f>
        <v>0</v>
      </c>
      <c r="I17" s="12">
        <f>+'CC 103817 - Detail Expenses'!J44</f>
        <v>0</v>
      </c>
      <c r="J17" s="12">
        <f>+'CC 103817 - Detail Expenses'!K44</f>
        <v>0</v>
      </c>
      <c r="K17" s="12">
        <f>+'CC 103817 - Detail Expenses'!L44</f>
        <v>0</v>
      </c>
      <c r="L17" s="12">
        <f>+'CC 103817 - Detail Expenses'!M44</f>
        <v>0</v>
      </c>
      <c r="M17" s="12">
        <f>+'CC 103817 - Detail Expenses'!N44</f>
        <v>0</v>
      </c>
      <c r="N17" s="12">
        <f>+'CC 103817 - Detail Expenses'!O44</f>
        <v>0</v>
      </c>
      <c r="O17" s="12">
        <f>+'CC 103817 - Detail Expenses'!P44</f>
        <v>0</v>
      </c>
    </row>
    <row r="18" spans="1:15">
      <c r="A18" s="11" t="str">
        <f>+'CC 103817 - Detail Expenses'!$D$7</f>
        <v>103817</v>
      </c>
      <c r="B18" s="153" t="s">
        <v>46</v>
      </c>
      <c r="C18" s="12">
        <f>+'CC 103817 - Detail Expenses'!D46</f>
        <v>0</v>
      </c>
      <c r="D18" s="12">
        <f>+'CC 103817 - Detail Expenses'!E46</f>
        <v>0</v>
      </c>
      <c r="E18" s="12">
        <f>+'CC 103817 - Detail Expenses'!F46</f>
        <v>0</v>
      </c>
      <c r="F18" s="12">
        <f>+'CC 103817 - Detail Expenses'!G46</f>
        <v>0</v>
      </c>
      <c r="G18" s="12">
        <f>+'CC 103817 - Detail Expenses'!H46</f>
        <v>0</v>
      </c>
      <c r="H18" s="12">
        <f>+'CC 103817 - Detail Expenses'!I46</f>
        <v>0</v>
      </c>
      <c r="I18" s="12">
        <f>+'CC 103817 - Detail Expenses'!J46</f>
        <v>0</v>
      </c>
      <c r="J18" s="12">
        <f>+'CC 103817 - Detail Expenses'!K46</f>
        <v>0</v>
      </c>
      <c r="K18" s="12">
        <f>+'CC 103817 - Detail Expenses'!L46</f>
        <v>0</v>
      </c>
      <c r="L18" s="12">
        <f>+'CC 103817 - Detail Expenses'!M46</f>
        <v>0</v>
      </c>
      <c r="M18" s="12">
        <f>+'CC 103817 - Detail Expenses'!N46</f>
        <v>0</v>
      </c>
      <c r="N18" s="12">
        <f>+'CC 103817 - Detail Expenses'!O46</f>
        <v>0</v>
      </c>
      <c r="O18" s="12">
        <f>+'CC 103817 - Detail Expenses'!P46</f>
        <v>0</v>
      </c>
    </row>
    <row r="19" spans="1:15">
      <c r="A19" s="11" t="str">
        <f>+'CC 103817 - Detail Expenses'!$D$7</f>
        <v>103817</v>
      </c>
      <c r="B19" s="153" t="s">
        <v>91</v>
      </c>
      <c r="C19" s="12">
        <f>+'CC 103817 - Detail Expenses'!D48</f>
        <v>0</v>
      </c>
      <c r="D19" s="12">
        <f>+'CC 103817 - Detail Expenses'!E48</f>
        <v>0</v>
      </c>
      <c r="E19" s="12">
        <f>+'CC 103817 - Detail Expenses'!F48</f>
        <v>0</v>
      </c>
      <c r="F19" s="12">
        <f>+'CC 103817 - Detail Expenses'!G48</f>
        <v>0</v>
      </c>
      <c r="G19" s="12">
        <f>+'CC 103817 - Detail Expenses'!H48</f>
        <v>0</v>
      </c>
      <c r="H19" s="12">
        <f>+'CC 103817 - Detail Expenses'!I48</f>
        <v>0</v>
      </c>
      <c r="I19" s="12">
        <f>+'CC 103817 - Detail Expenses'!J48</f>
        <v>0</v>
      </c>
      <c r="J19" s="12">
        <f>+'CC 103817 - Detail Expenses'!K48</f>
        <v>0</v>
      </c>
      <c r="K19" s="12">
        <f>+'CC 103817 - Detail Expenses'!L48</f>
        <v>0</v>
      </c>
      <c r="L19" s="12">
        <f>+'CC 103817 - Detail Expenses'!M48</f>
        <v>0</v>
      </c>
      <c r="M19" s="12">
        <f>+'CC 103817 - Detail Expenses'!N48</f>
        <v>0</v>
      </c>
      <c r="N19" s="12">
        <f>+'CC 103817 - Detail Expenses'!O48</f>
        <v>0</v>
      </c>
      <c r="O19" s="12">
        <f>+'CC 103817 - Detail Expenses'!P48</f>
        <v>0</v>
      </c>
    </row>
    <row r="20" spans="1:15">
      <c r="A20" s="11" t="str">
        <f>+'CC 103817 - Detail Expenses'!$D$7</f>
        <v>103817</v>
      </c>
      <c r="B20" s="153" t="s">
        <v>88</v>
      </c>
      <c r="C20" s="12">
        <f>+'CC 103817 - Detail Expenses'!D50</f>
        <v>0</v>
      </c>
      <c r="D20" s="12">
        <f>+'CC 103817 - Detail Expenses'!E50</f>
        <v>0</v>
      </c>
      <c r="E20" s="12">
        <f>+'CC 103817 - Detail Expenses'!F50</f>
        <v>0</v>
      </c>
      <c r="F20" s="12">
        <f>+'CC 103817 - Detail Expenses'!G50</f>
        <v>0</v>
      </c>
      <c r="G20" s="12">
        <f>+'CC 103817 - Detail Expenses'!H50</f>
        <v>0</v>
      </c>
      <c r="H20" s="12">
        <f>+'CC 103817 - Detail Expenses'!I50</f>
        <v>0</v>
      </c>
      <c r="I20" s="12">
        <f>+'CC 103817 - Detail Expenses'!J50</f>
        <v>0</v>
      </c>
      <c r="J20" s="12">
        <f>+'CC 103817 - Detail Expenses'!K50</f>
        <v>0</v>
      </c>
      <c r="K20" s="12">
        <f>+'CC 103817 - Detail Expenses'!L50</f>
        <v>0</v>
      </c>
      <c r="L20" s="12">
        <f>+'CC 103817 - Detail Expenses'!M50</f>
        <v>0</v>
      </c>
      <c r="M20" s="12">
        <f>+'CC 103817 - Detail Expenses'!N50</f>
        <v>0</v>
      </c>
      <c r="N20" s="12">
        <f>+'CC 103817 - Detail Expenses'!O50</f>
        <v>0</v>
      </c>
      <c r="O20" s="12">
        <f>+'CC 103817 - Detail Expenses'!P50</f>
        <v>0</v>
      </c>
    </row>
    <row r="21" spans="1:15">
      <c r="A21" s="11" t="str">
        <f>+'CC 103817 - Detail Expenses'!$D$7</f>
        <v>103817</v>
      </c>
      <c r="B21" s="153" t="s">
        <v>89</v>
      </c>
      <c r="C21" s="12">
        <f>+'CC 103817 - Detail Expenses'!D51</f>
        <v>0</v>
      </c>
      <c r="D21" s="12">
        <f>+'CC 103817 - Detail Expenses'!E51</f>
        <v>0</v>
      </c>
      <c r="E21" s="12">
        <f>+'CC 103817 - Detail Expenses'!F51</f>
        <v>0</v>
      </c>
      <c r="F21" s="12">
        <f>+'CC 103817 - Detail Expenses'!G51</f>
        <v>0</v>
      </c>
      <c r="G21" s="12">
        <f>+'CC 103817 - Detail Expenses'!H51</f>
        <v>0</v>
      </c>
      <c r="H21" s="12">
        <f>+'CC 103817 - Detail Expenses'!I51</f>
        <v>0</v>
      </c>
      <c r="I21" s="12">
        <f>+'CC 103817 - Detail Expenses'!J51</f>
        <v>0</v>
      </c>
      <c r="J21" s="12">
        <f>+'CC 103817 - Detail Expenses'!K51</f>
        <v>0</v>
      </c>
      <c r="K21" s="12">
        <f>+'CC 103817 - Detail Expenses'!L51</f>
        <v>0</v>
      </c>
      <c r="L21" s="12">
        <f>+'CC 103817 - Detail Expenses'!M51</f>
        <v>0</v>
      </c>
      <c r="M21" s="12">
        <f>+'CC 103817 - Detail Expenses'!N51</f>
        <v>0</v>
      </c>
      <c r="N21" s="12">
        <f>+'CC 103817 - Detail Expenses'!O51</f>
        <v>0</v>
      </c>
      <c r="O21" s="12">
        <f>+'CC 103817 - Detail Expenses'!P51</f>
        <v>0</v>
      </c>
    </row>
    <row r="22" spans="1:15">
      <c r="A22" s="11" t="str">
        <f>+'CC 103817 - Detail Expenses'!$D$7</f>
        <v>103817</v>
      </c>
      <c r="B22" s="153" t="s">
        <v>121</v>
      </c>
      <c r="C22" s="12">
        <f>+'CC 103817 - Detail Expenses'!D52</f>
        <v>0</v>
      </c>
      <c r="D22" s="12">
        <f>+'CC 103817 - Detail Expenses'!E52</f>
        <v>0</v>
      </c>
      <c r="E22" s="12">
        <f>+'CC 103817 - Detail Expenses'!F52</f>
        <v>0</v>
      </c>
      <c r="F22" s="12">
        <f>+'CC 103817 - Detail Expenses'!G52</f>
        <v>0</v>
      </c>
      <c r="G22" s="12">
        <f>+'CC 103817 - Detail Expenses'!H52</f>
        <v>0</v>
      </c>
      <c r="H22" s="12">
        <f>+'CC 103817 - Detail Expenses'!I52</f>
        <v>0</v>
      </c>
      <c r="I22" s="12">
        <f>+'CC 103817 - Detail Expenses'!J52</f>
        <v>0</v>
      </c>
      <c r="J22" s="12">
        <f>+'CC 103817 - Detail Expenses'!K52</f>
        <v>0</v>
      </c>
      <c r="K22" s="12">
        <f>+'CC 103817 - Detail Expenses'!L52</f>
        <v>0</v>
      </c>
      <c r="L22" s="12">
        <f>+'CC 103817 - Detail Expenses'!M52</f>
        <v>0</v>
      </c>
      <c r="M22" s="12">
        <f>+'CC 103817 - Detail Expenses'!N52</f>
        <v>0</v>
      </c>
      <c r="N22" s="12">
        <f>+'CC 103817 - Detail Expenses'!O52</f>
        <v>0</v>
      </c>
      <c r="O22" s="12">
        <f>+'CC 103817 - Detail Expenses'!P52</f>
        <v>0</v>
      </c>
    </row>
    <row r="23" spans="1:15">
      <c r="A23" s="11" t="str">
        <f>+'CC 103817 - Detail Expenses'!$D$7</f>
        <v>103817</v>
      </c>
      <c r="B23" s="153" t="s">
        <v>90</v>
      </c>
      <c r="C23" s="12">
        <f>+'CC 103817 - Detail Expenses'!D53</f>
        <v>0</v>
      </c>
      <c r="D23" s="12">
        <f>+'CC 103817 - Detail Expenses'!E53</f>
        <v>0</v>
      </c>
      <c r="E23" s="12">
        <f>+'CC 103817 - Detail Expenses'!F53</f>
        <v>0</v>
      </c>
      <c r="F23" s="12">
        <f>+'CC 103817 - Detail Expenses'!G53</f>
        <v>0</v>
      </c>
      <c r="G23" s="12">
        <f>+'CC 103817 - Detail Expenses'!H53</f>
        <v>0</v>
      </c>
      <c r="H23" s="12">
        <f>+'CC 103817 - Detail Expenses'!I53</f>
        <v>0</v>
      </c>
      <c r="I23" s="12">
        <f>+'CC 103817 - Detail Expenses'!J53</f>
        <v>0</v>
      </c>
      <c r="J23" s="12">
        <f>+'CC 103817 - Detail Expenses'!K53</f>
        <v>0</v>
      </c>
      <c r="K23" s="12">
        <f>+'CC 103817 - Detail Expenses'!L53</f>
        <v>0</v>
      </c>
      <c r="L23" s="12">
        <f>+'CC 103817 - Detail Expenses'!M53</f>
        <v>0</v>
      </c>
      <c r="M23" s="12">
        <f>+'CC 103817 - Detail Expenses'!N53</f>
        <v>0</v>
      </c>
      <c r="N23" s="12">
        <f>+'CC 103817 - Detail Expenses'!O53</f>
        <v>0</v>
      </c>
      <c r="O23" s="12">
        <f>+'CC 103817 - Detail Expenses'!P53</f>
        <v>0</v>
      </c>
    </row>
    <row r="24" spans="1:15">
      <c r="A24" s="11" t="str">
        <f>+'CC 103817 - Detail Expenses'!$D$7</f>
        <v>103817</v>
      </c>
      <c r="B24" s="153" t="s">
        <v>34</v>
      </c>
      <c r="C24" s="12">
        <f>+'CC 103817 - Detail Expenses'!D54</f>
        <v>0</v>
      </c>
      <c r="D24" s="12">
        <f>+'CC 103817 - Detail Expenses'!E54</f>
        <v>0</v>
      </c>
      <c r="E24" s="12">
        <f>+'CC 103817 - Detail Expenses'!F54</f>
        <v>0</v>
      </c>
      <c r="F24" s="12">
        <f>+'CC 103817 - Detail Expenses'!G54</f>
        <v>0</v>
      </c>
      <c r="G24" s="12">
        <f>+'CC 103817 - Detail Expenses'!H54</f>
        <v>0</v>
      </c>
      <c r="H24" s="12">
        <f>+'CC 103817 - Detail Expenses'!I54</f>
        <v>0</v>
      </c>
      <c r="I24" s="12">
        <f>+'CC 103817 - Detail Expenses'!J54</f>
        <v>0</v>
      </c>
      <c r="J24" s="12">
        <f>+'CC 103817 - Detail Expenses'!K54</f>
        <v>0</v>
      </c>
      <c r="K24" s="12">
        <f>+'CC 103817 - Detail Expenses'!L54</f>
        <v>0</v>
      </c>
      <c r="L24" s="12">
        <f>+'CC 103817 - Detail Expenses'!M54</f>
        <v>0</v>
      </c>
      <c r="M24" s="12">
        <f>+'CC 103817 - Detail Expenses'!N54</f>
        <v>0</v>
      </c>
      <c r="N24" s="12">
        <f>+'CC 103817 - Detail Expenses'!O54</f>
        <v>0</v>
      </c>
      <c r="O24" s="12">
        <f>+'CC 103817 - Detail Expenses'!P54</f>
        <v>0</v>
      </c>
    </row>
    <row r="25" spans="1:15">
      <c r="A25" s="11" t="str">
        <f>+'CC 103817 - Detail Expenses'!$D$7</f>
        <v>103817</v>
      </c>
      <c r="B25" s="153" t="s">
        <v>92</v>
      </c>
      <c r="C25" s="12">
        <f>+'CC 103817 - Detail Expenses'!D55</f>
        <v>0</v>
      </c>
      <c r="D25" s="12">
        <f>+'CC 103817 - Detail Expenses'!E55</f>
        <v>0</v>
      </c>
      <c r="E25" s="12">
        <f>+'CC 103817 - Detail Expenses'!F55</f>
        <v>0</v>
      </c>
      <c r="F25" s="12">
        <f>+'CC 103817 - Detail Expenses'!G55</f>
        <v>0</v>
      </c>
      <c r="G25" s="12">
        <f>+'CC 103817 - Detail Expenses'!H55</f>
        <v>0</v>
      </c>
      <c r="H25" s="12">
        <f>+'CC 103817 - Detail Expenses'!I55</f>
        <v>0</v>
      </c>
      <c r="I25" s="12">
        <f>+'CC 103817 - Detail Expenses'!J55</f>
        <v>0</v>
      </c>
      <c r="J25" s="12">
        <f>+'CC 103817 - Detail Expenses'!K55</f>
        <v>0</v>
      </c>
      <c r="K25" s="12">
        <f>+'CC 103817 - Detail Expenses'!L55</f>
        <v>0</v>
      </c>
      <c r="L25" s="12">
        <f>+'CC 103817 - Detail Expenses'!M55</f>
        <v>0</v>
      </c>
      <c r="M25" s="12">
        <f>+'CC 103817 - Detail Expenses'!N55</f>
        <v>0</v>
      </c>
      <c r="N25" s="12">
        <f>+'CC 103817 - Detail Expenses'!O55</f>
        <v>0</v>
      </c>
      <c r="O25" s="12">
        <f>+'CC 103817 - Detail Expenses'!P55</f>
        <v>0</v>
      </c>
    </row>
    <row r="26" spans="1:15">
      <c r="A26" s="11" t="str">
        <f>+'CC 103817 - Detail Expenses'!$D$7</f>
        <v>103817</v>
      </c>
      <c r="B26" s="153" t="s">
        <v>93</v>
      </c>
      <c r="C26" s="12">
        <f>+'CC 103817 - Detail Expenses'!D56</f>
        <v>0</v>
      </c>
      <c r="D26" s="12">
        <f>+'CC 103817 - Detail Expenses'!E56</f>
        <v>0</v>
      </c>
      <c r="E26" s="12">
        <f>+'CC 103817 - Detail Expenses'!F56</f>
        <v>0</v>
      </c>
      <c r="F26" s="12">
        <f>+'CC 103817 - Detail Expenses'!G56</f>
        <v>0</v>
      </c>
      <c r="G26" s="12">
        <f>+'CC 103817 - Detail Expenses'!H56</f>
        <v>0</v>
      </c>
      <c r="H26" s="12">
        <f>+'CC 103817 - Detail Expenses'!I56</f>
        <v>0</v>
      </c>
      <c r="I26" s="12">
        <f>+'CC 103817 - Detail Expenses'!J56</f>
        <v>0</v>
      </c>
      <c r="J26" s="12">
        <f>+'CC 103817 - Detail Expenses'!K56</f>
        <v>0</v>
      </c>
      <c r="K26" s="12">
        <f>+'CC 103817 - Detail Expenses'!L56</f>
        <v>0</v>
      </c>
      <c r="L26" s="12">
        <f>+'CC 103817 - Detail Expenses'!M56</f>
        <v>0</v>
      </c>
      <c r="M26" s="12">
        <f>+'CC 103817 - Detail Expenses'!N56</f>
        <v>0</v>
      </c>
      <c r="N26" s="12">
        <f>+'CC 103817 - Detail Expenses'!O56</f>
        <v>0</v>
      </c>
      <c r="O26" s="12">
        <f>+'CC 103817 - Detail Expenses'!P56</f>
        <v>0</v>
      </c>
    </row>
    <row r="27" spans="1:15">
      <c r="A27" s="11" t="str">
        <f>+'CC 103817 - Detail Expenses'!$D$7</f>
        <v>103817</v>
      </c>
      <c r="B27" s="153" t="s">
        <v>33</v>
      </c>
      <c r="C27" s="12">
        <f>+'CC 103817 - Detail Expenses'!D57</f>
        <v>0</v>
      </c>
      <c r="D27" s="12">
        <f>+'CC 103817 - Detail Expenses'!E57</f>
        <v>0</v>
      </c>
      <c r="E27" s="12">
        <f>+'CC 103817 - Detail Expenses'!F57</f>
        <v>0</v>
      </c>
      <c r="F27" s="12">
        <f>+'CC 103817 - Detail Expenses'!G57</f>
        <v>0</v>
      </c>
      <c r="G27" s="12">
        <f>+'CC 103817 - Detail Expenses'!H57</f>
        <v>0</v>
      </c>
      <c r="H27" s="12">
        <f>+'CC 103817 - Detail Expenses'!I57</f>
        <v>0</v>
      </c>
      <c r="I27" s="12">
        <f>+'CC 103817 - Detail Expenses'!J57</f>
        <v>0</v>
      </c>
      <c r="J27" s="12">
        <f>+'CC 103817 - Detail Expenses'!K57</f>
        <v>0</v>
      </c>
      <c r="K27" s="12">
        <f>+'CC 103817 - Detail Expenses'!L57</f>
        <v>0</v>
      </c>
      <c r="L27" s="12">
        <f>+'CC 103817 - Detail Expenses'!M57</f>
        <v>0</v>
      </c>
      <c r="M27" s="12">
        <f>+'CC 103817 - Detail Expenses'!N57</f>
        <v>0</v>
      </c>
      <c r="N27" s="12">
        <f>+'CC 103817 - Detail Expenses'!O57</f>
        <v>0</v>
      </c>
      <c r="O27" s="12">
        <f>+'CC 103817 - Detail Expenses'!P57</f>
        <v>0</v>
      </c>
    </row>
    <row r="28" spans="1:15">
      <c r="A28" s="11" t="str">
        <f>+'CC 103817 - Detail Expenses'!$D$7</f>
        <v>103817</v>
      </c>
      <c r="B28" s="153" t="s">
        <v>38</v>
      </c>
      <c r="C28" s="12">
        <f>+'CC 103817 - Detail Expenses'!D59</f>
        <v>0</v>
      </c>
      <c r="D28" s="12">
        <f>+'CC 103817 - Detail Expenses'!E59</f>
        <v>0</v>
      </c>
      <c r="E28" s="12">
        <f>+'CC 103817 - Detail Expenses'!F59</f>
        <v>0</v>
      </c>
      <c r="F28" s="12">
        <f>+'CC 103817 - Detail Expenses'!G59</f>
        <v>0</v>
      </c>
      <c r="G28" s="12">
        <f>+'CC 103817 - Detail Expenses'!H59</f>
        <v>0</v>
      </c>
      <c r="H28" s="12">
        <f>+'CC 103817 - Detail Expenses'!I59</f>
        <v>0</v>
      </c>
      <c r="I28" s="12">
        <f>+'CC 103817 - Detail Expenses'!J59</f>
        <v>0</v>
      </c>
      <c r="J28" s="12">
        <f>+'CC 103817 - Detail Expenses'!K59</f>
        <v>0</v>
      </c>
      <c r="K28" s="12">
        <f>+'CC 103817 - Detail Expenses'!L59</f>
        <v>0</v>
      </c>
      <c r="L28" s="12">
        <f>+'CC 103817 - Detail Expenses'!M59</f>
        <v>0</v>
      </c>
      <c r="M28" s="12">
        <f>+'CC 103817 - Detail Expenses'!N59</f>
        <v>0</v>
      </c>
      <c r="N28" s="12">
        <f>+'CC 103817 - Detail Expenses'!O59</f>
        <v>0</v>
      </c>
      <c r="O28" s="12">
        <f>+'CC 103817 - Detail Expenses'!P59</f>
        <v>0</v>
      </c>
    </row>
    <row r="29" spans="1:15">
      <c r="A29" s="11" t="str">
        <f>+'CC 103817 - Detail Expenses'!$D$7</f>
        <v>103817</v>
      </c>
      <c r="B29" s="153" t="s">
        <v>36</v>
      </c>
      <c r="C29" s="12">
        <f>+'CC 103817 - Detail Expenses'!D60</f>
        <v>0</v>
      </c>
      <c r="D29" s="12">
        <f>+'CC 103817 - Detail Expenses'!E60</f>
        <v>0</v>
      </c>
      <c r="E29" s="12">
        <f>+'CC 103817 - Detail Expenses'!F60</f>
        <v>0</v>
      </c>
      <c r="F29" s="12">
        <f>+'CC 103817 - Detail Expenses'!G60</f>
        <v>0</v>
      </c>
      <c r="G29" s="12">
        <f>+'CC 103817 - Detail Expenses'!H60</f>
        <v>0</v>
      </c>
      <c r="H29" s="12">
        <f>+'CC 103817 - Detail Expenses'!I60</f>
        <v>0</v>
      </c>
      <c r="I29" s="12">
        <f>+'CC 103817 - Detail Expenses'!J60</f>
        <v>0</v>
      </c>
      <c r="J29" s="12">
        <f>+'CC 103817 - Detail Expenses'!K60</f>
        <v>0</v>
      </c>
      <c r="K29" s="12">
        <f>+'CC 103817 - Detail Expenses'!L60</f>
        <v>0</v>
      </c>
      <c r="L29" s="12">
        <f>+'CC 103817 - Detail Expenses'!M60</f>
        <v>0</v>
      </c>
      <c r="M29" s="12">
        <f>+'CC 103817 - Detail Expenses'!N60</f>
        <v>0</v>
      </c>
      <c r="N29" s="12">
        <f>+'CC 103817 - Detail Expenses'!O60</f>
        <v>0</v>
      </c>
      <c r="O29" s="12">
        <f>+'CC 103817 - Detail Expenses'!P60</f>
        <v>0</v>
      </c>
    </row>
    <row r="30" spans="1:15">
      <c r="A30" s="11" t="str">
        <f>+'CC 103817 - Detail Expenses'!$D$7</f>
        <v>103817</v>
      </c>
      <c r="B30" s="153" t="s">
        <v>105</v>
      </c>
      <c r="C30" s="12">
        <f>+'CC 103817 - Detail Expenses'!D61</f>
        <v>0</v>
      </c>
      <c r="D30" s="12">
        <f>+'CC 103817 - Detail Expenses'!E61</f>
        <v>0</v>
      </c>
      <c r="E30" s="12">
        <f>+'CC 103817 - Detail Expenses'!F61</f>
        <v>0</v>
      </c>
      <c r="F30" s="12">
        <f>+'CC 103817 - Detail Expenses'!G61</f>
        <v>0</v>
      </c>
      <c r="G30" s="12">
        <f>+'CC 103817 - Detail Expenses'!H61</f>
        <v>0</v>
      </c>
      <c r="H30" s="12">
        <f>+'CC 103817 - Detail Expenses'!I61</f>
        <v>0</v>
      </c>
      <c r="I30" s="12">
        <f>+'CC 103817 - Detail Expenses'!J61</f>
        <v>0</v>
      </c>
      <c r="J30" s="12">
        <f>+'CC 103817 - Detail Expenses'!K61</f>
        <v>0</v>
      </c>
      <c r="K30" s="12">
        <f>+'CC 103817 - Detail Expenses'!L61</f>
        <v>0</v>
      </c>
      <c r="L30" s="12">
        <f>+'CC 103817 - Detail Expenses'!M61</f>
        <v>0</v>
      </c>
      <c r="M30" s="12">
        <f>+'CC 103817 - Detail Expenses'!N61</f>
        <v>0</v>
      </c>
      <c r="N30" s="12">
        <f>+'CC 103817 - Detail Expenses'!O61</f>
        <v>0</v>
      </c>
      <c r="O30" s="12">
        <f>+'CC 103817 - Detail Expenses'!P61</f>
        <v>0</v>
      </c>
    </row>
    <row r="31" spans="1:15">
      <c r="A31" s="11" t="str">
        <f>+'CC 103817 - Detail Expenses'!$D$7</f>
        <v>103817</v>
      </c>
      <c r="B31" s="153" t="s">
        <v>107</v>
      </c>
      <c r="C31" s="12">
        <f>+'CC 103817 - Detail Expenses'!D62</f>
        <v>0</v>
      </c>
      <c r="D31" s="12">
        <f>+'CC 103817 - Detail Expenses'!E62</f>
        <v>0</v>
      </c>
      <c r="E31" s="12">
        <f>+'CC 103817 - Detail Expenses'!F62</f>
        <v>0</v>
      </c>
      <c r="F31" s="12">
        <f>+'CC 103817 - Detail Expenses'!G62</f>
        <v>0</v>
      </c>
      <c r="G31" s="12">
        <f>+'CC 103817 - Detail Expenses'!H62</f>
        <v>0</v>
      </c>
      <c r="H31" s="12">
        <f>+'CC 103817 - Detail Expenses'!I62</f>
        <v>0</v>
      </c>
      <c r="I31" s="12">
        <f>+'CC 103817 - Detail Expenses'!J62</f>
        <v>0</v>
      </c>
      <c r="J31" s="12">
        <f>+'CC 103817 - Detail Expenses'!K62</f>
        <v>0</v>
      </c>
      <c r="K31" s="12">
        <f>+'CC 103817 - Detail Expenses'!L62</f>
        <v>0</v>
      </c>
      <c r="L31" s="12">
        <f>+'CC 103817 - Detail Expenses'!M62</f>
        <v>0</v>
      </c>
      <c r="M31" s="12">
        <f>+'CC 103817 - Detail Expenses'!N62</f>
        <v>0</v>
      </c>
      <c r="N31" s="12">
        <f>+'CC 103817 - Detail Expenses'!O62</f>
        <v>0</v>
      </c>
      <c r="O31" s="12">
        <f>+'CC 103817 - Detail Expenses'!P62</f>
        <v>0</v>
      </c>
    </row>
    <row r="32" spans="1:15">
      <c r="A32" s="11" t="str">
        <f>+'CC 103817 - Detail Expenses'!$D$7</f>
        <v>103817</v>
      </c>
      <c r="B32" s="153" t="s">
        <v>37</v>
      </c>
      <c r="C32" s="12">
        <f>+'CC 103817 - Detail Expenses'!D63</f>
        <v>0</v>
      </c>
      <c r="D32" s="12">
        <f>+'CC 103817 - Detail Expenses'!E63</f>
        <v>0</v>
      </c>
      <c r="E32" s="12">
        <f>+'CC 103817 - Detail Expenses'!F63</f>
        <v>0</v>
      </c>
      <c r="F32" s="12">
        <f>+'CC 103817 - Detail Expenses'!G63</f>
        <v>0</v>
      </c>
      <c r="G32" s="12">
        <f>+'CC 103817 - Detail Expenses'!H63</f>
        <v>0</v>
      </c>
      <c r="H32" s="12">
        <f>+'CC 103817 - Detail Expenses'!I63</f>
        <v>0</v>
      </c>
      <c r="I32" s="12">
        <f>+'CC 103817 - Detail Expenses'!J63</f>
        <v>0</v>
      </c>
      <c r="J32" s="12">
        <f>+'CC 103817 - Detail Expenses'!K63</f>
        <v>0</v>
      </c>
      <c r="K32" s="12">
        <f>+'CC 103817 - Detail Expenses'!L63</f>
        <v>0</v>
      </c>
      <c r="L32" s="12">
        <f>+'CC 103817 - Detail Expenses'!M63</f>
        <v>0</v>
      </c>
      <c r="M32" s="12">
        <f>+'CC 103817 - Detail Expenses'!N63</f>
        <v>0</v>
      </c>
      <c r="N32" s="12">
        <f>+'CC 103817 - Detail Expenses'!O63</f>
        <v>0</v>
      </c>
      <c r="O32" s="12">
        <f>+'CC 103817 - Detail Expenses'!P63</f>
        <v>0</v>
      </c>
    </row>
    <row r="33" spans="1:15">
      <c r="A33" s="11" t="str">
        <f>+'CC 103817 - Detail Expenses'!$D$7</f>
        <v>103817</v>
      </c>
      <c r="B33" s="153" t="s">
        <v>39</v>
      </c>
      <c r="C33" s="12">
        <f>+'CC 103817 - Detail Expenses'!D65</f>
        <v>0</v>
      </c>
      <c r="D33" s="12">
        <f>+'CC 103817 - Detail Expenses'!E65</f>
        <v>0</v>
      </c>
      <c r="E33" s="12">
        <f>+'CC 103817 - Detail Expenses'!F65</f>
        <v>0</v>
      </c>
      <c r="F33" s="12">
        <f>+'CC 103817 - Detail Expenses'!G65</f>
        <v>0</v>
      </c>
      <c r="G33" s="12">
        <f>+'CC 103817 - Detail Expenses'!H65</f>
        <v>0</v>
      </c>
      <c r="H33" s="12">
        <f>+'CC 103817 - Detail Expenses'!I65</f>
        <v>0</v>
      </c>
      <c r="I33" s="12">
        <f>+'CC 103817 - Detail Expenses'!J65</f>
        <v>0</v>
      </c>
      <c r="J33" s="12">
        <f>+'CC 103817 - Detail Expenses'!K65</f>
        <v>0</v>
      </c>
      <c r="K33" s="12">
        <f>+'CC 103817 - Detail Expenses'!L65</f>
        <v>0</v>
      </c>
      <c r="L33" s="12">
        <f>+'CC 103817 - Detail Expenses'!M65</f>
        <v>0</v>
      </c>
      <c r="M33" s="12">
        <f>+'CC 103817 - Detail Expenses'!N65</f>
        <v>0</v>
      </c>
      <c r="N33" s="12">
        <f>+'CC 103817 - Detail Expenses'!O65</f>
        <v>0</v>
      </c>
      <c r="O33" s="12">
        <f>+'CC 103817 - Detail Expenses'!P65</f>
        <v>0</v>
      </c>
    </row>
    <row r="34" spans="1:15">
      <c r="A34" s="11" t="str">
        <f>+'CC 103817 - Detail Expenses'!$D$7</f>
        <v>103817</v>
      </c>
      <c r="B34" s="153" t="s">
        <v>41</v>
      </c>
      <c r="C34" s="12">
        <f>+'CC 103817 - Detail Expenses'!D66</f>
        <v>0</v>
      </c>
      <c r="D34" s="12">
        <f>+'CC 103817 - Detail Expenses'!E66</f>
        <v>0</v>
      </c>
      <c r="E34" s="12">
        <f>+'CC 103817 - Detail Expenses'!F66</f>
        <v>0</v>
      </c>
      <c r="F34" s="12">
        <f>+'CC 103817 - Detail Expenses'!G66</f>
        <v>0</v>
      </c>
      <c r="G34" s="12">
        <f>+'CC 103817 - Detail Expenses'!H66</f>
        <v>0</v>
      </c>
      <c r="H34" s="12">
        <f>+'CC 103817 - Detail Expenses'!I66</f>
        <v>0</v>
      </c>
      <c r="I34" s="12">
        <f>+'CC 103817 - Detail Expenses'!J66</f>
        <v>0</v>
      </c>
      <c r="J34" s="12">
        <f>+'CC 103817 - Detail Expenses'!K66</f>
        <v>0</v>
      </c>
      <c r="K34" s="12">
        <f>+'CC 103817 - Detail Expenses'!L66</f>
        <v>0</v>
      </c>
      <c r="L34" s="12">
        <f>+'CC 103817 - Detail Expenses'!M66</f>
        <v>0</v>
      </c>
      <c r="M34" s="12">
        <f>+'CC 103817 - Detail Expenses'!N66</f>
        <v>0</v>
      </c>
      <c r="N34" s="12">
        <f>+'CC 103817 - Detail Expenses'!O66</f>
        <v>0</v>
      </c>
      <c r="O34" s="12">
        <f>+'CC 103817 - Detail Expenses'!P66</f>
        <v>0</v>
      </c>
    </row>
    <row r="35" spans="1:15">
      <c r="A35" s="11" t="str">
        <f>+'CC 103817 - Detail Expenses'!$D$7</f>
        <v>103817</v>
      </c>
      <c r="B35" s="153" t="s">
        <v>43</v>
      </c>
      <c r="C35" s="12">
        <f>+'CC 103817 - Detail Expenses'!D67</f>
        <v>0</v>
      </c>
      <c r="D35" s="12">
        <f>+'CC 103817 - Detail Expenses'!E67</f>
        <v>0</v>
      </c>
      <c r="E35" s="12">
        <f>+'CC 103817 - Detail Expenses'!F67</f>
        <v>0</v>
      </c>
      <c r="F35" s="12">
        <f>+'CC 103817 - Detail Expenses'!G67</f>
        <v>0</v>
      </c>
      <c r="G35" s="12">
        <f>+'CC 103817 - Detail Expenses'!H67</f>
        <v>0</v>
      </c>
      <c r="H35" s="12">
        <f>+'CC 103817 - Detail Expenses'!I67</f>
        <v>0</v>
      </c>
      <c r="I35" s="12">
        <f>+'CC 103817 - Detail Expenses'!J67</f>
        <v>0</v>
      </c>
      <c r="J35" s="12">
        <f>+'CC 103817 - Detail Expenses'!K67</f>
        <v>0</v>
      </c>
      <c r="K35" s="12">
        <f>+'CC 103817 - Detail Expenses'!L67</f>
        <v>0</v>
      </c>
      <c r="L35" s="12">
        <f>+'CC 103817 - Detail Expenses'!M67</f>
        <v>0</v>
      </c>
      <c r="M35" s="12">
        <f>+'CC 103817 - Detail Expenses'!N67</f>
        <v>0</v>
      </c>
      <c r="N35" s="12">
        <f>+'CC 103817 - Detail Expenses'!O67</f>
        <v>0</v>
      </c>
      <c r="O35" s="12">
        <f>+'CC 103817 - Detail Expenses'!P67</f>
        <v>0</v>
      </c>
    </row>
    <row r="36" spans="1:15">
      <c r="A36" s="11" t="str">
        <f>+'CC 103817 - Detail Expenses'!$D$7</f>
        <v>103817</v>
      </c>
      <c r="B36" s="153" t="s">
        <v>42</v>
      </c>
      <c r="C36" s="12">
        <f>+'CC 103817 - Detail Expenses'!D68</f>
        <v>0</v>
      </c>
      <c r="D36" s="12">
        <f>+'CC 103817 - Detail Expenses'!E68</f>
        <v>0</v>
      </c>
      <c r="E36" s="12">
        <f>+'CC 103817 - Detail Expenses'!F68</f>
        <v>0</v>
      </c>
      <c r="F36" s="12">
        <f>+'CC 103817 - Detail Expenses'!G68</f>
        <v>0</v>
      </c>
      <c r="G36" s="12">
        <f>+'CC 103817 - Detail Expenses'!H68</f>
        <v>0</v>
      </c>
      <c r="H36" s="12">
        <f>+'CC 103817 - Detail Expenses'!I68</f>
        <v>0</v>
      </c>
      <c r="I36" s="12">
        <f>+'CC 103817 - Detail Expenses'!J68</f>
        <v>0</v>
      </c>
      <c r="J36" s="12">
        <f>+'CC 103817 - Detail Expenses'!K68</f>
        <v>0</v>
      </c>
      <c r="K36" s="12">
        <f>+'CC 103817 - Detail Expenses'!L68</f>
        <v>0</v>
      </c>
      <c r="L36" s="12">
        <f>+'CC 103817 - Detail Expenses'!M68</f>
        <v>0</v>
      </c>
      <c r="M36" s="12">
        <f>+'CC 103817 - Detail Expenses'!N68</f>
        <v>0</v>
      </c>
      <c r="N36" s="12">
        <f>+'CC 103817 - Detail Expenses'!O68</f>
        <v>0</v>
      </c>
      <c r="O36" s="12">
        <f>+'CC 103817 - Detail Expenses'!P68</f>
        <v>0</v>
      </c>
    </row>
    <row r="37" spans="1:15">
      <c r="A37" s="11" t="str">
        <f>+'CC 103817 - Detail Expenses'!$D$7</f>
        <v>103817</v>
      </c>
      <c r="B37" s="153" t="s">
        <v>44</v>
      </c>
      <c r="C37" s="12">
        <f>+'CC 103817 - Detail Expenses'!D70</f>
        <v>0</v>
      </c>
      <c r="D37" s="12">
        <f>+'CC 103817 - Detail Expenses'!E70</f>
        <v>0</v>
      </c>
      <c r="E37" s="12">
        <f>+'CC 103817 - Detail Expenses'!F70</f>
        <v>0</v>
      </c>
      <c r="F37" s="12">
        <f>+'CC 103817 - Detail Expenses'!G70</f>
        <v>0</v>
      </c>
      <c r="G37" s="12">
        <f>+'CC 103817 - Detail Expenses'!H70</f>
        <v>0</v>
      </c>
      <c r="H37" s="12">
        <f>+'CC 103817 - Detail Expenses'!I70</f>
        <v>0</v>
      </c>
      <c r="I37" s="12">
        <f>+'CC 103817 - Detail Expenses'!J70</f>
        <v>0</v>
      </c>
      <c r="J37" s="12">
        <f>+'CC 103817 - Detail Expenses'!K70</f>
        <v>0</v>
      </c>
      <c r="K37" s="12">
        <f>+'CC 103817 - Detail Expenses'!L70</f>
        <v>0</v>
      </c>
      <c r="L37" s="12">
        <f>+'CC 103817 - Detail Expenses'!M70</f>
        <v>0</v>
      </c>
      <c r="M37" s="12">
        <f>+'CC 103817 - Detail Expenses'!N70</f>
        <v>0</v>
      </c>
      <c r="N37" s="12">
        <f>+'CC 103817 - Detail Expenses'!O70</f>
        <v>0</v>
      </c>
      <c r="O37" s="12">
        <f>+'CC 103817 - Detail Expenses'!P70</f>
        <v>0</v>
      </c>
    </row>
    <row r="38" spans="1:15">
      <c r="A38" s="11" t="str">
        <f>+'CC 103817 - Detail Expenses'!$D$7</f>
        <v>103817</v>
      </c>
      <c r="B38" s="153" t="s">
        <v>45</v>
      </c>
      <c r="C38" s="12">
        <f>+'CC 103817 - Detail Expenses'!D71</f>
        <v>0</v>
      </c>
      <c r="D38" s="12">
        <f>+'CC 103817 - Detail Expenses'!E71</f>
        <v>0</v>
      </c>
      <c r="E38" s="12">
        <f>+'CC 103817 - Detail Expenses'!F71</f>
        <v>0</v>
      </c>
      <c r="F38" s="12">
        <f>+'CC 103817 - Detail Expenses'!G71</f>
        <v>0</v>
      </c>
      <c r="G38" s="12">
        <f>+'CC 103817 - Detail Expenses'!H71</f>
        <v>0</v>
      </c>
      <c r="H38" s="12">
        <f>+'CC 103817 - Detail Expenses'!I71</f>
        <v>0</v>
      </c>
      <c r="I38" s="12">
        <f>+'CC 103817 - Detail Expenses'!J71</f>
        <v>0</v>
      </c>
      <c r="J38" s="12">
        <f>+'CC 103817 - Detail Expenses'!K71</f>
        <v>0</v>
      </c>
      <c r="K38" s="12">
        <f>+'CC 103817 - Detail Expenses'!L71</f>
        <v>0</v>
      </c>
      <c r="L38" s="12">
        <f>+'CC 103817 - Detail Expenses'!M71</f>
        <v>0</v>
      </c>
      <c r="M38" s="12">
        <f>+'CC 103817 - Detail Expenses'!N71</f>
        <v>0</v>
      </c>
      <c r="N38" s="12">
        <f>+'CC 103817 - Detail Expenses'!O71</f>
        <v>0</v>
      </c>
      <c r="O38" s="12">
        <f>+'CC 103817 - Detail Expenses'!P71</f>
        <v>0</v>
      </c>
    </row>
    <row r="39" spans="1:15">
      <c r="A39" s="11" t="str">
        <f>+'CC 103817 - Detail Expenses'!$D$7</f>
        <v>103817</v>
      </c>
      <c r="B39" s="153" t="s">
        <v>47</v>
      </c>
      <c r="C39" s="12">
        <f>+'CC 103817 - Detail Expenses'!D72</f>
        <v>0</v>
      </c>
      <c r="D39" s="12">
        <f>+'CC 103817 - Detail Expenses'!E72</f>
        <v>0</v>
      </c>
      <c r="E39" s="12">
        <f>+'CC 103817 - Detail Expenses'!F72</f>
        <v>0</v>
      </c>
      <c r="F39" s="12">
        <f>+'CC 103817 - Detail Expenses'!G72</f>
        <v>0</v>
      </c>
      <c r="G39" s="12">
        <f>+'CC 103817 - Detail Expenses'!H72</f>
        <v>0</v>
      </c>
      <c r="H39" s="12">
        <f>+'CC 103817 - Detail Expenses'!I72</f>
        <v>0</v>
      </c>
      <c r="I39" s="12">
        <f>+'CC 103817 - Detail Expenses'!J72</f>
        <v>0</v>
      </c>
      <c r="J39" s="12">
        <f>+'CC 103817 - Detail Expenses'!K72</f>
        <v>0</v>
      </c>
      <c r="K39" s="12">
        <f>+'CC 103817 - Detail Expenses'!L72</f>
        <v>0</v>
      </c>
      <c r="L39" s="12">
        <f>+'CC 103817 - Detail Expenses'!M72</f>
        <v>0</v>
      </c>
      <c r="M39" s="12">
        <f>+'CC 103817 - Detail Expenses'!N72</f>
        <v>0</v>
      </c>
      <c r="N39" s="12">
        <f>+'CC 103817 - Detail Expenses'!O72</f>
        <v>0</v>
      </c>
      <c r="O39" s="12">
        <f>+'CC 103817 - Detail Expenses'!P72</f>
        <v>0</v>
      </c>
    </row>
    <row r="40" spans="1:15">
      <c r="A40" s="11" t="str">
        <f>+'CC 103817 - Detail Expenses'!$D$7</f>
        <v>103817</v>
      </c>
      <c r="B40" s="153"/>
      <c r="C40" s="12">
        <f>+'CC 103817 - Detail Expenses'!D73</f>
        <v>0</v>
      </c>
      <c r="D40" s="12">
        <f>+'CC 103817 - Detail Expenses'!E73</f>
        <v>0</v>
      </c>
      <c r="E40" s="12">
        <f>+'CC 103817 - Detail Expenses'!F73</f>
        <v>0</v>
      </c>
      <c r="F40" s="12">
        <f>+'CC 103817 - Detail Expenses'!G73</f>
        <v>0</v>
      </c>
      <c r="G40" s="12">
        <f>+'CC 103817 - Detail Expenses'!H73</f>
        <v>0</v>
      </c>
      <c r="H40" s="12">
        <f>+'CC 103817 - Detail Expenses'!I73</f>
        <v>0</v>
      </c>
      <c r="I40" s="12">
        <f>+'CC 103817 - Detail Expenses'!J73</f>
        <v>0</v>
      </c>
      <c r="J40" s="12">
        <f>+'CC 103817 - Detail Expenses'!K73</f>
        <v>0</v>
      </c>
      <c r="K40" s="12">
        <f>+'CC 103817 - Detail Expenses'!L73</f>
        <v>0</v>
      </c>
      <c r="L40" s="12">
        <f>+'CC 103817 - Detail Expenses'!M73</f>
        <v>0</v>
      </c>
      <c r="M40" s="12">
        <f>+'CC 103817 - Detail Expenses'!N73</f>
        <v>0</v>
      </c>
      <c r="N40" s="12">
        <f>+'CC 103817 - Detail Expenses'!O73</f>
        <v>0</v>
      </c>
      <c r="O40" s="12">
        <f>+'CC 103817 - Detail Expenses'!P73</f>
        <v>0</v>
      </c>
    </row>
    <row r="41" spans="1:15">
      <c r="A41" s="11" t="str">
        <f>+'CC 103817 - Detail Expenses'!$D$7</f>
        <v>103817</v>
      </c>
      <c r="B41" s="153" t="s">
        <v>125</v>
      </c>
      <c r="C41" s="12">
        <f>+'CC 103817 - Detail Expenses'!D74</f>
        <v>0</v>
      </c>
      <c r="D41" s="12">
        <f>+'CC 103817 - Detail Expenses'!E74</f>
        <v>0</v>
      </c>
      <c r="E41" s="12">
        <f>+'CC 103817 - Detail Expenses'!F74</f>
        <v>0</v>
      </c>
      <c r="F41" s="12">
        <f>+'CC 103817 - Detail Expenses'!G74</f>
        <v>0</v>
      </c>
      <c r="G41" s="12">
        <f>+'CC 103817 - Detail Expenses'!H74</f>
        <v>0</v>
      </c>
      <c r="H41" s="12">
        <f>+'CC 103817 - Detail Expenses'!I74</f>
        <v>0</v>
      </c>
      <c r="I41" s="12">
        <f>+'CC 103817 - Detail Expenses'!J74</f>
        <v>0</v>
      </c>
      <c r="J41" s="12">
        <f>+'CC 103817 - Detail Expenses'!K74</f>
        <v>0</v>
      </c>
      <c r="K41" s="12">
        <f>+'CC 103817 - Detail Expenses'!L74</f>
        <v>0</v>
      </c>
      <c r="L41" s="12">
        <f>+'CC 103817 - Detail Expenses'!M74</f>
        <v>0</v>
      </c>
      <c r="M41" s="12">
        <f>+'CC 103817 - Detail Expenses'!N74</f>
        <v>0</v>
      </c>
      <c r="N41" s="12">
        <f>+'CC 103817 - Detail Expenses'!O74</f>
        <v>0</v>
      </c>
      <c r="O41" s="12">
        <f>+'CC 103817 - Detail Expenses'!P74</f>
        <v>0</v>
      </c>
    </row>
    <row r="42" spans="1:15">
      <c r="A42" s="11" t="str">
        <f>+'CC 103817 - Detail Expenses'!$D$7</f>
        <v>103817</v>
      </c>
      <c r="B42" s="153" t="s">
        <v>32</v>
      </c>
      <c r="C42" s="12">
        <f>+'CC 103817 - Detail Expenses'!D75</f>
        <v>0</v>
      </c>
      <c r="D42" s="12">
        <f>+'CC 103817 - Detail Expenses'!E75</f>
        <v>0</v>
      </c>
      <c r="E42" s="12">
        <f>+'CC 103817 - Detail Expenses'!F75</f>
        <v>0</v>
      </c>
      <c r="F42" s="12">
        <f>+'CC 103817 - Detail Expenses'!G75</f>
        <v>0</v>
      </c>
      <c r="G42" s="12">
        <f>+'CC 103817 - Detail Expenses'!H75</f>
        <v>0</v>
      </c>
      <c r="H42" s="12">
        <f>+'CC 103817 - Detail Expenses'!I75</f>
        <v>0</v>
      </c>
      <c r="I42" s="12">
        <f>+'CC 103817 - Detail Expenses'!J75</f>
        <v>0</v>
      </c>
      <c r="J42" s="12">
        <f>+'CC 103817 - Detail Expenses'!K75</f>
        <v>0</v>
      </c>
      <c r="K42" s="12">
        <f>+'CC 103817 - Detail Expenses'!L75</f>
        <v>0</v>
      </c>
      <c r="L42" s="12">
        <f>+'CC 103817 - Detail Expenses'!M75</f>
        <v>0</v>
      </c>
      <c r="M42" s="12">
        <f>+'CC 103817 - Detail Expenses'!N75</f>
        <v>0</v>
      </c>
      <c r="N42" s="12">
        <f>+'CC 103817 - Detail Expenses'!O75</f>
        <v>0</v>
      </c>
      <c r="O42" s="12">
        <f>+'CC 103817 - Detail Expenses'!P75</f>
        <v>0</v>
      </c>
    </row>
    <row r="43" spans="1:15">
      <c r="A43" s="11" t="str">
        <f>+'CC 103817 - Detail Expenses'!$D$7</f>
        <v>103817</v>
      </c>
      <c r="B43" s="153" t="s">
        <v>135</v>
      </c>
      <c r="C43" s="12">
        <f>+'CC 103817 - Detail Expenses'!D76</f>
        <v>0</v>
      </c>
      <c r="D43" s="12">
        <f>+'CC 103817 - Detail Expenses'!E76</f>
        <v>0</v>
      </c>
      <c r="E43" s="12">
        <f>+'CC 103817 - Detail Expenses'!F76</f>
        <v>0</v>
      </c>
      <c r="F43" s="12">
        <f>+'CC 103817 - Detail Expenses'!G76</f>
        <v>0</v>
      </c>
      <c r="G43" s="12">
        <f>+'CC 103817 - Detail Expenses'!H76</f>
        <v>0</v>
      </c>
      <c r="H43" s="12">
        <f>+'CC 103817 - Detail Expenses'!I76</f>
        <v>0</v>
      </c>
      <c r="I43" s="12">
        <f>+'CC 103817 - Detail Expenses'!J76</f>
        <v>0</v>
      </c>
      <c r="J43" s="12">
        <f>+'CC 103817 - Detail Expenses'!K76</f>
        <v>0</v>
      </c>
      <c r="K43" s="12">
        <f>+'CC 103817 - Detail Expenses'!L76</f>
        <v>0</v>
      </c>
      <c r="L43" s="12">
        <f>+'CC 103817 - Detail Expenses'!M76</f>
        <v>0</v>
      </c>
      <c r="M43" s="12">
        <f>+'CC 103817 - Detail Expenses'!N76</f>
        <v>0</v>
      </c>
      <c r="N43" s="12">
        <f>+'CC 103817 - Detail Expenses'!O76</f>
        <v>0</v>
      </c>
      <c r="O43" s="12">
        <f>+'CC 103817 - Detail Expenses'!P76</f>
        <v>0</v>
      </c>
    </row>
    <row r="44" spans="1:15">
      <c r="A44" s="11" t="str">
        <f>+'CC 103817 - Detail Expenses'!$D$7</f>
        <v>103817</v>
      </c>
      <c r="B44" s="153" t="s">
        <v>131</v>
      </c>
      <c r="C44" s="12">
        <f>+'CC 103817 - Detail Expenses'!D77</f>
        <v>0</v>
      </c>
      <c r="D44" s="12">
        <f>+'CC 103817 - Detail Expenses'!E77</f>
        <v>0</v>
      </c>
      <c r="E44" s="12">
        <f>+'CC 103817 - Detail Expenses'!F77</f>
        <v>0</v>
      </c>
      <c r="F44" s="12">
        <f>+'CC 103817 - Detail Expenses'!G77</f>
        <v>0</v>
      </c>
      <c r="G44" s="12">
        <f>+'CC 103817 - Detail Expenses'!H77</f>
        <v>0</v>
      </c>
      <c r="H44" s="12">
        <f>+'CC 103817 - Detail Expenses'!I77</f>
        <v>0</v>
      </c>
      <c r="I44" s="12">
        <f>+'CC 103817 - Detail Expenses'!J77</f>
        <v>0</v>
      </c>
      <c r="J44" s="12">
        <f>+'CC 103817 - Detail Expenses'!K77</f>
        <v>0</v>
      </c>
      <c r="K44" s="12">
        <f>+'CC 103817 - Detail Expenses'!L77</f>
        <v>0</v>
      </c>
      <c r="L44" s="12">
        <f>+'CC 103817 - Detail Expenses'!M77</f>
        <v>0</v>
      </c>
      <c r="M44" s="12">
        <f>+'CC 103817 - Detail Expenses'!N77</f>
        <v>0</v>
      </c>
      <c r="N44" s="12">
        <f>+'CC 103817 - Detail Expenses'!O77</f>
        <v>0</v>
      </c>
      <c r="O44" s="12">
        <f>+'CC 103817 - Detail Expenses'!P77</f>
        <v>0</v>
      </c>
    </row>
    <row r="45" spans="1:15">
      <c r="A45" s="11" t="str">
        <f>+'CC 103817 - Detail Expenses'!$D$7</f>
        <v>103817</v>
      </c>
      <c r="B45" s="153" t="s">
        <v>133</v>
      </c>
      <c r="C45" s="12">
        <f>+'CC 103817 - Detail Expenses'!D78</f>
        <v>0</v>
      </c>
      <c r="D45" s="12">
        <f>+'CC 103817 - Detail Expenses'!E78</f>
        <v>0</v>
      </c>
      <c r="E45" s="12">
        <f>+'CC 103817 - Detail Expenses'!F78</f>
        <v>0</v>
      </c>
      <c r="F45" s="12">
        <f>+'CC 103817 - Detail Expenses'!G78</f>
        <v>0</v>
      </c>
      <c r="G45" s="12">
        <f>+'CC 103817 - Detail Expenses'!H78</f>
        <v>0</v>
      </c>
      <c r="H45" s="12">
        <f>+'CC 103817 - Detail Expenses'!I78</f>
        <v>0</v>
      </c>
      <c r="I45" s="12">
        <f>+'CC 103817 - Detail Expenses'!J78</f>
        <v>0</v>
      </c>
      <c r="J45" s="12">
        <f>+'CC 103817 - Detail Expenses'!K78</f>
        <v>0</v>
      </c>
      <c r="K45" s="12">
        <f>+'CC 103817 - Detail Expenses'!L78</f>
        <v>0</v>
      </c>
      <c r="L45" s="12">
        <f>+'CC 103817 - Detail Expenses'!M78</f>
        <v>0</v>
      </c>
      <c r="M45" s="12">
        <f>+'CC 103817 - Detail Expenses'!N78</f>
        <v>0</v>
      </c>
      <c r="N45" s="12">
        <f>+'CC 103817 - Detail Expenses'!O78</f>
        <v>0</v>
      </c>
      <c r="O45" s="12">
        <f>+'CC 103817 - Detail Expenses'!P78</f>
        <v>0</v>
      </c>
    </row>
    <row r="46" spans="1:15">
      <c r="A46" s="11" t="str">
        <f>+'CC 103817 - Detail Expenses'!$D$7</f>
        <v>103817</v>
      </c>
      <c r="B46" s="153" t="s">
        <v>129</v>
      </c>
      <c r="C46" s="12">
        <f>+'CC 103817 - Detail Expenses'!D79</f>
        <v>0</v>
      </c>
      <c r="D46" s="12">
        <f>+'CC 103817 - Detail Expenses'!E79</f>
        <v>0</v>
      </c>
      <c r="E46" s="12">
        <f>+'CC 103817 - Detail Expenses'!F79</f>
        <v>0</v>
      </c>
      <c r="F46" s="12">
        <f>+'CC 103817 - Detail Expenses'!G79</f>
        <v>0</v>
      </c>
      <c r="G46" s="12">
        <f>+'CC 103817 - Detail Expenses'!H79</f>
        <v>0</v>
      </c>
      <c r="H46" s="12">
        <f>+'CC 103817 - Detail Expenses'!I79</f>
        <v>0</v>
      </c>
      <c r="I46" s="12">
        <f>+'CC 103817 - Detail Expenses'!J79</f>
        <v>0</v>
      </c>
      <c r="J46" s="12">
        <f>+'CC 103817 - Detail Expenses'!K79</f>
        <v>0</v>
      </c>
      <c r="K46" s="12">
        <f>+'CC 103817 - Detail Expenses'!L79</f>
        <v>0</v>
      </c>
      <c r="L46" s="12">
        <f>+'CC 103817 - Detail Expenses'!M79</f>
        <v>0</v>
      </c>
      <c r="M46" s="12">
        <f>+'CC 103817 - Detail Expenses'!N79</f>
        <v>0</v>
      </c>
      <c r="N46" s="12">
        <f>+'CC 103817 - Detail Expenses'!O79</f>
        <v>0</v>
      </c>
      <c r="O46" s="12">
        <f>+'CC 103817 - Detail Expenses'!P79</f>
        <v>0</v>
      </c>
    </row>
    <row r="47" spans="1:15">
      <c r="A47" s="11" t="str">
        <f>+'CC 103817 - Detail Expenses'!$D$7</f>
        <v>103817</v>
      </c>
      <c r="B47" s="153" t="s">
        <v>35</v>
      </c>
      <c r="C47" s="12">
        <f>+'CC 103817 - Detail Expenses'!D80</f>
        <v>0</v>
      </c>
      <c r="D47" s="12">
        <f>+'CC 103817 - Detail Expenses'!E80</f>
        <v>0</v>
      </c>
      <c r="E47" s="12">
        <f>+'CC 103817 - Detail Expenses'!F80</f>
        <v>0</v>
      </c>
      <c r="F47" s="12">
        <f>+'CC 103817 - Detail Expenses'!G80</f>
        <v>0</v>
      </c>
      <c r="G47" s="12">
        <f>+'CC 103817 - Detail Expenses'!H80</f>
        <v>0</v>
      </c>
      <c r="H47" s="12">
        <f>+'CC 103817 - Detail Expenses'!I80</f>
        <v>0</v>
      </c>
      <c r="I47" s="12">
        <f>+'CC 103817 - Detail Expenses'!J80</f>
        <v>0</v>
      </c>
      <c r="J47" s="12">
        <f>+'CC 103817 - Detail Expenses'!K80</f>
        <v>0</v>
      </c>
      <c r="K47" s="12">
        <f>+'CC 103817 - Detail Expenses'!L80</f>
        <v>0</v>
      </c>
      <c r="L47" s="12">
        <f>+'CC 103817 - Detail Expenses'!M80</f>
        <v>0</v>
      </c>
      <c r="M47" s="12">
        <f>+'CC 103817 - Detail Expenses'!N80</f>
        <v>0</v>
      </c>
      <c r="N47" s="12">
        <f>+'CC 103817 - Detail Expenses'!O80</f>
        <v>0</v>
      </c>
      <c r="O47" s="12">
        <f>+'CC 103817 - Detail Expenses'!P80</f>
        <v>0</v>
      </c>
    </row>
    <row r="48" spans="1:15">
      <c r="A48" s="11" t="str">
        <f>+'CC 103817 - Detail Expenses'!$D$7</f>
        <v>103817</v>
      </c>
      <c r="B48" s="153" t="s">
        <v>48</v>
      </c>
      <c r="C48" s="12">
        <f>+'CC 103817 - Detail Expenses'!D82</f>
        <v>0</v>
      </c>
      <c r="D48" s="12">
        <f>+'CC 103817 - Detail Expenses'!E82</f>
        <v>0</v>
      </c>
      <c r="E48" s="12">
        <f>+'CC 103817 - Detail Expenses'!F82</f>
        <v>0</v>
      </c>
      <c r="F48" s="12">
        <f>+'CC 103817 - Detail Expenses'!G82</f>
        <v>0</v>
      </c>
      <c r="G48" s="12">
        <f>+'CC 103817 - Detail Expenses'!H82</f>
        <v>0</v>
      </c>
      <c r="H48" s="12">
        <f>+'CC 103817 - Detail Expenses'!I82</f>
        <v>0</v>
      </c>
      <c r="I48" s="12">
        <f>+'CC 103817 - Detail Expenses'!J82</f>
        <v>0</v>
      </c>
      <c r="J48" s="12">
        <f>+'CC 103817 - Detail Expenses'!K82</f>
        <v>0</v>
      </c>
      <c r="K48" s="12">
        <f>+'CC 103817 - Detail Expenses'!L82</f>
        <v>0</v>
      </c>
      <c r="L48" s="12">
        <f>+'CC 103817 - Detail Expenses'!M82</f>
        <v>0</v>
      </c>
      <c r="M48" s="12">
        <f>+'CC 103817 - Detail Expenses'!N82</f>
        <v>0</v>
      </c>
      <c r="N48" s="12">
        <f>+'CC 103817 - Detail Expenses'!O82</f>
        <v>0</v>
      </c>
      <c r="O48" s="12">
        <f>+'CC 103817 - Detail Expenses'!P82</f>
        <v>0</v>
      </c>
    </row>
    <row r="49" spans="1:16">
      <c r="A49" s="11" t="str">
        <f>+'CC 103817 - Detail Expenses'!$D$7</f>
        <v>103817</v>
      </c>
      <c r="B49" s="153" t="s">
        <v>49</v>
      </c>
      <c r="C49" s="12">
        <f>+'CC 103817 - Detail Expenses'!D83</f>
        <v>0</v>
      </c>
      <c r="D49" s="12">
        <f>+'CC 103817 - Detail Expenses'!E83</f>
        <v>0</v>
      </c>
      <c r="E49" s="12">
        <f>+'CC 103817 - Detail Expenses'!F83</f>
        <v>0</v>
      </c>
      <c r="F49" s="12">
        <f>+'CC 103817 - Detail Expenses'!G83</f>
        <v>0</v>
      </c>
      <c r="G49" s="12">
        <f>+'CC 103817 - Detail Expenses'!H83</f>
        <v>0</v>
      </c>
      <c r="H49" s="12">
        <f>+'CC 103817 - Detail Expenses'!I83</f>
        <v>0</v>
      </c>
      <c r="I49" s="12">
        <f>+'CC 103817 - Detail Expenses'!J83</f>
        <v>0</v>
      </c>
      <c r="J49" s="12">
        <f>+'CC 103817 - Detail Expenses'!K83</f>
        <v>0</v>
      </c>
      <c r="K49" s="12">
        <f>+'CC 103817 - Detail Expenses'!L83</f>
        <v>0</v>
      </c>
      <c r="L49" s="12">
        <f>+'CC 103817 - Detail Expenses'!M83</f>
        <v>0</v>
      </c>
      <c r="M49" s="12">
        <f>+'CC 103817 - Detail Expenses'!N83</f>
        <v>0</v>
      </c>
      <c r="N49" s="12">
        <f>+'CC 103817 - Detail Expenses'!O83</f>
        <v>0</v>
      </c>
      <c r="O49" s="12">
        <f>+'CC 103817 - Detail Expenses'!P83</f>
        <v>0</v>
      </c>
    </row>
    <row r="50" spans="1:16">
      <c r="A50" s="11" t="str">
        <f>+'CC 103817 - Detail Expenses'!$D$7</f>
        <v>103817</v>
      </c>
      <c r="B50" s="153" t="s">
        <v>50</v>
      </c>
      <c r="C50" s="12">
        <f>+'CC 103817 - Detail Expenses'!D85</f>
        <v>0</v>
      </c>
      <c r="D50" s="12">
        <f>+'CC 103817 - Detail Expenses'!E85</f>
        <v>0</v>
      </c>
      <c r="E50" s="12">
        <f>+'CC 103817 - Detail Expenses'!F85</f>
        <v>0</v>
      </c>
      <c r="F50" s="12">
        <f>+'CC 103817 - Detail Expenses'!G85</f>
        <v>0</v>
      </c>
      <c r="G50" s="12">
        <f>+'CC 103817 - Detail Expenses'!H85</f>
        <v>0</v>
      </c>
      <c r="H50" s="12">
        <f>+'CC 103817 - Detail Expenses'!I85</f>
        <v>0</v>
      </c>
      <c r="I50" s="12">
        <f>+'CC 103817 - Detail Expenses'!J85</f>
        <v>0</v>
      </c>
      <c r="J50" s="12">
        <f>+'CC 103817 - Detail Expenses'!K85</f>
        <v>0</v>
      </c>
      <c r="K50" s="12">
        <f>+'CC 103817 - Detail Expenses'!L85</f>
        <v>0</v>
      </c>
      <c r="L50" s="12">
        <f>+'CC 103817 - Detail Expenses'!M85</f>
        <v>0</v>
      </c>
      <c r="M50" s="12">
        <f>+'CC 103817 - Detail Expenses'!N85</f>
        <v>0</v>
      </c>
      <c r="N50" s="12">
        <f>+'CC 103817 - Detail Expenses'!O85</f>
        <v>0</v>
      </c>
      <c r="O50" s="12">
        <f>+'CC 103817 -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103817 -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103818 -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426</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103818 - Detail Expenses'!P36</f>
        <v>0</v>
      </c>
      <c r="I12"/>
      <c r="J12"/>
      <c r="K12"/>
    </row>
    <row r="13" spans="1:11">
      <c r="A13" s="56" t="s">
        <v>30</v>
      </c>
      <c r="B13" s="8" t="s">
        <v>9</v>
      </c>
      <c r="C13"/>
      <c r="D13"/>
      <c r="E13"/>
      <c r="F13" s="62">
        <v>0</v>
      </c>
      <c r="G13"/>
      <c r="H13" s="62">
        <f>+'CC 103818 - Detail Expenses'!P37</f>
        <v>0</v>
      </c>
      <c r="I13"/>
      <c r="J13"/>
      <c r="K13"/>
    </row>
    <row r="14" spans="1:11">
      <c r="A14" s="40" t="s">
        <v>31</v>
      </c>
      <c r="B14" s="8" t="s">
        <v>10</v>
      </c>
      <c r="C14"/>
      <c r="D14"/>
      <c r="E14"/>
      <c r="F14" s="62">
        <v>0</v>
      </c>
      <c r="G14"/>
      <c r="H14" s="62">
        <f>+'CC 103818 - Detail Expenses'!P38</f>
        <v>0</v>
      </c>
      <c r="I14"/>
      <c r="J14"/>
      <c r="K14"/>
    </row>
    <row r="15" spans="1:11">
      <c r="A15" s="40" t="s">
        <v>26</v>
      </c>
      <c r="B15" s="8" t="s">
        <v>8</v>
      </c>
      <c r="C15"/>
      <c r="D15"/>
      <c r="E15"/>
      <c r="F15" s="62">
        <v>0</v>
      </c>
      <c r="G15"/>
      <c r="H15" s="62">
        <f>+'CC 103818 - Detail Expenses'!P39</f>
        <v>0</v>
      </c>
      <c r="I15"/>
      <c r="J15"/>
      <c r="K15"/>
    </row>
    <row r="16" spans="1:11">
      <c r="A16" s="56" t="s">
        <v>40</v>
      </c>
      <c r="B16" s="8" t="s">
        <v>100</v>
      </c>
      <c r="C16"/>
      <c r="D16"/>
      <c r="E16"/>
      <c r="F16" s="62">
        <v>0</v>
      </c>
      <c r="G16"/>
      <c r="H16" s="62">
        <f>+'CC 103818 - Detail Expenses'!P40</f>
        <v>0</v>
      </c>
      <c r="I16"/>
      <c r="J16"/>
      <c r="K16"/>
    </row>
    <row r="17" spans="1:11">
      <c r="A17" s="40" t="s">
        <v>27</v>
      </c>
      <c r="B17" s="8" t="s">
        <v>7</v>
      </c>
      <c r="C17"/>
      <c r="D17"/>
      <c r="E17"/>
      <c r="F17" s="62">
        <v>0</v>
      </c>
      <c r="G17"/>
      <c r="H17" s="62">
        <f>+'CC 103818 - Detail Expenses'!P41</f>
        <v>0</v>
      </c>
      <c r="I17"/>
      <c r="J17"/>
      <c r="K17"/>
    </row>
    <row r="18" spans="1:11">
      <c r="A18" s="56" t="s">
        <v>29</v>
      </c>
      <c r="B18" s="8" t="s">
        <v>99</v>
      </c>
      <c r="C18"/>
      <c r="D18"/>
      <c r="E18"/>
      <c r="F18" s="63">
        <v>0</v>
      </c>
      <c r="G18"/>
      <c r="H18" s="63">
        <f>+'CC 103818 -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103818 -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103818 -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103818 -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103818 - Detail Expenses'!P50</f>
        <v>0</v>
      </c>
      <c r="I26"/>
      <c r="J26"/>
      <c r="K26"/>
    </row>
    <row r="27" spans="1:11">
      <c r="A27" s="40" t="s">
        <v>89</v>
      </c>
      <c r="B27" s="8" t="s">
        <v>115</v>
      </c>
      <c r="C27"/>
      <c r="D27"/>
      <c r="E27"/>
      <c r="F27" s="62">
        <v>0</v>
      </c>
      <c r="G27"/>
      <c r="H27" s="62">
        <f>+'CC 103818 - Detail Expenses'!P51</f>
        <v>0</v>
      </c>
      <c r="I27"/>
      <c r="J27"/>
      <c r="K27"/>
    </row>
    <row r="28" spans="1:11">
      <c r="A28" s="40" t="s">
        <v>121</v>
      </c>
      <c r="B28" s="8" t="s">
        <v>122</v>
      </c>
      <c r="C28"/>
      <c r="D28"/>
      <c r="E28"/>
      <c r="F28" s="62">
        <v>0</v>
      </c>
      <c r="G28"/>
      <c r="H28" s="62">
        <f>+'CC 103818 - Detail Expenses'!P52</f>
        <v>0</v>
      </c>
      <c r="I28"/>
      <c r="J28"/>
      <c r="K28"/>
    </row>
    <row r="29" spans="1:11">
      <c r="A29" s="40" t="s">
        <v>90</v>
      </c>
      <c r="B29" s="8" t="s">
        <v>116</v>
      </c>
      <c r="C29"/>
      <c r="D29"/>
      <c r="E29"/>
      <c r="F29" s="62">
        <v>0</v>
      </c>
      <c r="G29"/>
      <c r="H29" s="62">
        <f>+'CC 103818 - Detail Expenses'!P53</f>
        <v>0</v>
      </c>
      <c r="I29"/>
      <c r="J29"/>
      <c r="K29"/>
    </row>
    <row r="30" spans="1:11">
      <c r="A30" s="40" t="s">
        <v>34</v>
      </c>
      <c r="B30" s="8" t="s">
        <v>117</v>
      </c>
      <c r="C30"/>
      <c r="D30"/>
      <c r="E30"/>
      <c r="F30" s="62">
        <v>0</v>
      </c>
      <c r="G30"/>
      <c r="H30" s="62">
        <f>+'CC 103818 - Detail Expenses'!P54</f>
        <v>0</v>
      </c>
      <c r="I30"/>
      <c r="J30"/>
      <c r="K30"/>
    </row>
    <row r="31" spans="1:11">
      <c r="A31" s="40" t="s">
        <v>92</v>
      </c>
      <c r="B31" s="8" t="s">
        <v>118</v>
      </c>
      <c r="C31"/>
      <c r="D31"/>
      <c r="E31"/>
      <c r="F31" s="62">
        <v>0</v>
      </c>
      <c r="G31"/>
      <c r="H31" s="62">
        <f>+'CC 103818 - Detail Expenses'!P55</f>
        <v>0</v>
      </c>
      <c r="I31"/>
      <c r="J31"/>
      <c r="K31"/>
    </row>
    <row r="32" spans="1:11">
      <c r="A32" s="40" t="s">
        <v>93</v>
      </c>
      <c r="B32" s="8" t="s">
        <v>119</v>
      </c>
      <c r="C32"/>
      <c r="D32"/>
      <c r="E32"/>
      <c r="F32" s="62">
        <v>0</v>
      </c>
      <c r="G32"/>
      <c r="H32" s="62">
        <f>+'CC 103818 - Detail Expenses'!P56</f>
        <v>0</v>
      </c>
      <c r="I32"/>
      <c r="J32"/>
      <c r="K32"/>
    </row>
    <row r="33" spans="1:11">
      <c r="A33" s="40" t="s">
        <v>33</v>
      </c>
      <c r="B33" s="8" t="s">
        <v>120</v>
      </c>
      <c r="C33"/>
      <c r="D33"/>
      <c r="E33"/>
      <c r="F33" s="63">
        <v>0</v>
      </c>
      <c r="G33"/>
      <c r="H33" s="63">
        <f>+'CC 103818 -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103818 - Detail Expenses'!P59</f>
        <v>0</v>
      </c>
      <c r="I35"/>
      <c r="J35"/>
      <c r="K35"/>
    </row>
    <row r="36" spans="1:11">
      <c r="A36" s="40" t="s">
        <v>36</v>
      </c>
      <c r="B36" s="8" t="s">
        <v>110</v>
      </c>
      <c r="C36"/>
      <c r="D36"/>
      <c r="E36"/>
      <c r="F36" s="62">
        <v>0</v>
      </c>
      <c r="G36"/>
      <c r="H36" s="62">
        <f>+'CC 103818 - Detail Expenses'!P60</f>
        <v>0</v>
      </c>
      <c r="I36"/>
      <c r="J36"/>
      <c r="K36"/>
    </row>
    <row r="37" spans="1:11">
      <c r="A37" s="40" t="s">
        <v>105</v>
      </c>
      <c r="B37" s="54" t="s">
        <v>106</v>
      </c>
      <c r="C37"/>
      <c r="D37"/>
      <c r="E37"/>
      <c r="F37" s="62">
        <v>0</v>
      </c>
      <c r="G37"/>
      <c r="H37" s="62">
        <f>+'CC 103818 - Detail Expenses'!P61</f>
        <v>0</v>
      </c>
      <c r="I37"/>
      <c r="J37"/>
      <c r="K37"/>
    </row>
    <row r="38" spans="1:11">
      <c r="A38" s="40" t="s">
        <v>107</v>
      </c>
      <c r="B38" s="54" t="s">
        <v>108</v>
      </c>
      <c r="C38"/>
      <c r="D38"/>
      <c r="E38"/>
      <c r="F38" s="62">
        <v>0</v>
      </c>
      <c r="G38"/>
      <c r="H38" s="62">
        <f>+'CC 103818 - Detail Expenses'!P62</f>
        <v>0</v>
      </c>
      <c r="I38"/>
      <c r="J38"/>
      <c r="K38"/>
    </row>
    <row r="39" spans="1:11">
      <c r="A39" s="40" t="s">
        <v>37</v>
      </c>
      <c r="B39" s="8" t="s">
        <v>111</v>
      </c>
      <c r="C39"/>
      <c r="D39"/>
      <c r="E39"/>
      <c r="F39" s="63">
        <v>0</v>
      </c>
      <c r="G39"/>
      <c r="H39" s="63">
        <f>+'CC 103818 -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103818 - Detail Expenses'!P65</f>
        <v>0</v>
      </c>
      <c r="I41"/>
      <c r="J41"/>
      <c r="K41"/>
    </row>
    <row r="42" spans="1:11">
      <c r="A42" s="40" t="s">
        <v>41</v>
      </c>
      <c r="B42" s="34" t="s">
        <v>13</v>
      </c>
      <c r="C42"/>
      <c r="D42"/>
      <c r="E42"/>
      <c r="F42" s="62">
        <v>0</v>
      </c>
      <c r="G42"/>
      <c r="H42" s="62">
        <f>+'CC 103818 - Detail Expenses'!P66</f>
        <v>0</v>
      </c>
      <c r="I42"/>
      <c r="J42"/>
      <c r="K42"/>
    </row>
    <row r="43" spans="1:11">
      <c r="A43" s="40" t="s">
        <v>43</v>
      </c>
      <c r="B43" s="8" t="s">
        <v>137</v>
      </c>
      <c r="C43"/>
      <c r="D43"/>
      <c r="E43"/>
      <c r="F43" s="62">
        <v>0</v>
      </c>
      <c r="G43"/>
      <c r="H43" s="62">
        <f>+'CC 103818 - Detail Expenses'!P67</f>
        <v>0</v>
      </c>
      <c r="I43"/>
      <c r="J43"/>
      <c r="K43"/>
    </row>
    <row r="44" spans="1:11">
      <c r="A44" s="40" t="s">
        <v>42</v>
      </c>
      <c r="B44" s="8" t="s">
        <v>138</v>
      </c>
      <c r="C44"/>
      <c r="D44"/>
      <c r="E44"/>
      <c r="F44" s="63">
        <v>0</v>
      </c>
      <c r="G44"/>
      <c r="H44" s="63">
        <f>+'CC 103818 -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103818 - Detail Expenses'!P70</f>
        <v>0</v>
      </c>
      <c r="I46"/>
      <c r="J46"/>
      <c r="K46"/>
    </row>
    <row r="47" spans="1:11">
      <c r="A47" s="40" t="s">
        <v>45</v>
      </c>
      <c r="B47" s="43" t="s">
        <v>16</v>
      </c>
      <c r="C47"/>
      <c r="D47"/>
      <c r="E47"/>
      <c r="F47" s="88">
        <v>0</v>
      </c>
      <c r="G47" s="87"/>
      <c r="H47" s="62">
        <f>+'CC 103818 - Detail Expenses'!P71</f>
        <v>0</v>
      </c>
      <c r="I47"/>
      <c r="J47"/>
      <c r="K47"/>
    </row>
    <row r="48" spans="1:11">
      <c r="A48" s="40" t="s">
        <v>47</v>
      </c>
      <c r="B48" s="43" t="s">
        <v>124</v>
      </c>
      <c r="C48"/>
      <c r="D48"/>
      <c r="E48"/>
      <c r="F48" s="88">
        <v>0</v>
      </c>
      <c r="G48" s="87"/>
      <c r="H48" s="62">
        <f>+'CC 103818 - Detail Expenses'!P72</f>
        <v>0</v>
      </c>
      <c r="I48"/>
      <c r="J48" t="s">
        <v>229</v>
      </c>
      <c r="K48"/>
    </row>
    <row r="49" spans="1:11">
      <c r="A49" s="40"/>
      <c r="B49" s="43" t="s">
        <v>21</v>
      </c>
      <c r="C49"/>
      <c r="D49"/>
      <c r="E49"/>
      <c r="F49" s="88">
        <v>0</v>
      </c>
      <c r="G49" s="87"/>
      <c r="H49" s="62">
        <f>+'CC 103818 - Detail Expenses'!P73</f>
        <v>0</v>
      </c>
      <c r="I49"/>
      <c r="J49"/>
      <c r="K49"/>
    </row>
    <row r="50" spans="1:11">
      <c r="A50" s="40" t="s">
        <v>125</v>
      </c>
      <c r="B50" s="8" t="s">
        <v>126</v>
      </c>
      <c r="C50"/>
      <c r="D50"/>
      <c r="E50"/>
      <c r="F50" s="62">
        <v>0</v>
      </c>
      <c r="G50"/>
      <c r="H50" s="62">
        <f>+'CC 103818 - Detail Expenses'!P74</f>
        <v>0</v>
      </c>
      <c r="I50"/>
      <c r="J50"/>
      <c r="K50"/>
    </row>
    <row r="51" spans="1:11">
      <c r="A51" s="40" t="s">
        <v>32</v>
      </c>
      <c r="B51" s="8" t="s">
        <v>127</v>
      </c>
      <c r="C51"/>
      <c r="D51"/>
      <c r="E51"/>
      <c r="F51" s="62">
        <v>0</v>
      </c>
      <c r="G51"/>
      <c r="H51" s="62">
        <f>+'CC 103818 - Detail Expenses'!P75</f>
        <v>0</v>
      </c>
      <c r="I51"/>
      <c r="J51"/>
      <c r="K51"/>
    </row>
    <row r="52" spans="1:11">
      <c r="A52" s="40" t="s">
        <v>135</v>
      </c>
      <c r="B52" s="8" t="s">
        <v>136</v>
      </c>
      <c r="C52"/>
      <c r="D52"/>
      <c r="E52"/>
      <c r="F52" s="62">
        <v>0</v>
      </c>
      <c r="G52"/>
      <c r="H52" s="62">
        <f>+'CC 103818 - Detail Expenses'!P76</f>
        <v>0</v>
      </c>
      <c r="I52"/>
      <c r="J52"/>
      <c r="K52"/>
    </row>
    <row r="53" spans="1:11">
      <c r="A53" s="40" t="s">
        <v>131</v>
      </c>
      <c r="B53" s="8" t="s">
        <v>132</v>
      </c>
      <c r="C53"/>
      <c r="D53"/>
      <c r="E53"/>
      <c r="F53" s="62">
        <v>0</v>
      </c>
      <c r="G53"/>
      <c r="H53" s="62">
        <f>+'CC 103818 - Detail Expenses'!P77</f>
        <v>0</v>
      </c>
      <c r="I53"/>
      <c r="J53"/>
      <c r="K53"/>
    </row>
    <row r="54" spans="1:11">
      <c r="A54" s="40" t="s">
        <v>133</v>
      </c>
      <c r="B54" s="8" t="s">
        <v>134</v>
      </c>
      <c r="C54"/>
      <c r="D54"/>
      <c r="E54"/>
      <c r="F54" s="62">
        <v>0</v>
      </c>
      <c r="G54"/>
      <c r="H54" s="62">
        <f>+'CC 103818 - Detail Expenses'!P78</f>
        <v>0</v>
      </c>
      <c r="I54"/>
      <c r="J54"/>
      <c r="K54"/>
    </row>
    <row r="55" spans="1:11">
      <c r="A55" s="40" t="s">
        <v>129</v>
      </c>
      <c r="B55" s="8" t="s">
        <v>130</v>
      </c>
      <c r="C55"/>
      <c r="D55"/>
      <c r="E55"/>
      <c r="F55" s="62">
        <v>0</v>
      </c>
      <c r="G55"/>
      <c r="H55" s="62">
        <f>+'CC 103818 - Detail Expenses'!P79</f>
        <v>0</v>
      </c>
      <c r="I55"/>
      <c r="J55"/>
      <c r="K55"/>
    </row>
    <row r="56" spans="1:11">
      <c r="A56" s="40" t="s">
        <v>35</v>
      </c>
      <c r="B56" s="8" t="s">
        <v>128</v>
      </c>
      <c r="C56"/>
      <c r="D56"/>
      <c r="E56"/>
      <c r="F56" s="63">
        <v>0</v>
      </c>
      <c r="G56"/>
      <c r="H56" s="63">
        <f>+'CC 103818 -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103818 - Detail Expenses'!P82</f>
        <v>0</v>
      </c>
      <c r="I58"/>
      <c r="J58"/>
      <c r="K58"/>
    </row>
    <row r="59" spans="1:11">
      <c r="A59" s="40" t="s">
        <v>49</v>
      </c>
      <c r="B59" s="8" t="s">
        <v>19</v>
      </c>
      <c r="C59"/>
      <c r="D59"/>
      <c r="E59"/>
      <c r="F59" s="63">
        <v>0</v>
      </c>
      <c r="G59"/>
      <c r="H59" s="63">
        <f>+'CC 103818 -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103818 -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103818 - Detail Expenses'!P43+'CC 103818 - Detail Expenses'!P45+'CC 103818 - Detail Expenses'!P47+'CC 103818 - Detail Expenses'!P49+'CC 103818 - Detail Expenses'!P58+'CC 103818 - Detail Expenses'!P64+'CC 103818 - Detail Expenses'!P65+'CC 103818 - Detail Expenses'!P66+'CC 103818 - Detail Expenses'!P69+'CC 103818 - Detail Expenses'!P70+'CC 103818 - Detail Expenses'!P71+'CC 103818 - Detail Expenses'!P72+'CC 103818 - Detail Expenses'!P73+'CC 103818 - Detail Expenses'!P81+'CC 103818 - Detail Expenses'!P84+'CC 103818 -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F31" sqref="F31"/>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103818 - Detail Expenses'!P3</f>
        <v>TEAM NAME</v>
      </c>
    </row>
    <row r="4" spans="1:15" s="9" customFormat="1" ht="13.5" customHeight="1">
      <c r="B4" s="183"/>
      <c r="C4" s="184"/>
      <c r="D4" s="184"/>
      <c r="G4" s="185"/>
      <c r="H4" s="185"/>
    </row>
    <row r="5" spans="1:15" s="9" customFormat="1" ht="14.25" customHeight="1" thickBot="1">
      <c r="A5" s="186" t="s">
        <v>53</v>
      </c>
      <c r="B5" s="50"/>
      <c r="C5" s="187" t="str">
        <f>+'CC 103818 -G&amp;A Assumption'!D5</f>
        <v>11105</v>
      </c>
      <c r="D5" s="188"/>
    </row>
    <row r="6" spans="1:15" s="9" customFormat="1" ht="14.25" customHeight="1" thickBot="1">
      <c r="A6" s="186" t="s">
        <v>55</v>
      </c>
      <c r="B6" s="50"/>
      <c r="C6" s="187" t="str">
        <f>+'CC 103818 -G&amp;A Assumption'!D6</f>
        <v>Gossett</v>
      </c>
      <c r="D6" s="188"/>
    </row>
    <row r="7" spans="1:15" s="9" customFormat="1" ht="14.25" customHeight="1" thickBot="1">
      <c r="A7" s="183" t="s">
        <v>168</v>
      </c>
      <c r="C7" s="187" t="str">
        <f>+'CC 103818 -G&amp;A Assumption'!D7</f>
        <v>103818</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c r="D18" s="201"/>
      <c r="E18" s="201"/>
      <c r="F18" s="201"/>
      <c r="G18" s="201"/>
      <c r="H18" s="201"/>
      <c r="I18" s="201"/>
      <c r="J18" s="201"/>
      <c r="K18" s="201"/>
      <c r="L18" s="201"/>
      <c r="M18" s="201"/>
      <c r="N18" s="201"/>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G111"/>
  <sheetViews>
    <sheetView zoomScale="85" zoomScaleNormal="80" workbookViewId="0">
      <pane xSplit="3" ySplit="11" topLeftCell="D12" activePane="bottomRight" state="frozen"/>
      <selection activeCell="H22" sqref="H22"/>
      <selection pane="topRight" activeCell="H22" sqref="H22"/>
      <selection pane="bottomLeft" activeCell="H22" sqref="H22"/>
      <selection pane="bottomRight" activeCell="D47" sqref="D47"/>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103818 - Headcount'!C5</f>
        <v>11105</v>
      </c>
    </row>
    <row r="6" spans="1:16" s="50" customFormat="1" ht="14.25" customHeight="1" thickBot="1">
      <c r="B6" s="186" t="s">
        <v>55</v>
      </c>
      <c r="D6" s="187" t="str">
        <f>+'CC 103818 - Headcount'!C6</f>
        <v>Gossett</v>
      </c>
    </row>
    <row r="7" spans="1:16" s="50" customFormat="1" ht="14.25" customHeight="1" thickBot="1">
      <c r="B7" s="186" t="s">
        <v>62</v>
      </c>
      <c r="D7" s="187" t="str">
        <f>+'CC 103818 - Headcount'!C7</f>
        <v>103818</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103818 - Headcount'!C173</f>
        <v>0</v>
      </c>
      <c r="E30" s="312">
        <f>'CC 103818 - Headcount'!D173</f>
        <v>0</v>
      </c>
      <c r="F30" s="312">
        <f>'CC 103818 - Headcount'!E173</f>
        <v>0</v>
      </c>
      <c r="G30" s="312">
        <f>'CC 103818 - Headcount'!F173</f>
        <v>0</v>
      </c>
      <c r="H30" s="312">
        <f>'CC 103818 - Headcount'!G173</f>
        <v>0</v>
      </c>
      <c r="I30" s="312">
        <f>'CC 103818 - Headcount'!H173</f>
        <v>0</v>
      </c>
      <c r="J30" s="312">
        <f>'CC 103818 - Headcount'!I173</f>
        <v>0</v>
      </c>
      <c r="K30" s="312">
        <f>'CC 103818 - Headcount'!J173</f>
        <v>0</v>
      </c>
      <c r="L30" s="312">
        <f>'CC 103818 - Headcount'!K173</f>
        <v>0</v>
      </c>
      <c r="M30" s="312">
        <f>'CC 103818 - Headcount'!L173</f>
        <v>0</v>
      </c>
      <c r="N30" s="312">
        <f>'CC 103818 - Headcount'!M173</f>
        <v>0</v>
      </c>
      <c r="O30" s="312">
        <f>'CC 103818 -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103818 - Headcount'!C30)*(Assumptions!$B$2/12)+('CC 103818 - Detail Expenses'!D32)*Assumptions!$B$8</f>
        <v>0</v>
      </c>
      <c r="E33" s="315">
        <f>('CC 103818 - Headcount'!D47)*(Assumptions!$B$2/12)+('CC 103818 - Detail Expenses'!E32)*Assumptions!$B$8</f>
        <v>0</v>
      </c>
      <c r="F33" s="315">
        <f>('CC 103818 - Headcount'!E47)*(Assumptions!$B$2/12)+('CC 103818 - Detail Expenses'!F32)*Assumptions!$B$8</f>
        <v>0</v>
      </c>
      <c r="G33" s="315">
        <f>('CC 103818 - Headcount'!F47)*(Assumptions!$B$2/12)+('CC 103818 - Detail Expenses'!G32)*Assumptions!$B$8</f>
        <v>0</v>
      </c>
      <c r="H33" s="315">
        <f>('CC 103818 - Headcount'!G47)*(Assumptions!$B$2/12)+('CC 103818 - Detail Expenses'!H32)*Assumptions!$B$8</f>
        <v>0</v>
      </c>
      <c r="I33" s="315">
        <f>('CC 103818 - Headcount'!H47)*(Assumptions!$B$2/12)+('CC 103818 - Detail Expenses'!I32)*Assumptions!$B$8</f>
        <v>0</v>
      </c>
      <c r="J33" s="315">
        <f>('CC 103818 - Headcount'!I47)*(Assumptions!$B$2/12)+('CC 103818 - Detail Expenses'!J32)*Assumptions!$B$8</f>
        <v>0</v>
      </c>
      <c r="K33" s="315">
        <f>('CC 103818 - Headcount'!J47)*(Assumptions!$B$2/12)+('CC 103818 - Detail Expenses'!K32)*Assumptions!$B$8</f>
        <v>0</v>
      </c>
      <c r="L33" s="315">
        <f>('CC 103818 - Headcount'!K47)*(Assumptions!$B$2/12)+('CC 103818 - Detail Expenses'!L32)*Assumptions!$B$8</f>
        <v>0</v>
      </c>
      <c r="M33" s="315">
        <f>('CC 103818 - Headcount'!L47)*(Assumptions!$B$2/12)+('CC 103818 - Detail Expenses'!M32)*Assumptions!$B$8</f>
        <v>0</v>
      </c>
      <c r="N33" s="315">
        <f>('CC 103818 - Headcount'!M47)*(Assumptions!$B$2/12)+('CC 103818 - Detail Expenses'!N32)*Assumptions!$B$8</f>
        <v>0</v>
      </c>
      <c r="O33" s="315">
        <f>('CC 103818 - Headcount'!N47)*(Assumptions!$B$2/12)+('CC 103818 - Detail Expenses'!O32)*Assumptions!$B$8</f>
        <v>0</v>
      </c>
      <c r="P33" s="316">
        <f>SUM(D33:O33)</f>
        <v>0</v>
      </c>
    </row>
    <row r="34" spans="1:18">
      <c r="A34" s="264" t="s">
        <v>25</v>
      </c>
      <c r="B34" s="265" t="s">
        <v>5</v>
      </c>
      <c r="C34" s="265"/>
      <c r="D34" s="317">
        <f>IF('CC 103818 - Headcount'!C30=0,,IF(D32/'CC 103818 - Headcount'!C30&lt;=Assumptions!$B$12/12,D32*Assumptions!$B$14,(D32/'CC 103818 - Headcount'!C30-Assumptions!$B$12/12)*Assumptions!$B$16*'CC 103818 - Headcount'!C30+Assumptions!$B$12/12*Assumptions!$B$14*'CC 103818 - Headcount'!C30))</f>
        <v>0</v>
      </c>
      <c r="E34" s="317">
        <f>IF('CC 103818 - Headcount'!D30=0,,IF(E32/'CC 103818 - Headcount'!D30&lt;=Assumptions!$B$12/12,E32*Assumptions!$B$14,(E32/'CC 103818 - Headcount'!D30-Assumptions!$B$12/12)*Assumptions!$B$16*'CC 103818 - Headcount'!D30+Assumptions!$B$12/12*Assumptions!$B$14*'CC 103818 - Headcount'!D30))</f>
        <v>0</v>
      </c>
      <c r="F34" s="317">
        <f>IF('CC 103818 - Headcount'!E30=0,,IF(F32/'CC 103818 - Headcount'!E30&lt;=Assumptions!$B$12/12,F32*Assumptions!$B$14,(F32/'CC 103818 - Headcount'!E30-Assumptions!$B$12/12)*Assumptions!$B$16*'CC 103818 - Headcount'!E30+Assumptions!$B$12/12*Assumptions!$B$14*'CC 103818 - Headcount'!E30))</f>
        <v>0</v>
      </c>
      <c r="G34" s="317">
        <f>IF('CC 103818 - Headcount'!F30=0,,IF(G32/'CC 103818 - Headcount'!F30&lt;=Assumptions!$B$12/12,G32*Assumptions!$B$14,(G32/'CC 103818 - Headcount'!F30-Assumptions!$B$12/12)*Assumptions!$B$16*'CC 103818 - Headcount'!F30+Assumptions!$B$12/12*Assumptions!$B$14*'CC 103818 - Headcount'!F30))</f>
        <v>0</v>
      </c>
      <c r="H34" s="317">
        <f>IF('CC 103818 - Headcount'!G30=0,,IF(H32/'CC 103818 - Headcount'!G30&lt;=Assumptions!$B$12/12,H32*Assumptions!$B$14,(H32/'CC 103818 - Headcount'!G30-Assumptions!$B$12/12)*Assumptions!$B$16*'CC 103818 - Headcount'!G30+Assumptions!$B$12/12*Assumptions!$B$14*'CC 103818 - Headcount'!G30))</f>
        <v>0</v>
      </c>
      <c r="I34" s="317">
        <f>IF('CC 103818 - Headcount'!H30=0,,IF(I32/'CC 103818 - Headcount'!H30&lt;=Assumptions!$B$12/12,I32*Assumptions!$B$14,(I32/'CC 103818 - Headcount'!H30-Assumptions!$B$12/12)*Assumptions!$B$16*'CC 103818 - Headcount'!H30+Assumptions!$B$12/12*Assumptions!$B$14*'CC 103818 - Headcount'!H30))</f>
        <v>0</v>
      </c>
      <c r="J34" s="317">
        <f>IF('CC 103818 - Headcount'!I30=0,,IF(J32/'CC 103818 - Headcount'!I30&lt;=Assumptions!$B$12/12,J32*Assumptions!$B$14,(J32/'CC 103818 - Headcount'!I30-Assumptions!$B$12/12)*Assumptions!$B$16*'CC 103818 - Headcount'!I30+Assumptions!$B$12/12*Assumptions!$B$14*'CC 103818 - Headcount'!I30))</f>
        <v>0</v>
      </c>
      <c r="K34" s="317">
        <f>IF('CC 103818 - Headcount'!J30=0,,IF(K32/'CC 103818 - Headcount'!J30&lt;=Assumptions!$B$12/12,K32*Assumptions!$B$14,(K32/'CC 103818 - Headcount'!J30-Assumptions!$B$12/12)*Assumptions!$B$16*'CC 103818 - Headcount'!J30+Assumptions!$B$12/12*Assumptions!$B$14*'CC 103818 - Headcount'!J30))</f>
        <v>0</v>
      </c>
      <c r="L34" s="317">
        <f>IF('CC 103818 - Headcount'!K30=0,,IF(L32/'CC 103818 - Headcount'!K30&lt;=Assumptions!$B$12/12,L32*Assumptions!$B$14,(L32/'CC 103818 - Headcount'!K30-Assumptions!$B$12/12)*Assumptions!$B$16*'CC 103818 - Headcount'!K30+Assumptions!$B$12/12*Assumptions!$B$14*'CC 103818 - Headcount'!K30))</f>
        <v>0</v>
      </c>
      <c r="M34" s="317">
        <f>IF('CC 103818 - Headcount'!L30=0,,IF(M32/'CC 103818 - Headcount'!L30&lt;=Assumptions!$B$12/12,M32*Assumptions!$B$14,(M32/'CC 103818 - Headcount'!L30-Assumptions!$B$12/12)*Assumptions!$B$16*'CC 103818 - Headcount'!L30+Assumptions!$B$12/12*Assumptions!$B$14*'CC 103818 - Headcount'!L30))</f>
        <v>0</v>
      </c>
      <c r="N34" s="317">
        <f>IF('CC 103818 - Headcount'!M30=0,,IF(N32/'CC 103818 - Headcount'!M30&lt;=Assumptions!$B$12/12,N32*Assumptions!$B$14,(N32/'CC 103818 - Headcount'!M30-Assumptions!$B$12/12)*Assumptions!$B$16*'CC 103818 - Headcount'!M30+Assumptions!$B$12/12*Assumptions!$B$14*'CC 103818 - Headcount'!M30))</f>
        <v>0</v>
      </c>
      <c r="O34" s="317">
        <f>IF('CC 103818 - Headcount'!N30=0,,IF(O32/'CC 103818 - Headcount'!N30&lt;=Assumptions!$B$12/12,O32*Assumptions!$B$14,(O32/'CC 103818 - Headcount'!N30-Assumptions!$B$12/12)*Assumptions!$B$16*'CC 103818 - Headcount'!N30+Assumptions!$B$12/12*Assumptions!$B$14*'CC 103818 -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103818 - Headcount'!C128</f>
        <v>0</v>
      </c>
      <c r="E37" s="316">
        <f>+'CC 103818 - Headcount'!D128</f>
        <v>0</v>
      </c>
      <c r="F37" s="316">
        <f>+'CC 103818 - Headcount'!E128</f>
        <v>0</v>
      </c>
      <c r="G37" s="316">
        <f>+'CC 103818 - Headcount'!F128</f>
        <v>0</v>
      </c>
      <c r="H37" s="316">
        <f>+'CC 103818 - Headcount'!G128</f>
        <v>0</v>
      </c>
      <c r="I37" s="316">
        <f>+'CC 103818 - Headcount'!H128</f>
        <v>0</v>
      </c>
      <c r="J37" s="316">
        <f>+'CC 103818 - Headcount'!I128</f>
        <v>0</v>
      </c>
      <c r="K37" s="316">
        <f>+'CC 103818 - Headcount'!J128</f>
        <v>0</v>
      </c>
      <c r="L37" s="316">
        <f>+'CC 103818 - Headcount'!K128</f>
        <v>0</v>
      </c>
      <c r="M37" s="316">
        <f>+'CC 103818 - Headcount'!L128</f>
        <v>0</v>
      </c>
      <c r="N37" s="316">
        <f>+'CC 103818 - Headcount'!M128</f>
        <v>0</v>
      </c>
      <c r="O37" s="316">
        <f>+'CC 103818 -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273">
        <f>+Input!$J$16*'CC 103818 - Headcount'!C47</f>
        <v>0</v>
      </c>
      <c r="E46" s="273">
        <f>+Input!$J$16*'CC 103818 - Headcount'!D47</f>
        <v>0</v>
      </c>
      <c r="F46" s="273">
        <f>+Input!$J$16*'CC 103818 - Headcount'!E47</f>
        <v>0</v>
      </c>
      <c r="G46" s="273">
        <f>+Input!$J$16*'CC 103818 - Headcount'!F47</f>
        <v>0</v>
      </c>
      <c r="H46" s="273">
        <f>+Input!$J$16*'CC 103818 - Headcount'!G47</f>
        <v>0</v>
      </c>
      <c r="I46" s="273">
        <f>+Input!$J$16*'CC 103818 - Headcount'!H47</f>
        <v>0</v>
      </c>
      <c r="J46" s="273">
        <f>+Input!$J$16*'CC 103818 - Headcount'!I47</f>
        <v>0</v>
      </c>
      <c r="K46" s="273">
        <f>+Input!$J$16*'CC 103818 - Headcount'!J47</f>
        <v>0</v>
      </c>
      <c r="L46" s="273">
        <f>+Input!$J$16*'CC 103818 - Headcount'!K47</f>
        <v>0</v>
      </c>
      <c r="M46" s="273">
        <f>+Input!$J$16*'CC 103818 - Headcount'!L47</f>
        <v>0</v>
      </c>
      <c r="N46" s="273">
        <f>+Input!$J$16*'CC 103818 - Headcount'!M47</f>
        <v>0</v>
      </c>
      <c r="O46" s="273">
        <f>+Input!$J$16*'CC 103818 -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103818 - Headcount'!C202</f>
        <v>0</v>
      </c>
      <c r="E57" s="318">
        <f>+'CC 103818 - Headcount'!D202</f>
        <v>0</v>
      </c>
      <c r="F57" s="318">
        <f>+'CC 103818 - Headcount'!E202</f>
        <v>0</v>
      </c>
      <c r="G57" s="318">
        <f>+'CC 103818 - Headcount'!F202</f>
        <v>0</v>
      </c>
      <c r="H57" s="318">
        <f>+'CC 103818 - Headcount'!G202</f>
        <v>0</v>
      </c>
      <c r="I57" s="318">
        <f>+'CC 103818 - Headcount'!H202</f>
        <v>0</v>
      </c>
      <c r="J57" s="318">
        <f>+'CC 103818 - Headcount'!I202</f>
        <v>0</v>
      </c>
      <c r="K57" s="318">
        <f>+'CC 103818 - Headcount'!J202</f>
        <v>0</v>
      </c>
      <c r="L57" s="318">
        <f>+'CC 103818 - Headcount'!K202</f>
        <v>0</v>
      </c>
      <c r="M57" s="318">
        <f>+'CC 103818 - Headcount'!L202</f>
        <v>0</v>
      </c>
      <c r="N57" s="318">
        <f>+'CC 103818 - Headcount'!M202</f>
        <v>0</v>
      </c>
      <c r="O57" s="318">
        <f>+'CC 103818 -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+Input!$J$9*'CC 103818 - Headcount'!C47</f>
        <v>0</v>
      </c>
      <c r="E60" s="316">
        <f>+Input!$J$9*'CC 103818 - Headcount'!D47</f>
        <v>0</v>
      </c>
      <c r="F60" s="316">
        <f>+Input!$J$9*'CC 103818 - Headcount'!E47</f>
        <v>0</v>
      </c>
      <c r="G60" s="316">
        <f>+Input!$J$9*'CC 103818 - Headcount'!F47</f>
        <v>0</v>
      </c>
      <c r="H60" s="316">
        <f>+Input!$J$9*'CC 103818 - Headcount'!G47</f>
        <v>0</v>
      </c>
      <c r="I60" s="316">
        <f>+Input!$J$9*'CC 103818 - Headcount'!H47</f>
        <v>0</v>
      </c>
      <c r="J60" s="316">
        <f>+Input!$J$9*'CC 103818 - Headcount'!I47</f>
        <v>0</v>
      </c>
      <c r="K60" s="316">
        <f>+Input!$J$9*'CC 103818 - Headcount'!J47</f>
        <v>0</v>
      </c>
      <c r="L60" s="316">
        <f>+Input!$J$9*'CC 103818 - Headcount'!K47</f>
        <v>0</v>
      </c>
      <c r="M60" s="316">
        <f>+Input!$J$9*'CC 103818 - Headcount'!L47</f>
        <v>0</v>
      </c>
      <c r="N60" s="316">
        <f>+Input!$J$9*'CC 103818 - Headcount'!M47</f>
        <v>0</v>
      </c>
      <c r="O60" s="316">
        <f>+Input!$J$9*'CC 103818 -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+Input!$J$10*'CC 103818 - Headcount'!C47</f>
        <v>0</v>
      </c>
      <c r="E63" s="318">
        <f>+Input!$J$10*'CC 103818 - Headcount'!D47</f>
        <v>0</v>
      </c>
      <c r="F63" s="318">
        <f>+Input!$J$10*'CC 103818 - Headcount'!E47</f>
        <v>0</v>
      </c>
      <c r="G63" s="318">
        <f>+Input!$J$10*'CC 103818 - Headcount'!F47</f>
        <v>0</v>
      </c>
      <c r="H63" s="318">
        <f>+Input!$J$10*'CC 103818 - Headcount'!G47</f>
        <v>0</v>
      </c>
      <c r="I63" s="318">
        <f>+Input!$J$10*'CC 103818 - Headcount'!H47</f>
        <v>0</v>
      </c>
      <c r="J63" s="318">
        <f>+Input!$J$10*'CC 103818 - Headcount'!I47</f>
        <v>0</v>
      </c>
      <c r="K63" s="318">
        <f>+Input!$J$10*'CC 103818 - Headcount'!J47</f>
        <v>0</v>
      </c>
      <c r="L63" s="318">
        <f>+Input!$J$10*'CC 103818 - Headcount'!K47</f>
        <v>0</v>
      </c>
      <c r="M63" s="318">
        <f>+Input!$J$10*'CC 103818 - Headcount'!L47</f>
        <v>0</v>
      </c>
      <c r="N63" s="318">
        <f>+Input!$J$10*'CC 103818 - Headcount'!M47</f>
        <v>0</v>
      </c>
      <c r="O63" s="318">
        <f>+Input!$J$10*'CC 103818 -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+Input!$J$13*'CC 103818 - Headcount'!C47</f>
        <v>0</v>
      </c>
      <c r="E72" s="319">
        <f>+Input!$J$13*'CC 103818 - Headcount'!D47</f>
        <v>0</v>
      </c>
      <c r="F72" s="319">
        <f>+Input!$J$13*'CC 103818 - Headcount'!E47</f>
        <v>0</v>
      </c>
      <c r="G72" s="319">
        <f>+Input!$J$13*'CC 103818 - Headcount'!F47</f>
        <v>0</v>
      </c>
      <c r="H72" s="319">
        <f>+Input!$J$13*'CC 103818 - Headcount'!G47</f>
        <v>0</v>
      </c>
      <c r="I72" s="319">
        <f>+Input!$J$13*'CC 103818 - Headcount'!H47</f>
        <v>0</v>
      </c>
      <c r="J72" s="319">
        <f>+Input!$J$13*'CC 103818 - Headcount'!I47</f>
        <v>0</v>
      </c>
      <c r="K72" s="319">
        <f>+Input!$J$13*'CC 103818 - Headcount'!J47</f>
        <v>0</v>
      </c>
      <c r="L72" s="319">
        <f>+Input!$J$13*'CC 103818 - Headcount'!K47</f>
        <v>0</v>
      </c>
      <c r="M72" s="319">
        <f>+Input!$J$13*'CC 103818 - Headcount'!L47</f>
        <v>0</v>
      </c>
      <c r="N72" s="319">
        <f>+Input!$J$13*'CC 103818 - Headcount'!M47</f>
        <v>0</v>
      </c>
      <c r="O72" s="319">
        <f>+Input!$J$13*'CC 103818 - Headcount'!N47</f>
        <v>0</v>
      </c>
      <c r="P72" s="319">
        <f t="shared" si="11"/>
        <v>0</v>
      </c>
    </row>
    <row r="73" spans="1:16" s="286" customFormat="1">
      <c r="A73" s="284"/>
      <c r="B73" s="285" t="s">
        <v>21</v>
      </c>
      <c r="C73" s="285"/>
      <c r="D73" s="320">
        <f>'CC 103818 - Headcount'!C180+'CC 103818 - Headcount'!C182</f>
        <v>0</v>
      </c>
      <c r="E73" s="320">
        <f>'CC 103818 - Headcount'!D180+'CC 103818 - Headcount'!D182</f>
        <v>0</v>
      </c>
      <c r="F73" s="320">
        <f>'CC 103818 - Headcount'!E180+'CC 103818 - Headcount'!E182</f>
        <v>0</v>
      </c>
      <c r="G73" s="320">
        <f>'CC 103818 - Headcount'!F180+'CC 103818 - Headcount'!F182</f>
        <v>0</v>
      </c>
      <c r="H73" s="320">
        <f>'CC 103818 - Headcount'!G180+'CC 103818 - Headcount'!G182</f>
        <v>0</v>
      </c>
      <c r="I73" s="320">
        <f>'CC 103818 - Headcount'!H180+'CC 103818 - Headcount'!H182</f>
        <v>0</v>
      </c>
      <c r="J73" s="320">
        <f>'CC 103818 - Headcount'!I180+'CC 103818 - Headcount'!I182</f>
        <v>0</v>
      </c>
      <c r="K73" s="320">
        <f>'CC 103818 - Headcount'!J180+'CC 103818 - Headcount'!J182</f>
        <v>0</v>
      </c>
      <c r="L73" s="320">
        <f>'CC 103818 - Headcount'!K180+'CC 103818 - Headcount'!K182</f>
        <v>0</v>
      </c>
      <c r="M73" s="320">
        <f>'CC 103818 - Headcount'!L180+'CC 103818 - Headcount'!L182</f>
        <v>0</v>
      </c>
      <c r="N73" s="320">
        <f>'CC 103818 - Headcount'!M180+'CC 103818 - Headcount'!M182</f>
        <v>0</v>
      </c>
      <c r="O73" s="320">
        <f>'CC 103818 - Headcount'!N180+'CC 103818 -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103818 - Detail Expenses'!D5</f>
        <v>11105</v>
      </c>
      <c r="D1" s="2"/>
      <c r="G1" s="6"/>
    </row>
    <row r="2" spans="1:16" s="4" customFormat="1">
      <c r="A2" s="21" t="s">
        <v>55</v>
      </c>
      <c r="C2" s="2" t="str">
        <f>+'CC 103818 - Detail Expenses'!D6</f>
        <v>Gossett</v>
      </c>
      <c r="D2" s="2"/>
      <c r="G2" s="6"/>
      <c r="H2" s="6"/>
      <c r="N2" s="21"/>
    </row>
    <row r="3" spans="1:16" s="4" customFormat="1">
      <c r="A3" s="21" t="s">
        <v>54</v>
      </c>
      <c r="C3" s="2" t="str">
        <f>+'CC 103818 - Detail Expenses'!D7</f>
        <v>103818</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103818 - Detail Expenses'!$D$7</f>
        <v>103818</v>
      </c>
      <c r="B7" s="11" t="s">
        <v>23</v>
      </c>
      <c r="C7" s="12">
        <f>+'CC 103818 - Detail Expenses'!D30+'CC 103818 - Detail Expenses'!D31</f>
        <v>0</v>
      </c>
      <c r="D7" s="12">
        <f>+'CC 103818 - Detail Expenses'!E30+'CC 103818 - Detail Expenses'!E31</f>
        <v>0</v>
      </c>
      <c r="E7" s="12">
        <f>+'CC 103818 - Detail Expenses'!F30+'CC 103818 - Detail Expenses'!F31</f>
        <v>0</v>
      </c>
      <c r="F7" s="12">
        <f>+'CC 103818 - Detail Expenses'!G30+'CC 103818 - Detail Expenses'!G31</f>
        <v>0</v>
      </c>
      <c r="G7" s="12">
        <f>+'CC 103818 - Detail Expenses'!H30+'CC 103818 - Detail Expenses'!H31</f>
        <v>0</v>
      </c>
      <c r="H7" s="12">
        <f>+'CC 103818 - Detail Expenses'!I30+'CC 103818 - Detail Expenses'!I31</f>
        <v>0</v>
      </c>
      <c r="I7" s="12">
        <f>+'CC 103818 - Detail Expenses'!J30+'CC 103818 - Detail Expenses'!J31</f>
        <v>0</v>
      </c>
      <c r="J7" s="12">
        <f>+'CC 103818 - Detail Expenses'!K30+'CC 103818 - Detail Expenses'!K31</f>
        <v>0</v>
      </c>
      <c r="K7" s="12">
        <f>+'CC 103818 - Detail Expenses'!L30+'CC 103818 - Detail Expenses'!L31</f>
        <v>0</v>
      </c>
      <c r="L7" s="12">
        <f>+'CC 103818 - Detail Expenses'!M30+'CC 103818 - Detail Expenses'!M31</f>
        <v>0</v>
      </c>
      <c r="M7" s="12">
        <f>+'CC 103818 - Detail Expenses'!N30+'CC 103818 - Detail Expenses'!N31</f>
        <v>0</v>
      </c>
      <c r="N7" s="12">
        <f>+'CC 103818 - Detail Expenses'!O30+'CC 103818 - Detail Expenses'!O31</f>
        <v>0</v>
      </c>
      <c r="O7" s="12">
        <f>+'CC 103818 - Detail Expenses'!P30+'CC 103818 - Detail Expenses'!P31</f>
        <v>0</v>
      </c>
    </row>
    <row r="8" spans="1:16">
      <c r="A8" s="11" t="str">
        <f>+'CC 103818 - Detail Expenses'!$D$7</f>
        <v>103818</v>
      </c>
      <c r="B8" s="11" t="s">
        <v>24</v>
      </c>
      <c r="C8" s="12">
        <f>+'CC 103818 - Detail Expenses'!D33</f>
        <v>0</v>
      </c>
      <c r="D8" s="12">
        <f>+'CC 103818 - Detail Expenses'!E33</f>
        <v>0</v>
      </c>
      <c r="E8" s="12">
        <f>+'CC 103818 - Detail Expenses'!F33</f>
        <v>0</v>
      </c>
      <c r="F8" s="12">
        <f>+'CC 103818 - Detail Expenses'!G33</f>
        <v>0</v>
      </c>
      <c r="G8" s="12">
        <f>+'CC 103818 - Detail Expenses'!H33</f>
        <v>0</v>
      </c>
      <c r="H8" s="12">
        <f>+'CC 103818 - Detail Expenses'!I33</f>
        <v>0</v>
      </c>
      <c r="I8" s="12">
        <f>+'CC 103818 - Detail Expenses'!J33</f>
        <v>0</v>
      </c>
      <c r="J8" s="12">
        <f>+'CC 103818 - Detail Expenses'!K33</f>
        <v>0</v>
      </c>
      <c r="K8" s="12">
        <f>+'CC 103818 - Detail Expenses'!L33</f>
        <v>0</v>
      </c>
      <c r="L8" s="12">
        <f>+'CC 103818 - Detail Expenses'!M33</f>
        <v>0</v>
      </c>
      <c r="M8" s="12">
        <f>+'CC 103818 - Detail Expenses'!N33</f>
        <v>0</v>
      </c>
      <c r="N8" s="12">
        <f>+'CC 103818 - Detail Expenses'!O33</f>
        <v>0</v>
      </c>
      <c r="O8" s="12">
        <f>+'CC 103818 - Detail Expenses'!P33</f>
        <v>0</v>
      </c>
    </row>
    <row r="9" spans="1:16">
      <c r="A9" s="11" t="str">
        <f>+'CC 103818 - Detail Expenses'!$D$7</f>
        <v>103818</v>
      </c>
      <c r="B9" s="11" t="s">
        <v>25</v>
      </c>
      <c r="C9" s="12">
        <f>+'CC 103818 - Detail Expenses'!D34</f>
        <v>0</v>
      </c>
      <c r="D9" s="12">
        <f>+'CC 103818 - Detail Expenses'!E34</f>
        <v>0</v>
      </c>
      <c r="E9" s="12">
        <f>+'CC 103818 - Detail Expenses'!F34</f>
        <v>0</v>
      </c>
      <c r="F9" s="12">
        <f>+'CC 103818 - Detail Expenses'!G34</f>
        <v>0</v>
      </c>
      <c r="G9" s="12">
        <f>+'CC 103818 - Detail Expenses'!H34</f>
        <v>0</v>
      </c>
      <c r="H9" s="12">
        <f>+'CC 103818 - Detail Expenses'!I34</f>
        <v>0</v>
      </c>
      <c r="I9" s="12">
        <f>+'CC 103818 - Detail Expenses'!J34</f>
        <v>0</v>
      </c>
      <c r="J9" s="12">
        <f>+'CC 103818 - Detail Expenses'!K34</f>
        <v>0</v>
      </c>
      <c r="K9" s="12">
        <f>+'CC 103818 - Detail Expenses'!L34</f>
        <v>0</v>
      </c>
      <c r="L9" s="12">
        <f>+'CC 103818 - Detail Expenses'!M34</f>
        <v>0</v>
      </c>
      <c r="M9" s="12">
        <f>+'CC 103818 - Detail Expenses'!N34</f>
        <v>0</v>
      </c>
      <c r="N9" s="12">
        <f>+'CC 103818 - Detail Expenses'!O34</f>
        <v>0</v>
      </c>
      <c r="O9" s="12">
        <f>+'CC 103818 - Detail Expenses'!P34</f>
        <v>0</v>
      </c>
    </row>
    <row r="10" spans="1:16">
      <c r="A10" s="11" t="str">
        <f>+'CC 103818 - Detail Expenses'!$D$7</f>
        <v>103818</v>
      </c>
      <c r="B10" s="153" t="s">
        <v>97</v>
      </c>
      <c r="C10" s="12">
        <f>+'CC 103818 - Detail Expenses'!D36</f>
        <v>0</v>
      </c>
      <c r="D10" s="12">
        <f>+'CC 103818 - Detail Expenses'!E36</f>
        <v>0</v>
      </c>
      <c r="E10" s="12">
        <f>+'CC 103818 - Detail Expenses'!F36</f>
        <v>0</v>
      </c>
      <c r="F10" s="12">
        <f>+'CC 103818 - Detail Expenses'!G36</f>
        <v>0</v>
      </c>
      <c r="G10" s="12">
        <f>+'CC 103818 - Detail Expenses'!H36</f>
        <v>0</v>
      </c>
      <c r="H10" s="12">
        <f>+'CC 103818 - Detail Expenses'!I36</f>
        <v>0</v>
      </c>
      <c r="I10" s="12">
        <f>+'CC 103818 - Detail Expenses'!J36</f>
        <v>0</v>
      </c>
      <c r="J10" s="12">
        <f>+'CC 103818 - Detail Expenses'!K36</f>
        <v>0</v>
      </c>
      <c r="K10" s="12">
        <f>+'CC 103818 - Detail Expenses'!L36</f>
        <v>0</v>
      </c>
      <c r="L10" s="12">
        <f>+'CC 103818 - Detail Expenses'!M36</f>
        <v>0</v>
      </c>
      <c r="M10" s="12">
        <f>+'CC 103818 - Detail Expenses'!N36</f>
        <v>0</v>
      </c>
      <c r="N10" s="12">
        <f>+'CC 103818 - Detail Expenses'!O36</f>
        <v>0</v>
      </c>
      <c r="O10" s="12">
        <f>+'CC 103818 - Detail Expenses'!P36</f>
        <v>0</v>
      </c>
    </row>
    <row r="11" spans="1:16">
      <c r="A11" s="11" t="str">
        <f>+'CC 103818 - Detail Expenses'!$D$7</f>
        <v>103818</v>
      </c>
      <c r="B11" s="154" t="s">
        <v>30</v>
      </c>
      <c r="C11" s="12">
        <f>+'CC 103818 - Detail Expenses'!D37</f>
        <v>0</v>
      </c>
      <c r="D11" s="12">
        <f>+'CC 103818 - Detail Expenses'!E37</f>
        <v>0</v>
      </c>
      <c r="E11" s="12">
        <f>+'CC 103818 - Detail Expenses'!F37</f>
        <v>0</v>
      </c>
      <c r="F11" s="12">
        <f>+'CC 103818 - Detail Expenses'!G37</f>
        <v>0</v>
      </c>
      <c r="G11" s="12">
        <f>+'CC 103818 - Detail Expenses'!H37</f>
        <v>0</v>
      </c>
      <c r="H11" s="12">
        <f>+'CC 103818 - Detail Expenses'!I37</f>
        <v>0</v>
      </c>
      <c r="I11" s="12">
        <f>+'CC 103818 - Detail Expenses'!J37</f>
        <v>0</v>
      </c>
      <c r="J11" s="12">
        <f>+'CC 103818 - Detail Expenses'!K37</f>
        <v>0</v>
      </c>
      <c r="K11" s="12">
        <f>+'CC 103818 - Detail Expenses'!L37</f>
        <v>0</v>
      </c>
      <c r="L11" s="12">
        <f>+'CC 103818 - Detail Expenses'!M37</f>
        <v>0</v>
      </c>
      <c r="M11" s="12">
        <f>+'CC 103818 - Detail Expenses'!N37</f>
        <v>0</v>
      </c>
      <c r="N11" s="12">
        <f>+'CC 103818 - Detail Expenses'!O37</f>
        <v>0</v>
      </c>
      <c r="O11" s="12">
        <f>+'CC 103818 - Detail Expenses'!P37</f>
        <v>0</v>
      </c>
    </row>
    <row r="12" spans="1:16">
      <c r="A12" s="11" t="str">
        <f>+'CC 103818 - Detail Expenses'!$D$7</f>
        <v>103818</v>
      </c>
      <c r="B12" s="153" t="s">
        <v>31</v>
      </c>
      <c r="C12" s="12">
        <f>+'CC 103818 - Detail Expenses'!D38</f>
        <v>0</v>
      </c>
      <c r="D12" s="12">
        <f>+'CC 103818 - Detail Expenses'!E38</f>
        <v>0</v>
      </c>
      <c r="E12" s="12">
        <f>+'CC 103818 - Detail Expenses'!F38</f>
        <v>0</v>
      </c>
      <c r="F12" s="12">
        <f>+'CC 103818 - Detail Expenses'!G38</f>
        <v>0</v>
      </c>
      <c r="G12" s="12">
        <f>+'CC 103818 - Detail Expenses'!H38</f>
        <v>0</v>
      </c>
      <c r="H12" s="12">
        <f>+'CC 103818 - Detail Expenses'!I38</f>
        <v>0</v>
      </c>
      <c r="I12" s="12">
        <f>+'CC 103818 - Detail Expenses'!J38</f>
        <v>0</v>
      </c>
      <c r="J12" s="12">
        <f>+'CC 103818 - Detail Expenses'!K38</f>
        <v>0</v>
      </c>
      <c r="K12" s="12">
        <f>+'CC 103818 - Detail Expenses'!L38</f>
        <v>0</v>
      </c>
      <c r="L12" s="12">
        <f>+'CC 103818 - Detail Expenses'!M38</f>
        <v>0</v>
      </c>
      <c r="M12" s="12">
        <f>+'CC 103818 - Detail Expenses'!N38</f>
        <v>0</v>
      </c>
      <c r="N12" s="12">
        <f>+'CC 103818 - Detail Expenses'!O38</f>
        <v>0</v>
      </c>
      <c r="O12" s="12">
        <f>+'CC 103818 - Detail Expenses'!P38</f>
        <v>0</v>
      </c>
    </row>
    <row r="13" spans="1:16">
      <c r="A13" s="11" t="str">
        <f>+'CC 103818 - Detail Expenses'!$D$7</f>
        <v>103818</v>
      </c>
      <c r="B13" s="153" t="s">
        <v>26</v>
      </c>
      <c r="C13" s="12">
        <f>+'CC 103818 - Detail Expenses'!D39</f>
        <v>0</v>
      </c>
      <c r="D13" s="12">
        <f>+'CC 103818 - Detail Expenses'!E39</f>
        <v>0</v>
      </c>
      <c r="E13" s="12">
        <f>+'CC 103818 - Detail Expenses'!F39</f>
        <v>0</v>
      </c>
      <c r="F13" s="12">
        <f>+'CC 103818 - Detail Expenses'!G39</f>
        <v>0</v>
      </c>
      <c r="G13" s="12">
        <f>+'CC 103818 - Detail Expenses'!H39</f>
        <v>0</v>
      </c>
      <c r="H13" s="12">
        <f>+'CC 103818 - Detail Expenses'!I39</f>
        <v>0</v>
      </c>
      <c r="I13" s="12">
        <f>+'CC 103818 - Detail Expenses'!J39</f>
        <v>0</v>
      </c>
      <c r="J13" s="12">
        <f>+'CC 103818 - Detail Expenses'!K39</f>
        <v>0</v>
      </c>
      <c r="K13" s="12">
        <f>+'CC 103818 - Detail Expenses'!L39</f>
        <v>0</v>
      </c>
      <c r="L13" s="12">
        <f>+'CC 103818 - Detail Expenses'!M39</f>
        <v>0</v>
      </c>
      <c r="M13" s="12">
        <f>+'CC 103818 - Detail Expenses'!N39</f>
        <v>0</v>
      </c>
      <c r="N13" s="12">
        <f>+'CC 103818 - Detail Expenses'!O39</f>
        <v>0</v>
      </c>
      <c r="O13" s="12">
        <f>+'CC 103818 - Detail Expenses'!P39</f>
        <v>0</v>
      </c>
    </row>
    <row r="14" spans="1:16">
      <c r="A14" s="11" t="str">
        <f>+'CC 103818 - Detail Expenses'!$D$7</f>
        <v>103818</v>
      </c>
      <c r="B14" s="154" t="s">
        <v>40</v>
      </c>
      <c r="C14" s="12">
        <f>+'CC 103818 - Detail Expenses'!D40</f>
        <v>0</v>
      </c>
      <c r="D14" s="12">
        <f>+'CC 103818 - Detail Expenses'!E40</f>
        <v>0</v>
      </c>
      <c r="E14" s="12">
        <f>+'CC 103818 - Detail Expenses'!F40</f>
        <v>0</v>
      </c>
      <c r="F14" s="12">
        <f>+'CC 103818 - Detail Expenses'!G40</f>
        <v>0</v>
      </c>
      <c r="G14" s="12">
        <f>+'CC 103818 - Detail Expenses'!H40</f>
        <v>0</v>
      </c>
      <c r="H14" s="12">
        <f>+'CC 103818 - Detail Expenses'!I40</f>
        <v>0</v>
      </c>
      <c r="I14" s="12">
        <f>+'CC 103818 - Detail Expenses'!J40</f>
        <v>0</v>
      </c>
      <c r="J14" s="12">
        <f>+'CC 103818 - Detail Expenses'!K40</f>
        <v>0</v>
      </c>
      <c r="K14" s="12">
        <f>+'CC 103818 - Detail Expenses'!L40</f>
        <v>0</v>
      </c>
      <c r="L14" s="12">
        <f>+'CC 103818 - Detail Expenses'!M40</f>
        <v>0</v>
      </c>
      <c r="M14" s="12">
        <f>+'CC 103818 - Detail Expenses'!N40</f>
        <v>0</v>
      </c>
      <c r="N14" s="12">
        <f>+'CC 103818 - Detail Expenses'!O40</f>
        <v>0</v>
      </c>
      <c r="O14" s="12">
        <f>+'CC 103818 - Detail Expenses'!P40</f>
        <v>0</v>
      </c>
    </row>
    <row r="15" spans="1:16">
      <c r="A15" s="11" t="str">
        <f>+'CC 103818 - Detail Expenses'!$D$7</f>
        <v>103818</v>
      </c>
      <c r="B15" s="153" t="s">
        <v>27</v>
      </c>
      <c r="C15" s="12">
        <f>+'CC 103818 - Detail Expenses'!D41</f>
        <v>0</v>
      </c>
      <c r="D15" s="12">
        <f>+'CC 103818 - Detail Expenses'!E41</f>
        <v>0</v>
      </c>
      <c r="E15" s="12">
        <f>+'CC 103818 - Detail Expenses'!F41</f>
        <v>0</v>
      </c>
      <c r="F15" s="12">
        <f>+'CC 103818 - Detail Expenses'!G41</f>
        <v>0</v>
      </c>
      <c r="G15" s="12">
        <f>+'CC 103818 - Detail Expenses'!H41</f>
        <v>0</v>
      </c>
      <c r="H15" s="12">
        <f>+'CC 103818 - Detail Expenses'!I41</f>
        <v>0</v>
      </c>
      <c r="I15" s="12">
        <f>+'CC 103818 - Detail Expenses'!J41</f>
        <v>0</v>
      </c>
      <c r="J15" s="12">
        <f>+'CC 103818 - Detail Expenses'!K41</f>
        <v>0</v>
      </c>
      <c r="K15" s="12">
        <f>+'CC 103818 - Detail Expenses'!L41</f>
        <v>0</v>
      </c>
      <c r="L15" s="12">
        <f>+'CC 103818 - Detail Expenses'!M41</f>
        <v>0</v>
      </c>
      <c r="M15" s="12">
        <f>+'CC 103818 - Detail Expenses'!N41</f>
        <v>0</v>
      </c>
      <c r="N15" s="12">
        <f>+'CC 103818 - Detail Expenses'!O41</f>
        <v>0</v>
      </c>
      <c r="O15" s="12">
        <f>+'CC 103818 - Detail Expenses'!P41</f>
        <v>0</v>
      </c>
    </row>
    <row r="16" spans="1:16">
      <c r="A16" s="11" t="str">
        <f>+'CC 103818 - Detail Expenses'!$D$7</f>
        <v>103818</v>
      </c>
      <c r="B16" s="154" t="s">
        <v>29</v>
      </c>
      <c r="C16" s="12">
        <f>+'CC 103818 - Detail Expenses'!D42</f>
        <v>0</v>
      </c>
      <c r="D16" s="12">
        <f>+'CC 103818 - Detail Expenses'!E42</f>
        <v>0</v>
      </c>
      <c r="E16" s="12">
        <f>+'CC 103818 - Detail Expenses'!F42</f>
        <v>0</v>
      </c>
      <c r="F16" s="12">
        <f>+'CC 103818 - Detail Expenses'!G42</f>
        <v>0</v>
      </c>
      <c r="G16" s="12">
        <f>+'CC 103818 - Detail Expenses'!H42</f>
        <v>0</v>
      </c>
      <c r="H16" s="12">
        <f>+'CC 103818 - Detail Expenses'!I42</f>
        <v>0</v>
      </c>
      <c r="I16" s="12">
        <f>+'CC 103818 - Detail Expenses'!J42</f>
        <v>0</v>
      </c>
      <c r="J16" s="12">
        <f>+'CC 103818 - Detail Expenses'!K42</f>
        <v>0</v>
      </c>
      <c r="K16" s="12">
        <f>+'CC 103818 - Detail Expenses'!L42</f>
        <v>0</v>
      </c>
      <c r="L16" s="12">
        <f>+'CC 103818 - Detail Expenses'!M42</f>
        <v>0</v>
      </c>
      <c r="M16" s="12">
        <f>+'CC 103818 - Detail Expenses'!N42</f>
        <v>0</v>
      </c>
      <c r="N16" s="12">
        <f>+'CC 103818 - Detail Expenses'!O42</f>
        <v>0</v>
      </c>
      <c r="O16" s="12">
        <f>+'CC 103818 - Detail Expenses'!P42</f>
        <v>0</v>
      </c>
    </row>
    <row r="17" spans="1:15">
      <c r="A17" s="11" t="str">
        <f>+'CC 103818 - Detail Expenses'!$D$7</f>
        <v>103818</v>
      </c>
      <c r="B17" s="153" t="s">
        <v>28</v>
      </c>
      <c r="C17" s="12">
        <f>+'CC 103818 - Detail Expenses'!D44</f>
        <v>0</v>
      </c>
      <c r="D17" s="12">
        <f>+'CC 103818 - Detail Expenses'!E44</f>
        <v>0</v>
      </c>
      <c r="E17" s="12">
        <f>+'CC 103818 - Detail Expenses'!F44</f>
        <v>0</v>
      </c>
      <c r="F17" s="12">
        <f>+'CC 103818 - Detail Expenses'!G44</f>
        <v>0</v>
      </c>
      <c r="G17" s="12">
        <f>+'CC 103818 - Detail Expenses'!H44</f>
        <v>0</v>
      </c>
      <c r="H17" s="12">
        <f>+'CC 103818 - Detail Expenses'!I44</f>
        <v>0</v>
      </c>
      <c r="I17" s="12">
        <f>+'CC 103818 - Detail Expenses'!J44</f>
        <v>0</v>
      </c>
      <c r="J17" s="12">
        <f>+'CC 103818 - Detail Expenses'!K44</f>
        <v>0</v>
      </c>
      <c r="K17" s="12">
        <f>+'CC 103818 - Detail Expenses'!L44</f>
        <v>0</v>
      </c>
      <c r="L17" s="12">
        <f>+'CC 103818 - Detail Expenses'!M44</f>
        <v>0</v>
      </c>
      <c r="M17" s="12">
        <f>+'CC 103818 - Detail Expenses'!N44</f>
        <v>0</v>
      </c>
      <c r="N17" s="12">
        <f>+'CC 103818 - Detail Expenses'!O44</f>
        <v>0</v>
      </c>
      <c r="O17" s="12">
        <f>+'CC 103818 - Detail Expenses'!P44</f>
        <v>0</v>
      </c>
    </row>
    <row r="18" spans="1:15">
      <c r="A18" s="11" t="str">
        <f>+'CC 103818 - Detail Expenses'!$D$7</f>
        <v>103818</v>
      </c>
      <c r="B18" s="153" t="s">
        <v>46</v>
      </c>
      <c r="C18" s="12">
        <f>+'CC 103818 - Detail Expenses'!D46</f>
        <v>0</v>
      </c>
      <c r="D18" s="12">
        <f>+'CC 103818 - Detail Expenses'!E46</f>
        <v>0</v>
      </c>
      <c r="E18" s="12">
        <f>+'CC 103818 - Detail Expenses'!F46</f>
        <v>0</v>
      </c>
      <c r="F18" s="12">
        <f>+'CC 103818 - Detail Expenses'!G46</f>
        <v>0</v>
      </c>
      <c r="G18" s="12">
        <f>+'CC 103818 - Detail Expenses'!H46</f>
        <v>0</v>
      </c>
      <c r="H18" s="12">
        <f>+'CC 103818 - Detail Expenses'!I46</f>
        <v>0</v>
      </c>
      <c r="I18" s="12">
        <f>+'CC 103818 - Detail Expenses'!J46</f>
        <v>0</v>
      </c>
      <c r="J18" s="12">
        <f>+'CC 103818 - Detail Expenses'!K46</f>
        <v>0</v>
      </c>
      <c r="K18" s="12">
        <f>+'CC 103818 - Detail Expenses'!L46</f>
        <v>0</v>
      </c>
      <c r="L18" s="12">
        <f>+'CC 103818 - Detail Expenses'!M46</f>
        <v>0</v>
      </c>
      <c r="M18" s="12">
        <f>+'CC 103818 - Detail Expenses'!N46</f>
        <v>0</v>
      </c>
      <c r="N18" s="12">
        <f>+'CC 103818 - Detail Expenses'!O46</f>
        <v>0</v>
      </c>
      <c r="O18" s="12">
        <f>+'CC 103818 - Detail Expenses'!P46</f>
        <v>0</v>
      </c>
    </row>
    <row r="19" spans="1:15">
      <c r="A19" s="11" t="str">
        <f>+'CC 103818 - Detail Expenses'!$D$7</f>
        <v>103818</v>
      </c>
      <c r="B19" s="153" t="s">
        <v>91</v>
      </c>
      <c r="C19" s="12">
        <f>+'CC 103818 - Detail Expenses'!D48</f>
        <v>0</v>
      </c>
      <c r="D19" s="12">
        <f>+'CC 103818 - Detail Expenses'!E48</f>
        <v>0</v>
      </c>
      <c r="E19" s="12">
        <f>+'CC 103818 - Detail Expenses'!F48</f>
        <v>0</v>
      </c>
      <c r="F19" s="12">
        <f>+'CC 103818 - Detail Expenses'!G48</f>
        <v>0</v>
      </c>
      <c r="G19" s="12">
        <f>+'CC 103818 - Detail Expenses'!H48</f>
        <v>0</v>
      </c>
      <c r="H19" s="12">
        <f>+'CC 103818 - Detail Expenses'!I48</f>
        <v>0</v>
      </c>
      <c r="I19" s="12">
        <f>+'CC 103818 - Detail Expenses'!J48</f>
        <v>0</v>
      </c>
      <c r="J19" s="12">
        <f>+'CC 103818 - Detail Expenses'!K48</f>
        <v>0</v>
      </c>
      <c r="K19" s="12">
        <f>+'CC 103818 - Detail Expenses'!L48</f>
        <v>0</v>
      </c>
      <c r="L19" s="12">
        <f>+'CC 103818 - Detail Expenses'!M48</f>
        <v>0</v>
      </c>
      <c r="M19" s="12">
        <f>+'CC 103818 - Detail Expenses'!N48</f>
        <v>0</v>
      </c>
      <c r="N19" s="12">
        <f>+'CC 103818 - Detail Expenses'!O48</f>
        <v>0</v>
      </c>
      <c r="O19" s="12">
        <f>+'CC 103818 - Detail Expenses'!P48</f>
        <v>0</v>
      </c>
    </row>
    <row r="20" spans="1:15">
      <c r="A20" s="11" t="str">
        <f>+'CC 103818 - Detail Expenses'!$D$7</f>
        <v>103818</v>
      </c>
      <c r="B20" s="153" t="s">
        <v>88</v>
      </c>
      <c r="C20" s="12">
        <f>+'CC 103818 - Detail Expenses'!D50</f>
        <v>0</v>
      </c>
      <c r="D20" s="12">
        <f>+'CC 103818 - Detail Expenses'!E50</f>
        <v>0</v>
      </c>
      <c r="E20" s="12">
        <f>+'CC 103818 - Detail Expenses'!F50</f>
        <v>0</v>
      </c>
      <c r="F20" s="12">
        <f>+'CC 103818 - Detail Expenses'!G50</f>
        <v>0</v>
      </c>
      <c r="G20" s="12">
        <f>+'CC 103818 - Detail Expenses'!H50</f>
        <v>0</v>
      </c>
      <c r="H20" s="12">
        <f>+'CC 103818 - Detail Expenses'!I50</f>
        <v>0</v>
      </c>
      <c r="I20" s="12">
        <f>+'CC 103818 - Detail Expenses'!J50</f>
        <v>0</v>
      </c>
      <c r="J20" s="12">
        <f>+'CC 103818 - Detail Expenses'!K50</f>
        <v>0</v>
      </c>
      <c r="K20" s="12">
        <f>+'CC 103818 - Detail Expenses'!L50</f>
        <v>0</v>
      </c>
      <c r="L20" s="12">
        <f>+'CC 103818 - Detail Expenses'!M50</f>
        <v>0</v>
      </c>
      <c r="M20" s="12">
        <f>+'CC 103818 - Detail Expenses'!N50</f>
        <v>0</v>
      </c>
      <c r="N20" s="12">
        <f>+'CC 103818 - Detail Expenses'!O50</f>
        <v>0</v>
      </c>
      <c r="O20" s="12">
        <f>+'CC 103818 - Detail Expenses'!P50</f>
        <v>0</v>
      </c>
    </row>
    <row r="21" spans="1:15">
      <c r="A21" s="11" t="str">
        <f>+'CC 103818 - Detail Expenses'!$D$7</f>
        <v>103818</v>
      </c>
      <c r="B21" s="153" t="s">
        <v>89</v>
      </c>
      <c r="C21" s="12">
        <f>+'CC 103818 - Detail Expenses'!D51</f>
        <v>0</v>
      </c>
      <c r="D21" s="12">
        <f>+'CC 103818 - Detail Expenses'!E51</f>
        <v>0</v>
      </c>
      <c r="E21" s="12">
        <f>+'CC 103818 - Detail Expenses'!F51</f>
        <v>0</v>
      </c>
      <c r="F21" s="12">
        <f>+'CC 103818 - Detail Expenses'!G51</f>
        <v>0</v>
      </c>
      <c r="G21" s="12">
        <f>+'CC 103818 - Detail Expenses'!H51</f>
        <v>0</v>
      </c>
      <c r="H21" s="12">
        <f>+'CC 103818 - Detail Expenses'!I51</f>
        <v>0</v>
      </c>
      <c r="I21" s="12">
        <f>+'CC 103818 - Detail Expenses'!J51</f>
        <v>0</v>
      </c>
      <c r="J21" s="12">
        <f>+'CC 103818 - Detail Expenses'!K51</f>
        <v>0</v>
      </c>
      <c r="K21" s="12">
        <f>+'CC 103818 - Detail Expenses'!L51</f>
        <v>0</v>
      </c>
      <c r="L21" s="12">
        <f>+'CC 103818 - Detail Expenses'!M51</f>
        <v>0</v>
      </c>
      <c r="M21" s="12">
        <f>+'CC 103818 - Detail Expenses'!N51</f>
        <v>0</v>
      </c>
      <c r="N21" s="12">
        <f>+'CC 103818 - Detail Expenses'!O51</f>
        <v>0</v>
      </c>
      <c r="O21" s="12">
        <f>+'CC 103818 - Detail Expenses'!P51</f>
        <v>0</v>
      </c>
    </row>
    <row r="22" spans="1:15">
      <c r="A22" s="11" t="str">
        <f>+'CC 103818 - Detail Expenses'!$D$7</f>
        <v>103818</v>
      </c>
      <c r="B22" s="153" t="s">
        <v>121</v>
      </c>
      <c r="C22" s="12">
        <f>+'CC 103818 - Detail Expenses'!D52</f>
        <v>0</v>
      </c>
      <c r="D22" s="12">
        <f>+'CC 103818 - Detail Expenses'!E52</f>
        <v>0</v>
      </c>
      <c r="E22" s="12">
        <f>+'CC 103818 - Detail Expenses'!F52</f>
        <v>0</v>
      </c>
      <c r="F22" s="12">
        <f>+'CC 103818 - Detail Expenses'!G52</f>
        <v>0</v>
      </c>
      <c r="G22" s="12">
        <f>+'CC 103818 - Detail Expenses'!H52</f>
        <v>0</v>
      </c>
      <c r="H22" s="12">
        <f>+'CC 103818 - Detail Expenses'!I52</f>
        <v>0</v>
      </c>
      <c r="I22" s="12">
        <f>+'CC 103818 - Detail Expenses'!J52</f>
        <v>0</v>
      </c>
      <c r="J22" s="12">
        <f>+'CC 103818 - Detail Expenses'!K52</f>
        <v>0</v>
      </c>
      <c r="K22" s="12">
        <f>+'CC 103818 - Detail Expenses'!L52</f>
        <v>0</v>
      </c>
      <c r="L22" s="12">
        <f>+'CC 103818 - Detail Expenses'!M52</f>
        <v>0</v>
      </c>
      <c r="M22" s="12">
        <f>+'CC 103818 - Detail Expenses'!N52</f>
        <v>0</v>
      </c>
      <c r="N22" s="12">
        <f>+'CC 103818 - Detail Expenses'!O52</f>
        <v>0</v>
      </c>
      <c r="O22" s="12">
        <f>+'CC 103818 - Detail Expenses'!P52</f>
        <v>0</v>
      </c>
    </row>
    <row r="23" spans="1:15">
      <c r="A23" s="11" t="str">
        <f>+'CC 103818 - Detail Expenses'!$D$7</f>
        <v>103818</v>
      </c>
      <c r="B23" s="153" t="s">
        <v>90</v>
      </c>
      <c r="C23" s="12">
        <f>+'CC 103818 - Detail Expenses'!D53</f>
        <v>0</v>
      </c>
      <c r="D23" s="12">
        <f>+'CC 103818 - Detail Expenses'!E53</f>
        <v>0</v>
      </c>
      <c r="E23" s="12">
        <f>+'CC 103818 - Detail Expenses'!F53</f>
        <v>0</v>
      </c>
      <c r="F23" s="12">
        <f>+'CC 103818 - Detail Expenses'!G53</f>
        <v>0</v>
      </c>
      <c r="G23" s="12">
        <f>+'CC 103818 - Detail Expenses'!H53</f>
        <v>0</v>
      </c>
      <c r="H23" s="12">
        <f>+'CC 103818 - Detail Expenses'!I53</f>
        <v>0</v>
      </c>
      <c r="I23" s="12">
        <f>+'CC 103818 - Detail Expenses'!J53</f>
        <v>0</v>
      </c>
      <c r="J23" s="12">
        <f>+'CC 103818 - Detail Expenses'!K53</f>
        <v>0</v>
      </c>
      <c r="K23" s="12">
        <f>+'CC 103818 - Detail Expenses'!L53</f>
        <v>0</v>
      </c>
      <c r="L23" s="12">
        <f>+'CC 103818 - Detail Expenses'!M53</f>
        <v>0</v>
      </c>
      <c r="M23" s="12">
        <f>+'CC 103818 - Detail Expenses'!N53</f>
        <v>0</v>
      </c>
      <c r="N23" s="12">
        <f>+'CC 103818 - Detail Expenses'!O53</f>
        <v>0</v>
      </c>
      <c r="O23" s="12">
        <f>+'CC 103818 - Detail Expenses'!P53</f>
        <v>0</v>
      </c>
    </row>
    <row r="24" spans="1:15">
      <c r="A24" s="11" t="str">
        <f>+'CC 103818 - Detail Expenses'!$D$7</f>
        <v>103818</v>
      </c>
      <c r="B24" s="153" t="s">
        <v>34</v>
      </c>
      <c r="C24" s="12">
        <f>+'CC 103818 - Detail Expenses'!D54</f>
        <v>0</v>
      </c>
      <c r="D24" s="12">
        <f>+'CC 103818 - Detail Expenses'!E54</f>
        <v>0</v>
      </c>
      <c r="E24" s="12">
        <f>+'CC 103818 - Detail Expenses'!F54</f>
        <v>0</v>
      </c>
      <c r="F24" s="12">
        <f>+'CC 103818 - Detail Expenses'!G54</f>
        <v>0</v>
      </c>
      <c r="G24" s="12">
        <f>+'CC 103818 - Detail Expenses'!H54</f>
        <v>0</v>
      </c>
      <c r="H24" s="12">
        <f>+'CC 103818 - Detail Expenses'!I54</f>
        <v>0</v>
      </c>
      <c r="I24" s="12">
        <f>+'CC 103818 - Detail Expenses'!J54</f>
        <v>0</v>
      </c>
      <c r="J24" s="12">
        <f>+'CC 103818 - Detail Expenses'!K54</f>
        <v>0</v>
      </c>
      <c r="K24" s="12">
        <f>+'CC 103818 - Detail Expenses'!L54</f>
        <v>0</v>
      </c>
      <c r="L24" s="12">
        <f>+'CC 103818 - Detail Expenses'!M54</f>
        <v>0</v>
      </c>
      <c r="M24" s="12">
        <f>+'CC 103818 - Detail Expenses'!N54</f>
        <v>0</v>
      </c>
      <c r="N24" s="12">
        <f>+'CC 103818 - Detail Expenses'!O54</f>
        <v>0</v>
      </c>
      <c r="O24" s="12">
        <f>+'CC 103818 - Detail Expenses'!P54</f>
        <v>0</v>
      </c>
    </row>
    <row r="25" spans="1:15">
      <c r="A25" s="11" t="str">
        <f>+'CC 103818 - Detail Expenses'!$D$7</f>
        <v>103818</v>
      </c>
      <c r="B25" s="153" t="s">
        <v>92</v>
      </c>
      <c r="C25" s="12">
        <f>+'CC 103818 - Detail Expenses'!D55</f>
        <v>0</v>
      </c>
      <c r="D25" s="12">
        <f>+'CC 103818 - Detail Expenses'!E55</f>
        <v>0</v>
      </c>
      <c r="E25" s="12">
        <f>+'CC 103818 - Detail Expenses'!F55</f>
        <v>0</v>
      </c>
      <c r="F25" s="12">
        <f>+'CC 103818 - Detail Expenses'!G55</f>
        <v>0</v>
      </c>
      <c r="G25" s="12">
        <f>+'CC 103818 - Detail Expenses'!H55</f>
        <v>0</v>
      </c>
      <c r="H25" s="12">
        <f>+'CC 103818 - Detail Expenses'!I55</f>
        <v>0</v>
      </c>
      <c r="I25" s="12">
        <f>+'CC 103818 - Detail Expenses'!J55</f>
        <v>0</v>
      </c>
      <c r="J25" s="12">
        <f>+'CC 103818 - Detail Expenses'!K55</f>
        <v>0</v>
      </c>
      <c r="K25" s="12">
        <f>+'CC 103818 - Detail Expenses'!L55</f>
        <v>0</v>
      </c>
      <c r="L25" s="12">
        <f>+'CC 103818 - Detail Expenses'!M55</f>
        <v>0</v>
      </c>
      <c r="M25" s="12">
        <f>+'CC 103818 - Detail Expenses'!N55</f>
        <v>0</v>
      </c>
      <c r="N25" s="12">
        <f>+'CC 103818 - Detail Expenses'!O55</f>
        <v>0</v>
      </c>
      <c r="O25" s="12">
        <f>+'CC 103818 - Detail Expenses'!P55</f>
        <v>0</v>
      </c>
    </row>
    <row r="26" spans="1:15">
      <c r="A26" s="11" t="str">
        <f>+'CC 103818 - Detail Expenses'!$D$7</f>
        <v>103818</v>
      </c>
      <c r="B26" s="153" t="s">
        <v>93</v>
      </c>
      <c r="C26" s="12">
        <f>+'CC 103818 - Detail Expenses'!D56</f>
        <v>0</v>
      </c>
      <c r="D26" s="12">
        <f>+'CC 103818 - Detail Expenses'!E56</f>
        <v>0</v>
      </c>
      <c r="E26" s="12">
        <f>+'CC 103818 - Detail Expenses'!F56</f>
        <v>0</v>
      </c>
      <c r="F26" s="12">
        <f>+'CC 103818 - Detail Expenses'!G56</f>
        <v>0</v>
      </c>
      <c r="G26" s="12">
        <f>+'CC 103818 - Detail Expenses'!H56</f>
        <v>0</v>
      </c>
      <c r="H26" s="12">
        <f>+'CC 103818 - Detail Expenses'!I56</f>
        <v>0</v>
      </c>
      <c r="I26" s="12">
        <f>+'CC 103818 - Detail Expenses'!J56</f>
        <v>0</v>
      </c>
      <c r="J26" s="12">
        <f>+'CC 103818 - Detail Expenses'!K56</f>
        <v>0</v>
      </c>
      <c r="K26" s="12">
        <f>+'CC 103818 - Detail Expenses'!L56</f>
        <v>0</v>
      </c>
      <c r="L26" s="12">
        <f>+'CC 103818 - Detail Expenses'!M56</f>
        <v>0</v>
      </c>
      <c r="M26" s="12">
        <f>+'CC 103818 - Detail Expenses'!N56</f>
        <v>0</v>
      </c>
      <c r="N26" s="12">
        <f>+'CC 103818 - Detail Expenses'!O56</f>
        <v>0</v>
      </c>
      <c r="O26" s="12">
        <f>+'CC 103818 - Detail Expenses'!P56</f>
        <v>0</v>
      </c>
    </row>
    <row r="27" spans="1:15">
      <c r="A27" s="11" t="str">
        <f>+'CC 103818 - Detail Expenses'!$D$7</f>
        <v>103818</v>
      </c>
      <c r="B27" s="153" t="s">
        <v>33</v>
      </c>
      <c r="C27" s="12">
        <f>+'CC 103818 - Detail Expenses'!D57</f>
        <v>0</v>
      </c>
      <c r="D27" s="12">
        <f>+'CC 103818 - Detail Expenses'!E57</f>
        <v>0</v>
      </c>
      <c r="E27" s="12">
        <f>+'CC 103818 - Detail Expenses'!F57</f>
        <v>0</v>
      </c>
      <c r="F27" s="12">
        <f>+'CC 103818 - Detail Expenses'!G57</f>
        <v>0</v>
      </c>
      <c r="G27" s="12">
        <f>+'CC 103818 - Detail Expenses'!H57</f>
        <v>0</v>
      </c>
      <c r="H27" s="12">
        <f>+'CC 103818 - Detail Expenses'!I57</f>
        <v>0</v>
      </c>
      <c r="I27" s="12">
        <f>+'CC 103818 - Detail Expenses'!J57</f>
        <v>0</v>
      </c>
      <c r="J27" s="12">
        <f>+'CC 103818 - Detail Expenses'!K57</f>
        <v>0</v>
      </c>
      <c r="K27" s="12">
        <f>+'CC 103818 - Detail Expenses'!L57</f>
        <v>0</v>
      </c>
      <c r="L27" s="12">
        <f>+'CC 103818 - Detail Expenses'!M57</f>
        <v>0</v>
      </c>
      <c r="M27" s="12">
        <f>+'CC 103818 - Detail Expenses'!N57</f>
        <v>0</v>
      </c>
      <c r="N27" s="12">
        <f>+'CC 103818 - Detail Expenses'!O57</f>
        <v>0</v>
      </c>
      <c r="O27" s="12">
        <f>+'CC 103818 - Detail Expenses'!P57</f>
        <v>0</v>
      </c>
    </row>
    <row r="28" spans="1:15">
      <c r="A28" s="11" t="str">
        <f>+'CC 103818 - Detail Expenses'!$D$7</f>
        <v>103818</v>
      </c>
      <c r="B28" s="153" t="s">
        <v>38</v>
      </c>
      <c r="C28" s="12">
        <f>+'CC 103818 - Detail Expenses'!D59</f>
        <v>0</v>
      </c>
      <c r="D28" s="12">
        <f>+'CC 103818 - Detail Expenses'!E59</f>
        <v>0</v>
      </c>
      <c r="E28" s="12">
        <f>+'CC 103818 - Detail Expenses'!F59</f>
        <v>0</v>
      </c>
      <c r="F28" s="12">
        <f>+'CC 103818 - Detail Expenses'!G59</f>
        <v>0</v>
      </c>
      <c r="G28" s="12">
        <f>+'CC 103818 - Detail Expenses'!H59</f>
        <v>0</v>
      </c>
      <c r="H28" s="12">
        <f>+'CC 103818 - Detail Expenses'!I59</f>
        <v>0</v>
      </c>
      <c r="I28" s="12">
        <f>+'CC 103818 - Detail Expenses'!J59</f>
        <v>0</v>
      </c>
      <c r="J28" s="12">
        <f>+'CC 103818 - Detail Expenses'!K59</f>
        <v>0</v>
      </c>
      <c r="K28" s="12">
        <f>+'CC 103818 - Detail Expenses'!L59</f>
        <v>0</v>
      </c>
      <c r="L28" s="12">
        <f>+'CC 103818 - Detail Expenses'!M59</f>
        <v>0</v>
      </c>
      <c r="M28" s="12">
        <f>+'CC 103818 - Detail Expenses'!N59</f>
        <v>0</v>
      </c>
      <c r="N28" s="12">
        <f>+'CC 103818 - Detail Expenses'!O59</f>
        <v>0</v>
      </c>
      <c r="O28" s="12">
        <f>+'CC 103818 - Detail Expenses'!P59</f>
        <v>0</v>
      </c>
    </row>
    <row r="29" spans="1:15">
      <c r="A29" s="11" t="str">
        <f>+'CC 103818 - Detail Expenses'!$D$7</f>
        <v>103818</v>
      </c>
      <c r="B29" s="153" t="s">
        <v>36</v>
      </c>
      <c r="C29" s="12">
        <f>+'CC 103818 - Detail Expenses'!D60</f>
        <v>0</v>
      </c>
      <c r="D29" s="12">
        <f>+'CC 103818 - Detail Expenses'!E60</f>
        <v>0</v>
      </c>
      <c r="E29" s="12">
        <f>+'CC 103818 - Detail Expenses'!F60</f>
        <v>0</v>
      </c>
      <c r="F29" s="12">
        <f>+'CC 103818 - Detail Expenses'!G60</f>
        <v>0</v>
      </c>
      <c r="G29" s="12">
        <f>+'CC 103818 - Detail Expenses'!H60</f>
        <v>0</v>
      </c>
      <c r="H29" s="12">
        <f>+'CC 103818 - Detail Expenses'!I60</f>
        <v>0</v>
      </c>
      <c r="I29" s="12">
        <f>+'CC 103818 - Detail Expenses'!J60</f>
        <v>0</v>
      </c>
      <c r="J29" s="12">
        <f>+'CC 103818 - Detail Expenses'!K60</f>
        <v>0</v>
      </c>
      <c r="K29" s="12">
        <f>+'CC 103818 - Detail Expenses'!L60</f>
        <v>0</v>
      </c>
      <c r="L29" s="12">
        <f>+'CC 103818 - Detail Expenses'!M60</f>
        <v>0</v>
      </c>
      <c r="M29" s="12">
        <f>+'CC 103818 - Detail Expenses'!N60</f>
        <v>0</v>
      </c>
      <c r="N29" s="12">
        <f>+'CC 103818 - Detail Expenses'!O60</f>
        <v>0</v>
      </c>
      <c r="O29" s="12">
        <f>+'CC 103818 - Detail Expenses'!P60</f>
        <v>0</v>
      </c>
    </row>
    <row r="30" spans="1:15">
      <c r="A30" s="11" t="str">
        <f>+'CC 103818 - Detail Expenses'!$D$7</f>
        <v>103818</v>
      </c>
      <c r="B30" s="153" t="s">
        <v>105</v>
      </c>
      <c r="C30" s="12">
        <f>+'CC 103818 - Detail Expenses'!D61</f>
        <v>0</v>
      </c>
      <c r="D30" s="12">
        <f>+'CC 103818 - Detail Expenses'!E61</f>
        <v>0</v>
      </c>
      <c r="E30" s="12">
        <f>+'CC 103818 - Detail Expenses'!F61</f>
        <v>0</v>
      </c>
      <c r="F30" s="12">
        <f>+'CC 103818 - Detail Expenses'!G61</f>
        <v>0</v>
      </c>
      <c r="G30" s="12">
        <f>+'CC 103818 - Detail Expenses'!H61</f>
        <v>0</v>
      </c>
      <c r="H30" s="12">
        <f>+'CC 103818 - Detail Expenses'!I61</f>
        <v>0</v>
      </c>
      <c r="I30" s="12">
        <f>+'CC 103818 - Detail Expenses'!J61</f>
        <v>0</v>
      </c>
      <c r="J30" s="12">
        <f>+'CC 103818 - Detail Expenses'!K61</f>
        <v>0</v>
      </c>
      <c r="K30" s="12">
        <f>+'CC 103818 - Detail Expenses'!L61</f>
        <v>0</v>
      </c>
      <c r="L30" s="12">
        <f>+'CC 103818 - Detail Expenses'!M61</f>
        <v>0</v>
      </c>
      <c r="M30" s="12">
        <f>+'CC 103818 - Detail Expenses'!N61</f>
        <v>0</v>
      </c>
      <c r="N30" s="12">
        <f>+'CC 103818 - Detail Expenses'!O61</f>
        <v>0</v>
      </c>
      <c r="O30" s="12">
        <f>+'CC 103818 - Detail Expenses'!P61</f>
        <v>0</v>
      </c>
    </row>
    <row r="31" spans="1:15">
      <c r="A31" s="11" t="str">
        <f>+'CC 103818 - Detail Expenses'!$D$7</f>
        <v>103818</v>
      </c>
      <c r="B31" s="153" t="s">
        <v>107</v>
      </c>
      <c r="C31" s="12">
        <f>+'CC 103818 - Detail Expenses'!D62</f>
        <v>0</v>
      </c>
      <c r="D31" s="12">
        <f>+'CC 103818 - Detail Expenses'!E62</f>
        <v>0</v>
      </c>
      <c r="E31" s="12">
        <f>+'CC 103818 - Detail Expenses'!F62</f>
        <v>0</v>
      </c>
      <c r="F31" s="12">
        <f>+'CC 103818 - Detail Expenses'!G62</f>
        <v>0</v>
      </c>
      <c r="G31" s="12">
        <f>+'CC 103818 - Detail Expenses'!H62</f>
        <v>0</v>
      </c>
      <c r="H31" s="12">
        <f>+'CC 103818 - Detail Expenses'!I62</f>
        <v>0</v>
      </c>
      <c r="I31" s="12">
        <f>+'CC 103818 - Detail Expenses'!J62</f>
        <v>0</v>
      </c>
      <c r="J31" s="12">
        <f>+'CC 103818 - Detail Expenses'!K62</f>
        <v>0</v>
      </c>
      <c r="K31" s="12">
        <f>+'CC 103818 - Detail Expenses'!L62</f>
        <v>0</v>
      </c>
      <c r="L31" s="12">
        <f>+'CC 103818 - Detail Expenses'!M62</f>
        <v>0</v>
      </c>
      <c r="M31" s="12">
        <f>+'CC 103818 - Detail Expenses'!N62</f>
        <v>0</v>
      </c>
      <c r="N31" s="12">
        <f>+'CC 103818 - Detail Expenses'!O62</f>
        <v>0</v>
      </c>
      <c r="O31" s="12">
        <f>+'CC 103818 - Detail Expenses'!P62</f>
        <v>0</v>
      </c>
    </row>
    <row r="32" spans="1:15">
      <c r="A32" s="11" t="str">
        <f>+'CC 103818 - Detail Expenses'!$D$7</f>
        <v>103818</v>
      </c>
      <c r="B32" s="153" t="s">
        <v>37</v>
      </c>
      <c r="C32" s="12">
        <f>+'CC 103818 - Detail Expenses'!D63</f>
        <v>0</v>
      </c>
      <c r="D32" s="12">
        <f>+'CC 103818 - Detail Expenses'!E63</f>
        <v>0</v>
      </c>
      <c r="E32" s="12">
        <f>+'CC 103818 - Detail Expenses'!F63</f>
        <v>0</v>
      </c>
      <c r="F32" s="12">
        <f>+'CC 103818 - Detail Expenses'!G63</f>
        <v>0</v>
      </c>
      <c r="G32" s="12">
        <f>+'CC 103818 - Detail Expenses'!H63</f>
        <v>0</v>
      </c>
      <c r="H32" s="12">
        <f>+'CC 103818 - Detail Expenses'!I63</f>
        <v>0</v>
      </c>
      <c r="I32" s="12">
        <f>+'CC 103818 - Detail Expenses'!J63</f>
        <v>0</v>
      </c>
      <c r="J32" s="12">
        <f>+'CC 103818 - Detail Expenses'!K63</f>
        <v>0</v>
      </c>
      <c r="K32" s="12">
        <f>+'CC 103818 - Detail Expenses'!L63</f>
        <v>0</v>
      </c>
      <c r="L32" s="12">
        <f>+'CC 103818 - Detail Expenses'!M63</f>
        <v>0</v>
      </c>
      <c r="M32" s="12">
        <f>+'CC 103818 - Detail Expenses'!N63</f>
        <v>0</v>
      </c>
      <c r="N32" s="12">
        <f>+'CC 103818 - Detail Expenses'!O63</f>
        <v>0</v>
      </c>
      <c r="O32" s="12">
        <f>+'CC 103818 - Detail Expenses'!P63</f>
        <v>0</v>
      </c>
    </row>
    <row r="33" spans="1:15">
      <c r="A33" s="11" t="str">
        <f>+'CC 103818 - Detail Expenses'!$D$7</f>
        <v>103818</v>
      </c>
      <c r="B33" s="153" t="s">
        <v>39</v>
      </c>
      <c r="C33" s="12">
        <f>+'CC 103818 - Detail Expenses'!D65</f>
        <v>0</v>
      </c>
      <c r="D33" s="12">
        <f>+'CC 103818 - Detail Expenses'!E65</f>
        <v>0</v>
      </c>
      <c r="E33" s="12">
        <f>+'CC 103818 - Detail Expenses'!F65</f>
        <v>0</v>
      </c>
      <c r="F33" s="12">
        <f>+'CC 103818 - Detail Expenses'!G65</f>
        <v>0</v>
      </c>
      <c r="G33" s="12">
        <f>+'CC 103818 - Detail Expenses'!H65</f>
        <v>0</v>
      </c>
      <c r="H33" s="12">
        <f>+'CC 103818 - Detail Expenses'!I65</f>
        <v>0</v>
      </c>
      <c r="I33" s="12">
        <f>+'CC 103818 - Detail Expenses'!J65</f>
        <v>0</v>
      </c>
      <c r="J33" s="12">
        <f>+'CC 103818 - Detail Expenses'!K65</f>
        <v>0</v>
      </c>
      <c r="K33" s="12">
        <f>+'CC 103818 - Detail Expenses'!L65</f>
        <v>0</v>
      </c>
      <c r="L33" s="12">
        <f>+'CC 103818 - Detail Expenses'!M65</f>
        <v>0</v>
      </c>
      <c r="M33" s="12">
        <f>+'CC 103818 - Detail Expenses'!N65</f>
        <v>0</v>
      </c>
      <c r="N33" s="12">
        <f>+'CC 103818 - Detail Expenses'!O65</f>
        <v>0</v>
      </c>
      <c r="O33" s="12">
        <f>+'CC 103818 - Detail Expenses'!P65</f>
        <v>0</v>
      </c>
    </row>
    <row r="34" spans="1:15">
      <c r="A34" s="11" t="str">
        <f>+'CC 103818 - Detail Expenses'!$D$7</f>
        <v>103818</v>
      </c>
      <c r="B34" s="153" t="s">
        <v>41</v>
      </c>
      <c r="C34" s="12">
        <f>+'CC 103818 - Detail Expenses'!D66</f>
        <v>0</v>
      </c>
      <c r="D34" s="12">
        <f>+'CC 103818 - Detail Expenses'!E66</f>
        <v>0</v>
      </c>
      <c r="E34" s="12">
        <f>+'CC 103818 - Detail Expenses'!F66</f>
        <v>0</v>
      </c>
      <c r="F34" s="12">
        <f>+'CC 103818 - Detail Expenses'!G66</f>
        <v>0</v>
      </c>
      <c r="G34" s="12">
        <f>+'CC 103818 - Detail Expenses'!H66</f>
        <v>0</v>
      </c>
      <c r="H34" s="12">
        <f>+'CC 103818 - Detail Expenses'!I66</f>
        <v>0</v>
      </c>
      <c r="I34" s="12">
        <f>+'CC 103818 - Detail Expenses'!J66</f>
        <v>0</v>
      </c>
      <c r="J34" s="12">
        <f>+'CC 103818 - Detail Expenses'!K66</f>
        <v>0</v>
      </c>
      <c r="K34" s="12">
        <f>+'CC 103818 - Detail Expenses'!L66</f>
        <v>0</v>
      </c>
      <c r="L34" s="12">
        <f>+'CC 103818 - Detail Expenses'!M66</f>
        <v>0</v>
      </c>
      <c r="M34" s="12">
        <f>+'CC 103818 - Detail Expenses'!N66</f>
        <v>0</v>
      </c>
      <c r="N34" s="12">
        <f>+'CC 103818 - Detail Expenses'!O66</f>
        <v>0</v>
      </c>
      <c r="O34" s="12">
        <f>+'CC 103818 - Detail Expenses'!P66</f>
        <v>0</v>
      </c>
    </row>
    <row r="35" spans="1:15">
      <c r="A35" s="11" t="str">
        <f>+'CC 103818 - Detail Expenses'!$D$7</f>
        <v>103818</v>
      </c>
      <c r="B35" s="153" t="s">
        <v>43</v>
      </c>
      <c r="C35" s="12">
        <f>+'CC 103818 - Detail Expenses'!D67</f>
        <v>0</v>
      </c>
      <c r="D35" s="12">
        <f>+'CC 103818 - Detail Expenses'!E67</f>
        <v>0</v>
      </c>
      <c r="E35" s="12">
        <f>+'CC 103818 - Detail Expenses'!F67</f>
        <v>0</v>
      </c>
      <c r="F35" s="12">
        <f>+'CC 103818 - Detail Expenses'!G67</f>
        <v>0</v>
      </c>
      <c r="G35" s="12">
        <f>+'CC 103818 - Detail Expenses'!H67</f>
        <v>0</v>
      </c>
      <c r="H35" s="12">
        <f>+'CC 103818 - Detail Expenses'!I67</f>
        <v>0</v>
      </c>
      <c r="I35" s="12">
        <f>+'CC 103818 - Detail Expenses'!J67</f>
        <v>0</v>
      </c>
      <c r="J35" s="12">
        <f>+'CC 103818 - Detail Expenses'!K67</f>
        <v>0</v>
      </c>
      <c r="K35" s="12">
        <f>+'CC 103818 - Detail Expenses'!L67</f>
        <v>0</v>
      </c>
      <c r="L35" s="12">
        <f>+'CC 103818 - Detail Expenses'!M67</f>
        <v>0</v>
      </c>
      <c r="M35" s="12">
        <f>+'CC 103818 - Detail Expenses'!N67</f>
        <v>0</v>
      </c>
      <c r="N35" s="12">
        <f>+'CC 103818 - Detail Expenses'!O67</f>
        <v>0</v>
      </c>
      <c r="O35" s="12">
        <f>+'CC 103818 - Detail Expenses'!P67</f>
        <v>0</v>
      </c>
    </row>
    <row r="36" spans="1:15">
      <c r="A36" s="11" t="str">
        <f>+'CC 103818 - Detail Expenses'!$D$7</f>
        <v>103818</v>
      </c>
      <c r="B36" s="153" t="s">
        <v>42</v>
      </c>
      <c r="C36" s="12">
        <f>+'CC 103818 - Detail Expenses'!D68</f>
        <v>0</v>
      </c>
      <c r="D36" s="12">
        <f>+'CC 103818 - Detail Expenses'!E68</f>
        <v>0</v>
      </c>
      <c r="E36" s="12">
        <f>+'CC 103818 - Detail Expenses'!F68</f>
        <v>0</v>
      </c>
      <c r="F36" s="12">
        <f>+'CC 103818 - Detail Expenses'!G68</f>
        <v>0</v>
      </c>
      <c r="G36" s="12">
        <f>+'CC 103818 - Detail Expenses'!H68</f>
        <v>0</v>
      </c>
      <c r="H36" s="12">
        <f>+'CC 103818 - Detail Expenses'!I68</f>
        <v>0</v>
      </c>
      <c r="I36" s="12">
        <f>+'CC 103818 - Detail Expenses'!J68</f>
        <v>0</v>
      </c>
      <c r="J36" s="12">
        <f>+'CC 103818 - Detail Expenses'!K68</f>
        <v>0</v>
      </c>
      <c r="K36" s="12">
        <f>+'CC 103818 - Detail Expenses'!L68</f>
        <v>0</v>
      </c>
      <c r="L36" s="12">
        <f>+'CC 103818 - Detail Expenses'!M68</f>
        <v>0</v>
      </c>
      <c r="M36" s="12">
        <f>+'CC 103818 - Detail Expenses'!N68</f>
        <v>0</v>
      </c>
      <c r="N36" s="12">
        <f>+'CC 103818 - Detail Expenses'!O68</f>
        <v>0</v>
      </c>
      <c r="O36" s="12">
        <f>+'CC 103818 - Detail Expenses'!P68</f>
        <v>0</v>
      </c>
    </row>
    <row r="37" spans="1:15">
      <c r="A37" s="11" t="str">
        <f>+'CC 103818 - Detail Expenses'!$D$7</f>
        <v>103818</v>
      </c>
      <c r="B37" s="153" t="s">
        <v>44</v>
      </c>
      <c r="C37" s="12">
        <f>+'CC 103818 - Detail Expenses'!D70</f>
        <v>0</v>
      </c>
      <c r="D37" s="12">
        <f>+'CC 103818 - Detail Expenses'!E70</f>
        <v>0</v>
      </c>
      <c r="E37" s="12">
        <f>+'CC 103818 - Detail Expenses'!F70</f>
        <v>0</v>
      </c>
      <c r="F37" s="12">
        <f>+'CC 103818 - Detail Expenses'!G70</f>
        <v>0</v>
      </c>
      <c r="G37" s="12">
        <f>+'CC 103818 - Detail Expenses'!H70</f>
        <v>0</v>
      </c>
      <c r="H37" s="12">
        <f>+'CC 103818 - Detail Expenses'!I70</f>
        <v>0</v>
      </c>
      <c r="I37" s="12">
        <f>+'CC 103818 - Detail Expenses'!J70</f>
        <v>0</v>
      </c>
      <c r="J37" s="12">
        <f>+'CC 103818 - Detail Expenses'!K70</f>
        <v>0</v>
      </c>
      <c r="K37" s="12">
        <f>+'CC 103818 - Detail Expenses'!L70</f>
        <v>0</v>
      </c>
      <c r="L37" s="12">
        <f>+'CC 103818 - Detail Expenses'!M70</f>
        <v>0</v>
      </c>
      <c r="M37" s="12">
        <f>+'CC 103818 - Detail Expenses'!N70</f>
        <v>0</v>
      </c>
      <c r="N37" s="12">
        <f>+'CC 103818 - Detail Expenses'!O70</f>
        <v>0</v>
      </c>
      <c r="O37" s="12">
        <f>+'CC 103818 - Detail Expenses'!P70</f>
        <v>0</v>
      </c>
    </row>
    <row r="38" spans="1:15">
      <c r="A38" s="11" t="str">
        <f>+'CC 103818 - Detail Expenses'!$D$7</f>
        <v>103818</v>
      </c>
      <c r="B38" s="153" t="s">
        <v>45</v>
      </c>
      <c r="C38" s="12">
        <f>+'CC 103818 - Detail Expenses'!D71</f>
        <v>0</v>
      </c>
      <c r="D38" s="12">
        <f>+'CC 103818 - Detail Expenses'!E71</f>
        <v>0</v>
      </c>
      <c r="E38" s="12">
        <f>+'CC 103818 - Detail Expenses'!F71</f>
        <v>0</v>
      </c>
      <c r="F38" s="12">
        <f>+'CC 103818 - Detail Expenses'!G71</f>
        <v>0</v>
      </c>
      <c r="G38" s="12">
        <f>+'CC 103818 - Detail Expenses'!H71</f>
        <v>0</v>
      </c>
      <c r="H38" s="12">
        <f>+'CC 103818 - Detail Expenses'!I71</f>
        <v>0</v>
      </c>
      <c r="I38" s="12">
        <f>+'CC 103818 - Detail Expenses'!J71</f>
        <v>0</v>
      </c>
      <c r="J38" s="12">
        <f>+'CC 103818 - Detail Expenses'!K71</f>
        <v>0</v>
      </c>
      <c r="K38" s="12">
        <f>+'CC 103818 - Detail Expenses'!L71</f>
        <v>0</v>
      </c>
      <c r="L38" s="12">
        <f>+'CC 103818 - Detail Expenses'!M71</f>
        <v>0</v>
      </c>
      <c r="M38" s="12">
        <f>+'CC 103818 - Detail Expenses'!N71</f>
        <v>0</v>
      </c>
      <c r="N38" s="12">
        <f>+'CC 103818 - Detail Expenses'!O71</f>
        <v>0</v>
      </c>
      <c r="O38" s="12">
        <f>+'CC 103818 - Detail Expenses'!P71</f>
        <v>0</v>
      </c>
    </row>
    <row r="39" spans="1:15">
      <c r="A39" s="11" t="str">
        <f>+'CC 103818 - Detail Expenses'!$D$7</f>
        <v>103818</v>
      </c>
      <c r="B39" s="153" t="s">
        <v>47</v>
      </c>
      <c r="C39" s="12">
        <f>+'CC 103818 - Detail Expenses'!D72</f>
        <v>0</v>
      </c>
      <c r="D39" s="12">
        <f>+'CC 103818 - Detail Expenses'!E72</f>
        <v>0</v>
      </c>
      <c r="E39" s="12">
        <f>+'CC 103818 - Detail Expenses'!F72</f>
        <v>0</v>
      </c>
      <c r="F39" s="12">
        <f>+'CC 103818 - Detail Expenses'!G72</f>
        <v>0</v>
      </c>
      <c r="G39" s="12">
        <f>+'CC 103818 - Detail Expenses'!H72</f>
        <v>0</v>
      </c>
      <c r="H39" s="12">
        <f>+'CC 103818 - Detail Expenses'!I72</f>
        <v>0</v>
      </c>
      <c r="I39" s="12">
        <f>+'CC 103818 - Detail Expenses'!J72</f>
        <v>0</v>
      </c>
      <c r="J39" s="12">
        <f>+'CC 103818 - Detail Expenses'!K72</f>
        <v>0</v>
      </c>
      <c r="K39" s="12">
        <f>+'CC 103818 - Detail Expenses'!L72</f>
        <v>0</v>
      </c>
      <c r="L39" s="12">
        <f>+'CC 103818 - Detail Expenses'!M72</f>
        <v>0</v>
      </c>
      <c r="M39" s="12">
        <f>+'CC 103818 - Detail Expenses'!N72</f>
        <v>0</v>
      </c>
      <c r="N39" s="12">
        <f>+'CC 103818 - Detail Expenses'!O72</f>
        <v>0</v>
      </c>
      <c r="O39" s="12">
        <f>+'CC 103818 - Detail Expenses'!P72</f>
        <v>0</v>
      </c>
    </row>
    <row r="40" spans="1:15">
      <c r="A40" s="11" t="str">
        <f>+'CC 103818 - Detail Expenses'!$D$7</f>
        <v>103818</v>
      </c>
      <c r="B40" s="153"/>
      <c r="C40" s="12">
        <f>+'CC 103818 - Detail Expenses'!D73</f>
        <v>0</v>
      </c>
      <c r="D40" s="12">
        <f>+'CC 103818 - Detail Expenses'!E73</f>
        <v>0</v>
      </c>
      <c r="E40" s="12">
        <f>+'CC 103818 - Detail Expenses'!F73</f>
        <v>0</v>
      </c>
      <c r="F40" s="12">
        <f>+'CC 103818 - Detail Expenses'!G73</f>
        <v>0</v>
      </c>
      <c r="G40" s="12">
        <f>+'CC 103818 - Detail Expenses'!H73</f>
        <v>0</v>
      </c>
      <c r="H40" s="12">
        <f>+'CC 103818 - Detail Expenses'!I73</f>
        <v>0</v>
      </c>
      <c r="I40" s="12">
        <f>+'CC 103818 - Detail Expenses'!J73</f>
        <v>0</v>
      </c>
      <c r="J40" s="12">
        <f>+'CC 103818 - Detail Expenses'!K73</f>
        <v>0</v>
      </c>
      <c r="K40" s="12">
        <f>+'CC 103818 - Detail Expenses'!L73</f>
        <v>0</v>
      </c>
      <c r="L40" s="12">
        <f>+'CC 103818 - Detail Expenses'!M73</f>
        <v>0</v>
      </c>
      <c r="M40" s="12">
        <f>+'CC 103818 - Detail Expenses'!N73</f>
        <v>0</v>
      </c>
      <c r="N40" s="12">
        <f>+'CC 103818 - Detail Expenses'!O73</f>
        <v>0</v>
      </c>
      <c r="O40" s="12">
        <f>+'CC 103818 - Detail Expenses'!P73</f>
        <v>0</v>
      </c>
    </row>
    <row r="41" spans="1:15">
      <c r="A41" s="11" t="str">
        <f>+'CC 103818 - Detail Expenses'!$D$7</f>
        <v>103818</v>
      </c>
      <c r="B41" s="153" t="s">
        <v>125</v>
      </c>
      <c r="C41" s="12">
        <f>+'CC 103818 - Detail Expenses'!D74</f>
        <v>0</v>
      </c>
      <c r="D41" s="12">
        <f>+'CC 103818 - Detail Expenses'!E74</f>
        <v>0</v>
      </c>
      <c r="E41" s="12">
        <f>+'CC 103818 - Detail Expenses'!F74</f>
        <v>0</v>
      </c>
      <c r="F41" s="12">
        <f>+'CC 103818 - Detail Expenses'!G74</f>
        <v>0</v>
      </c>
      <c r="G41" s="12">
        <f>+'CC 103818 - Detail Expenses'!H74</f>
        <v>0</v>
      </c>
      <c r="H41" s="12">
        <f>+'CC 103818 - Detail Expenses'!I74</f>
        <v>0</v>
      </c>
      <c r="I41" s="12">
        <f>+'CC 103818 - Detail Expenses'!J74</f>
        <v>0</v>
      </c>
      <c r="J41" s="12">
        <f>+'CC 103818 - Detail Expenses'!K74</f>
        <v>0</v>
      </c>
      <c r="K41" s="12">
        <f>+'CC 103818 - Detail Expenses'!L74</f>
        <v>0</v>
      </c>
      <c r="L41" s="12">
        <f>+'CC 103818 - Detail Expenses'!M74</f>
        <v>0</v>
      </c>
      <c r="M41" s="12">
        <f>+'CC 103818 - Detail Expenses'!N74</f>
        <v>0</v>
      </c>
      <c r="N41" s="12">
        <f>+'CC 103818 - Detail Expenses'!O74</f>
        <v>0</v>
      </c>
      <c r="O41" s="12">
        <f>+'CC 103818 - Detail Expenses'!P74</f>
        <v>0</v>
      </c>
    </row>
    <row r="42" spans="1:15">
      <c r="A42" s="11" t="str">
        <f>+'CC 103818 - Detail Expenses'!$D$7</f>
        <v>103818</v>
      </c>
      <c r="B42" s="153" t="s">
        <v>32</v>
      </c>
      <c r="C42" s="12">
        <f>+'CC 103818 - Detail Expenses'!D75</f>
        <v>0</v>
      </c>
      <c r="D42" s="12">
        <f>+'CC 103818 - Detail Expenses'!E75</f>
        <v>0</v>
      </c>
      <c r="E42" s="12">
        <f>+'CC 103818 - Detail Expenses'!F75</f>
        <v>0</v>
      </c>
      <c r="F42" s="12">
        <f>+'CC 103818 - Detail Expenses'!G75</f>
        <v>0</v>
      </c>
      <c r="G42" s="12">
        <f>+'CC 103818 - Detail Expenses'!H75</f>
        <v>0</v>
      </c>
      <c r="H42" s="12">
        <f>+'CC 103818 - Detail Expenses'!I75</f>
        <v>0</v>
      </c>
      <c r="I42" s="12">
        <f>+'CC 103818 - Detail Expenses'!J75</f>
        <v>0</v>
      </c>
      <c r="J42" s="12">
        <f>+'CC 103818 - Detail Expenses'!K75</f>
        <v>0</v>
      </c>
      <c r="K42" s="12">
        <f>+'CC 103818 - Detail Expenses'!L75</f>
        <v>0</v>
      </c>
      <c r="L42" s="12">
        <f>+'CC 103818 - Detail Expenses'!M75</f>
        <v>0</v>
      </c>
      <c r="M42" s="12">
        <f>+'CC 103818 - Detail Expenses'!N75</f>
        <v>0</v>
      </c>
      <c r="N42" s="12">
        <f>+'CC 103818 - Detail Expenses'!O75</f>
        <v>0</v>
      </c>
      <c r="O42" s="12">
        <f>+'CC 103818 - Detail Expenses'!P75</f>
        <v>0</v>
      </c>
    </row>
    <row r="43" spans="1:15">
      <c r="A43" s="11" t="str">
        <f>+'CC 103818 - Detail Expenses'!$D$7</f>
        <v>103818</v>
      </c>
      <c r="B43" s="153" t="s">
        <v>135</v>
      </c>
      <c r="C43" s="12">
        <f>+'CC 103818 - Detail Expenses'!D76</f>
        <v>0</v>
      </c>
      <c r="D43" s="12">
        <f>+'CC 103818 - Detail Expenses'!E76</f>
        <v>0</v>
      </c>
      <c r="E43" s="12">
        <f>+'CC 103818 - Detail Expenses'!F76</f>
        <v>0</v>
      </c>
      <c r="F43" s="12">
        <f>+'CC 103818 - Detail Expenses'!G76</f>
        <v>0</v>
      </c>
      <c r="G43" s="12">
        <f>+'CC 103818 - Detail Expenses'!H76</f>
        <v>0</v>
      </c>
      <c r="H43" s="12">
        <f>+'CC 103818 - Detail Expenses'!I76</f>
        <v>0</v>
      </c>
      <c r="I43" s="12">
        <f>+'CC 103818 - Detail Expenses'!J76</f>
        <v>0</v>
      </c>
      <c r="J43" s="12">
        <f>+'CC 103818 - Detail Expenses'!K76</f>
        <v>0</v>
      </c>
      <c r="K43" s="12">
        <f>+'CC 103818 - Detail Expenses'!L76</f>
        <v>0</v>
      </c>
      <c r="L43" s="12">
        <f>+'CC 103818 - Detail Expenses'!M76</f>
        <v>0</v>
      </c>
      <c r="M43" s="12">
        <f>+'CC 103818 - Detail Expenses'!N76</f>
        <v>0</v>
      </c>
      <c r="N43" s="12">
        <f>+'CC 103818 - Detail Expenses'!O76</f>
        <v>0</v>
      </c>
      <c r="O43" s="12">
        <f>+'CC 103818 - Detail Expenses'!P76</f>
        <v>0</v>
      </c>
    </row>
    <row r="44" spans="1:15">
      <c r="A44" s="11" t="str">
        <f>+'CC 103818 - Detail Expenses'!$D$7</f>
        <v>103818</v>
      </c>
      <c r="B44" s="153" t="s">
        <v>131</v>
      </c>
      <c r="C44" s="12">
        <f>+'CC 103818 - Detail Expenses'!D77</f>
        <v>0</v>
      </c>
      <c r="D44" s="12">
        <f>+'CC 103818 - Detail Expenses'!E77</f>
        <v>0</v>
      </c>
      <c r="E44" s="12">
        <f>+'CC 103818 - Detail Expenses'!F77</f>
        <v>0</v>
      </c>
      <c r="F44" s="12">
        <f>+'CC 103818 - Detail Expenses'!G77</f>
        <v>0</v>
      </c>
      <c r="G44" s="12">
        <f>+'CC 103818 - Detail Expenses'!H77</f>
        <v>0</v>
      </c>
      <c r="H44" s="12">
        <f>+'CC 103818 - Detail Expenses'!I77</f>
        <v>0</v>
      </c>
      <c r="I44" s="12">
        <f>+'CC 103818 - Detail Expenses'!J77</f>
        <v>0</v>
      </c>
      <c r="J44" s="12">
        <f>+'CC 103818 - Detail Expenses'!K77</f>
        <v>0</v>
      </c>
      <c r="K44" s="12">
        <f>+'CC 103818 - Detail Expenses'!L77</f>
        <v>0</v>
      </c>
      <c r="L44" s="12">
        <f>+'CC 103818 - Detail Expenses'!M77</f>
        <v>0</v>
      </c>
      <c r="M44" s="12">
        <f>+'CC 103818 - Detail Expenses'!N77</f>
        <v>0</v>
      </c>
      <c r="N44" s="12">
        <f>+'CC 103818 - Detail Expenses'!O77</f>
        <v>0</v>
      </c>
      <c r="O44" s="12">
        <f>+'CC 103818 - Detail Expenses'!P77</f>
        <v>0</v>
      </c>
    </row>
    <row r="45" spans="1:15">
      <c r="A45" s="11" t="str">
        <f>+'CC 103818 - Detail Expenses'!$D$7</f>
        <v>103818</v>
      </c>
      <c r="B45" s="153" t="s">
        <v>133</v>
      </c>
      <c r="C45" s="12">
        <f>+'CC 103818 - Detail Expenses'!D78</f>
        <v>0</v>
      </c>
      <c r="D45" s="12">
        <f>+'CC 103818 - Detail Expenses'!E78</f>
        <v>0</v>
      </c>
      <c r="E45" s="12">
        <f>+'CC 103818 - Detail Expenses'!F78</f>
        <v>0</v>
      </c>
      <c r="F45" s="12">
        <f>+'CC 103818 - Detail Expenses'!G78</f>
        <v>0</v>
      </c>
      <c r="G45" s="12">
        <f>+'CC 103818 - Detail Expenses'!H78</f>
        <v>0</v>
      </c>
      <c r="H45" s="12">
        <f>+'CC 103818 - Detail Expenses'!I78</f>
        <v>0</v>
      </c>
      <c r="I45" s="12">
        <f>+'CC 103818 - Detail Expenses'!J78</f>
        <v>0</v>
      </c>
      <c r="J45" s="12">
        <f>+'CC 103818 - Detail Expenses'!K78</f>
        <v>0</v>
      </c>
      <c r="K45" s="12">
        <f>+'CC 103818 - Detail Expenses'!L78</f>
        <v>0</v>
      </c>
      <c r="L45" s="12">
        <f>+'CC 103818 - Detail Expenses'!M78</f>
        <v>0</v>
      </c>
      <c r="M45" s="12">
        <f>+'CC 103818 - Detail Expenses'!N78</f>
        <v>0</v>
      </c>
      <c r="N45" s="12">
        <f>+'CC 103818 - Detail Expenses'!O78</f>
        <v>0</v>
      </c>
      <c r="O45" s="12">
        <f>+'CC 103818 - Detail Expenses'!P78</f>
        <v>0</v>
      </c>
    </row>
    <row r="46" spans="1:15">
      <c r="A46" s="11" t="str">
        <f>+'CC 103818 - Detail Expenses'!$D$7</f>
        <v>103818</v>
      </c>
      <c r="B46" s="153" t="s">
        <v>129</v>
      </c>
      <c r="C46" s="12">
        <f>+'CC 103818 - Detail Expenses'!D79</f>
        <v>0</v>
      </c>
      <c r="D46" s="12">
        <f>+'CC 103818 - Detail Expenses'!E79</f>
        <v>0</v>
      </c>
      <c r="E46" s="12">
        <f>+'CC 103818 - Detail Expenses'!F79</f>
        <v>0</v>
      </c>
      <c r="F46" s="12">
        <f>+'CC 103818 - Detail Expenses'!G79</f>
        <v>0</v>
      </c>
      <c r="G46" s="12">
        <f>+'CC 103818 - Detail Expenses'!H79</f>
        <v>0</v>
      </c>
      <c r="H46" s="12">
        <f>+'CC 103818 - Detail Expenses'!I79</f>
        <v>0</v>
      </c>
      <c r="I46" s="12">
        <f>+'CC 103818 - Detail Expenses'!J79</f>
        <v>0</v>
      </c>
      <c r="J46" s="12">
        <f>+'CC 103818 - Detail Expenses'!K79</f>
        <v>0</v>
      </c>
      <c r="K46" s="12">
        <f>+'CC 103818 - Detail Expenses'!L79</f>
        <v>0</v>
      </c>
      <c r="L46" s="12">
        <f>+'CC 103818 - Detail Expenses'!M79</f>
        <v>0</v>
      </c>
      <c r="M46" s="12">
        <f>+'CC 103818 - Detail Expenses'!N79</f>
        <v>0</v>
      </c>
      <c r="N46" s="12">
        <f>+'CC 103818 - Detail Expenses'!O79</f>
        <v>0</v>
      </c>
      <c r="O46" s="12">
        <f>+'CC 103818 - Detail Expenses'!P79</f>
        <v>0</v>
      </c>
    </row>
    <row r="47" spans="1:15">
      <c r="A47" s="11" t="str">
        <f>+'CC 103818 - Detail Expenses'!$D$7</f>
        <v>103818</v>
      </c>
      <c r="B47" s="153" t="s">
        <v>35</v>
      </c>
      <c r="C47" s="12">
        <f>+'CC 103818 - Detail Expenses'!D80</f>
        <v>0</v>
      </c>
      <c r="D47" s="12">
        <f>+'CC 103818 - Detail Expenses'!E80</f>
        <v>0</v>
      </c>
      <c r="E47" s="12">
        <f>+'CC 103818 - Detail Expenses'!F80</f>
        <v>0</v>
      </c>
      <c r="F47" s="12">
        <f>+'CC 103818 - Detail Expenses'!G80</f>
        <v>0</v>
      </c>
      <c r="G47" s="12">
        <f>+'CC 103818 - Detail Expenses'!H80</f>
        <v>0</v>
      </c>
      <c r="H47" s="12">
        <f>+'CC 103818 - Detail Expenses'!I80</f>
        <v>0</v>
      </c>
      <c r="I47" s="12">
        <f>+'CC 103818 - Detail Expenses'!J80</f>
        <v>0</v>
      </c>
      <c r="J47" s="12">
        <f>+'CC 103818 - Detail Expenses'!K80</f>
        <v>0</v>
      </c>
      <c r="K47" s="12">
        <f>+'CC 103818 - Detail Expenses'!L80</f>
        <v>0</v>
      </c>
      <c r="L47" s="12">
        <f>+'CC 103818 - Detail Expenses'!M80</f>
        <v>0</v>
      </c>
      <c r="M47" s="12">
        <f>+'CC 103818 - Detail Expenses'!N80</f>
        <v>0</v>
      </c>
      <c r="N47" s="12">
        <f>+'CC 103818 - Detail Expenses'!O80</f>
        <v>0</v>
      </c>
      <c r="O47" s="12">
        <f>+'CC 103818 - Detail Expenses'!P80</f>
        <v>0</v>
      </c>
    </row>
    <row r="48" spans="1:15">
      <c r="A48" s="11" t="str">
        <f>+'CC 103818 - Detail Expenses'!$D$7</f>
        <v>103818</v>
      </c>
      <c r="B48" s="153" t="s">
        <v>48</v>
      </c>
      <c r="C48" s="12">
        <f>+'CC 103818 - Detail Expenses'!D82</f>
        <v>0</v>
      </c>
      <c r="D48" s="12">
        <f>+'CC 103818 - Detail Expenses'!E82</f>
        <v>0</v>
      </c>
      <c r="E48" s="12">
        <f>+'CC 103818 - Detail Expenses'!F82</f>
        <v>0</v>
      </c>
      <c r="F48" s="12">
        <f>+'CC 103818 - Detail Expenses'!G82</f>
        <v>0</v>
      </c>
      <c r="G48" s="12">
        <f>+'CC 103818 - Detail Expenses'!H82</f>
        <v>0</v>
      </c>
      <c r="H48" s="12">
        <f>+'CC 103818 - Detail Expenses'!I82</f>
        <v>0</v>
      </c>
      <c r="I48" s="12">
        <f>+'CC 103818 - Detail Expenses'!J82</f>
        <v>0</v>
      </c>
      <c r="J48" s="12">
        <f>+'CC 103818 - Detail Expenses'!K82</f>
        <v>0</v>
      </c>
      <c r="K48" s="12">
        <f>+'CC 103818 - Detail Expenses'!L82</f>
        <v>0</v>
      </c>
      <c r="L48" s="12">
        <f>+'CC 103818 - Detail Expenses'!M82</f>
        <v>0</v>
      </c>
      <c r="M48" s="12">
        <f>+'CC 103818 - Detail Expenses'!N82</f>
        <v>0</v>
      </c>
      <c r="N48" s="12">
        <f>+'CC 103818 - Detail Expenses'!O82</f>
        <v>0</v>
      </c>
      <c r="O48" s="12">
        <f>+'CC 103818 - Detail Expenses'!P82</f>
        <v>0</v>
      </c>
    </row>
    <row r="49" spans="1:16">
      <c r="A49" s="11" t="str">
        <f>+'CC 103818 - Detail Expenses'!$D$7</f>
        <v>103818</v>
      </c>
      <c r="B49" s="153" t="s">
        <v>49</v>
      </c>
      <c r="C49" s="12">
        <f>+'CC 103818 - Detail Expenses'!D83</f>
        <v>0</v>
      </c>
      <c r="D49" s="12">
        <f>+'CC 103818 - Detail Expenses'!E83</f>
        <v>0</v>
      </c>
      <c r="E49" s="12">
        <f>+'CC 103818 - Detail Expenses'!F83</f>
        <v>0</v>
      </c>
      <c r="F49" s="12">
        <f>+'CC 103818 - Detail Expenses'!G83</f>
        <v>0</v>
      </c>
      <c r="G49" s="12">
        <f>+'CC 103818 - Detail Expenses'!H83</f>
        <v>0</v>
      </c>
      <c r="H49" s="12">
        <f>+'CC 103818 - Detail Expenses'!I83</f>
        <v>0</v>
      </c>
      <c r="I49" s="12">
        <f>+'CC 103818 - Detail Expenses'!J83</f>
        <v>0</v>
      </c>
      <c r="J49" s="12">
        <f>+'CC 103818 - Detail Expenses'!K83</f>
        <v>0</v>
      </c>
      <c r="K49" s="12">
        <f>+'CC 103818 - Detail Expenses'!L83</f>
        <v>0</v>
      </c>
      <c r="L49" s="12">
        <f>+'CC 103818 - Detail Expenses'!M83</f>
        <v>0</v>
      </c>
      <c r="M49" s="12">
        <f>+'CC 103818 - Detail Expenses'!N83</f>
        <v>0</v>
      </c>
      <c r="N49" s="12">
        <f>+'CC 103818 - Detail Expenses'!O83</f>
        <v>0</v>
      </c>
      <c r="O49" s="12">
        <f>+'CC 103818 - Detail Expenses'!P83</f>
        <v>0</v>
      </c>
    </row>
    <row r="50" spans="1:16">
      <c r="A50" s="11" t="str">
        <f>+'CC 103818 - Detail Expenses'!$D$7</f>
        <v>103818</v>
      </c>
      <c r="B50" s="153" t="s">
        <v>50</v>
      </c>
      <c r="C50" s="12">
        <f>+'CC 103818 - Detail Expenses'!D85</f>
        <v>0</v>
      </c>
      <c r="D50" s="12">
        <f>+'CC 103818 - Detail Expenses'!E85</f>
        <v>0</v>
      </c>
      <c r="E50" s="12">
        <f>+'CC 103818 - Detail Expenses'!F85</f>
        <v>0</v>
      </c>
      <c r="F50" s="12">
        <f>+'CC 103818 - Detail Expenses'!G85</f>
        <v>0</v>
      </c>
      <c r="G50" s="12">
        <f>+'CC 103818 - Detail Expenses'!H85</f>
        <v>0</v>
      </c>
      <c r="H50" s="12">
        <f>+'CC 103818 - Detail Expenses'!I85</f>
        <v>0</v>
      </c>
      <c r="I50" s="12">
        <f>+'CC 103818 - Detail Expenses'!J85</f>
        <v>0</v>
      </c>
      <c r="J50" s="12">
        <f>+'CC 103818 - Detail Expenses'!K85</f>
        <v>0</v>
      </c>
      <c r="K50" s="12">
        <f>+'CC 103818 - Detail Expenses'!L85</f>
        <v>0</v>
      </c>
      <c r="L50" s="12">
        <f>+'CC 103818 - Detail Expenses'!M85</f>
        <v>0</v>
      </c>
      <c r="M50" s="12">
        <f>+'CC 103818 - Detail Expenses'!N85</f>
        <v>0</v>
      </c>
      <c r="N50" s="12">
        <f>+'CC 103818 - Detail Expenses'!O85</f>
        <v>0</v>
      </c>
      <c r="O50" s="12">
        <f>+'CC 103818 -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103818 -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103846 -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427</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103846 - Detail Expenses'!P36</f>
        <v>0</v>
      </c>
      <c r="I12"/>
      <c r="J12"/>
      <c r="K12"/>
    </row>
    <row r="13" spans="1:11">
      <c r="A13" s="56" t="s">
        <v>30</v>
      </c>
      <c r="B13" s="8" t="s">
        <v>9</v>
      </c>
      <c r="C13"/>
      <c r="D13"/>
      <c r="E13"/>
      <c r="F13" s="62">
        <v>0</v>
      </c>
      <c r="G13"/>
      <c r="H13" s="62">
        <f>+'CC 103846 - Detail Expenses'!P37</f>
        <v>0</v>
      </c>
      <c r="I13"/>
      <c r="J13"/>
      <c r="K13"/>
    </row>
    <row r="14" spans="1:11">
      <c r="A14" s="40" t="s">
        <v>31</v>
      </c>
      <c r="B14" s="8" t="s">
        <v>10</v>
      </c>
      <c r="C14"/>
      <c r="D14"/>
      <c r="E14"/>
      <c r="F14" s="62">
        <v>0</v>
      </c>
      <c r="G14"/>
      <c r="H14" s="62">
        <f>+'CC 103846 - Detail Expenses'!P38</f>
        <v>0</v>
      </c>
      <c r="I14"/>
      <c r="J14"/>
      <c r="K14"/>
    </row>
    <row r="15" spans="1:11">
      <c r="A15" s="40" t="s">
        <v>26</v>
      </c>
      <c r="B15" s="8" t="s">
        <v>8</v>
      </c>
      <c r="C15"/>
      <c r="D15"/>
      <c r="E15"/>
      <c r="F15" s="62">
        <v>0</v>
      </c>
      <c r="G15"/>
      <c r="H15" s="62">
        <f>+'CC 103846 - Detail Expenses'!P39</f>
        <v>0</v>
      </c>
      <c r="I15"/>
      <c r="J15"/>
      <c r="K15"/>
    </row>
    <row r="16" spans="1:11">
      <c r="A16" s="56" t="s">
        <v>40</v>
      </c>
      <c r="B16" s="8" t="s">
        <v>100</v>
      </c>
      <c r="C16"/>
      <c r="D16"/>
      <c r="E16"/>
      <c r="F16" s="62">
        <v>0</v>
      </c>
      <c r="G16"/>
      <c r="H16" s="62">
        <f>+'CC 103846 - Detail Expenses'!P40</f>
        <v>0</v>
      </c>
      <c r="I16"/>
      <c r="J16"/>
      <c r="K16"/>
    </row>
    <row r="17" spans="1:11">
      <c r="A17" s="40" t="s">
        <v>27</v>
      </c>
      <c r="B17" s="8" t="s">
        <v>7</v>
      </c>
      <c r="C17"/>
      <c r="D17"/>
      <c r="E17"/>
      <c r="F17" s="62">
        <v>0</v>
      </c>
      <c r="G17"/>
      <c r="H17" s="62">
        <f>+'CC 103846 - Detail Expenses'!P41</f>
        <v>0</v>
      </c>
      <c r="I17"/>
      <c r="J17"/>
      <c r="K17"/>
    </row>
    <row r="18" spans="1:11">
      <c r="A18" s="56" t="s">
        <v>29</v>
      </c>
      <c r="B18" s="8" t="s">
        <v>99</v>
      </c>
      <c r="C18"/>
      <c r="D18"/>
      <c r="E18"/>
      <c r="F18" s="63">
        <v>0</v>
      </c>
      <c r="G18"/>
      <c r="H18" s="63">
        <f>+'CC 103846 -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103846 -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103846 -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103846 -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103846 - Detail Expenses'!P50</f>
        <v>0</v>
      </c>
      <c r="I26"/>
      <c r="J26"/>
      <c r="K26"/>
    </row>
    <row r="27" spans="1:11">
      <c r="A27" s="40" t="s">
        <v>89</v>
      </c>
      <c r="B27" s="8" t="s">
        <v>115</v>
      </c>
      <c r="C27"/>
      <c r="D27"/>
      <c r="E27"/>
      <c r="F27" s="62">
        <v>0</v>
      </c>
      <c r="G27"/>
      <c r="H27" s="62">
        <f>+'CC 103846 - Detail Expenses'!P51</f>
        <v>0</v>
      </c>
      <c r="I27"/>
      <c r="J27"/>
      <c r="K27"/>
    </row>
    <row r="28" spans="1:11">
      <c r="A28" s="40" t="s">
        <v>121</v>
      </c>
      <c r="B28" s="8" t="s">
        <v>122</v>
      </c>
      <c r="C28"/>
      <c r="D28"/>
      <c r="E28"/>
      <c r="F28" s="62">
        <v>0</v>
      </c>
      <c r="G28"/>
      <c r="H28" s="62">
        <f>+'CC 103846 - Detail Expenses'!P52</f>
        <v>0</v>
      </c>
      <c r="I28"/>
      <c r="J28"/>
      <c r="K28"/>
    </row>
    <row r="29" spans="1:11">
      <c r="A29" s="40" t="s">
        <v>90</v>
      </c>
      <c r="B29" s="8" t="s">
        <v>116</v>
      </c>
      <c r="C29"/>
      <c r="D29"/>
      <c r="E29"/>
      <c r="F29" s="62">
        <v>0</v>
      </c>
      <c r="G29"/>
      <c r="H29" s="62">
        <f>+'CC 103846 - Detail Expenses'!P53</f>
        <v>0</v>
      </c>
      <c r="I29"/>
      <c r="J29"/>
      <c r="K29"/>
    </row>
    <row r="30" spans="1:11">
      <c r="A30" s="40" t="s">
        <v>34</v>
      </c>
      <c r="B30" s="8" t="s">
        <v>117</v>
      </c>
      <c r="C30"/>
      <c r="D30"/>
      <c r="E30"/>
      <c r="F30" s="62">
        <v>0</v>
      </c>
      <c r="G30"/>
      <c r="H30" s="62">
        <f>+'CC 103846 - Detail Expenses'!P54</f>
        <v>0</v>
      </c>
      <c r="I30"/>
      <c r="J30"/>
      <c r="K30"/>
    </row>
    <row r="31" spans="1:11">
      <c r="A31" s="40" t="s">
        <v>92</v>
      </c>
      <c r="B31" s="8" t="s">
        <v>118</v>
      </c>
      <c r="C31"/>
      <c r="D31"/>
      <c r="E31"/>
      <c r="F31" s="62">
        <v>0</v>
      </c>
      <c r="G31"/>
      <c r="H31" s="62">
        <f>+'CC 103846 - Detail Expenses'!P55</f>
        <v>0</v>
      </c>
      <c r="I31"/>
      <c r="J31"/>
      <c r="K31"/>
    </row>
    <row r="32" spans="1:11">
      <c r="A32" s="40" t="s">
        <v>93</v>
      </c>
      <c r="B32" s="8" t="s">
        <v>119</v>
      </c>
      <c r="C32"/>
      <c r="D32"/>
      <c r="E32"/>
      <c r="F32" s="62">
        <v>0</v>
      </c>
      <c r="G32"/>
      <c r="H32" s="62">
        <f>+'CC 103846 - Detail Expenses'!P56</f>
        <v>0</v>
      </c>
      <c r="I32"/>
      <c r="J32"/>
      <c r="K32"/>
    </row>
    <row r="33" spans="1:11">
      <c r="A33" s="40" t="s">
        <v>33</v>
      </c>
      <c r="B33" s="8" t="s">
        <v>120</v>
      </c>
      <c r="C33"/>
      <c r="D33"/>
      <c r="E33"/>
      <c r="F33" s="63">
        <v>0</v>
      </c>
      <c r="G33"/>
      <c r="H33" s="63">
        <f>+'CC 103846 -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103846 - Detail Expenses'!P59</f>
        <v>0</v>
      </c>
      <c r="I35"/>
      <c r="J35"/>
      <c r="K35"/>
    </row>
    <row r="36" spans="1:11">
      <c r="A36" s="40" t="s">
        <v>36</v>
      </c>
      <c r="B36" s="8" t="s">
        <v>110</v>
      </c>
      <c r="C36"/>
      <c r="D36"/>
      <c r="E36"/>
      <c r="F36" s="62">
        <v>0</v>
      </c>
      <c r="G36"/>
      <c r="H36" s="62">
        <f>+'CC 103846 - Detail Expenses'!P60</f>
        <v>0</v>
      </c>
      <c r="I36"/>
      <c r="J36"/>
      <c r="K36"/>
    </row>
    <row r="37" spans="1:11">
      <c r="A37" s="40" t="s">
        <v>105</v>
      </c>
      <c r="B37" s="54" t="s">
        <v>106</v>
      </c>
      <c r="C37"/>
      <c r="D37"/>
      <c r="E37"/>
      <c r="F37" s="62">
        <v>0</v>
      </c>
      <c r="G37"/>
      <c r="H37" s="62">
        <f>+'CC 103846 - Detail Expenses'!P61</f>
        <v>0</v>
      </c>
      <c r="I37"/>
      <c r="J37"/>
      <c r="K37"/>
    </row>
    <row r="38" spans="1:11">
      <c r="A38" s="40" t="s">
        <v>107</v>
      </c>
      <c r="B38" s="54" t="s">
        <v>108</v>
      </c>
      <c r="C38"/>
      <c r="D38"/>
      <c r="E38"/>
      <c r="F38" s="62">
        <v>0</v>
      </c>
      <c r="G38"/>
      <c r="H38" s="62">
        <f>+'CC 103846 - Detail Expenses'!P62</f>
        <v>0</v>
      </c>
      <c r="I38"/>
      <c r="J38"/>
      <c r="K38"/>
    </row>
    <row r="39" spans="1:11">
      <c r="A39" s="40" t="s">
        <v>37</v>
      </c>
      <c r="B39" s="8" t="s">
        <v>111</v>
      </c>
      <c r="C39"/>
      <c r="D39"/>
      <c r="E39"/>
      <c r="F39" s="63">
        <v>0</v>
      </c>
      <c r="G39"/>
      <c r="H39" s="63">
        <f>+'CC 103846 -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103846 - Detail Expenses'!P65</f>
        <v>0</v>
      </c>
      <c r="I41"/>
      <c r="J41"/>
      <c r="K41"/>
    </row>
    <row r="42" spans="1:11">
      <c r="A42" s="40" t="s">
        <v>41</v>
      </c>
      <c r="B42" s="34" t="s">
        <v>13</v>
      </c>
      <c r="C42"/>
      <c r="D42"/>
      <c r="E42"/>
      <c r="F42" s="62">
        <v>0</v>
      </c>
      <c r="G42"/>
      <c r="H42" s="62">
        <f>+'CC 103846 - Detail Expenses'!P66</f>
        <v>0</v>
      </c>
      <c r="I42"/>
      <c r="J42"/>
      <c r="K42"/>
    </row>
    <row r="43" spans="1:11">
      <c r="A43" s="40" t="s">
        <v>43</v>
      </c>
      <c r="B43" s="8" t="s">
        <v>137</v>
      </c>
      <c r="C43"/>
      <c r="D43"/>
      <c r="E43"/>
      <c r="F43" s="62">
        <v>0</v>
      </c>
      <c r="G43"/>
      <c r="H43" s="62">
        <f>+'CC 103846 - Detail Expenses'!P67</f>
        <v>0</v>
      </c>
      <c r="I43"/>
      <c r="J43"/>
      <c r="K43"/>
    </row>
    <row r="44" spans="1:11">
      <c r="A44" s="40" t="s">
        <v>42</v>
      </c>
      <c r="B44" s="8" t="s">
        <v>138</v>
      </c>
      <c r="C44"/>
      <c r="D44"/>
      <c r="E44"/>
      <c r="F44" s="63">
        <v>0</v>
      </c>
      <c r="G44"/>
      <c r="H44" s="63">
        <f>+'CC 103846 -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103846 - Detail Expenses'!P70</f>
        <v>0</v>
      </c>
      <c r="I46"/>
      <c r="J46"/>
      <c r="K46"/>
    </row>
    <row r="47" spans="1:11">
      <c r="A47" s="40" t="s">
        <v>45</v>
      </c>
      <c r="B47" s="43" t="s">
        <v>16</v>
      </c>
      <c r="C47"/>
      <c r="D47"/>
      <c r="E47"/>
      <c r="F47" s="88">
        <v>0</v>
      </c>
      <c r="G47" s="87"/>
      <c r="H47" s="62">
        <f>+'CC 103846 - Detail Expenses'!P71</f>
        <v>0</v>
      </c>
      <c r="I47"/>
      <c r="J47"/>
      <c r="K47"/>
    </row>
    <row r="48" spans="1:11">
      <c r="A48" s="40" t="s">
        <v>47</v>
      </c>
      <c r="B48" s="43" t="s">
        <v>124</v>
      </c>
      <c r="C48"/>
      <c r="D48"/>
      <c r="E48"/>
      <c r="F48" s="88">
        <v>0</v>
      </c>
      <c r="G48" s="87"/>
      <c r="H48" s="62">
        <f>+'CC 103846 - Detail Expenses'!P72</f>
        <v>0</v>
      </c>
      <c r="I48"/>
      <c r="J48" t="s">
        <v>229</v>
      </c>
      <c r="K48"/>
    </row>
    <row r="49" spans="1:11">
      <c r="A49" s="40"/>
      <c r="B49" s="43" t="s">
        <v>21</v>
      </c>
      <c r="C49"/>
      <c r="D49"/>
      <c r="E49"/>
      <c r="F49" s="88">
        <v>0</v>
      </c>
      <c r="G49" s="87"/>
      <c r="H49" s="62">
        <f>+'CC 103846 - Detail Expenses'!P73</f>
        <v>0</v>
      </c>
      <c r="I49"/>
      <c r="J49"/>
      <c r="K49"/>
    </row>
    <row r="50" spans="1:11">
      <c r="A50" s="40" t="s">
        <v>125</v>
      </c>
      <c r="B50" s="8" t="s">
        <v>126</v>
      </c>
      <c r="C50"/>
      <c r="D50"/>
      <c r="E50"/>
      <c r="F50" s="62">
        <v>0</v>
      </c>
      <c r="G50"/>
      <c r="H50" s="62">
        <f>+'CC 103846 - Detail Expenses'!P74</f>
        <v>0</v>
      </c>
      <c r="I50"/>
      <c r="J50"/>
      <c r="K50"/>
    </row>
    <row r="51" spans="1:11">
      <c r="A51" s="40" t="s">
        <v>32</v>
      </c>
      <c r="B51" s="8" t="s">
        <v>127</v>
      </c>
      <c r="C51"/>
      <c r="D51"/>
      <c r="E51"/>
      <c r="F51" s="62">
        <v>0</v>
      </c>
      <c r="G51"/>
      <c r="H51" s="62">
        <f>+'CC 103846 - Detail Expenses'!P75</f>
        <v>0</v>
      </c>
      <c r="I51"/>
      <c r="J51"/>
      <c r="K51"/>
    </row>
    <row r="52" spans="1:11">
      <c r="A52" s="40" t="s">
        <v>135</v>
      </c>
      <c r="B52" s="8" t="s">
        <v>136</v>
      </c>
      <c r="C52"/>
      <c r="D52"/>
      <c r="E52"/>
      <c r="F52" s="62">
        <v>0</v>
      </c>
      <c r="G52"/>
      <c r="H52" s="62">
        <f>+'CC 103846 - Detail Expenses'!P76</f>
        <v>0</v>
      </c>
      <c r="I52"/>
      <c r="J52"/>
      <c r="K52"/>
    </row>
    <row r="53" spans="1:11">
      <c r="A53" s="40" t="s">
        <v>131</v>
      </c>
      <c r="B53" s="8" t="s">
        <v>132</v>
      </c>
      <c r="C53"/>
      <c r="D53"/>
      <c r="E53"/>
      <c r="F53" s="62">
        <v>0</v>
      </c>
      <c r="G53"/>
      <c r="H53" s="62">
        <f>+'CC 103846 - Detail Expenses'!P77</f>
        <v>0</v>
      </c>
      <c r="I53"/>
      <c r="J53"/>
      <c r="K53"/>
    </row>
    <row r="54" spans="1:11">
      <c r="A54" s="40" t="s">
        <v>133</v>
      </c>
      <c r="B54" s="8" t="s">
        <v>134</v>
      </c>
      <c r="C54"/>
      <c r="D54"/>
      <c r="E54"/>
      <c r="F54" s="62">
        <v>0</v>
      </c>
      <c r="G54"/>
      <c r="H54" s="62">
        <f>+'CC 103846 - Detail Expenses'!P78</f>
        <v>0</v>
      </c>
      <c r="I54"/>
      <c r="J54"/>
      <c r="K54"/>
    </row>
    <row r="55" spans="1:11">
      <c r="A55" s="40" t="s">
        <v>129</v>
      </c>
      <c r="B55" s="8" t="s">
        <v>130</v>
      </c>
      <c r="C55"/>
      <c r="D55"/>
      <c r="E55"/>
      <c r="F55" s="62">
        <v>0</v>
      </c>
      <c r="G55"/>
      <c r="H55" s="62">
        <f>+'CC 103846 - Detail Expenses'!P79</f>
        <v>0</v>
      </c>
      <c r="I55"/>
      <c r="J55"/>
      <c r="K55"/>
    </row>
    <row r="56" spans="1:11">
      <c r="A56" s="40" t="s">
        <v>35</v>
      </c>
      <c r="B56" s="8" t="s">
        <v>128</v>
      </c>
      <c r="C56"/>
      <c r="D56"/>
      <c r="E56"/>
      <c r="F56" s="63">
        <v>0</v>
      </c>
      <c r="G56"/>
      <c r="H56" s="63">
        <f>+'CC 103846 -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103846 - Detail Expenses'!P82</f>
        <v>0</v>
      </c>
      <c r="I58"/>
      <c r="J58"/>
      <c r="K58"/>
    </row>
    <row r="59" spans="1:11">
      <c r="A59" s="40" t="s">
        <v>49</v>
      </c>
      <c r="B59" s="8" t="s">
        <v>19</v>
      </c>
      <c r="C59"/>
      <c r="D59"/>
      <c r="E59"/>
      <c r="F59" s="63">
        <v>0</v>
      </c>
      <c r="G59"/>
      <c r="H59" s="63">
        <f>+'CC 103846 -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103846 -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103846 - Detail Expenses'!P43+'CC 103846 - Detail Expenses'!P45+'CC 103846 - Detail Expenses'!P47+'CC 103846 - Detail Expenses'!P49+'CC 103846 - Detail Expenses'!P58+'CC 103846 - Detail Expenses'!P64+'CC 103846 - Detail Expenses'!P65+'CC 103846 - Detail Expenses'!P66+'CC 103846 - Detail Expenses'!P69+'CC 103846 - Detail Expenses'!P70+'CC 103846 - Detail Expenses'!P71+'CC 103846 - Detail Expenses'!P72+'CC 103846 - Detail Expenses'!P73+'CC 103846 - Detail Expenses'!P81+'CC 103846 - Detail Expenses'!P84+'CC 103846 -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5" sqref="C15:N21"/>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103846 - Detail Expenses'!P3</f>
        <v>TEAM NAME</v>
      </c>
    </row>
    <row r="4" spans="1:15" s="9" customFormat="1" ht="13.5" customHeight="1">
      <c r="B4" s="183"/>
      <c r="C4" s="184"/>
      <c r="D4" s="184"/>
      <c r="G4" s="185"/>
      <c r="H4" s="185"/>
    </row>
    <row r="5" spans="1:15" s="9" customFormat="1" ht="14.25" customHeight="1" thickBot="1">
      <c r="A5" s="186" t="s">
        <v>53</v>
      </c>
      <c r="B5" s="50"/>
      <c r="C5" s="187" t="str">
        <f>+'CC 103846 - G&amp;A Assumption'!D5</f>
        <v>11105</v>
      </c>
      <c r="D5" s="188"/>
    </row>
    <row r="6" spans="1:15" s="9" customFormat="1" ht="14.25" customHeight="1" thickBot="1">
      <c r="A6" s="186" t="s">
        <v>55</v>
      </c>
      <c r="B6" s="50"/>
      <c r="C6" s="187" t="str">
        <f>+'CC 103846 - G&amp;A Assumption'!D6</f>
        <v>Gossett</v>
      </c>
      <c r="D6" s="188"/>
    </row>
    <row r="7" spans="1:15" s="9" customFormat="1" ht="14.25" customHeight="1" thickBot="1">
      <c r="A7" s="183" t="s">
        <v>168</v>
      </c>
      <c r="C7" s="187" t="str">
        <f>+'CC 103846 - G&amp;A Assumption'!D7</f>
        <v>103846</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v>0</v>
      </c>
      <c r="D18" s="201">
        <v>0</v>
      </c>
      <c r="E18" s="201">
        <v>0</v>
      </c>
      <c r="F18" s="201">
        <v>0</v>
      </c>
      <c r="G18" s="201">
        <v>0</v>
      </c>
      <c r="H18" s="201">
        <v>0</v>
      </c>
      <c r="I18" s="201">
        <v>0</v>
      </c>
      <c r="J18" s="201">
        <v>0</v>
      </c>
      <c r="K18" s="201">
        <v>0</v>
      </c>
      <c r="L18" s="201">
        <v>0</v>
      </c>
      <c r="M18" s="201">
        <v>0</v>
      </c>
      <c r="N18" s="201">
        <v>0</v>
      </c>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G111"/>
  <sheetViews>
    <sheetView zoomScale="85" zoomScaleNormal="80" workbookViewId="0">
      <pane xSplit="3" ySplit="11" topLeftCell="D28" activePane="bottomRight" state="frozen"/>
      <selection activeCell="H22" sqref="H22"/>
      <selection pane="topRight" activeCell="H22" sqref="H22"/>
      <selection pane="bottomLeft" activeCell="H22" sqref="H22"/>
      <selection pane="bottomRight" activeCell="D66" sqref="D66"/>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103846 - Headcount'!C5</f>
        <v>11105</v>
      </c>
    </row>
    <row r="6" spans="1:16" s="50" customFormat="1" ht="14.25" customHeight="1" thickBot="1">
      <c r="B6" s="186" t="s">
        <v>55</v>
      </c>
      <c r="D6" s="187" t="str">
        <f>+'CC 103846 - Headcount'!C6</f>
        <v>Gossett</v>
      </c>
    </row>
    <row r="7" spans="1:16" s="50" customFormat="1" ht="14.25" customHeight="1" thickBot="1">
      <c r="B7" s="186" t="s">
        <v>62</v>
      </c>
      <c r="D7" s="187" t="str">
        <f>+'CC 103846 - Headcount'!C7</f>
        <v>103846</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103846 - Headcount'!C173</f>
        <v>0</v>
      </c>
      <c r="E30" s="312">
        <f>'CC 103846 - Headcount'!D173</f>
        <v>0</v>
      </c>
      <c r="F30" s="312">
        <f>'CC 103846 - Headcount'!E173</f>
        <v>0</v>
      </c>
      <c r="G30" s="312">
        <f>'CC 103846 - Headcount'!F173</f>
        <v>0</v>
      </c>
      <c r="H30" s="312">
        <f>'CC 103846 - Headcount'!G173</f>
        <v>0</v>
      </c>
      <c r="I30" s="312">
        <f>'CC 103846 - Headcount'!H173</f>
        <v>0</v>
      </c>
      <c r="J30" s="312">
        <f>'CC 103846 - Headcount'!I173</f>
        <v>0</v>
      </c>
      <c r="K30" s="312">
        <f>'CC 103846 - Headcount'!J173</f>
        <v>0</v>
      </c>
      <c r="L30" s="312">
        <f>'CC 103846 - Headcount'!K173</f>
        <v>0</v>
      </c>
      <c r="M30" s="312">
        <f>'CC 103846 - Headcount'!L173</f>
        <v>0</v>
      </c>
      <c r="N30" s="312">
        <f>'CC 103846 - Headcount'!M173</f>
        <v>0</v>
      </c>
      <c r="O30" s="312">
        <f>'CC 103846 -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103846 - Headcount'!C30)*(Assumptions!$B$2/12)+('CC 103846 - Detail Expenses'!D32)*Assumptions!$B$8</f>
        <v>0</v>
      </c>
      <c r="E33" s="315">
        <f>('CC 103846 - Headcount'!D47)*(Assumptions!$B$2/12)+('CC 103846 - Detail Expenses'!E32)*Assumptions!$B$8</f>
        <v>0</v>
      </c>
      <c r="F33" s="315">
        <f>('CC 103846 - Headcount'!E47)*(Assumptions!$B$2/12)+('CC 103846 - Detail Expenses'!F32)*Assumptions!$B$8</f>
        <v>0</v>
      </c>
      <c r="G33" s="315">
        <f>('CC 103846 - Headcount'!F47)*(Assumptions!$B$2/12)+('CC 103846 - Detail Expenses'!G32)*Assumptions!$B$8</f>
        <v>0</v>
      </c>
      <c r="H33" s="315">
        <f>('CC 103846 - Headcount'!G47)*(Assumptions!$B$2/12)+('CC 103846 - Detail Expenses'!H32)*Assumptions!$B$8</f>
        <v>0</v>
      </c>
      <c r="I33" s="315">
        <f>('CC 103846 - Headcount'!H47)*(Assumptions!$B$2/12)+('CC 103846 - Detail Expenses'!I32)*Assumptions!$B$8</f>
        <v>0</v>
      </c>
      <c r="J33" s="315">
        <f>('CC 103846 - Headcount'!I47)*(Assumptions!$B$2/12)+('CC 103846 - Detail Expenses'!J32)*Assumptions!$B$8</f>
        <v>0</v>
      </c>
      <c r="K33" s="315">
        <f>('CC 103846 - Headcount'!J47)*(Assumptions!$B$2/12)+('CC 103846 - Detail Expenses'!K32)*Assumptions!$B$8</f>
        <v>0</v>
      </c>
      <c r="L33" s="315">
        <f>('CC 103846 - Headcount'!K47)*(Assumptions!$B$2/12)+('CC 103846 - Detail Expenses'!L32)*Assumptions!$B$8</f>
        <v>0</v>
      </c>
      <c r="M33" s="315">
        <f>('CC 103846 - Headcount'!L47)*(Assumptions!$B$2/12)+('CC 103846 - Detail Expenses'!M32)*Assumptions!$B$8</f>
        <v>0</v>
      </c>
      <c r="N33" s="315">
        <f>('CC 103846 - Headcount'!M47)*(Assumptions!$B$2/12)+('CC 103846 - Detail Expenses'!N32)*Assumptions!$B$8</f>
        <v>0</v>
      </c>
      <c r="O33" s="315">
        <f>('CC 103846 - Headcount'!N47)*(Assumptions!$B$2/12)+('CC 103846 - Detail Expenses'!O32)*Assumptions!$B$8</f>
        <v>0</v>
      </c>
      <c r="P33" s="316">
        <f>SUM(D33:O33)</f>
        <v>0</v>
      </c>
    </row>
    <row r="34" spans="1:18">
      <c r="A34" s="264" t="s">
        <v>25</v>
      </c>
      <c r="B34" s="265" t="s">
        <v>5</v>
      </c>
      <c r="C34" s="265"/>
      <c r="D34" s="317">
        <f>IF('CC 103846 - Headcount'!C30=0,,IF(D32/'CC 103846 - Headcount'!C30&lt;=Assumptions!$B$12/12,D32*Assumptions!$B$14,(D32/'CC 103846 - Headcount'!C30-Assumptions!$B$12/12)*Assumptions!$B$16*'CC 103846 - Headcount'!C30+Assumptions!$B$12/12*Assumptions!$B$14*'CC 103846 - Headcount'!C30))</f>
        <v>0</v>
      </c>
      <c r="E34" s="317">
        <f>IF('CC 103846 - Headcount'!D30=0,,IF(E32/'CC 103846 - Headcount'!D30&lt;=Assumptions!$B$12/12,E32*Assumptions!$B$14,(E32/'CC 103846 - Headcount'!D30-Assumptions!$B$12/12)*Assumptions!$B$16*'CC 103846 - Headcount'!D30+Assumptions!$B$12/12*Assumptions!$B$14*'CC 103846 - Headcount'!D30))</f>
        <v>0</v>
      </c>
      <c r="F34" s="317">
        <f>IF('CC 103846 - Headcount'!E30=0,,IF(F32/'CC 103846 - Headcount'!E30&lt;=Assumptions!$B$12/12,F32*Assumptions!$B$14,(F32/'CC 103846 - Headcount'!E30-Assumptions!$B$12/12)*Assumptions!$B$16*'CC 103846 - Headcount'!E30+Assumptions!$B$12/12*Assumptions!$B$14*'CC 103846 - Headcount'!E30))</f>
        <v>0</v>
      </c>
      <c r="G34" s="317">
        <f>IF('CC 103846 - Headcount'!F30=0,,IF(G32/'CC 103846 - Headcount'!F30&lt;=Assumptions!$B$12/12,G32*Assumptions!$B$14,(G32/'CC 103846 - Headcount'!F30-Assumptions!$B$12/12)*Assumptions!$B$16*'CC 103846 - Headcount'!F30+Assumptions!$B$12/12*Assumptions!$B$14*'CC 103846 - Headcount'!F30))</f>
        <v>0</v>
      </c>
      <c r="H34" s="317">
        <f>IF('CC 103846 - Headcount'!G30=0,,IF(H32/'CC 103846 - Headcount'!G30&lt;=Assumptions!$B$12/12,H32*Assumptions!$B$14,(H32/'CC 103846 - Headcount'!G30-Assumptions!$B$12/12)*Assumptions!$B$16*'CC 103846 - Headcount'!G30+Assumptions!$B$12/12*Assumptions!$B$14*'CC 103846 - Headcount'!G30))</f>
        <v>0</v>
      </c>
      <c r="I34" s="317">
        <f>IF('CC 103846 - Headcount'!H30=0,,IF(I32/'CC 103846 - Headcount'!H30&lt;=Assumptions!$B$12/12,I32*Assumptions!$B$14,(I32/'CC 103846 - Headcount'!H30-Assumptions!$B$12/12)*Assumptions!$B$16*'CC 103846 - Headcount'!H30+Assumptions!$B$12/12*Assumptions!$B$14*'CC 103846 - Headcount'!H30))</f>
        <v>0</v>
      </c>
      <c r="J34" s="317">
        <f>IF('CC 103846 - Headcount'!I30=0,,IF(J32/'CC 103846 - Headcount'!I30&lt;=Assumptions!$B$12/12,J32*Assumptions!$B$14,(J32/'CC 103846 - Headcount'!I30-Assumptions!$B$12/12)*Assumptions!$B$16*'CC 103846 - Headcount'!I30+Assumptions!$B$12/12*Assumptions!$B$14*'CC 103846 - Headcount'!I30))</f>
        <v>0</v>
      </c>
      <c r="K34" s="317">
        <f>IF('CC 103846 - Headcount'!J30=0,,IF(K32/'CC 103846 - Headcount'!J30&lt;=Assumptions!$B$12/12,K32*Assumptions!$B$14,(K32/'CC 103846 - Headcount'!J30-Assumptions!$B$12/12)*Assumptions!$B$16*'CC 103846 - Headcount'!J30+Assumptions!$B$12/12*Assumptions!$B$14*'CC 103846 - Headcount'!J30))</f>
        <v>0</v>
      </c>
      <c r="L34" s="317">
        <f>IF('CC 103846 - Headcount'!K30=0,,IF(L32/'CC 103846 - Headcount'!K30&lt;=Assumptions!$B$12/12,L32*Assumptions!$B$14,(L32/'CC 103846 - Headcount'!K30-Assumptions!$B$12/12)*Assumptions!$B$16*'CC 103846 - Headcount'!K30+Assumptions!$B$12/12*Assumptions!$B$14*'CC 103846 - Headcount'!K30))</f>
        <v>0</v>
      </c>
      <c r="M34" s="317">
        <f>IF('CC 103846 - Headcount'!L30=0,,IF(M32/'CC 103846 - Headcount'!L30&lt;=Assumptions!$B$12/12,M32*Assumptions!$B$14,(M32/'CC 103846 - Headcount'!L30-Assumptions!$B$12/12)*Assumptions!$B$16*'CC 103846 - Headcount'!L30+Assumptions!$B$12/12*Assumptions!$B$14*'CC 103846 - Headcount'!L30))</f>
        <v>0</v>
      </c>
      <c r="N34" s="317">
        <f>IF('CC 103846 - Headcount'!M30=0,,IF(N32/'CC 103846 - Headcount'!M30&lt;=Assumptions!$B$12/12,N32*Assumptions!$B$14,(N32/'CC 103846 - Headcount'!M30-Assumptions!$B$12/12)*Assumptions!$B$16*'CC 103846 - Headcount'!M30+Assumptions!$B$12/12*Assumptions!$B$14*'CC 103846 - Headcount'!M30))</f>
        <v>0</v>
      </c>
      <c r="O34" s="317">
        <f>IF('CC 103846 - Headcount'!N30=0,,IF(O32/'CC 103846 - Headcount'!N30&lt;=Assumptions!$B$12/12,O32*Assumptions!$B$14,(O32/'CC 103846 - Headcount'!N30-Assumptions!$B$12/12)*Assumptions!$B$16*'CC 103846 - Headcount'!N30+Assumptions!$B$12/12*Assumptions!$B$14*'CC 103846 -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103846 - Headcount'!C128</f>
        <v>0</v>
      </c>
      <c r="E37" s="316">
        <f>+'CC 103846 - Headcount'!D128</f>
        <v>0</v>
      </c>
      <c r="F37" s="316">
        <f>+'CC 103846 - Headcount'!E128</f>
        <v>0</v>
      </c>
      <c r="G37" s="316">
        <f>+'CC 103846 - Headcount'!F128</f>
        <v>0</v>
      </c>
      <c r="H37" s="316">
        <f>+'CC 103846 - Headcount'!G128</f>
        <v>0</v>
      </c>
      <c r="I37" s="316">
        <f>+'CC 103846 - Headcount'!H128</f>
        <v>0</v>
      </c>
      <c r="J37" s="316">
        <f>+'CC 103846 - Headcount'!I128</f>
        <v>0</v>
      </c>
      <c r="K37" s="316">
        <f>+'CC 103846 - Headcount'!J128</f>
        <v>0</v>
      </c>
      <c r="L37" s="316">
        <f>+'CC 103846 - Headcount'!K128</f>
        <v>0</v>
      </c>
      <c r="M37" s="316">
        <f>+'CC 103846 - Headcount'!L128</f>
        <v>0</v>
      </c>
      <c r="N37" s="316">
        <f>+'CC 103846 - Headcount'!M128</f>
        <v>0</v>
      </c>
      <c r="O37" s="316">
        <f>+'CC 103846 -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273">
        <f>+Input!$K$16*'CC 103846 - Headcount'!C47</f>
        <v>0</v>
      </c>
      <c r="E46" s="273">
        <f>+Input!$K$16*'CC 103846 - Headcount'!D47</f>
        <v>0</v>
      </c>
      <c r="F46" s="273">
        <f>+Input!$K$16*'CC 103846 - Headcount'!E47</f>
        <v>0</v>
      </c>
      <c r="G46" s="273">
        <f>+Input!$K$16*'CC 103846 - Headcount'!F47</f>
        <v>0</v>
      </c>
      <c r="H46" s="273">
        <f>+Input!$K$16*'CC 103846 - Headcount'!G47</f>
        <v>0</v>
      </c>
      <c r="I46" s="273">
        <f>+Input!$K$16*'CC 103846 - Headcount'!H47</f>
        <v>0</v>
      </c>
      <c r="J46" s="273">
        <f>+Input!$K$16*'CC 103846 - Headcount'!I47</f>
        <v>0</v>
      </c>
      <c r="K46" s="273">
        <f>+Input!$K$16*'CC 103846 - Headcount'!J47</f>
        <v>0</v>
      </c>
      <c r="L46" s="273">
        <f>+Input!$K$16*'CC 103846 - Headcount'!K47</f>
        <v>0</v>
      </c>
      <c r="M46" s="273">
        <f>+Input!$K$16*'CC 103846 - Headcount'!L47</f>
        <v>0</v>
      </c>
      <c r="N46" s="273">
        <f>+Input!$K$16*'CC 103846 - Headcount'!M47</f>
        <v>0</v>
      </c>
      <c r="O46" s="273">
        <f>+Input!$K$16*'CC 103846 -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103846 - Headcount'!C202</f>
        <v>0</v>
      </c>
      <c r="E57" s="318">
        <f>+'CC 103846 - Headcount'!D202</f>
        <v>0</v>
      </c>
      <c r="F57" s="318">
        <f>+'CC 103846 - Headcount'!E202</f>
        <v>0</v>
      </c>
      <c r="G57" s="318">
        <f>+'CC 103846 - Headcount'!F202</f>
        <v>0</v>
      </c>
      <c r="H57" s="318">
        <f>+'CC 103846 - Headcount'!G202</f>
        <v>0</v>
      </c>
      <c r="I57" s="318">
        <f>+'CC 103846 - Headcount'!H202</f>
        <v>0</v>
      </c>
      <c r="J57" s="318">
        <f>+'CC 103846 - Headcount'!I202</f>
        <v>0</v>
      </c>
      <c r="K57" s="318">
        <f>+'CC 103846 - Headcount'!J202</f>
        <v>0</v>
      </c>
      <c r="L57" s="318">
        <f>+'CC 103846 - Headcount'!K202</f>
        <v>0</v>
      </c>
      <c r="M57" s="318">
        <f>+'CC 103846 - Headcount'!L202</f>
        <v>0</v>
      </c>
      <c r="N57" s="318">
        <f>+'CC 103846 - Headcount'!M202</f>
        <v>0</v>
      </c>
      <c r="O57" s="318">
        <f>+'CC 103846 -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+Input!$K$9*'CC 103846 - Headcount'!C47</f>
        <v>0</v>
      </c>
      <c r="E60" s="316">
        <f>+Input!$K$9*'CC 103846 - Headcount'!D47</f>
        <v>0</v>
      </c>
      <c r="F60" s="316">
        <f>+Input!$K$9*'CC 103846 - Headcount'!E47</f>
        <v>0</v>
      </c>
      <c r="G60" s="316">
        <f>+Input!$K$9*'CC 103846 - Headcount'!F47</f>
        <v>0</v>
      </c>
      <c r="H60" s="316">
        <f>+Input!$K$9*'CC 103846 - Headcount'!G47</f>
        <v>0</v>
      </c>
      <c r="I60" s="316">
        <f>+Input!$K$9*'CC 103846 - Headcount'!H47</f>
        <v>0</v>
      </c>
      <c r="J60" s="316">
        <f>+Input!$K$9*'CC 103846 - Headcount'!I47</f>
        <v>0</v>
      </c>
      <c r="K60" s="316">
        <f>+Input!$K$9*'CC 103846 - Headcount'!J47</f>
        <v>0</v>
      </c>
      <c r="L60" s="316">
        <f>+Input!$K$9*'CC 103846 - Headcount'!K47</f>
        <v>0</v>
      </c>
      <c r="M60" s="316">
        <f>+Input!$K$9*'CC 103846 - Headcount'!L47</f>
        <v>0</v>
      </c>
      <c r="N60" s="316">
        <f>+Input!$K$9*'CC 103846 - Headcount'!M47</f>
        <v>0</v>
      </c>
      <c r="O60" s="316">
        <f>+Input!$K$9*'CC 103846 -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+Input!$K$10*'CC 103846 - Headcount'!C47</f>
        <v>0</v>
      </c>
      <c r="E63" s="318">
        <f>+Input!$K$10*'CC 103846 - Headcount'!D47</f>
        <v>0</v>
      </c>
      <c r="F63" s="318">
        <f>+Input!$K$10*'CC 103846 - Headcount'!E47</f>
        <v>0</v>
      </c>
      <c r="G63" s="318">
        <f>+Input!$K$10*'CC 103846 - Headcount'!F47</f>
        <v>0</v>
      </c>
      <c r="H63" s="318">
        <f>+Input!$K$10*'CC 103846 - Headcount'!G47</f>
        <v>0</v>
      </c>
      <c r="I63" s="318">
        <f>+Input!$K$10*'CC 103846 - Headcount'!H47</f>
        <v>0</v>
      </c>
      <c r="J63" s="318">
        <f>+Input!$K$10*'CC 103846 - Headcount'!I47</f>
        <v>0</v>
      </c>
      <c r="K63" s="318">
        <f>+Input!$K$10*'CC 103846 - Headcount'!J47</f>
        <v>0</v>
      </c>
      <c r="L63" s="318">
        <f>+Input!$K$10*'CC 103846 - Headcount'!K47</f>
        <v>0</v>
      </c>
      <c r="M63" s="318">
        <f>+Input!$K$10*'CC 103846 - Headcount'!L47</f>
        <v>0</v>
      </c>
      <c r="N63" s="318">
        <f>+Input!$K$10*'CC 103846 - Headcount'!M47</f>
        <v>0</v>
      </c>
      <c r="O63" s="318">
        <f>+Input!$K$10*'CC 103846 -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+Input!$K$13*'CC 103846 - Headcount'!C47</f>
        <v>0</v>
      </c>
      <c r="E72" s="319">
        <f>+Input!$K$13*'CC 103846 - Headcount'!D47</f>
        <v>0</v>
      </c>
      <c r="F72" s="319">
        <f>+Input!$K$13*'CC 103846 - Headcount'!E47</f>
        <v>0</v>
      </c>
      <c r="G72" s="319">
        <f>+Input!$K$13*'CC 103846 - Headcount'!F47</f>
        <v>0</v>
      </c>
      <c r="H72" s="319">
        <f>+Input!$K$13*'CC 103846 - Headcount'!G47</f>
        <v>0</v>
      </c>
      <c r="I72" s="319">
        <f>+Input!$K$13*'CC 103846 - Headcount'!H47</f>
        <v>0</v>
      </c>
      <c r="J72" s="319">
        <f>+Input!$K$13*'CC 103846 - Headcount'!I47</f>
        <v>0</v>
      </c>
      <c r="K72" s="319">
        <f>+Input!$K$13*'CC 103846 - Headcount'!J47</f>
        <v>0</v>
      </c>
      <c r="L72" s="319">
        <f>+Input!$K$13*'CC 103846 - Headcount'!K47</f>
        <v>0</v>
      </c>
      <c r="M72" s="319">
        <f>+Input!$K$13*'CC 103846 - Headcount'!L47</f>
        <v>0</v>
      </c>
      <c r="N72" s="319">
        <f>+Input!$K$13*'CC 103846 - Headcount'!M47</f>
        <v>0</v>
      </c>
      <c r="O72" s="319">
        <f>+Input!$K$13*'CC 103846 - Headcount'!N47</f>
        <v>0</v>
      </c>
      <c r="P72" s="319">
        <f t="shared" si="11"/>
        <v>0</v>
      </c>
    </row>
    <row r="73" spans="1:16" s="286" customFormat="1">
      <c r="A73" s="284"/>
      <c r="B73" s="285" t="s">
        <v>21</v>
      </c>
      <c r="C73" s="285"/>
      <c r="D73" s="320">
        <f>'CC 103846 - Headcount'!C180+'CC 103846 - Headcount'!C182</f>
        <v>0</v>
      </c>
      <c r="E73" s="320">
        <f>'CC 103846 - Headcount'!D180+'CC 103846 - Headcount'!D182</f>
        <v>0</v>
      </c>
      <c r="F73" s="320">
        <f>'CC 103846 - Headcount'!E180+'CC 103846 - Headcount'!E182</f>
        <v>0</v>
      </c>
      <c r="G73" s="320">
        <f>'CC 103846 - Headcount'!F180+'CC 103846 - Headcount'!F182</f>
        <v>0</v>
      </c>
      <c r="H73" s="320">
        <f>'CC 103846 - Headcount'!G180+'CC 103846 - Headcount'!G182</f>
        <v>0</v>
      </c>
      <c r="I73" s="320">
        <f>'CC 103846 - Headcount'!H180+'CC 103846 - Headcount'!H182</f>
        <v>0</v>
      </c>
      <c r="J73" s="320">
        <f>'CC 103846 - Headcount'!I180+'CC 103846 - Headcount'!I182</f>
        <v>0</v>
      </c>
      <c r="K73" s="320">
        <f>'CC 103846 - Headcount'!J180+'CC 103846 - Headcount'!J182</f>
        <v>0</v>
      </c>
      <c r="L73" s="320">
        <f>'CC 103846 - Headcount'!K180+'CC 103846 - Headcount'!K182</f>
        <v>0</v>
      </c>
      <c r="M73" s="320">
        <f>'CC 103846 - Headcount'!L180+'CC 103846 - Headcount'!L182</f>
        <v>0</v>
      </c>
      <c r="N73" s="320">
        <f>'CC 103846 - Headcount'!M180+'CC 103846 - Headcount'!M182</f>
        <v>0</v>
      </c>
      <c r="O73" s="320">
        <f>'CC 103846 - Headcount'!N180+'CC 103846 -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103846 - Detail Expenses'!D5</f>
        <v>11105</v>
      </c>
      <c r="D1" s="2"/>
      <c r="G1" s="6"/>
    </row>
    <row r="2" spans="1:16" s="4" customFormat="1">
      <c r="A2" s="21" t="s">
        <v>55</v>
      </c>
      <c r="C2" s="2" t="str">
        <f>+'CC 103846 - Detail Expenses'!D6</f>
        <v>Gossett</v>
      </c>
      <c r="D2" s="2"/>
      <c r="G2" s="6"/>
      <c r="H2" s="6"/>
      <c r="N2" s="21"/>
    </row>
    <row r="3" spans="1:16" s="4" customFormat="1">
      <c r="A3" s="21" t="s">
        <v>54</v>
      </c>
      <c r="C3" s="2" t="str">
        <f>+'CC 103846 - Detail Expenses'!D7</f>
        <v>103846</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103846 - Detail Expenses'!$D$7</f>
        <v>103846</v>
      </c>
      <c r="B7" s="11" t="s">
        <v>23</v>
      </c>
      <c r="C7" s="12">
        <f>+'CC 103846 - Detail Expenses'!D30+'CC 103846 - Detail Expenses'!D31</f>
        <v>0</v>
      </c>
      <c r="D7" s="12">
        <f>+'CC 103846 - Detail Expenses'!E30+'CC 103846 - Detail Expenses'!E31</f>
        <v>0</v>
      </c>
      <c r="E7" s="12">
        <f>+'CC 103846 - Detail Expenses'!F30+'CC 103846 - Detail Expenses'!F31</f>
        <v>0</v>
      </c>
      <c r="F7" s="12">
        <f>+'CC 103846 - Detail Expenses'!G30+'CC 103846 - Detail Expenses'!G31</f>
        <v>0</v>
      </c>
      <c r="G7" s="12">
        <f>+'CC 103846 - Detail Expenses'!H30+'CC 103846 - Detail Expenses'!H31</f>
        <v>0</v>
      </c>
      <c r="H7" s="12">
        <f>+'CC 103846 - Detail Expenses'!I30+'CC 103846 - Detail Expenses'!I31</f>
        <v>0</v>
      </c>
      <c r="I7" s="12">
        <f>+'CC 103846 - Detail Expenses'!J30+'CC 103846 - Detail Expenses'!J31</f>
        <v>0</v>
      </c>
      <c r="J7" s="12">
        <f>+'CC 103846 - Detail Expenses'!K30+'CC 103846 - Detail Expenses'!K31</f>
        <v>0</v>
      </c>
      <c r="K7" s="12">
        <f>+'CC 103846 - Detail Expenses'!L30+'CC 103846 - Detail Expenses'!L31</f>
        <v>0</v>
      </c>
      <c r="L7" s="12">
        <f>+'CC 103846 - Detail Expenses'!M30+'CC 103846 - Detail Expenses'!M31</f>
        <v>0</v>
      </c>
      <c r="M7" s="12">
        <f>+'CC 103846 - Detail Expenses'!N30+'CC 103846 - Detail Expenses'!N31</f>
        <v>0</v>
      </c>
      <c r="N7" s="12">
        <f>+'CC 103846 - Detail Expenses'!O30+'CC 103846 - Detail Expenses'!O31</f>
        <v>0</v>
      </c>
      <c r="O7" s="12">
        <f>+'CC 103846 - Detail Expenses'!P30+'CC 103846 - Detail Expenses'!P31</f>
        <v>0</v>
      </c>
    </row>
    <row r="8" spans="1:16">
      <c r="A8" s="11" t="str">
        <f>+'CC 103846 - Detail Expenses'!$D$7</f>
        <v>103846</v>
      </c>
      <c r="B8" s="11" t="s">
        <v>24</v>
      </c>
      <c r="C8" s="12">
        <f>+'CC 103846 - Detail Expenses'!D33</f>
        <v>0</v>
      </c>
      <c r="D8" s="12">
        <f>+'CC 103846 - Detail Expenses'!E33</f>
        <v>0</v>
      </c>
      <c r="E8" s="12">
        <f>+'CC 103846 - Detail Expenses'!F33</f>
        <v>0</v>
      </c>
      <c r="F8" s="12">
        <f>+'CC 103846 - Detail Expenses'!G33</f>
        <v>0</v>
      </c>
      <c r="G8" s="12">
        <f>+'CC 103846 - Detail Expenses'!H33</f>
        <v>0</v>
      </c>
      <c r="H8" s="12">
        <f>+'CC 103846 - Detail Expenses'!I33</f>
        <v>0</v>
      </c>
      <c r="I8" s="12">
        <f>+'CC 103846 - Detail Expenses'!J33</f>
        <v>0</v>
      </c>
      <c r="J8" s="12">
        <f>+'CC 103846 - Detail Expenses'!K33</f>
        <v>0</v>
      </c>
      <c r="K8" s="12">
        <f>+'CC 103846 - Detail Expenses'!L33</f>
        <v>0</v>
      </c>
      <c r="L8" s="12">
        <f>+'CC 103846 - Detail Expenses'!M33</f>
        <v>0</v>
      </c>
      <c r="M8" s="12">
        <f>+'CC 103846 - Detail Expenses'!N33</f>
        <v>0</v>
      </c>
      <c r="N8" s="12">
        <f>+'CC 103846 - Detail Expenses'!O33</f>
        <v>0</v>
      </c>
      <c r="O8" s="12">
        <f>+'CC 103846 - Detail Expenses'!P33</f>
        <v>0</v>
      </c>
    </row>
    <row r="9" spans="1:16">
      <c r="A9" s="11" t="str">
        <f>+'CC 103846 - Detail Expenses'!$D$7</f>
        <v>103846</v>
      </c>
      <c r="B9" s="11" t="s">
        <v>25</v>
      </c>
      <c r="C9" s="12">
        <f>+'CC 103846 - Detail Expenses'!D34</f>
        <v>0</v>
      </c>
      <c r="D9" s="12">
        <f>+'CC 103846 - Detail Expenses'!E34</f>
        <v>0</v>
      </c>
      <c r="E9" s="12">
        <f>+'CC 103846 - Detail Expenses'!F34</f>
        <v>0</v>
      </c>
      <c r="F9" s="12">
        <f>+'CC 103846 - Detail Expenses'!G34</f>
        <v>0</v>
      </c>
      <c r="G9" s="12">
        <f>+'CC 103846 - Detail Expenses'!H34</f>
        <v>0</v>
      </c>
      <c r="H9" s="12">
        <f>+'CC 103846 - Detail Expenses'!I34</f>
        <v>0</v>
      </c>
      <c r="I9" s="12">
        <f>+'CC 103846 - Detail Expenses'!J34</f>
        <v>0</v>
      </c>
      <c r="J9" s="12">
        <f>+'CC 103846 - Detail Expenses'!K34</f>
        <v>0</v>
      </c>
      <c r="K9" s="12">
        <f>+'CC 103846 - Detail Expenses'!L34</f>
        <v>0</v>
      </c>
      <c r="L9" s="12">
        <f>+'CC 103846 - Detail Expenses'!M34</f>
        <v>0</v>
      </c>
      <c r="M9" s="12">
        <f>+'CC 103846 - Detail Expenses'!N34</f>
        <v>0</v>
      </c>
      <c r="N9" s="12">
        <f>+'CC 103846 - Detail Expenses'!O34</f>
        <v>0</v>
      </c>
      <c r="O9" s="12">
        <f>+'CC 103846 - Detail Expenses'!P34</f>
        <v>0</v>
      </c>
    </row>
    <row r="10" spans="1:16">
      <c r="A10" s="11" t="str">
        <f>+'CC 103846 - Detail Expenses'!$D$7</f>
        <v>103846</v>
      </c>
      <c r="B10" s="153" t="s">
        <v>97</v>
      </c>
      <c r="C10" s="12">
        <f>+'CC 103846 - Detail Expenses'!D36</f>
        <v>0</v>
      </c>
      <c r="D10" s="12">
        <f>+'CC 103846 - Detail Expenses'!E36</f>
        <v>0</v>
      </c>
      <c r="E10" s="12">
        <f>+'CC 103846 - Detail Expenses'!F36</f>
        <v>0</v>
      </c>
      <c r="F10" s="12">
        <f>+'CC 103846 - Detail Expenses'!G36</f>
        <v>0</v>
      </c>
      <c r="G10" s="12">
        <f>+'CC 103846 - Detail Expenses'!H36</f>
        <v>0</v>
      </c>
      <c r="H10" s="12">
        <f>+'CC 103846 - Detail Expenses'!I36</f>
        <v>0</v>
      </c>
      <c r="I10" s="12">
        <f>+'CC 103846 - Detail Expenses'!J36</f>
        <v>0</v>
      </c>
      <c r="J10" s="12">
        <f>+'CC 103846 - Detail Expenses'!K36</f>
        <v>0</v>
      </c>
      <c r="K10" s="12">
        <f>+'CC 103846 - Detail Expenses'!L36</f>
        <v>0</v>
      </c>
      <c r="L10" s="12">
        <f>+'CC 103846 - Detail Expenses'!M36</f>
        <v>0</v>
      </c>
      <c r="M10" s="12">
        <f>+'CC 103846 - Detail Expenses'!N36</f>
        <v>0</v>
      </c>
      <c r="N10" s="12">
        <f>+'CC 103846 - Detail Expenses'!O36</f>
        <v>0</v>
      </c>
      <c r="O10" s="12">
        <f>+'CC 103846 - Detail Expenses'!P36</f>
        <v>0</v>
      </c>
    </row>
    <row r="11" spans="1:16">
      <c r="A11" s="11" t="str">
        <f>+'CC 103846 - Detail Expenses'!$D$7</f>
        <v>103846</v>
      </c>
      <c r="B11" s="154" t="s">
        <v>30</v>
      </c>
      <c r="C11" s="12">
        <f>+'CC 103846 - Detail Expenses'!D37</f>
        <v>0</v>
      </c>
      <c r="D11" s="12">
        <f>+'CC 103846 - Detail Expenses'!E37</f>
        <v>0</v>
      </c>
      <c r="E11" s="12">
        <f>+'CC 103846 - Detail Expenses'!F37</f>
        <v>0</v>
      </c>
      <c r="F11" s="12">
        <f>+'CC 103846 - Detail Expenses'!G37</f>
        <v>0</v>
      </c>
      <c r="G11" s="12">
        <f>+'CC 103846 - Detail Expenses'!H37</f>
        <v>0</v>
      </c>
      <c r="H11" s="12">
        <f>+'CC 103846 - Detail Expenses'!I37</f>
        <v>0</v>
      </c>
      <c r="I11" s="12">
        <f>+'CC 103846 - Detail Expenses'!J37</f>
        <v>0</v>
      </c>
      <c r="J11" s="12">
        <f>+'CC 103846 - Detail Expenses'!K37</f>
        <v>0</v>
      </c>
      <c r="K11" s="12">
        <f>+'CC 103846 - Detail Expenses'!L37</f>
        <v>0</v>
      </c>
      <c r="L11" s="12">
        <f>+'CC 103846 - Detail Expenses'!M37</f>
        <v>0</v>
      </c>
      <c r="M11" s="12">
        <f>+'CC 103846 - Detail Expenses'!N37</f>
        <v>0</v>
      </c>
      <c r="N11" s="12">
        <f>+'CC 103846 - Detail Expenses'!O37</f>
        <v>0</v>
      </c>
      <c r="O11" s="12">
        <f>+'CC 103846 - Detail Expenses'!P37</f>
        <v>0</v>
      </c>
    </row>
    <row r="12" spans="1:16">
      <c r="A12" s="11" t="str">
        <f>+'CC 103846 - Detail Expenses'!$D$7</f>
        <v>103846</v>
      </c>
      <c r="B12" s="153" t="s">
        <v>31</v>
      </c>
      <c r="C12" s="12">
        <f>+'CC 103846 - Detail Expenses'!D38</f>
        <v>0</v>
      </c>
      <c r="D12" s="12">
        <f>+'CC 103846 - Detail Expenses'!E38</f>
        <v>0</v>
      </c>
      <c r="E12" s="12">
        <f>+'CC 103846 - Detail Expenses'!F38</f>
        <v>0</v>
      </c>
      <c r="F12" s="12">
        <f>+'CC 103846 - Detail Expenses'!G38</f>
        <v>0</v>
      </c>
      <c r="G12" s="12">
        <f>+'CC 103846 - Detail Expenses'!H38</f>
        <v>0</v>
      </c>
      <c r="H12" s="12">
        <f>+'CC 103846 - Detail Expenses'!I38</f>
        <v>0</v>
      </c>
      <c r="I12" s="12">
        <f>+'CC 103846 - Detail Expenses'!J38</f>
        <v>0</v>
      </c>
      <c r="J12" s="12">
        <f>+'CC 103846 - Detail Expenses'!K38</f>
        <v>0</v>
      </c>
      <c r="K12" s="12">
        <f>+'CC 103846 - Detail Expenses'!L38</f>
        <v>0</v>
      </c>
      <c r="L12" s="12">
        <f>+'CC 103846 - Detail Expenses'!M38</f>
        <v>0</v>
      </c>
      <c r="M12" s="12">
        <f>+'CC 103846 - Detail Expenses'!N38</f>
        <v>0</v>
      </c>
      <c r="N12" s="12">
        <f>+'CC 103846 - Detail Expenses'!O38</f>
        <v>0</v>
      </c>
      <c r="O12" s="12">
        <f>+'CC 103846 - Detail Expenses'!P38</f>
        <v>0</v>
      </c>
    </row>
    <row r="13" spans="1:16">
      <c r="A13" s="11" t="str">
        <f>+'CC 103846 - Detail Expenses'!$D$7</f>
        <v>103846</v>
      </c>
      <c r="B13" s="153" t="s">
        <v>26</v>
      </c>
      <c r="C13" s="12">
        <f>+'CC 103846 - Detail Expenses'!D39</f>
        <v>0</v>
      </c>
      <c r="D13" s="12">
        <f>+'CC 103846 - Detail Expenses'!E39</f>
        <v>0</v>
      </c>
      <c r="E13" s="12">
        <f>+'CC 103846 - Detail Expenses'!F39</f>
        <v>0</v>
      </c>
      <c r="F13" s="12">
        <f>+'CC 103846 - Detail Expenses'!G39</f>
        <v>0</v>
      </c>
      <c r="G13" s="12">
        <f>+'CC 103846 - Detail Expenses'!H39</f>
        <v>0</v>
      </c>
      <c r="H13" s="12">
        <f>+'CC 103846 - Detail Expenses'!I39</f>
        <v>0</v>
      </c>
      <c r="I13" s="12">
        <f>+'CC 103846 - Detail Expenses'!J39</f>
        <v>0</v>
      </c>
      <c r="J13" s="12">
        <f>+'CC 103846 - Detail Expenses'!K39</f>
        <v>0</v>
      </c>
      <c r="K13" s="12">
        <f>+'CC 103846 - Detail Expenses'!L39</f>
        <v>0</v>
      </c>
      <c r="L13" s="12">
        <f>+'CC 103846 - Detail Expenses'!M39</f>
        <v>0</v>
      </c>
      <c r="M13" s="12">
        <f>+'CC 103846 - Detail Expenses'!N39</f>
        <v>0</v>
      </c>
      <c r="N13" s="12">
        <f>+'CC 103846 - Detail Expenses'!O39</f>
        <v>0</v>
      </c>
      <c r="O13" s="12">
        <f>+'CC 103846 - Detail Expenses'!P39</f>
        <v>0</v>
      </c>
    </row>
    <row r="14" spans="1:16">
      <c r="A14" s="11" t="str">
        <f>+'CC 103846 - Detail Expenses'!$D$7</f>
        <v>103846</v>
      </c>
      <c r="B14" s="154" t="s">
        <v>40</v>
      </c>
      <c r="C14" s="12">
        <f>+'CC 103846 - Detail Expenses'!D40</f>
        <v>0</v>
      </c>
      <c r="D14" s="12">
        <f>+'CC 103846 - Detail Expenses'!E40</f>
        <v>0</v>
      </c>
      <c r="E14" s="12">
        <f>+'CC 103846 - Detail Expenses'!F40</f>
        <v>0</v>
      </c>
      <c r="F14" s="12">
        <f>+'CC 103846 - Detail Expenses'!G40</f>
        <v>0</v>
      </c>
      <c r="G14" s="12">
        <f>+'CC 103846 - Detail Expenses'!H40</f>
        <v>0</v>
      </c>
      <c r="H14" s="12">
        <f>+'CC 103846 - Detail Expenses'!I40</f>
        <v>0</v>
      </c>
      <c r="I14" s="12">
        <f>+'CC 103846 - Detail Expenses'!J40</f>
        <v>0</v>
      </c>
      <c r="J14" s="12">
        <f>+'CC 103846 - Detail Expenses'!K40</f>
        <v>0</v>
      </c>
      <c r="K14" s="12">
        <f>+'CC 103846 - Detail Expenses'!L40</f>
        <v>0</v>
      </c>
      <c r="L14" s="12">
        <f>+'CC 103846 - Detail Expenses'!M40</f>
        <v>0</v>
      </c>
      <c r="M14" s="12">
        <f>+'CC 103846 - Detail Expenses'!N40</f>
        <v>0</v>
      </c>
      <c r="N14" s="12">
        <f>+'CC 103846 - Detail Expenses'!O40</f>
        <v>0</v>
      </c>
      <c r="O14" s="12">
        <f>+'CC 103846 - Detail Expenses'!P40</f>
        <v>0</v>
      </c>
    </row>
    <row r="15" spans="1:16">
      <c r="A15" s="11" t="str">
        <f>+'CC 103846 - Detail Expenses'!$D$7</f>
        <v>103846</v>
      </c>
      <c r="B15" s="153" t="s">
        <v>27</v>
      </c>
      <c r="C15" s="12">
        <f>+'CC 103846 - Detail Expenses'!D41</f>
        <v>0</v>
      </c>
      <c r="D15" s="12">
        <f>+'CC 103846 - Detail Expenses'!E41</f>
        <v>0</v>
      </c>
      <c r="E15" s="12">
        <f>+'CC 103846 - Detail Expenses'!F41</f>
        <v>0</v>
      </c>
      <c r="F15" s="12">
        <f>+'CC 103846 - Detail Expenses'!G41</f>
        <v>0</v>
      </c>
      <c r="G15" s="12">
        <f>+'CC 103846 - Detail Expenses'!H41</f>
        <v>0</v>
      </c>
      <c r="H15" s="12">
        <f>+'CC 103846 - Detail Expenses'!I41</f>
        <v>0</v>
      </c>
      <c r="I15" s="12">
        <f>+'CC 103846 - Detail Expenses'!J41</f>
        <v>0</v>
      </c>
      <c r="J15" s="12">
        <f>+'CC 103846 - Detail Expenses'!K41</f>
        <v>0</v>
      </c>
      <c r="K15" s="12">
        <f>+'CC 103846 - Detail Expenses'!L41</f>
        <v>0</v>
      </c>
      <c r="L15" s="12">
        <f>+'CC 103846 - Detail Expenses'!M41</f>
        <v>0</v>
      </c>
      <c r="M15" s="12">
        <f>+'CC 103846 - Detail Expenses'!N41</f>
        <v>0</v>
      </c>
      <c r="N15" s="12">
        <f>+'CC 103846 - Detail Expenses'!O41</f>
        <v>0</v>
      </c>
      <c r="O15" s="12">
        <f>+'CC 103846 - Detail Expenses'!P41</f>
        <v>0</v>
      </c>
    </row>
    <row r="16" spans="1:16">
      <c r="A16" s="11" t="str">
        <f>+'CC 103846 - Detail Expenses'!$D$7</f>
        <v>103846</v>
      </c>
      <c r="B16" s="154" t="s">
        <v>29</v>
      </c>
      <c r="C16" s="12">
        <f>+'CC 103846 - Detail Expenses'!D42</f>
        <v>0</v>
      </c>
      <c r="D16" s="12">
        <f>+'CC 103846 - Detail Expenses'!E42</f>
        <v>0</v>
      </c>
      <c r="E16" s="12">
        <f>+'CC 103846 - Detail Expenses'!F42</f>
        <v>0</v>
      </c>
      <c r="F16" s="12">
        <f>+'CC 103846 - Detail Expenses'!G42</f>
        <v>0</v>
      </c>
      <c r="G16" s="12">
        <f>+'CC 103846 - Detail Expenses'!H42</f>
        <v>0</v>
      </c>
      <c r="H16" s="12">
        <f>+'CC 103846 - Detail Expenses'!I42</f>
        <v>0</v>
      </c>
      <c r="I16" s="12">
        <f>+'CC 103846 - Detail Expenses'!J42</f>
        <v>0</v>
      </c>
      <c r="J16" s="12">
        <f>+'CC 103846 - Detail Expenses'!K42</f>
        <v>0</v>
      </c>
      <c r="K16" s="12">
        <f>+'CC 103846 - Detail Expenses'!L42</f>
        <v>0</v>
      </c>
      <c r="L16" s="12">
        <f>+'CC 103846 - Detail Expenses'!M42</f>
        <v>0</v>
      </c>
      <c r="M16" s="12">
        <f>+'CC 103846 - Detail Expenses'!N42</f>
        <v>0</v>
      </c>
      <c r="N16" s="12">
        <f>+'CC 103846 - Detail Expenses'!O42</f>
        <v>0</v>
      </c>
      <c r="O16" s="12">
        <f>+'CC 103846 - Detail Expenses'!P42</f>
        <v>0</v>
      </c>
    </row>
    <row r="17" spans="1:15">
      <c r="A17" s="11" t="str">
        <f>+'CC 103846 - Detail Expenses'!$D$7</f>
        <v>103846</v>
      </c>
      <c r="B17" s="153" t="s">
        <v>28</v>
      </c>
      <c r="C17" s="12">
        <f>+'CC 103846 - Detail Expenses'!D44</f>
        <v>0</v>
      </c>
      <c r="D17" s="12">
        <f>+'CC 103846 - Detail Expenses'!E44</f>
        <v>0</v>
      </c>
      <c r="E17" s="12">
        <f>+'CC 103846 - Detail Expenses'!F44</f>
        <v>0</v>
      </c>
      <c r="F17" s="12">
        <f>+'CC 103846 - Detail Expenses'!G44</f>
        <v>0</v>
      </c>
      <c r="G17" s="12">
        <f>+'CC 103846 - Detail Expenses'!H44</f>
        <v>0</v>
      </c>
      <c r="H17" s="12">
        <f>+'CC 103846 - Detail Expenses'!I44</f>
        <v>0</v>
      </c>
      <c r="I17" s="12">
        <f>+'CC 103846 - Detail Expenses'!J44</f>
        <v>0</v>
      </c>
      <c r="J17" s="12">
        <f>+'CC 103846 - Detail Expenses'!K44</f>
        <v>0</v>
      </c>
      <c r="K17" s="12">
        <f>+'CC 103846 - Detail Expenses'!L44</f>
        <v>0</v>
      </c>
      <c r="L17" s="12">
        <f>+'CC 103846 - Detail Expenses'!M44</f>
        <v>0</v>
      </c>
      <c r="M17" s="12">
        <f>+'CC 103846 - Detail Expenses'!N44</f>
        <v>0</v>
      </c>
      <c r="N17" s="12">
        <f>+'CC 103846 - Detail Expenses'!O44</f>
        <v>0</v>
      </c>
      <c r="O17" s="12">
        <f>+'CC 103846 - Detail Expenses'!P44</f>
        <v>0</v>
      </c>
    </row>
    <row r="18" spans="1:15">
      <c r="A18" s="11" t="str">
        <f>+'CC 103846 - Detail Expenses'!$D$7</f>
        <v>103846</v>
      </c>
      <c r="B18" s="153" t="s">
        <v>46</v>
      </c>
      <c r="C18" s="12">
        <f>+'CC 103846 - Detail Expenses'!D46</f>
        <v>0</v>
      </c>
      <c r="D18" s="12">
        <f>+'CC 103846 - Detail Expenses'!E46</f>
        <v>0</v>
      </c>
      <c r="E18" s="12">
        <f>+'CC 103846 - Detail Expenses'!F46</f>
        <v>0</v>
      </c>
      <c r="F18" s="12">
        <f>+'CC 103846 - Detail Expenses'!G46</f>
        <v>0</v>
      </c>
      <c r="G18" s="12">
        <f>+'CC 103846 - Detail Expenses'!H46</f>
        <v>0</v>
      </c>
      <c r="H18" s="12">
        <f>+'CC 103846 - Detail Expenses'!I46</f>
        <v>0</v>
      </c>
      <c r="I18" s="12">
        <f>+'CC 103846 - Detail Expenses'!J46</f>
        <v>0</v>
      </c>
      <c r="J18" s="12">
        <f>+'CC 103846 - Detail Expenses'!K46</f>
        <v>0</v>
      </c>
      <c r="K18" s="12">
        <f>+'CC 103846 - Detail Expenses'!L46</f>
        <v>0</v>
      </c>
      <c r="L18" s="12">
        <f>+'CC 103846 - Detail Expenses'!M46</f>
        <v>0</v>
      </c>
      <c r="M18" s="12">
        <f>+'CC 103846 - Detail Expenses'!N46</f>
        <v>0</v>
      </c>
      <c r="N18" s="12">
        <f>+'CC 103846 - Detail Expenses'!O46</f>
        <v>0</v>
      </c>
      <c r="O18" s="12">
        <f>+'CC 103846 - Detail Expenses'!P46</f>
        <v>0</v>
      </c>
    </row>
    <row r="19" spans="1:15">
      <c r="A19" s="11" t="str">
        <f>+'CC 103846 - Detail Expenses'!$D$7</f>
        <v>103846</v>
      </c>
      <c r="B19" s="153" t="s">
        <v>91</v>
      </c>
      <c r="C19" s="12">
        <f>+'CC 103846 - Detail Expenses'!D48</f>
        <v>0</v>
      </c>
      <c r="D19" s="12">
        <f>+'CC 103846 - Detail Expenses'!E48</f>
        <v>0</v>
      </c>
      <c r="E19" s="12">
        <f>+'CC 103846 - Detail Expenses'!F48</f>
        <v>0</v>
      </c>
      <c r="F19" s="12">
        <f>+'CC 103846 - Detail Expenses'!G48</f>
        <v>0</v>
      </c>
      <c r="G19" s="12">
        <f>+'CC 103846 - Detail Expenses'!H48</f>
        <v>0</v>
      </c>
      <c r="H19" s="12">
        <f>+'CC 103846 - Detail Expenses'!I48</f>
        <v>0</v>
      </c>
      <c r="I19" s="12">
        <f>+'CC 103846 - Detail Expenses'!J48</f>
        <v>0</v>
      </c>
      <c r="J19" s="12">
        <f>+'CC 103846 - Detail Expenses'!K48</f>
        <v>0</v>
      </c>
      <c r="K19" s="12">
        <f>+'CC 103846 - Detail Expenses'!L48</f>
        <v>0</v>
      </c>
      <c r="L19" s="12">
        <f>+'CC 103846 - Detail Expenses'!M48</f>
        <v>0</v>
      </c>
      <c r="M19" s="12">
        <f>+'CC 103846 - Detail Expenses'!N48</f>
        <v>0</v>
      </c>
      <c r="N19" s="12">
        <f>+'CC 103846 - Detail Expenses'!O48</f>
        <v>0</v>
      </c>
      <c r="O19" s="12">
        <f>+'CC 103846 - Detail Expenses'!P48</f>
        <v>0</v>
      </c>
    </row>
    <row r="20" spans="1:15">
      <c r="A20" s="11" t="str">
        <f>+'CC 103846 - Detail Expenses'!$D$7</f>
        <v>103846</v>
      </c>
      <c r="B20" s="153" t="s">
        <v>88</v>
      </c>
      <c r="C20" s="12">
        <f>+'CC 103846 - Detail Expenses'!D50</f>
        <v>0</v>
      </c>
      <c r="D20" s="12">
        <f>+'CC 103846 - Detail Expenses'!E50</f>
        <v>0</v>
      </c>
      <c r="E20" s="12">
        <f>+'CC 103846 - Detail Expenses'!F50</f>
        <v>0</v>
      </c>
      <c r="F20" s="12">
        <f>+'CC 103846 - Detail Expenses'!G50</f>
        <v>0</v>
      </c>
      <c r="G20" s="12">
        <f>+'CC 103846 - Detail Expenses'!H50</f>
        <v>0</v>
      </c>
      <c r="H20" s="12">
        <f>+'CC 103846 - Detail Expenses'!I50</f>
        <v>0</v>
      </c>
      <c r="I20" s="12">
        <f>+'CC 103846 - Detail Expenses'!J50</f>
        <v>0</v>
      </c>
      <c r="J20" s="12">
        <f>+'CC 103846 - Detail Expenses'!K50</f>
        <v>0</v>
      </c>
      <c r="K20" s="12">
        <f>+'CC 103846 - Detail Expenses'!L50</f>
        <v>0</v>
      </c>
      <c r="L20" s="12">
        <f>+'CC 103846 - Detail Expenses'!M50</f>
        <v>0</v>
      </c>
      <c r="M20" s="12">
        <f>+'CC 103846 - Detail Expenses'!N50</f>
        <v>0</v>
      </c>
      <c r="N20" s="12">
        <f>+'CC 103846 - Detail Expenses'!O50</f>
        <v>0</v>
      </c>
      <c r="O20" s="12">
        <f>+'CC 103846 - Detail Expenses'!P50</f>
        <v>0</v>
      </c>
    </row>
    <row r="21" spans="1:15">
      <c r="A21" s="11" t="str">
        <f>+'CC 103846 - Detail Expenses'!$D$7</f>
        <v>103846</v>
      </c>
      <c r="B21" s="153" t="s">
        <v>89</v>
      </c>
      <c r="C21" s="12">
        <f>+'CC 103846 - Detail Expenses'!D51</f>
        <v>0</v>
      </c>
      <c r="D21" s="12">
        <f>+'CC 103846 - Detail Expenses'!E51</f>
        <v>0</v>
      </c>
      <c r="E21" s="12">
        <f>+'CC 103846 - Detail Expenses'!F51</f>
        <v>0</v>
      </c>
      <c r="F21" s="12">
        <f>+'CC 103846 - Detail Expenses'!G51</f>
        <v>0</v>
      </c>
      <c r="G21" s="12">
        <f>+'CC 103846 - Detail Expenses'!H51</f>
        <v>0</v>
      </c>
      <c r="H21" s="12">
        <f>+'CC 103846 - Detail Expenses'!I51</f>
        <v>0</v>
      </c>
      <c r="I21" s="12">
        <f>+'CC 103846 - Detail Expenses'!J51</f>
        <v>0</v>
      </c>
      <c r="J21" s="12">
        <f>+'CC 103846 - Detail Expenses'!K51</f>
        <v>0</v>
      </c>
      <c r="K21" s="12">
        <f>+'CC 103846 - Detail Expenses'!L51</f>
        <v>0</v>
      </c>
      <c r="L21" s="12">
        <f>+'CC 103846 - Detail Expenses'!M51</f>
        <v>0</v>
      </c>
      <c r="M21" s="12">
        <f>+'CC 103846 - Detail Expenses'!N51</f>
        <v>0</v>
      </c>
      <c r="N21" s="12">
        <f>+'CC 103846 - Detail Expenses'!O51</f>
        <v>0</v>
      </c>
      <c r="O21" s="12">
        <f>+'CC 103846 - Detail Expenses'!P51</f>
        <v>0</v>
      </c>
    </row>
    <row r="22" spans="1:15">
      <c r="A22" s="11" t="str">
        <f>+'CC 103846 - Detail Expenses'!$D$7</f>
        <v>103846</v>
      </c>
      <c r="B22" s="153" t="s">
        <v>121</v>
      </c>
      <c r="C22" s="12">
        <f>+'CC 103846 - Detail Expenses'!D52</f>
        <v>0</v>
      </c>
      <c r="D22" s="12">
        <f>+'CC 103846 - Detail Expenses'!E52</f>
        <v>0</v>
      </c>
      <c r="E22" s="12">
        <f>+'CC 103846 - Detail Expenses'!F52</f>
        <v>0</v>
      </c>
      <c r="F22" s="12">
        <f>+'CC 103846 - Detail Expenses'!G52</f>
        <v>0</v>
      </c>
      <c r="G22" s="12">
        <f>+'CC 103846 - Detail Expenses'!H52</f>
        <v>0</v>
      </c>
      <c r="H22" s="12">
        <f>+'CC 103846 - Detail Expenses'!I52</f>
        <v>0</v>
      </c>
      <c r="I22" s="12">
        <f>+'CC 103846 - Detail Expenses'!J52</f>
        <v>0</v>
      </c>
      <c r="J22" s="12">
        <f>+'CC 103846 - Detail Expenses'!K52</f>
        <v>0</v>
      </c>
      <c r="K22" s="12">
        <f>+'CC 103846 - Detail Expenses'!L52</f>
        <v>0</v>
      </c>
      <c r="L22" s="12">
        <f>+'CC 103846 - Detail Expenses'!M52</f>
        <v>0</v>
      </c>
      <c r="M22" s="12">
        <f>+'CC 103846 - Detail Expenses'!N52</f>
        <v>0</v>
      </c>
      <c r="N22" s="12">
        <f>+'CC 103846 - Detail Expenses'!O52</f>
        <v>0</v>
      </c>
      <c r="O22" s="12">
        <f>+'CC 103846 - Detail Expenses'!P52</f>
        <v>0</v>
      </c>
    </row>
    <row r="23" spans="1:15">
      <c r="A23" s="11" t="str">
        <f>+'CC 103846 - Detail Expenses'!$D$7</f>
        <v>103846</v>
      </c>
      <c r="B23" s="153" t="s">
        <v>90</v>
      </c>
      <c r="C23" s="12">
        <f>+'CC 103846 - Detail Expenses'!D53</f>
        <v>0</v>
      </c>
      <c r="D23" s="12">
        <f>+'CC 103846 - Detail Expenses'!E53</f>
        <v>0</v>
      </c>
      <c r="E23" s="12">
        <f>+'CC 103846 - Detail Expenses'!F53</f>
        <v>0</v>
      </c>
      <c r="F23" s="12">
        <f>+'CC 103846 - Detail Expenses'!G53</f>
        <v>0</v>
      </c>
      <c r="G23" s="12">
        <f>+'CC 103846 - Detail Expenses'!H53</f>
        <v>0</v>
      </c>
      <c r="H23" s="12">
        <f>+'CC 103846 - Detail Expenses'!I53</f>
        <v>0</v>
      </c>
      <c r="I23" s="12">
        <f>+'CC 103846 - Detail Expenses'!J53</f>
        <v>0</v>
      </c>
      <c r="J23" s="12">
        <f>+'CC 103846 - Detail Expenses'!K53</f>
        <v>0</v>
      </c>
      <c r="K23" s="12">
        <f>+'CC 103846 - Detail Expenses'!L53</f>
        <v>0</v>
      </c>
      <c r="L23" s="12">
        <f>+'CC 103846 - Detail Expenses'!M53</f>
        <v>0</v>
      </c>
      <c r="M23" s="12">
        <f>+'CC 103846 - Detail Expenses'!N53</f>
        <v>0</v>
      </c>
      <c r="N23" s="12">
        <f>+'CC 103846 - Detail Expenses'!O53</f>
        <v>0</v>
      </c>
      <c r="O23" s="12">
        <f>+'CC 103846 - Detail Expenses'!P53</f>
        <v>0</v>
      </c>
    </row>
    <row r="24" spans="1:15">
      <c r="A24" s="11" t="str">
        <f>+'CC 103846 - Detail Expenses'!$D$7</f>
        <v>103846</v>
      </c>
      <c r="B24" s="153" t="s">
        <v>34</v>
      </c>
      <c r="C24" s="12">
        <f>+'CC 103846 - Detail Expenses'!D54</f>
        <v>0</v>
      </c>
      <c r="D24" s="12">
        <f>+'CC 103846 - Detail Expenses'!E54</f>
        <v>0</v>
      </c>
      <c r="E24" s="12">
        <f>+'CC 103846 - Detail Expenses'!F54</f>
        <v>0</v>
      </c>
      <c r="F24" s="12">
        <f>+'CC 103846 - Detail Expenses'!G54</f>
        <v>0</v>
      </c>
      <c r="G24" s="12">
        <f>+'CC 103846 - Detail Expenses'!H54</f>
        <v>0</v>
      </c>
      <c r="H24" s="12">
        <f>+'CC 103846 - Detail Expenses'!I54</f>
        <v>0</v>
      </c>
      <c r="I24" s="12">
        <f>+'CC 103846 - Detail Expenses'!J54</f>
        <v>0</v>
      </c>
      <c r="J24" s="12">
        <f>+'CC 103846 - Detail Expenses'!K54</f>
        <v>0</v>
      </c>
      <c r="K24" s="12">
        <f>+'CC 103846 - Detail Expenses'!L54</f>
        <v>0</v>
      </c>
      <c r="L24" s="12">
        <f>+'CC 103846 - Detail Expenses'!M54</f>
        <v>0</v>
      </c>
      <c r="M24" s="12">
        <f>+'CC 103846 - Detail Expenses'!N54</f>
        <v>0</v>
      </c>
      <c r="N24" s="12">
        <f>+'CC 103846 - Detail Expenses'!O54</f>
        <v>0</v>
      </c>
      <c r="O24" s="12">
        <f>+'CC 103846 - Detail Expenses'!P54</f>
        <v>0</v>
      </c>
    </row>
    <row r="25" spans="1:15">
      <c r="A25" s="11" t="str">
        <f>+'CC 103846 - Detail Expenses'!$D$7</f>
        <v>103846</v>
      </c>
      <c r="B25" s="153" t="s">
        <v>92</v>
      </c>
      <c r="C25" s="12">
        <f>+'CC 103846 - Detail Expenses'!D55</f>
        <v>0</v>
      </c>
      <c r="D25" s="12">
        <f>+'CC 103846 - Detail Expenses'!E55</f>
        <v>0</v>
      </c>
      <c r="E25" s="12">
        <f>+'CC 103846 - Detail Expenses'!F55</f>
        <v>0</v>
      </c>
      <c r="F25" s="12">
        <f>+'CC 103846 - Detail Expenses'!G55</f>
        <v>0</v>
      </c>
      <c r="G25" s="12">
        <f>+'CC 103846 - Detail Expenses'!H55</f>
        <v>0</v>
      </c>
      <c r="H25" s="12">
        <f>+'CC 103846 - Detail Expenses'!I55</f>
        <v>0</v>
      </c>
      <c r="I25" s="12">
        <f>+'CC 103846 - Detail Expenses'!J55</f>
        <v>0</v>
      </c>
      <c r="J25" s="12">
        <f>+'CC 103846 - Detail Expenses'!K55</f>
        <v>0</v>
      </c>
      <c r="K25" s="12">
        <f>+'CC 103846 - Detail Expenses'!L55</f>
        <v>0</v>
      </c>
      <c r="L25" s="12">
        <f>+'CC 103846 - Detail Expenses'!M55</f>
        <v>0</v>
      </c>
      <c r="M25" s="12">
        <f>+'CC 103846 - Detail Expenses'!N55</f>
        <v>0</v>
      </c>
      <c r="N25" s="12">
        <f>+'CC 103846 - Detail Expenses'!O55</f>
        <v>0</v>
      </c>
      <c r="O25" s="12">
        <f>+'CC 103846 - Detail Expenses'!P55</f>
        <v>0</v>
      </c>
    </row>
    <row r="26" spans="1:15">
      <c r="A26" s="11" t="str">
        <f>+'CC 103846 - Detail Expenses'!$D$7</f>
        <v>103846</v>
      </c>
      <c r="B26" s="153" t="s">
        <v>93</v>
      </c>
      <c r="C26" s="12">
        <f>+'CC 103846 - Detail Expenses'!D56</f>
        <v>0</v>
      </c>
      <c r="D26" s="12">
        <f>+'CC 103846 - Detail Expenses'!E56</f>
        <v>0</v>
      </c>
      <c r="E26" s="12">
        <f>+'CC 103846 - Detail Expenses'!F56</f>
        <v>0</v>
      </c>
      <c r="F26" s="12">
        <f>+'CC 103846 - Detail Expenses'!G56</f>
        <v>0</v>
      </c>
      <c r="G26" s="12">
        <f>+'CC 103846 - Detail Expenses'!H56</f>
        <v>0</v>
      </c>
      <c r="H26" s="12">
        <f>+'CC 103846 - Detail Expenses'!I56</f>
        <v>0</v>
      </c>
      <c r="I26" s="12">
        <f>+'CC 103846 - Detail Expenses'!J56</f>
        <v>0</v>
      </c>
      <c r="J26" s="12">
        <f>+'CC 103846 - Detail Expenses'!K56</f>
        <v>0</v>
      </c>
      <c r="K26" s="12">
        <f>+'CC 103846 - Detail Expenses'!L56</f>
        <v>0</v>
      </c>
      <c r="L26" s="12">
        <f>+'CC 103846 - Detail Expenses'!M56</f>
        <v>0</v>
      </c>
      <c r="M26" s="12">
        <f>+'CC 103846 - Detail Expenses'!N56</f>
        <v>0</v>
      </c>
      <c r="N26" s="12">
        <f>+'CC 103846 - Detail Expenses'!O56</f>
        <v>0</v>
      </c>
      <c r="O26" s="12">
        <f>+'CC 103846 - Detail Expenses'!P56</f>
        <v>0</v>
      </c>
    </row>
    <row r="27" spans="1:15">
      <c r="A27" s="11" t="str">
        <f>+'CC 103846 - Detail Expenses'!$D$7</f>
        <v>103846</v>
      </c>
      <c r="B27" s="153" t="s">
        <v>33</v>
      </c>
      <c r="C27" s="12">
        <f>+'CC 103846 - Detail Expenses'!D57</f>
        <v>0</v>
      </c>
      <c r="D27" s="12">
        <f>+'CC 103846 - Detail Expenses'!E57</f>
        <v>0</v>
      </c>
      <c r="E27" s="12">
        <f>+'CC 103846 - Detail Expenses'!F57</f>
        <v>0</v>
      </c>
      <c r="F27" s="12">
        <f>+'CC 103846 - Detail Expenses'!G57</f>
        <v>0</v>
      </c>
      <c r="G27" s="12">
        <f>+'CC 103846 - Detail Expenses'!H57</f>
        <v>0</v>
      </c>
      <c r="H27" s="12">
        <f>+'CC 103846 - Detail Expenses'!I57</f>
        <v>0</v>
      </c>
      <c r="I27" s="12">
        <f>+'CC 103846 - Detail Expenses'!J57</f>
        <v>0</v>
      </c>
      <c r="J27" s="12">
        <f>+'CC 103846 - Detail Expenses'!K57</f>
        <v>0</v>
      </c>
      <c r="K27" s="12">
        <f>+'CC 103846 - Detail Expenses'!L57</f>
        <v>0</v>
      </c>
      <c r="L27" s="12">
        <f>+'CC 103846 - Detail Expenses'!M57</f>
        <v>0</v>
      </c>
      <c r="M27" s="12">
        <f>+'CC 103846 - Detail Expenses'!N57</f>
        <v>0</v>
      </c>
      <c r="N27" s="12">
        <f>+'CC 103846 - Detail Expenses'!O57</f>
        <v>0</v>
      </c>
      <c r="O27" s="12">
        <f>+'CC 103846 - Detail Expenses'!P57</f>
        <v>0</v>
      </c>
    </row>
    <row r="28" spans="1:15">
      <c r="A28" s="11" t="str">
        <f>+'CC 103846 - Detail Expenses'!$D$7</f>
        <v>103846</v>
      </c>
      <c r="B28" s="153" t="s">
        <v>38</v>
      </c>
      <c r="C28" s="12">
        <f>+'CC 103846 - Detail Expenses'!D59</f>
        <v>0</v>
      </c>
      <c r="D28" s="12">
        <f>+'CC 103846 - Detail Expenses'!E59</f>
        <v>0</v>
      </c>
      <c r="E28" s="12">
        <f>+'CC 103846 - Detail Expenses'!F59</f>
        <v>0</v>
      </c>
      <c r="F28" s="12">
        <f>+'CC 103846 - Detail Expenses'!G59</f>
        <v>0</v>
      </c>
      <c r="G28" s="12">
        <f>+'CC 103846 - Detail Expenses'!H59</f>
        <v>0</v>
      </c>
      <c r="H28" s="12">
        <f>+'CC 103846 - Detail Expenses'!I59</f>
        <v>0</v>
      </c>
      <c r="I28" s="12">
        <f>+'CC 103846 - Detail Expenses'!J59</f>
        <v>0</v>
      </c>
      <c r="J28" s="12">
        <f>+'CC 103846 - Detail Expenses'!K59</f>
        <v>0</v>
      </c>
      <c r="K28" s="12">
        <f>+'CC 103846 - Detail Expenses'!L59</f>
        <v>0</v>
      </c>
      <c r="L28" s="12">
        <f>+'CC 103846 - Detail Expenses'!M59</f>
        <v>0</v>
      </c>
      <c r="M28" s="12">
        <f>+'CC 103846 - Detail Expenses'!N59</f>
        <v>0</v>
      </c>
      <c r="N28" s="12">
        <f>+'CC 103846 - Detail Expenses'!O59</f>
        <v>0</v>
      </c>
      <c r="O28" s="12">
        <f>+'CC 103846 - Detail Expenses'!P59</f>
        <v>0</v>
      </c>
    </row>
    <row r="29" spans="1:15">
      <c r="A29" s="11" t="str">
        <f>+'CC 103846 - Detail Expenses'!$D$7</f>
        <v>103846</v>
      </c>
      <c r="B29" s="153" t="s">
        <v>36</v>
      </c>
      <c r="C29" s="12">
        <f>+'CC 103846 - Detail Expenses'!D60</f>
        <v>0</v>
      </c>
      <c r="D29" s="12">
        <f>+'CC 103846 - Detail Expenses'!E60</f>
        <v>0</v>
      </c>
      <c r="E29" s="12">
        <f>+'CC 103846 - Detail Expenses'!F60</f>
        <v>0</v>
      </c>
      <c r="F29" s="12">
        <f>+'CC 103846 - Detail Expenses'!G60</f>
        <v>0</v>
      </c>
      <c r="G29" s="12">
        <f>+'CC 103846 - Detail Expenses'!H60</f>
        <v>0</v>
      </c>
      <c r="H29" s="12">
        <f>+'CC 103846 - Detail Expenses'!I60</f>
        <v>0</v>
      </c>
      <c r="I29" s="12">
        <f>+'CC 103846 - Detail Expenses'!J60</f>
        <v>0</v>
      </c>
      <c r="J29" s="12">
        <f>+'CC 103846 - Detail Expenses'!K60</f>
        <v>0</v>
      </c>
      <c r="K29" s="12">
        <f>+'CC 103846 - Detail Expenses'!L60</f>
        <v>0</v>
      </c>
      <c r="L29" s="12">
        <f>+'CC 103846 - Detail Expenses'!M60</f>
        <v>0</v>
      </c>
      <c r="M29" s="12">
        <f>+'CC 103846 - Detail Expenses'!N60</f>
        <v>0</v>
      </c>
      <c r="N29" s="12">
        <f>+'CC 103846 - Detail Expenses'!O60</f>
        <v>0</v>
      </c>
      <c r="O29" s="12">
        <f>+'CC 103846 - Detail Expenses'!P60</f>
        <v>0</v>
      </c>
    </row>
    <row r="30" spans="1:15">
      <c r="A30" s="11" t="str">
        <f>+'CC 103846 - Detail Expenses'!$D$7</f>
        <v>103846</v>
      </c>
      <c r="B30" s="153" t="s">
        <v>105</v>
      </c>
      <c r="C30" s="12">
        <f>+'CC 103846 - Detail Expenses'!D61</f>
        <v>0</v>
      </c>
      <c r="D30" s="12">
        <f>+'CC 103846 - Detail Expenses'!E61</f>
        <v>0</v>
      </c>
      <c r="E30" s="12">
        <f>+'CC 103846 - Detail Expenses'!F61</f>
        <v>0</v>
      </c>
      <c r="F30" s="12">
        <f>+'CC 103846 - Detail Expenses'!G61</f>
        <v>0</v>
      </c>
      <c r="G30" s="12">
        <f>+'CC 103846 - Detail Expenses'!H61</f>
        <v>0</v>
      </c>
      <c r="H30" s="12">
        <f>+'CC 103846 - Detail Expenses'!I61</f>
        <v>0</v>
      </c>
      <c r="I30" s="12">
        <f>+'CC 103846 - Detail Expenses'!J61</f>
        <v>0</v>
      </c>
      <c r="J30" s="12">
        <f>+'CC 103846 - Detail Expenses'!K61</f>
        <v>0</v>
      </c>
      <c r="K30" s="12">
        <f>+'CC 103846 - Detail Expenses'!L61</f>
        <v>0</v>
      </c>
      <c r="L30" s="12">
        <f>+'CC 103846 - Detail Expenses'!M61</f>
        <v>0</v>
      </c>
      <c r="M30" s="12">
        <f>+'CC 103846 - Detail Expenses'!N61</f>
        <v>0</v>
      </c>
      <c r="N30" s="12">
        <f>+'CC 103846 - Detail Expenses'!O61</f>
        <v>0</v>
      </c>
      <c r="O30" s="12">
        <f>+'CC 103846 - Detail Expenses'!P61</f>
        <v>0</v>
      </c>
    </row>
    <row r="31" spans="1:15">
      <c r="A31" s="11" t="str">
        <f>+'CC 103846 - Detail Expenses'!$D$7</f>
        <v>103846</v>
      </c>
      <c r="B31" s="153" t="s">
        <v>107</v>
      </c>
      <c r="C31" s="12">
        <f>+'CC 103846 - Detail Expenses'!D62</f>
        <v>0</v>
      </c>
      <c r="D31" s="12">
        <f>+'CC 103846 - Detail Expenses'!E62</f>
        <v>0</v>
      </c>
      <c r="E31" s="12">
        <f>+'CC 103846 - Detail Expenses'!F62</f>
        <v>0</v>
      </c>
      <c r="F31" s="12">
        <f>+'CC 103846 - Detail Expenses'!G62</f>
        <v>0</v>
      </c>
      <c r="G31" s="12">
        <f>+'CC 103846 - Detail Expenses'!H62</f>
        <v>0</v>
      </c>
      <c r="H31" s="12">
        <f>+'CC 103846 - Detail Expenses'!I62</f>
        <v>0</v>
      </c>
      <c r="I31" s="12">
        <f>+'CC 103846 - Detail Expenses'!J62</f>
        <v>0</v>
      </c>
      <c r="J31" s="12">
        <f>+'CC 103846 - Detail Expenses'!K62</f>
        <v>0</v>
      </c>
      <c r="K31" s="12">
        <f>+'CC 103846 - Detail Expenses'!L62</f>
        <v>0</v>
      </c>
      <c r="L31" s="12">
        <f>+'CC 103846 - Detail Expenses'!M62</f>
        <v>0</v>
      </c>
      <c r="M31" s="12">
        <f>+'CC 103846 - Detail Expenses'!N62</f>
        <v>0</v>
      </c>
      <c r="N31" s="12">
        <f>+'CC 103846 - Detail Expenses'!O62</f>
        <v>0</v>
      </c>
      <c r="O31" s="12">
        <f>+'CC 103846 - Detail Expenses'!P62</f>
        <v>0</v>
      </c>
    </row>
    <row r="32" spans="1:15">
      <c r="A32" s="11" t="str">
        <f>+'CC 103846 - Detail Expenses'!$D$7</f>
        <v>103846</v>
      </c>
      <c r="B32" s="153" t="s">
        <v>37</v>
      </c>
      <c r="C32" s="12">
        <f>+'CC 103846 - Detail Expenses'!D63</f>
        <v>0</v>
      </c>
      <c r="D32" s="12">
        <f>+'CC 103846 - Detail Expenses'!E63</f>
        <v>0</v>
      </c>
      <c r="E32" s="12">
        <f>+'CC 103846 - Detail Expenses'!F63</f>
        <v>0</v>
      </c>
      <c r="F32" s="12">
        <f>+'CC 103846 - Detail Expenses'!G63</f>
        <v>0</v>
      </c>
      <c r="G32" s="12">
        <f>+'CC 103846 - Detail Expenses'!H63</f>
        <v>0</v>
      </c>
      <c r="H32" s="12">
        <f>+'CC 103846 - Detail Expenses'!I63</f>
        <v>0</v>
      </c>
      <c r="I32" s="12">
        <f>+'CC 103846 - Detail Expenses'!J63</f>
        <v>0</v>
      </c>
      <c r="J32" s="12">
        <f>+'CC 103846 - Detail Expenses'!K63</f>
        <v>0</v>
      </c>
      <c r="K32" s="12">
        <f>+'CC 103846 - Detail Expenses'!L63</f>
        <v>0</v>
      </c>
      <c r="L32" s="12">
        <f>+'CC 103846 - Detail Expenses'!M63</f>
        <v>0</v>
      </c>
      <c r="M32" s="12">
        <f>+'CC 103846 - Detail Expenses'!N63</f>
        <v>0</v>
      </c>
      <c r="N32" s="12">
        <f>+'CC 103846 - Detail Expenses'!O63</f>
        <v>0</v>
      </c>
      <c r="O32" s="12">
        <f>+'CC 103846 - Detail Expenses'!P63</f>
        <v>0</v>
      </c>
    </row>
    <row r="33" spans="1:15">
      <c r="A33" s="11" t="str">
        <f>+'CC 103846 - Detail Expenses'!$D$7</f>
        <v>103846</v>
      </c>
      <c r="B33" s="153" t="s">
        <v>39</v>
      </c>
      <c r="C33" s="12">
        <f>+'CC 103846 - Detail Expenses'!D65</f>
        <v>0</v>
      </c>
      <c r="D33" s="12">
        <f>+'CC 103846 - Detail Expenses'!E65</f>
        <v>0</v>
      </c>
      <c r="E33" s="12">
        <f>+'CC 103846 - Detail Expenses'!F65</f>
        <v>0</v>
      </c>
      <c r="F33" s="12">
        <f>+'CC 103846 - Detail Expenses'!G65</f>
        <v>0</v>
      </c>
      <c r="G33" s="12">
        <f>+'CC 103846 - Detail Expenses'!H65</f>
        <v>0</v>
      </c>
      <c r="H33" s="12">
        <f>+'CC 103846 - Detail Expenses'!I65</f>
        <v>0</v>
      </c>
      <c r="I33" s="12">
        <f>+'CC 103846 - Detail Expenses'!J65</f>
        <v>0</v>
      </c>
      <c r="J33" s="12">
        <f>+'CC 103846 - Detail Expenses'!K65</f>
        <v>0</v>
      </c>
      <c r="K33" s="12">
        <f>+'CC 103846 - Detail Expenses'!L65</f>
        <v>0</v>
      </c>
      <c r="L33" s="12">
        <f>+'CC 103846 - Detail Expenses'!M65</f>
        <v>0</v>
      </c>
      <c r="M33" s="12">
        <f>+'CC 103846 - Detail Expenses'!N65</f>
        <v>0</v>
      </c>
      <c r="N33" s="12">
        <f>+'CC 103846 - Detail Expenses'!O65</f>
        <v>0</v>
      </c>
      <c r="O33" s="12">
        <f>+'CC 103846 - Detail Expenses'!P65</f>
        <v>0</v>
      </c>
    </row>
    <row r="34" spans="1:15">
      <c r="A34" s="11" t="str">
        <f>+'CC 103846 - Detail Expenses'!$D$7</f>
        <v>103846</v>
      </c>
      <c r="B34" s="153" t="s">
        <v>41</v>
      </c>
      <c r="C34" s="12">
        <f>+'CC 103846 - Detail Expenses'!D66</f>
        <v>0</v>
      </c>
      <c r="D34" s="12">
        <f>+'CC 103846 - Detail Expenses'!E66</f>
        <v>0</v>
      </c>
      <c r="E34" s="12">
        <f>+'CC 103846 - Detail Expenses'!F66</f>
        <v>0</v>
      </c>
      <c r="F34" s="12">
        <f>+'CC 103846 - Detail Expenses'!G66</f>
        <v>0</v>
      </c>
      <c r="G34" s="12">
        <f>+'CC 103846 - Detail Expenses'!H66</f>
        <v>0</v>
      </c>
      <c r="H34" s="12">
        <f>+'CC 103846 - Detail Expenses'!I66</f>
        <v>0</v>
      </c>
      <c r="I34" s="12">
        <f>+'CC 103846 - Detail Expenses'!J66</f>
        <v>0</v>
      </c>
      <c r="J34" s="12">
        <f>+'CC 103846 - Detail Expenses'!K66</f>
        <v>0</v>
      </c>
      <c r="K34" s="12">
        <f>+'CC 103846 - Detail Expenses'!L66</f>
        <v>0</v>
      </c>
      <c r="L34" s="12">
        <f>+'CC 103846 - Detail Expenses'!M66</f>
        <v>0</v>
      </c>
      <c r="M34" s="12">
        <f>+'CC 103846 - Detail Expenses'!N66</f>
        <v>0</v>
      </c>
      <c r="N34" s="12">
        <f>+'CC 103846 - Detail Expenses'!O66</f>
        <v>0</v>
      </c>
      <c r="O34" s="12">
        <f>+'CC 103846 - Detail Expenses'!P66</f>
        <v>0</v>
      </c>
    </row>
    <row r="35" spans="1:15">
      <c r="A35" s="11" t="str">
        <f>+'CC 103846 - Detail Expenses'!$D$7</f>
        <v>103846</v>
      </c>
      <c r="B35" s="153" t="s">
        <v>43</v>
      </c>
      <c r="C35" s="12">
        <f>+'CC 103846 - Detail Expenses'!D67</f>
        <v>0</v>
      </c>
      <c r="D35" s="12">
        <f>+'CC 103846 - Detail Expenses'!E67</f>
        <v>0</v>
      </c>
      <c r="E35" s="12">
        <f>+'CC 103846 - Detail Expenses'!F67</f>
        <v>0</v>
      </c>
      <c r="F35" s="12">
        <f>+'CC 103846 - Detail Expenses'!G67</f>
        <v>0</v>
      </c>
      <c r="G35" s="12">
        <f>+'CC 103846 - Detail Expenses'!H67</f>
        <v>0</v>
      </c>
      <c r="H35" s="12">
        <f>+'CC 103846 - Detail Expenses'!I67</f>
        <v>0</v>
      </c>
      <c r="I35" s="12">
        <f>+'CC 103846 - Detail Expenses'!J67</f>
        <v>0</v>
      </c>
      <c r="J35" s="12">
        <f>+'CC 103846 - Detail Expenses'!K67</f>
        <v>0</v>
      </c>
      <c r="K35" s="12">
        <f>+'CC 103846 - Detail Expenses'!L67</f>
        <v>0</v>
      </c>
      <c r="L35" s="12">
        <f>+'CC 103846 - Detail Expenses'!M67</f>
        <v>0</v>
      </c>
      <c r="M35" s="12">
        <f>+'CC 103846 - Detail Expenses'!N67</f>
        <v>0</v>
      </c>
      <c r="N35" s="12">
        <f>+'CC 103846 - Detail Expenses'!O67</f>
        <v>0</v>
      </c>
      <c r="O35" s="12">
        <f>+'CC 103846 - Detail Expenses'!P67</f>
        <v>0</v>
      </c>
    </row>
    <row r="36" spans="1:15">
      <c r="A36" s="11" t="str">
        <f>+'CC 103846 - Detail Expenses'!$D$7</f>
        <v>103846</v>
      </c>
      <c r="B36" s="153" t="s">
        <v>42</v>
      </c>
      <c r="C36" s="12">
        <f>+'CC 103846 - Detail Expenses'!D68</f>
        <v>0</v>
      </c>
      <c r="D36" s="12">
        <f>+'CC 103846 - Detail Expenses'!E68</f>
        <v>0</v>
      </c>
      <c r="E36" s="12">
        <f>+'CC 103846 - Detail Expenses'!F68</f>
        <v>0</v>
      </c>
      <c r="F36" s="12">
        <f>+'CC 103846 - Detail Expenses'!G68</f>
        <v>0</v>
      </c>
      <c r="G36" s="12">
        <f>+'CC 103846 - Detail Expenses'!H68</f>
        <v>0</v>
      </c>
      <c r="H36" s="12">
        <f>+'CC 103846 - Detail Expenses'!I68</f>
        <v>0</v>
      </c>
      <c r="I36" s="12">
        <f>+'CC 103846 - Detail Expenses'!J68</f>
        <v>0</v>
      </c>
      <c r="J36" s="12">
        <f>+'CC 103846 - Detail Expenses'!K68</f>
        <v>0</v>
      </c>
      <c r="K36" s="12">
        <f>+'CC 103846 - Detail Expenses'!L68</f>
        <v>0</v>
      </c>
      <c r="L36" s="12">
        <f>+'CC 103846 - Detail Expenses'!M68</f>
        <v>0</v>
      </c>
      <c r="M36" s="12">
        <f>+'CC 103846 - Detail Expenses'!N68</f>
        <v>0</v>
      </c>
      <c r="N36" s="12">
        <f>+'CC 103846 - Detail Expenses'!O68</f>
        <v>0</v>
      </c>
      <c r="O36" s="12">
        <f>+'CC 103846 - Detail Expenses'!P68</f>
        <v>0</v>
      </c>
    </row>
    <row r="37" spans="1:15">
      <c r="A37" s="11" t="str">
        <f>+'CC 103846 - Detail Expenses'!$D$7</f>
        <v>103846</v>
      </c>
      <c r="B37" s="153" t="s">
        <v>44</v>
      </c>
      <c r="C37" s="12">
        <f>+'CC 103846 - Detail Expenses'!D70</f>
        <v>0</v>
      </c>
      <c r="D37" s="12">
        <f>+'CC 103846 - Detail Expenses'!E70</f>
        <v>0</v>
      </c>
      <c r="E37" s="12">
        <f>+'CC 103846 - Detail Expenses'!F70</f>
        <v>0</v>
      </c>
      <c r="F37" s="12">
        <f>+'CC 103846 - Detail Expenses'!G70</f>
        <v>0</v>
      </c>
      <c r="G37" s="12">
        <f>+'CC 103846 - Detail Expenses'!H70</f>
        <v>0</v>
      </c>
      <c r="H37" s="12">
        <f>+'CC 103846 - Detail Expenses'!I70</f>
        <v>0</v>
      </c>
      <c r="I37" s="12">
        <f>+'CC 103846 - Detail Expenses'!J70</f>
        <v>0</v>
      </c>
      <c r="J37" s="12">
        <f>+'CC 103846 - Detail Expenses'!K70</f>
        <v>0</v>
      </c>
      <c r="K37" s="12">
        <f>+'CC 103846 - Detail Expenses'!L70</f>
        <v>0</v>
      </c>
      <c r="L37" s="12">
        <f>+'CC 103846 - Detail Expenses'!M70</f>
        <v>0</v>
      </c>
      <c r="M37" s="12">
        <f>+'CC 103846 - Detail Expenses'!N70</f>
        <v>0</v>
      </c>
      <c r="N37" s="12">
        <f>+'CC 103846 - Detail Expenses'!O70</f>
        <v>0</v>
      </c>
      <c r="O37" s="12">
        <f>+'CC 103846 - Detail Expenses'!P70</f>
        <v>0</v>
      </c>
    </row>
    <row r="38" spans="1:15">
      <c r="A38" s="11" t="str">
        <f>+'CC 103846 - Detail Expenses'!$D$7</f>
        <v>103846</v>
      </c>
      <c r="B38" s="153" t="s">
        <v>45</v>
      </c>
      <c r="C38" s="12">
        <f>+'CC 103846 - Detail Expenses'!D71</f>
        <v>0</v>
      </c>
      <c r="D38" s="12">
        <f>+'CC 103846 - Detail Expenses'!E71</f>
        <v>0</v>
      </c>
      <c r="E38" s="12">
        <f>+'CC 103846 - Detail Expenses'!F71</f>
        <v>0</v>
      </c>
      <c r="F38" s="12">
        <f>+'CC 103846 - Detail Expenses'!G71</f>
        <v>0</v>
      </c>
      <c r="G38" s="12">
        <f>+'CC 103846 - Detail Expenses'!H71</f>
        <v>0</v>
      </c>
      <c r="H38" s="12">
        <f>+'CC 103846 - Detail Expenses'!I71</f>
        <v>0</v>
      </c>
      <c r="I38" s="12">
        <f>+'CC 103846 - Detail Expenses'!J71</f>
        <v>0</v>
      </c>
      <c r="J38" s="12">
        <f>+'CC 103846 - Detail Expenses'!K71</f>
        <v>0</v>
      </c>
      <c r="K38" s="12">
        <f>+'CC 103846 - Detail Expenses'!L71</f>
        <v>0</v>
      </c>
      <c r="L38" s="12">
        <f>+'CC 103846 - Detail Expenses'!M71</f>
        <v>0</v>
      </c>
      <c r="M38" s="12">
        <f>+'CC 103846 - Detail Expenses'!N71</f>
        <v>0</v>
      </c>
      <c r="N38" s="12">
        <f>+'CC 103846 - Detail Expenses'!O71</f>
        <v>0</v>
      </c>
      <c r="O38" s="12">
        <f>+'CC 103846 - Detail Expenses'!P71</f>
        <v>0</v>
      </c>
    </row>
    <row r="39" spans="1:15">
      <c r="A39" s="11" t="str">
        <f>+'CC 103846 - Detail Expenses'!$D$7</f>
        <v>103846</v>
      </c>
      <c r="B39" s="153" t="s">
        <v>47</v>
      </c>
      <c r="C39" s="12">
        <f>+'CC 103846 - Detail Expenses'!D72</f>
        <v>0</v>
      </c>
      <c r="D39" s="12">
        <f>+'CC 103846 - Detail Expenses'!E72</f>
        <v>0</v>
      </c>
      <c r="E39" s="12">
        <f>+'CC 103846 - Detail Expenses'!F72</f>
        <v>0</v>
      </c>
      <c r="F39" s="12">
        <f>+'CC 103846 - Detail Expenses'!G72</f>
        <v>0</v>
      </c>
      <c r="G39" s="12">
        <f>+'CC 103846 - Detail Expenses'!H72</f>
        <v>0</v>
      </c>
      <c r="H39" s="12">
        <f>+'CC 103846 - Detail Expenses'!I72</f>
        <v>0</v>
      </c>
      <c r="I39" s="12">
        <f>+'CC 103846 - Detail Expenses'!J72</f>
        <v>0</v>
      </c>
      <c r="J39" s="12">
        <f>+'CC 103846 - Detail Expenses'!K72</f>
        <v>0</v>
      </c>
      <c r="K39" s="12">
        <f>+'CC 103846 - Detail Expenses'!L72</f>
        <v>0</v>
      </c>
      <c r="L39" s="12">
        <f>+'CC 103846 - Detail Expenses'!M72</f>
        <v>0</v>
      </c>
      <c r="M39" s="12">
        <f>+'CC 103846 - Detail Expenses'!N72</f>
        <v>0</v>
      </c>
      <c r="N39" s="12">
        <f>+'CC 103846 - Detail Expenses'!O72</f>
        <v>0</v>
      </c>
      <c r="O39" s="12">
        <f>+'CC 103846 - Detail Expenses'!P72</f>
        <v>0</v>
      </c>
    </row>
    <row r="40" spans="1:15">
      <c r="A40" s="11" t="str">
        <f>+'CC 103846 - Detail Expenses'!$D$7</f>
        <v>103846</v>
      </c>
      <c r="B40" s="153"/>
      <c r="C40" s="12">
        <f>+'CC 103846 - Detail Expenses'!D73</f>
        <v>0</v>
      </c>
      <c r="D40" s="12">
        <f>+'CC 103846 - Detail Expenses'!E73</f>
        <v>0</v>
      </c>
      <c r="E40" s="12">
        <f>+'CC 103846 - Detail Expenses'!F73</f>
        <v>0</v>
      </c>
      <c r="F40" s="12">
        <f>+'CC 103846 - Detail Expenses'!G73</f>
        <v>0</v>
      </c>
      <c r="G40" s="12">
        <f>+'CC 103846 - Detail Expenses'!H73</f>
        <v>0</v>
      </c>
      <c r="H40" s="12">
        <f>+'CC 103846 - Detail Expenses'!I73</f>
        <v>0</v>
      </c>
      <c r="I40" s="12">
        <f>+'CC 103846 - Detail Expenses'!J73</f>
        <v>0</v>
      </c>
      <c r="J40" s="12">
        <f>+'CC 103846 - Detail Expenses'!K73</f>
        <v>0</v>
      </c>
      <c r="K40" s="12">
        <f>+'CC 103846 - Detail Expenses'!L73</f>
        <v>0</v>
      </c>
      <c r="L40" s="12">
        <f>+'CC 103846 - Detail Expenses'!M73</f>
        <v>0</v>
      </c>
      <c r="M40" s="12">
        <f>+'CC 103846 - Detail Expenses'!N73</f>
        <v>0</v>
      </c>
      <c r="N40" s="12">
        <f>+'CC 103846 - Detail Expenses'!O73</f>
        <v>0</v>
      </c>
      <c r="O40" s="12">
        <f>+'CC 103846 - Detail Expenses'!P73</f>
        <v>0</v>
      </c>
    </row>
    <row r="41" spans="1:15">
      <c r="A41" s="11" t="str">
        <f>+'CC 103846 - Detail Expenses'!$D$7</f>
        <v>103846</v>
      </c>
      <c r="B41" s="153" t="s">
        <v>125</v>
      </c>
      <c r="C41" s="12">
        <f>+'CC 103846 - Detail Expenses'!D74</f>
        <v>0</v>
      </c>
      <c r="D41" s="12">
        <f>+'CC 103846 - Detail Expenses'!E74</f>
        <v>0</v>
      </c>
      <c r="E41" s="12">
        <f>+'CC 103846 - Detail Expenses'!F74</f>
        <v>0</v>
      </c>
      <c r="F41" s="12">
        <f>+'CC 103846 - Detail Expenses'!G74</f>
        <v>0</v>
      </c>
      <c r="G41" s="12">
        <f>+'CC 103846 - Detail Expenses'!H74</f>
        <v>0</v>
      </c>
      <c r="H41" s="12">
        <f>+'CC 103846 - Detail Expenses'!I74</f>
        <v>0</v>
      </c>
      <c r="I41" s="12">
        <f>+'CC 103846 - Detail Expenses'!J74</f>
        <v>0</v>
      </c>
      <c r="J41" s="12">
        <f>+'CC 103846 - Detail Expenses'!K74</f>
        <v>0</v>
      </c>
      <c r="K41" s="12">
        <f>+'CC 103846 - Detail Expenses'!L74</f>
        <v>0</v>
      </c>
      <c r="L41" s="12">
        <f>+'CC 103846 - Detail Expenses'!M74</f>
        <v>0</v>
      </c>
      <c r="M41" s="12">
        <f>+'CC 103846 - Detail Expenses'!N74</f>
        <v>0</v>
      </c>
      <c r="N41" s="12">
        <f>+'CC 103846 - Detail Expenses'!O74</f>
        <v>0</v>
      </c>
      <c r="O41" s="12">
        <f>+'CC 103846 - Detail Expenses'!P74</f>
        <v>0</v>
      </c>
    </row>
    <row r="42" spans="1:15">
      <c r="A42" s="11" t="str">
        <f>+'CC 103846 - Detail Expenses'!$D$7</f>
        <v>103846</v>
      </c>
      <c r="B42" s="153" t="s">
        <v>32</v>
      </c>
      <c r="C42" s="12">
        <f>+'CC 103846 - Detail Expenses'!D75</f>
        <v>0</v>
      </c>
      <c r="D42" s="12">
        <f>+'CC 103846 - Detail Expenses'!E75</f>
        <v>0</v>
      </c>
      <c r="E42" s="12">
        <f>+'CC 103846 - Detail Expenses'!F75</f>
        <v>0</v>
      </c>
      <c r="F42" s="12">
        <f>+'CC 103846 - Detail Expenses'!G75</f>
        <v>0</v>
      </c>
      <c r="G42" s="12">
        <f>+'CC 103846 - Detail Expenses'!H75</f>
        <v>0</v>
      </c>
      <c r="H42" s="12">
        <f>+'CC 103846 - Detail Expenses'!I75</f>
        <v>0</v>
      </c>
      <c r="I42" s="12">
        <f>+'CC 103846 - Detail Expenses'!J75</f>
        <v>0</v>
      </c>
      <c r="J42" s="12">
        <f>+'CC 103846 - Detail Expenses'!K75</f>
        <v>0</v>
      </c>
      <c r="K42" s="12">
        <f>+'CC 103846 - Detail Expenses'!L75</f>
        <v>0</v>
      </c>
      <c r="L42" s="12">
        <f>+'CC 103846 - Detail Expenses'!M75</f>
        <v>0</v>
      </c>
      <c r="M42" s="12">
        <f>+'CC 103846 - Detail Expenses'!N75</f>
        <v>0</v>
      </c>
      <c r="N42" s="12">
        <f>+'CC 103846 - Detail Expenses'!O75</f>
        <v>0</v>
      </c>
      <c r="O42" s="12">
        <f>+'CC 103846 - Detail Expenses'!P75</f>
        <v>0</v>
      </c>
    </row>
    <row r="43" spans="1:15">
      <c r="A43" s="11" t="str">
        <f>+'CC 103846 - Detail Expenses'!$D$7</f>
        <v>103846</v>
      </c>
      <c r="B43" s="153" t="s">
        <v>135</v>
      </c>
      <c r="C43" s="12">
        <f>+'CC 103846 - Detail Expenses'!D76</f>
        <v>0</v>
      </c>
      <c r="D43" s="12">
        <f>+'CC 103846 - Detail Expenses'!E76</f>
        <v>0</v>
      </c>
      <c r="E43" s="12">
        <f>+'CC 103846 - Detail Expenses'!F76</f>
        <v>0</v>
      </c>
      <c r="F43" s="12">
        <f>+'CC 103846 - Detail Expenses'!G76</f>
        <v>0</v>
      </c>
      <c r="G43" s="12">
        <f>+'CC 103846 - Detail Expenses'!H76</f>
        <v>0</v>
      </c>
      <c r="H43" s="12">
        <f>+'CC 103846 - Detail Expenses'!I76</f>
        <v>0</v>
      </c>
      <c r="I43" s="12">
        <f>+'CC 103846 - Detail Expenses'!J76</f>
        <v>0</v>
      </c>
      <c r="J43" s="12">
        <f>+'CC 103846 - Detail Expenses'!K76</f>
        <v>0</v>
      </c>
      <c r="K43" s="12">
        <f>+'CC 103846 - Detail Expenses'!L76</f>
        <v>0</v>
      </c>
      <c r="L43" s="12">
        <f>+'CC 103846 - Detail Expenses'!M76</f>
        <v>0</v>
      </c>
      <c r="M43" s="12">
        <f>+'CC 103846 - Detail Expenses'!N76</f>
        <v>0</v>
      </c>
      <c r="N43" s="12">
        <f>+'CC 103846 - Detail Expenses'!O76</f>
        <v>0</v>
      </c>
      <c r="O43" s="12">
        <f>+'CC 103846 - Detail Expenses'!P76</f>
        <v>0</v>
      </c>
    </row>
    <row r="44" spans="1:15">
      <c r="A44" s="11" t="str">
        <f>+'CC 103846 - Detail Expenses'!$D$7</f>
        <v>103846</v>
      </c>
      <c r="B44" s="153" t="s">
        <v>131</v>
      </c>
      <c r="C44" s="12">
        <f>+'CC 103846 - Detail Expenses'!D77</f>
        <v>0</v>
      </c>
      <c r="D44" s="12">
        <f>+'CC 103846 - Detail Expenses'!E77</f>
        <v>0</v>
      </c>
      <c r="E44" s="12">
        <f>+'CC 103846 - Detail Expenses'!F77</f>
        <v>0</v>
      </c>
      <c r="F44" s="12">
        <f>+'CC 103846 - Detail Expenses'!G77</f>
        <v>0</v>
      </c>
      <c r="G44" s="12">
        <f>+'CC 103846 - Detail Expenses'!H77</f>
        <v>0</v>
      </c>
      <c r="H44" s="12">
        <f>+'CC 103846 - Detail Expenses'!I77</f>
        <v>0</v>
      </c>
      <c r="I44" s="12">
        <f>+'CC 103846 - Detail Expenses'!J77</f>
        <v>0</v>
      </c>
      <c r="J44" s="12">
        <f>+'CC 103846 - Detail Expenses'!K77</f>
        <v>0</v>
      </c>
      <c r="K44" s="12">
        <f>+'CC 103846 - Detail Expenses'!L77</f>
        <v>0</v>
      </c>
      <c r="L44" s="12">
        <f>+'CC 103846 - Detail Expenses'!M77</f>
        <v>0</v>
      </c>
      <c r="M44" s="12">
        <f>+'CC 103846 - Detail Expenses'!N77</f>
        <v>0</v>
      </c>
      <c r="N44" s="12">
        <f>+'CC 103846 - Detail Expenses'!O77</f>
        <v>0</v>
      </c>
      <c r="O44" s="12">
        <f>+'CC 103846 - Detail Expenses'!P77</f>
        <v>0</v>
      </c>
    </row>
    <row r="45" spans="1:15">
      <c r="A45" s="11" t="str">
        <f>+'CC 103846 - Detail Expenses'!$D$7</f>
        <v>103846</v>
      </c>
      <c r="B45" s="153" t="s">
        <v>133</v>
      </c>
      <c r="C45" s="12">
        <f>+'CC 103846 - Detail Expenses'!D78</f>
        <v>0</v>
      </c>
      <c r="D45" s="12">
        <f>+'CC 103846 - Detail Expenses'!E78</f>
        <v>0</v>
      </c>
      <c r="E45" s="12">
        <f>+'CC 103846 - Detail Expenses'!F78</f>
        <v>0</v>
      </c>
      <c r="F45" s="12">
        <f>+'CC 103846 - Detail Expenses'!G78</f>
        <v>0</v>
      </c>
      <c r="G45" s="12">
        <f>+'CC 103846 - Detail Expenses'!H78</f>
        <v>0</v>
      </c>
      <c r="H45" s="12">
        <f>+'CC 103846 - Detail Expenses'!I78</f>
        <v>0</v>
      </c>
      <c r="I45" s="12">
        <f>+'CC 103846 - Detail Expenses'!J78</f>
        <v>0</v>
      </c>
      <c r="J45" s="12">
        <f>+'CC 103846 - Detail Expenses'!K78</f>
        <v>0</v>
      </c>
      <c r="K45" s="12">
        <f>+'CC 103846 - Detail Expenses'!L78</f>
        <v>0</v>
      </c>
      <c r="L45" s="12">
        <f>+'CC 103846 - Detail Expenses'!M78</f>
        <v>0</v>
      </c>
      <c r="M45" s="12">
        <f>+'CC 103846 - Detail Expenses'!N78</f>
        <v>0</v>
      </c>
      <c r="N45" s="12">
        <f>+'CC 103846 - Detail Expenses'!O78</f>
        <v>0</v>
      </c>
      <c r="O45" s="12">
        <f>+'CC 103846 - Detail Expenses'!P78</f>
        <v>0</v>
      </c>
    </row>
    <row r="46" spans="1:15">
      <c r="A46" s="11" t="str">
        <f>+'CC 103846 - Detail Expenses'!$D$7</f>
        <v>103846</v>
      </c>
      <c r="B46" s="153" t="s">
        <v>129</v>
      </c>
      <c r="C46" s="12">
        <f>+'CC 103846 - Detail Expenses'!D79</f>
        <v>0</v>
      </c>
      <c r="D46" s="12">
        <f>+'CC 103846 - Detail Expenses'!E79</f>
        <v>0</v>
      </c>
      <c r="E46" s="12">
        <f>+'CC 103846 - Detail Expenses'!F79</f>
        <v>0</v>
      </c>
      <c r="F46" s="12">
        <f>+'CC 103846 - Detail Expenses'!G79</f>
        <v>0</v>
      </c>
      <c r="G46" s="12">
        <f>+'CC 103846 - Detail Expenses'!H79</f>
        <v>0</v>
      </c>
      <c r="H46" s="12">
        <f>+'CC 103846 - Detail Expenses'!I79</f>
        <v>0</v>
      </c>
      <c r="I46" s="12">
        <f>+'CC 103846 - Detail Expenses'!J79</f>
        <v>0</v>
      </c>
      <c r="J46" s="12">
        <f>+'CC 103846 - Detail Expenses'!K79</f>
        <v>0</v>
      </c>
      <c r="K46" s="12">
        <f>+'CC 103846 - Detail Expenses'!L79</f>
        <v>0</v>
      </c>
      <c r="L46" s="12">
        <f>+'CC 103846 - Detail Expenses'!M79</f>
        <v>0</v>
      </c>
      <c r="M46" s="12">
        <f>+'CC 103846 - Detail Expenses'!N79</f>
        <v>0</v>
      </c>
      <c r="N46" s="12">
        <f>+'CC 103846 - Detail Expenses'!O79</f>
        <v>0</v>
      </c>
      <c r="O46" s="12">
        <f>+'CC 103846 - Detail Expenses'!P79</f>
        <v>0</v>
      </c>
    </row>
    <row r="47" spans="1:15">
      <c r="A47" s="11" t="str">
        <f>+'CC 103846 - Detail Expenses'!$D$7</f>
        <v>103846</v>
      </c>
      <c r="B47" s="153" t="s">
        <v>35</v>
      </c>
      <c r="C47" s="12">
        <f>+'CC 103846 - Detail Expenses'!D80</f>
        <v>0</v>
      </c>
      <c r="D47" s="12">
        <f>+'CC 103846 - Detail Expenses'!E80</f>
        <v>0</v>
      </c>
      <c r="E47" s="12">
        <f>+'CC 103846 - Detail Expenses'!F80</f>
        <v>0</v>
      </c>
      <c r="F47" s="12">
        <f>+'CC 103846 - Detail Expenses'!G80</f>
        <v>0</v>
      </c>
      <c r="G47" s="12">
        <f>+'CC 103846 - Detail Expenses'!H80</f>
        <v>0</v>
      </c>
      <c r="H47" s="12">
        <f>+'CC 103846 - Detail Expenses'!I80</f>
        <v>0</v>
      </c>
      <c r="I47" s="12">
        <f>+'CC 103846 - Detail Expenses'!J80</f>
        <v>0</v>
      </c>
      <c r="J47" s="12">
        <f>+'CC 103846 - Detail Expenses'!K80</f>
        <v>0</v>
      </c>
      <c r="K47" s="12">
        <f>+'CC 103846 - Detail Expenses'!L80</f>
        <v>0</v>
      </c>
      <c r="L47" s="12">
        <f>+'CC 103846 - Detail Expenses'!M80</f>
        <v>0</v>
      </c>
      <c r="M47" s="12">
        <f>+'CC 103846 - Detail Expenses'!N80</f>
        <v>0</v>
      </c>
      <c r="N47" s="12">
        <f>+'CC 103846 - Detail Expenses'!O80</f>
        <v>0</v>
      </c>
      <c r="O47" s="12">
        <f>+'CC 103846 - Detail Expenses'!P80</f>
        <v>0</v>
      </c>
    </row>
    <row r="48" spans="1:15">
      <c r="A48" s="11" t="str">
        <f>+'CC 103846 - Detail Expenses'!$D$7</f>
        <v>103846</v>
      </c>
      <c r="B48" s="153" t="s">
        <v>48</v>
      </c>
      <c r="C48" s="12">
        <f>+'CC 103846 - Detail Expenses'!D82</f>
        <v>0</v>
      </c>
      <c r="D48" s="12">
        <f>+'CC 103846 - Detail Expenses'!E82</f>
        <v>0</v>
      </c>
      <c r="E48" s="12">
        <f>+'CC 103846 - Detail Expenses'!F82</f>
        <v>0</v>
      </c>
      <c r="F48" s="12">
        <f>+'CC 103846 - Detail Expenses'!G82</f>
        <v>0</v>
      </c>
      <c r="G48" s="12">
        <f>+'CC 103846 - Detail Expenses'!H82</f>
        <v>0</v>
      </c>
      <c r="H48" s="12">
        <f>+'CC 103846 - Detail Expenses'!I82</f>
        <v>0</v>
      </c>
      <c r="I48" s="12">
        <f>+'CC 103846 - Detail Expenses'!J82</f>
        <v>0</v>
      </c>
      <c r="J48" s="12">
        <f>+'CC 103846 - Detail Expenses'!K82</f>
        <v>0</v>
      </c>
      <c r="K48" s="12">
        <f>+'CC 103846 - Detail Expenses'!L82</f>
        <v>0</v>
      </c>
      <c r="L48" s="12">
        <f>+'CC 103846 - Detail Expenses'!M82</f>
        <v>0</v>
      </c>
      <c r="M48" s="12">
        <f>+'CC 103846 - Detail Expenses'!N82</f>
        <v>0</v>
      </c>
      <c r="N48" s="12">
        <f>+'CC 103846 - Detail Expenses'!O82</f>
        <v>0</v>
      </c>
      <c r="O48" s="12">
        <f>+'CC 103846 - Detail Expenses'!P82</f>
        <v>0</v>
      </c>
    </row>
    <row r="49" spans="1:16">
      <c r="A49" s="11" t="str">
        <f>+'CC 103846 - Detail Expenses'!$D$7</f>
        <v>103846</v>
      </c>
      <c r="B49" s="153" t="s">
        <v>49</v>
      </c>
      <c r="C49" s="12">
        <f>+'CC 103846 - Detail Expenses'!D83</f>
        <v>0</v>
      </c>
      <c r="D49" s="12">
        <f>+'CC 103846 - Detail Expenses'!E83</f>
        <v>0</v>
      </c>
      <c r="E49" s="12">
        <f>+'CC 103846 - Detail Expenses'!F83</f>
        <v>0</v>
      </c>
      <c r="F49" s="12">
        <f>+'CC 103846 - Detail Expenses'!G83</f>
        <v>0</v>
      </c>
      <c r="G49" s="12">
        <f>+'CC 103846 - Detail Expenses'!H83</f>
        <v>0</v>
      </c>
      <c r="H49" s="12">
        <f>+'CC 103846 - Detail Expenses'!I83</f>
        <v>0</v>
      </c>
      <c r="I49" s="12">
        <f>+'CC 103846 - Detail Expenses'!J83</f>
        <v>0</v>
      </c>
      <c r="J49" s="12">
        <f>+'CC 103846 - Detail Expenses'!K83</f>
        <v>0</v>
      </c>
      <c r="K49" s="12">
        <f>+'CC 103846 - Detail Expenses'!L83</f>
        <v>0</v>
      </c>
      <c r="L49" s="12">
        <f>+'CC 103846 - Detail Expenses'!M83</f>
        <v>0</v>
      </c>
      <c r="M49" s="12">
        <f>+'CC 103846 - Detail Expenses'!N83</f>
        <v>0</v>
      </c>
      <c r="N49" s="12">
        <f>+'CC 103846 - Detail Expenses'!O83</f>
        <v>0</v>
      </c>
      <c r="O49" s="12">
        <f>+'CC 103846 - Detail Expenses'!P83</f>
        <v>0</v>
      </c>
    </row>
    <row r="50" spans="1:16">
      <c r="A50" s="11" t="str">
        <f>+'CC 103846 - Detail Expenses'!$D$7</f>
        <v>103846</v>
      </c>
      <c r="B50" s="153" t="s">
        <v>50</v>
      </c>
      <c r="C50" s="12">
        <f>+'CC 103846 - Detail Expenses'!D85</f>
        <v>0</v>
      </c>
      <c r="D50" s="12">
        <f>+'CC 103846 - Detail Expenses'!E85</f>
        <v>0</v>
      </c>
      <c r="E50" s="12">
        <f>+'CC 103846 - Detail Expenses'!F85</f>
        <v>0</v>
      </c>
      <c r="F50" s="12">
        <f>+'CC 103846 - Detail Expenses'!G85</f>
        <v>0</v>
      </c>
      <c r="G50" s="12">
        <f>+'CC 103846 - Detail Expenses'!H85</f>
        <v>0</v>
      </c>
      <c r="H50" s="12">
        <f>+'CC 103846 - Detail Expenses'!I85</f>
        <v>0</v>
      </c>
      <c r="I50" s="12">
        <f>+'CC 103846 - Detail Expenses'!J85</f>
        <v>0</v>
      </c>
      <c r="J50" s="12">
        <f>+'CC 103846 - Detail Expenses'!K85</f>
        <v>0</v>
      </c>
      <c r="K50" s="12">
        <f>+'CC 103846 - Detail Expenses'!L85</f>
        <v>0</v>
      </c>
      <c r="L50" s="12">
        <f>+'CC 103846 - Detail Expenses'!M85</f>
        <v>0</v>
      </c>
      <c r="M50" s="12">
        <f>+'CC 103846 - Detail Expenses'!N85</f>
        <v>0</v>
      </c>
      <c r="N50" s="12">
        <f>+'CC 103846 - Detail Expenses'!O85</f>
        <v>0</v>
      </c>
      <c r="O50" s="12">
        <f>+'CC 103846 -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103846 -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5"/>
  <sheetViews>
    <sheetView topLeftCell="A19" workbookViewId="0">
      <selection activeCell="B21" sqref="B21:B31"/>
    </sheetView>
  </sheetViews>
  <sheetFormatPr defaultRowHeight="12.75"/>
  <cols>
    <col min="1" max="1" width="18" style="1" customWidth="1"/>
    <col min="2" max="2" width="13.83203125" style="1" customWidth="1"/>
    <col min="3" max="3" width="1.1640625" style="1" customWidth="1"/>
    <col min="4" max="4" width="72.83203125" style="1" customWidth="1"/>
    <col min="5" max="8" width="9.33203125" style="1"/>
    <col min="9" max="9" width="13.33203125" style="1" customWidth="1"/>
    <col min="10" max="16384" width="9.33203125" style="1"/>
  </cols>
  <sheetData>
    <row r="1" spans="1:4" ht="13.5" hidden="1" thickBot="1">
      <c r="A1" s="110" t="s">
        <v>210</v>
      </c>
    </row>
    <row r="2" spans="1:4" ht="18" hidden="1" customHeight="1" thickBot="1">
      <c r="B2" s="111">
        <v>4800</v>
      </c>
      <c r="D2" s="1" t="s">
        <v>211</v>
      </c>
    </row>
    <row r="3" spans="1:4" ht="13.5" hidden="1" thickBot="1"/>
    <row r="4" spans="1:4" ht="18" hidden="1" customHeight="1">
      <c r="B4" s="112">
        <v>3.7499999999999999E-2</v>
      </c>
      <c r="D4" s="1" t="s">
        <v>212</v>
      </c>
    </row>
    <row r="5" spans="1:4" ht="18" hidden="1" customHeight="1">
      <c r="B5" s="113">
        <v>1.2500000000000001E-2</v>
      </c>
      <c r="D5" s="1" t="s">
        <v>213</v>
      </c>
    </row>
    <row r="6" spans="1:4" ht="18" hidden="1" customHeight="1">
      <c r="B6" s="113">
        <v>0.03</v>
      </c>
      <c r="D6" s="1" t="s">
        <v>214</v>
      </c>
    </row>
    <row r="7" spans="1:4" ht="18" hidden="1" customHeight="1" thickBot="1">
      <c r="B7" s="114">
        <v>1.0999999999999999E-2</v>
      </c>
      <c r="D7" s="1" t="s">
        <v>215</v>
      </c>
    </row>
    <row r="8" spans="1:4" ht="18" hidden="1" customHeight="1" thickBot="1">
      <c r="B8" s="115">
        <f>SUM(B4:B7)</f>
        <v>9.0999999999999998E-2</v>
      </c>
      <c r="D8" s="1" t="s">
        <v>216</v>
      </c>
    </row>
    <row r="9" spans="1:4" hidden="1"/>
    <row r="10" spans="1:4" hidden="1"/>
    <row r="11" spans="1:4" ht="13.5" hidden="1" thickBot="1">
      <c r="A11" s="110" t="s">
        <v>217</v>
      </c>
    </row>
    <row r="12" spans="1:4" ht="18" hidden="1" customHeight="1" thickBot="1">
      <c r="B12" s="111">
        <v>84500</v>
      </c>
      <c r="D12" s="1" t="s">
        <v>218</v>
      </c>
    </row>
    <row r="13" spans="1:4" ht="13.5" hidden="1" thickBot="1"/>
    <row r="14" spans="1:4" ht="18" hidden="1" customHeight="1" thickBot="1">
      <c r="B14" s="115">
        <f>6.2%+0.0145</f>
        <v>7.6499999999999999E-2</v>
      </c>
      <c r="D14" s="1" t="s">
        <v>219</v>
      </c>
    </row>
    <row r="15" spans="1:4" ht="13.5" hidden="1" thickBot="1"/>
    <row r="16" spans="1:4" ht="18" hidden="1" customHeight="1" thickBot="1">
      <c r="B16" s="115">
        <f>2%+0.0145</f>
        <v>3.4500000000000003E-2</v>
      </c>
      <c r="D16" s="1" t="s">
        <v>220</v>
      </c>
    </row>
    <row r="17" spans="1:4" hidden="1"/>
    <row r="18" spans="1:4" hidden="1"/>
    <row r="20" spans="1:4" ht="13.5" thickBot="1">
      <c r="A20" s="110" t="s">
        <v>221</v>
      </c>
    </row>
    <row r="21" spans="1:4" ht="13.5" thickBot="1">
      <c r="B21" s="116">
        <v>12000</v>
      </c>
      <c r="D21" s="1" t="s">
        <v>178</v>
      </c>
    </row>
    <row r="22" spans="1:4" ht="13.5" thickBot="1">
      <c r="B22" s="58"/>
    </row>
    <row r="23" spans="1:4" ht="13.5" thickBot="1">
      <c r="B23" s="116">
        <v>8700</v>
      </c>
      <c r="D23" s="1" t="s">
        <v>222</v>
      </c>
    </row>
    <row r="24" spans="1:4" ht="13.5" thickBot="1">
      <c r="B24" s="58"/>
    </row>
    <row r="25" spans="1:4" ht="13.5" thickBot="1">
      <c r="B25" s="116">
        <v>7800</v>
      </c>
      <c r="D25" s="1" t="s">
        <v>179</v>
      </c>
    </row>
    <row r="26" spans="1:4" ht="13.5" thickBot="1">
      <c r="B26" s="58"/>
    </row>
    <row r="27" spans="1:4" ht="13.5" thickBot="1">
      <c r="B27" s="116">
        <v>2400</v>
      </c>
      <c r="D27" s="1" t="s">
        <v>223</v>
      </c>
    </row>
    <row r="28" spans="1:4" ht="13.5" thickBot="1"/>
    <row r="29" spans="1:4" ht="13.5" thickBot="1">
      <c r="B29" s="116">
        <v>3900</v>
      </c>
      <c r="D29" s="1" t="s">
        <v>224</v>
      </c>
    </row>
    <row r="30" spans="1:4" ht="13.5" thickBot="1">
      <c r="B30" s="58"/>
    </row>
    <row r="31" spans="1:4" ht="13.5" thickBot="1">
      <c r="B31" s="116">
        <v>6900</v>
      </c>
      <c r="D31" s="1" t="s">
        <v>225</v>
      </c>
    </row>
    <row r="32" spans="1:4">
      <c r="B32" s="58"/>
    </row>
    <row r="33" spans="2:4">
      <c r="B33"/>
      <c r="C33"/>
      <c r="D33"/>
    </row>
    <row r="34" spans="2:4">
      <c r="B34"/>
      <c r="C34"/>
      <c r="D34"/>
    </row>
    <row r="35" spans="2:4">
      <c r="B35"/>
      <c r="C35"/>
      <c r="D35"/>
    </row>
  </sheetData>
  <phoneticPr fontId="0" type="noConversion"/>
  <pageMargins left="0.75" right="0.75" top="1" bottom="1" header="0.5" footer="0.5"/>
  <pageSetup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103847 -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428</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103847 - Detail Expenses'!P36</f>
        <v>0</v>
      </c>
      <c r="I12"/>
      <c r="J12"/>
      <c r="K12"/>
    </row>
    <row r="13" spans="1:11">
      <c r="A13" s="56" t="s">
        <v>30</v>
      </c>
      <c r="B13" s="8" t="s">
        <v>9</v>
      </c>
      <c r="C13"/>
      <c r="D13"/>
      <c r="E13"/>
      <c r="F13" s="62">
        <v>0</v>
      </c>
      <c r="G13"/>
      <c r="H13" s="62">
        <f>+'CC 103847 - Detail Expenses'!P37</f>
        <v>0</v>
      </c>
      <c r="I13"/>
      <c r="J13"/>
      <c r="K13"/>
    </row>
    <row r="14" spans="1:11">
      <c r="A14" s="40" t="s">
        <v>31</v>
      </c>
      <c r="B14" s="8" t="s">
        <v>10</v>
      </c>
      <c r="C14"/>
      <c r="D14"/>
      <c r="E14"/>
      <c r="F14" s="62">
        <v>0</v>
      </c>
      <c r="G14"/>
      <c r="H14" s="62">
        <f>+'CC 103847 - Detail Expenses'!P38</f>
        <v>0</v>
      </c>
      <c r="I14"/>
      <c r="J14"/>
      <c r="K14"/>
    </row>
    <row r="15" spans="1:11">
      <c r="A15" s="40" t="s">
        <v>26</v>
      </c>
      <c r="B15" s="8" t="s">
        <v>8</v>
      </c>
      <c r="C15"/>
      <c r="D15"/>
      <c r="E15"/>
      <c r="F15" s="62">
        <v>0</v>
      </c>
      <c r="G15"/>
      <c r="H15" s="62">
        <f>+'CC 103847 - Detail Expenses'!P39</f>
        <v>0</v>
      </c>
      <c r="I15"/>
      <c r="J15"/>
      <c r="K15"/>
    </row>
    <row r="16" spans="1:11">
      <c r="A16" s="56" t="s">
        <v>40</v>
      </c>
      <c r="B16" s="8" t="s">
        <v>100</v>
      </c>
      <c r="C16"/>
      <c r="D16"/>
      <c r="E16"/>
      <c r="F16" s="62">
        <v>0</v>
      </c>
      <c r="G16"/>
      <c r="H16" s="62">
        <f>+'CC 103847 - Detail Expenses'!P40</f>
        <v>0</v>
      </c>
      <c r="I16"/>
      <c r="J16"/>
      <c r="K16"/>
    </row>
    <row r="17" spans="1:11">
      <c r="A17" s="40" t="s">
        <v>27</v>
      </c>
      <c r="B17" s="8" t="s">
        <v>7</v>
      </c>
      <c r="C17"/>
      <c r="D17"/>
      <c r="E17"/>
      <c r="F17" s="62">
        <v>0</v>
      </c>
      <c r="G17"/>
      <c r="H17" s="62">
        <f>+'CC 103847 - Detail Expenses'!P41</f>
        <v>0</v>
      </c>
      <c r="I17"/>
      <c r="J17"/>
      <c r="K17"/>
    </row>
    <row r="18" spans="1:11">
      <c r="A18" s="56" t="s">
        <v>29</v>
      </c>
      <c r="B18" s="8" t="s">
        <v>99</v>
      </c>
      <c r="C18"/>
      <c r="D18"/>
      <c r="E18"/>
      <c r="F18" s="63">
        <v>0</v>
      </c>
      <c r="G18"/>
      <c r="H18" s="63">
        <f>+'CC 103847 -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103847 -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103847 -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103847 -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103847 - Detail Expenses'!P50</f>
        <v>0</v>
      </c>
      <c r="I26"/>
      <c r="J26"/>
      <c r="K26"/>
    </row>
    <row r="27" spans="1:11">
      <c r="A27" s="40" t="s">
        <v>89</v>
      </c>
      <c r="B27" s="8" t="s">
        <v>115</v>
      </c>
      <c r="C27"/>
      <c r="D27"/>
      <c r="E27"/>
      <c r="F27" s="62">
        <v>0</v>
      </c>
      <c r="G27"/>
      <c r="H27" s="62">
        <f>+'CC 103847 - Detail Expenses'!P51</f>
        <v>0</v>
      </c>
      <c r="I27"/>
      <c r="J27"/>
      <c r="K27"/>
    </row>
    <row r="28" spans="1:11">
      <c r="A28" s="40" t="s">
        <v>121</v>
      </c>
      <c r="B28" s="8" t="s">
        <v>122</v>
      </c>
      <c r="C28"/>
      <c r="D28"/>
      <c r="E28"/>
      <c r="F28" s="62">
        <v>0</v>
      </c>
      <c r="G28"/>
      <c r="H28" s="62">
        <f>+'CC 103847 - Detail Expenses'!P52</f>
        <v>0</v>
      </c>
      <c r="I28"/>
      <c r="J28"/>
      <c r="K28"/>
    </row>
    <row r="29" spans="1:11">
      <c r="A29" s="40" t="s">
        <v>90</v>
      </c>
      <c r="B29" s="8" t="s">
        <v>116</v>
      </c>
      <c r="C29"/>
      <c r="D29"/>
      <c r="E29"/>
      <c r="F29" s="62">
        <v>0</v>
      </c>
      <c r="G29"/>
      <c r="H29" s="62">
        <f>+'CC 103847 - Detail Expenses'!P53</f>
        <v>0</v>
      </c>
      <c r="I29"/>
      <c r="J29"/>
      <c r="K29"/>
    </row>
    <row r="30" spans="1:11">
      <c r="A30" s="40" t="s">
        <v>34</v>
      </c>
      <c r="B30" s="8" t="s">
        <v>117</v>
      </c>
      <c r="C30"/>
      <c r="D30"/>
      <c r="E30"/>
      <c r="F30" s="62">
        <v>0</v>
      </c>
      <c r="G30"/>
      <c r="H30" s="62">
        <f>+'CC 103847 - Detail Expenses'!P54</f>
        <v>0</v>
      </c>
      <c r="I30"/>
      <c r="J30"/>
      <c r="K30"/>
    </row>
    <row r="31" spans="1:11">
      <c r="A31" s="40" t="s">
        <v>92</v>
      </c>
      <c r="B31" s="8" t="s">
        <v>118</v>
      </c>
      <c r="C31"/>
      <c r="D31"/>
      <c r="E31"/>
      <c r="F31" s="62">
        <v>0</v>
      </c>
      <c r="G31"/>
      <c r="H31" s="62">
        <f>+'CC 103847 - Detail Expenses'!P55</f>
        <v>0</v>
      </c>
      <c r="I31"/>
      <c r="J31"/>
      <c r="K31"/>
    </row>
    <row r="32" spans="1:11">
      <c r="A32" s="40" t="s">
        <v>93</v>
      </c>
      <c r="B32" s="8" t="s">
        <v>119</v>
      </c>
      <c r="C32"/>
      <c r="D32"/>
      <c r="E32"/>
      <c r="F32" s="62">
        <v>0</v>
      </c>
      <c r="G32"/>
      <c r="H32" s="62">
        <f>+'CC 103847 - Detail Expenses'!P56</f>
        <v>0</v>
      </c>
      <c r="I32"/>
      <c r="J32"/>
      <c r="K32"/>
    </row>
    <row r="33" spans="1:11">
      <c r="A33" s="40" t="s">
        <v>33</v>
      </c>
      <c r="B33" s="8" t="s">
        <v>120</v>
      </c>
      <c r="C33"/>
      <c r="D33"/>
      <c r="E33"/>
      <c r="F33" s="63">
        <v>0</v>
      </c>
      <c r="G33"/>
      <c r="H33" s="63">
        <f>+'CC 103847 -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103847 - Detail Expenses'!P59</f>
        <v>0</v>
      </c>
      <c r="I35"/>
      <c r="J35"/>
      <c r="K35"/>
    </row>
    <row r="36" spans="1:11">
      <c r="A36" s="40" t="s">
        <v>36</v>
      </c>
      <c r="B36" s="8" t="s">
        <v>110</v>
      </c>
      <c r="C36"/>
      <c r="D36"/>
      <c r="E36"/>
      <c r="F36" s="62">
        <v>0</v>
      </c>
      <c r="G36"/>
      <c r="H36" s="62">
        <f>+'CC 103847 - Detail Expenses'!P60</f>
        <v>0</v>
      </c>
      <c r="I36"/>
      <c r="J36"/>
      <c r="K36"/>
    </row>
    <row r="37" spans="1:11">
      <c r="A37" s="40" t="s">
        <v>105</v>
      </c>
      <c r="B37" s="54" t="s">
        <v>106</v>
      </c>
      <c r="C37"/>
      <c r="D37"/>
      <c r="E37"/>
      <c r="F37" s="62">
        <v>0</v>
      </c>
      <c r="G37"/>
      <c r="H37" s="62">
        <f>+'CC 103847 - Detail Expenses'!P61</f>
        <v>0</v>
      </c>
      <c r="I37"/>
      <c r="J37"/>
      <c r="K37"/>
    </row>
    <row r="38" spans="1:11">
      <c r="A38" s="40" t="s">
        <v>107</v>
      </c>
      <c r="B38" s="54" t="s">
        <v>108</v>
      </c>
      <c r="C38"/>
      <c r="D38"/>
      <c r="E38"/>
      <c r="F38" s="62">
        <v>0</v>
      </c>
      <c r="G38"/>
      <c r="H38" s="62">
        <f>+'CC 103847 - Detail Expenses'!P62</f>
        <v>0</v>
      </c>
      <c r="I38"/>
      <c r="J38"/>
      <c r="K38"/>
    </row>
    <row r="39" spans="1:11">
      <c r="A39" s="40" t="s">
        <v>37</v>
      </c>
      <c r="B39" s="8" t="s">
        <v>111</v>
      </c>
      <c r="C39"/>
      <c r="D39"/>
      <c r="E39"/>
      <c r="F39" s="63">
        <v>0</v>
      </c>
      <c r="G39"/>
      <c r="H39" s="63">
        <f>+'CC 103847 -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103847 - Detail Expenses'!P65</f>
        <v>0</v>
      </c>
      <c r="I41"/>
      <c r="J41"/>
      <c r="K41"/>
    </row>
    <row r="42" spans="1:11">
      <c r="A42" s="40" t="s">
        <v>41</v>
      </c>
      <c r="B42" s="34" t="s">
        <v>13</v>
      </c>
      <c r="C42"/>
      <c r="D42"/>
      <c r="E42"/>
      <c r="F42" s="62">
        <v>0</v>
      </c>
      <c r="G42"/>
      <c r="H42" s="62">
        <f>+'CC 103847 - Detail Expenses'!P66</f>
        <v>0</v>
      </c>
      <c r="I42"/>
      <c r="J42"/>
      <c r="K42"/>
    </row>
    <row r="43" spans="1:11">
      <c r="A43" s="40" t="s">
        <v>43</v>
      </c>
      <c r="B43" s="8" t="s">
        <v>137</v>
      </c>
      <c r="C43"/>
      <c r="D43"/>
      <c r="E43"/>
      <c r="F43" s="62">
        <v>0</v>
      </c>
      <c r="G43"/>
      <c r="H43" s="62">
        <f>+'CC 103847 - Detail Expenses'!P67</f>
        <v>0</v>
      </c>
      <c r="I43"/>
      <c r="J43"/>
      <c r="K43"/>
    </row>
    <row r="44" spans="1:11">
      <c r="A44" s="40" t="s">
        <v>42</v>
      </c>
      <c r="B44" s="8" t="s">
        <v>138</v>
      </c>
      <c r="C44"/>
      <c r="D44"/>
      <c r="E44"/>
      <c r="F44" s="63">
        <v>0</v>
      </c>
      <c r="G44"/>
      <c r="H44" s="63">
        <f>+'CC 103847 -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103847 - Detail Expenses'!P70</f>
        <v>0</v>
      </c>
      <c r="I46"/>
      <c r="J46"/>
      <c r="K46"/>
    </row>
    <row r="47" spans="1:11">
      <c r="A47" s="40" t="s">
        <v>45</v>
      </c>
      <c r="B47" s="43" t="s">
        <v>16</v>
      </c>
      <c r="C47"/>
      <c r="D47"/>
      <c r="E47"/>
      <c r="F47" s="88">
        <v>0</v>
      </c>
      <c r="G47" s="87"/>
      <c r="H47" s="62">
        <f>+'CC 103847 - Detail Expenses'!P71</f>
        <v>0</v>
      </c>
      <c r="I47"/>
      <c r="J47"/>
      <c r="K47"/>
    </row>
    <row r="48" spans="1:11">
      <c r="A48" s="40" t="s">
        <v>47</v>
      </c>
      <c r="B48" s="43" t="s">
        <v>124</v>
      </c>
      <c r="C48"/>
      <c r="D48"/>
      <c r="E48"/>
      <c r="F48" s="88">
        <v>0</v>
      </c>
      <c r="G48" s="87"/>
      <c r="H48" s="62">
        <f>+'CC 103847 - Detail Expenses'!P72</f>
        <v>0</v>
      </c>
      <c r="I48"/>
      <c r="J48" t="s">
        <v>229</v>
      </c>
      <c r="K48"/>
    </row>
    <row r="49" spans="1:11">
      <c r="A49" s="40"/>
      <c r="B49" s="43" t="s">
        <v>21</v>
      </c>
      <c r="C49"/>
      <c r="D49"/>
      <c r="E49"/>
      <c r="F49" s="88">
        <v>0</v>
      </c>
      <c r="G49" s="87"/>
      <c r="H49" s="62">
        <f>+'CC 103847 - Detail Expenses'!P73</f>
        <v>0</v>
      </c>
      <c r="I49"/>
      <c r="J49"/>
      <c r="K49"/>
    </row>
    <row r="50" spans="1:11">
      <c r="A50" s="40" t="s">
        <v>125</v>
      </c>
      <c r="B50" s="8" t="s">
        <v>126</v>
      </c>
      <c r="C50"/>
      <c r="D50"/>
      <c r="E50"/>
      <c r="F50" s="62">
        <v>0</v>
      </c>
      <c r="G50"/>
      <c r="H50" s="62">
        <f>+'CC 103847 - Detail Expenses'!P74</f>
        <v>0</v>
      </c>
      <c r="I50"/>
      <c r="J50"/>
      <c r="K50"/>
    </row>
    <row r="51" spans="1:11">
      <c r="A51" s="40" t="s">
        <v>32</v>
      </c>
      <c r="B51" s="8" t="s">
        <v>127</v>
      </c>
      <c r="C51"/>
      <c r="D51"/>
      <c r="E51"/>
      <c r="F51" s="62">
        <v>0</v>
      </c>
      <c r="G51"/>
      <c r="H51" s="62">
        <f>+'CC 103847 - Detail Expenses'!P75</f>
        <v>0</v>
      </c>
      <c r="I51"/>
      <c r="J51"/>
      <c r="K51"/>
    </row>
    <row r="52" spans="1:11">
      <c r="A52" s="40" t="s">
        <v>135</v>
      </c>
      <c r="B52" s="8" t="s">
        <v>136</v>
      </c>
      <c r="C52"/>
      <c r="D52"/>
      <c r="E52"/>
      <c r="F52" s="62">
        <v>0</v>
      </c>
      <c r="G52"/>
      <c r="H52" s="62">
        <f>+'CC 103847 - Detail Expenses'!P76</f>
        <v>0</v>
      </c>
      <c r="I52"/>
      <c r="J52"/>
      <c r="K52"/>
    </row>
    <row r="53" spans="1:11">
      <c r="A53" s="40" t="s">
        <v>131</v>
      </c>
      <c r="B53" s="8" t="s">
        <v>132</v>
      </c>
      <c r="C53"/>
      <c r="D53"/>
      <c r="E53"/>
      <c r="F53" s="62">
        <v>0</v>
      </c>
      <c r="G53"/>
      <c r="H53" s="62">
        <f>+'CC 103847 - Detail Expenses'!P77</f>
        <v>0</v>
      </c>
      <c r="I53"/>
      <c r="J53"/>
      <c r="K53"/>
    </row>
    <row r="54" spans="1:11">
      <c r="A54" s="40" t="s">
        <v>133</v>
      </c>
      <c r="B54" s="8" t="s">
        <v>134</v>
      </c>
      <c r="C54"/>
      <c r="D54"/>
      <c r="E54"/>
      <c r="F54" s="62">
        <v>0</v>
      </c>
      <c r="G54"/>
      <c r="H54" s="62">
        <f>+'CC 103847 - Detail Expenses'!P78</f>
        <v>0</v>
      </c>
      <c r="I54"/>
      <c r="J54"/>
      <c r="K54"/>
    </row>
    <row r="55" spans="1:11">
      <c r="A55" s="40" t="s">
        <v>129</v>
      </c>
      <c r="B55" s="8" t="s">
        <v>130</v>
      </c>
      <c r="C55"/>
      <c r="D55"/>
      <c r="E55"/>
      <c r="F55" s="62">
        <v>0</v>
      </c>
      <c r="G55"/>
      <c r="H55" s="62">
        <f>+'CC 103847 - Detail Expenses'!P79</f>
        <v>0</v>
      </c>
      <c r="I55"/>
      <c r="J55"/>
      <c r="K55"/>
    </row>
    <row r="56" spans="1:11">
      <c r="A56" s="40" t="s">
        <v>35</v>
      </c>
      <c r="B56" s="8" t="s">
        <v>128</v>
      </c>
      <c r="C56"/>
      <c r="D56"/>
      <c r="E56"/>
      <c r="F56" s="63">
        <v>0</v>
      </c>
      <c r="G56"/>
      <c r="H56" s="63">
        <f>+'CC 103847 -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103847 - Detail Expenses'!P82</f>
        <v>0</v>
      </c>
      <c r="I58"/>
      <c r="J58"/>
      <c r="K58"/>
    </row>
    <row r="59" spans="1:11">
      <c r="A59" s="40" t="s">
        <v>49</v>
      </c>
      <c r="B59" s="8" t="s">
        <v>19</v>
      </c>
      <c r="C59"/>
      <c r="D59"/>
      <c r="E59"/>
      <c r="F59" s="63">
        <v>0</v>
      </c>
      <c r="G59"/>
      <c r="H59" s="63">
        <f>+'CC 103847 -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103847 -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103847 - Detail Expenses'!P43+'CC 103847 - Detail Expenses'!P45+'CC 103847 - Detail Expenses'!P47+'CC 103847 - Detail Expenses'!P49+'CC 103847 - Detail Expenses'!P58+'CC 103847 - Detail Expenses'!P64+'CC 103847 - Detail Expenses'!P65+'CC 103847 - Detail Expenses'!P66+'CC 103847 - Detail Expenses'!P69+'CC 103847 - Detail Expenses'!P70+'CC 103847 - Detail Expenses'!P71+'CC 103847 - Detail Expenses'!P72+'CC 103847 - Detail Expenses'!P73+'CC 103847 - Detail Expenses'!P81+'CC 103847 - Detail Expenses'!P84+'CC 103847 -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6" sqref="C16:N16"/>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103847 - Detail Expenses'!P3</f>
        <v>TEAM NAME</v>
      </c>
    </row>
    <row r="4" spans="1:15" s="9" customFormat="1" ht="13.5" customHeight="1">
      <c r="B4" s="183"/>
      <c r="C4" s="184"/>
      <c r="D4" s="184"/>
      <c r="G4" s="185"/>
      <c r="H4" s="185"/>
    </row>
    <row r="5" spans="1:15" s="9" customFormat="1" ht="14.25" customHeight="1" thickBot="1">
      <c r="A5" s="186" t="s">
        <v>53</v>
      </c>
      <c r="B5" s="50"/>
      <c r="C5" s="187" t="str">
        <f>+'CC 103847 - G&amp;A Assumption'!D5</f>
        <v>11105</v>
      </c>
      <c r="D5" s="188"/>
    </row>
    <row r="6" spans="1:15" s="9" customFormat="1" ht="14.25" customHeight="1" thickBot="1">
      <c r="A6" s="186" t="s">
        <v>55</v>
      </c>
      <c r="B6" s="50"/>
      <c r="C6" s="187" t="str">
        <f>+'CC 103847 - G&amp;A Assumption'!D6</f>
        <v>Gossett</v>
      </c>
      <c r="D6" s="188"/>
    </row>
    <row r="7" spans="1:15" s="9" customFormat="1" ht="14.25" customHeight="1" thickBot="1">
      <c r="A7" s="183" t="s">
        <v>168</v>
      </c>
      <c r="C7" s="187" t="str">
        <f>+'CC 103847 - G&amp;A Assumption'!D7</f>
        <v>103847</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c r="D18" s="201"/>
      <c r="E18" s="201"/>
      <c r="F18" s="201"/>
      <c r="G18" s="201"/>
      <c r="H18" s="201"/>
      <c r="I18" s="201"/>
      <c r="J18" s="201"/>
      <c r="K18" s="201"/>
      <c r="L18" s="201"/>
      <c r="M18" s="201"/>
      <c r="N18" s="201"/>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G111"/>
  <sheetViews>
    <sheetView zoomScale="85" zoomScaleNormal="80" workbookViewId="0">
      <pane xSplit="3" ySplit="11" topLeftCell="D12" activePane="bottomRight" state="frozen"/>
      <selection activeCell="H22" sqref="H22"/>
      <selection pane="topRight" activeCell="H22" sqref="H22"/>
      <selection pane="bottomLeft" activeCell="H22" sqref="H22"/>
      <selection pane="bottomRight" activeCell="D35" sqref="D35"/>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103847 - Headcount'!C5</f>
        <v>11105</v>
      </c>
    </row>
    <row r="6" spans="1:16" s="50" customFormat="1" ht="14.25" customHeight="1" thickBot="1">
      <c r="B6" s="186" t="s">
        <v>55</v>
      </c>
      <c r="D6" s="187" t="str">
        <f>+'CC 103847 - Headcount'!C6</f>
        <v>Gossett</v>
      </c>
    </row>
    <row r="7" spans="1:16" s="50" customFormat="1" ht="14.25" customHeight="1" thickBot="1">
      <c r="B7" s="186" t="s">
        <v>62</v>
      </c>
      <c r="D7" s="187" t="str">
        <f>+'CC 103847 - Headcount'!C7</f>
        <v>103847</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103847 - Headcount'!C173</f>
        <v>0</v>
      </c>
      <c r="E30" s="312">
        <f>'CC 103847 - Headcount'!D173</f>
        <v>0</v>
      </c>
      <c r="F30" s="312">
        <f>'CC 103847 - Headcount'!E173</f>
        <v>0</v>
      </c>
      <c r="G30" s="312">
        <f>'CC 103847 - Headcount'!F173</f>
        <v>0</v>
      </c>
      <c r="H30" s="312">
        <f>'CC 103847 - Headcount'!G173</f>
        <v>0</v>
      </c>
      <c r="I30" s="312">
        <f>'CC 103847 - Headcount'!H173</f>
        <v>0</v>
      </c>
      <c r="J30" s="312">
        <f>'CC 103847 - Headcount'!I173</f>
        <v>0</v>
      </c>
      <c r="K30" s="312">
        <f>'CC 103847 - Headcount'!J173</f>
        <v>0</v>
      </c>
      <c r="L30" s="312">
        <f>'CC 103847 - Headcount'!K173</f>
        <v>0</v>
      </c>
      <c r="M30" s="312">
        <f>'CC 103847 - Headcount'!L173</f>
        <v>0</v>
      </c>
      <c r="N30" s="312">
        <f>'CC 103847 - Headcount'!M173</f>
        <v>0</v>
      </c>
      <c r="O30" s="312">
        <f>'CC 103847 -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103847 - Headcount'!C30)*(Assumptions!$B$2/12)+('CC 103847 - Detail Expenses'!D32)*Assumptions!$B$8</f>
        <v>0</v>
      </c>
      <c r="E33" s="315">
        <f>('CC 103847 - Headcount'!D47)*(Assumptions!$B$2/12)+('CC 103847 - Detail Expenses'!E32)*Assumptions!$B$8</f>
        <v>0</v>
      </c>
      <c r="F33" s="315">
        <f>('CC 103847 - Headcount'!E47)*(Assumptions!$B$2/12)+('CC 103847 - Detail Expenses'!F32)*Assumptions!$B$8</f>
        <v>0</v>
      </c>
      <c r="G33" s="315">
        <f>('CC 103847 - Headcount'!F47)*(Assumptions!$B$2/12)+('CC 103847 - Detail Expenses'!G32)*Assumptions!$B$8</f>
        <v>0</v>
      </c>
      <c r="H33" s="315">
        <f>('CC 103847 - Headcount'!G47)*(Assumptions!$B$2/12)+('CC 103847 - Detail Expenses'!H32)*Assumptions!$B$8</f>
        <v>0</v>
      </c>
      <c r="I33" s="315">
        <f>('CC 103847 - Headcount'!H47)*(Assumptions!$B$2/12)+('CC 103847 - Detail Expenses'!I32)*Assumptions!$B$8</f>
        <v>0</v>
      </c>
      <c r="J33" s="315">
        <f>('CC 103847 - Headcount'!I47)*(Assumptions!$B$2/12)+('CC 103847 - Detail Expenses'!J32)*Assumptions!$B$8</f>
        <v>0</v>
      </c>
      <c r="K33" s="315">
        <f>('CC 103847 - Headcount'!J47)*(Assumptions!$B$2/12)+('CC 103847 - Detail Expenses'!K32)*Assumptions!$B$8</f>
        <v>0</v>
      </c>
      <c r="L33" s="315">
        <f>('CC 103847 - Headcount'!K47)*(Assumptions!$B$2/12)+('CC 103847 - Detail Expenses'!L32)*Assumptions!$B$8</f>
        <v>0</v>
      </c>
      <c r="M33" s="315">
        <f>('CC 103847 - Headcount'!L47)*(Assumptions!$B$2/12)+('CC 103847 - Detail Expenses'!M32)*Assumptions!$B$8</f>
        <v>0</v>
      </c>
      <c r="N33" s="315">
        <f>('CC 103847 - Headcount'!M47)*(Assumptions!$B$2/12)+('CC 103847 - Detail Expenses'!N32)*Assumptions!$B$8</f>
        <v>0</v>
      </c>
      <c r="O33" s="315">
        <f>('CC 103847 - Headcount'!N47)*(Assumptions!$B$2/12)+('CC 103847 - Detail Expenses'!O32)*Assumptions!$B$8</f>
        <v>0</v>
      </c>
      <c r="P33" s="316">
        <f>SUM(D33:O33)</f>
        <v>0</v>
      </c>
    </row>
    <row r="34" spans="1:18">
      <c r="A34" s="264" t="s">
        <v>25</v>
      </c>
      <c r="B34" s="265" t="s">
        <v>5</v>
      </c>
      <c r="C34" s="265"/>
      <c r="D34" s="317">
        <f>IF('CC 103847 - Headcount'!C30=0,,IF(D32/'CC 103847 - Headcount'!C30&lt;=Assumptions!$B$12/12,D32*Assumptions!$B$14,(D32/'CC 103847 - Headcount'!C30-Assumptions!$B$12/12)*Assumptions!$B$16*'CC 103847 - Headcount'!C30+Assumptions!$B$12/12*Assumptions!$B$14*'CC 103847 - Headcount'!C30))</f>
        <v>0</v>
      </c>
      <c r="E34" s="317">
        <f>IF('CC 103847 - Headcount'!D30=0,,IF(E32/'CC 103847 - Headcount'!D30&lt;=Assumptions!$B$12/12,E32*Assumptions!$B$14,(E32/'CC 103847 - Headcount'!D30-Assumptions!$B$12/12)*Assumptions!$B$16*'CC 103847 - Headcount'!D30+Assumptions!$B$12/12*Assumptions!$B$14*'CC 103847 - Headcount'!D30))</f>
        <v>0</v>
      </c>
      <c r="F34" s="317">
        <f>IF('CC 103847 - Headcount'!E30=0,,IF(F32/'CC 103847 - Headcount'!E30&lt;=Assumptions!$B$12/12,F32*Assumptions!$B$14,(F32/'CC 103847 - Headcount'!E30-Assumptions!$B$12/12)*Assumptions!$B$16*'CC 103847 - Headcount'!E30+Assumptions!$B$12/12*Assumptions!$B$14*'CC 103847 - Headcount'!E30))</f>
        <v>0</v>
      </c>
      <c r="G34" s="317">
        <f>IF('CC 103847 - Headcount'!F30=0,,IF(G32/'CC 103847 - Headcount'!F30&lt;=Assumptions!$B$12/12,G32*Assumptions!$B$14,(G32/'CC 103847 - Headcount'!F30-Assumptions!$B$12/12)*Assumptions!$B$16*'CC 103847 - Headcount'!F30+Assumptions!$B$12/12*Assumptions!$B$14*'CC 103847 - Headcount'!F30))</f>
        <v>0</v>
      </c>
      <c r="H34" s="317">
        <f>IF('CC 103847 - Headcount'!G30=0,,IF(H32/'CC 103847 - Headcount'!G30&lt;=Assumptions!$B$12/12,H32*Assumptions!$B$14,(H32/'CC 103847 - Headcount'!G30-Assumptions!$B$12/12)*Assumptions!$B$16*'CC 103847 - Headcount'!G30+Assumptions!$B$12/12*Assumptions!$B$14*'CC 103847 - Headcount'!G30))</f>
        <v>0</v>
      </c>
      <c r="I34" s="317">
        <f>IF('CC 103847 - Headcount'!H30=0,,IF(I32/'CC 103847 - Headcount'!H30&lt;=Assumptions!$B$12/12,I32*Assumptions!$B$14,(I32/'CC 103847 - Headcount'!H30-Assumptions!$B$12/12)*Assumptions!$B$16*'CC 103847 - Headcount'!H30+Assumptions!$B$12/12*Assumptions!$B$14*'CC 103847 - Headcount'!H30))</f>
        <v>0</v>
      </c>
      <c r="J34" s="317">
        <f>IF('CC 103847 - Headcount'!I30=0,,IF(J32/'CC 103847 - Headcount'!I30&lt;=Assumptions!$B$12/12,J32*Assumptions!$B$14,(J32/'CC 103847 - Headcount'!I30-Assumptions!$B$12/12)*Assumptions!$B$16*'CC 103847 - Headcount'!I30+Assumptions!$B$12/12*Assumptions!$B$14*'CC 103847 - Headcount'!I30))</f>
        <v>0</v>
      </c>
      <c r="K34" s="317">
        <f>IF('CC 103847 - Headcount'!J30=0,,IF(K32/'CC 103847 - Headcount'!J30&lt;=Assumptions!$B$12/12,K32*Assumptions!$B$14,(K32/'CC 103847 - Headcount'!J30-Assumptions!$B$12/12)*Assumptions!$B$16*'CC 103847 - Headcount'!J30+Assumptions!$B$12/12*Assumptions!$B$14*'CC 103847 - Headcount'!J30))</f>
        <v>0</v>
      </c>
      <c r="L34" s="317">
        <f>IF('CC 103847 - Headcount'!K30=0,,IF(L32/'CC 103847 - Headcount'!K30&lt;=Assumptions!$B$12/12,L32*Assumptions!$B$14,(L32/'CC 103847 - Headcount'!K30-Assumptions!$B$12/12)*Assumptions!$B$16*'CC 103847 - Headcount'!K30+Assumptions!$B$12/12*Assumptions!$B$14*'CC 103847 - Headcount'!K30))</f>
        <v>0</v>
      </c>
      <c r="M34" s="317">
        <f>IF('CC 103847 - Headcount'!L30=0,,IF(M32/'CC 103847 - Headcount'!L30&lt;=Assumptions!$B$12/12,M32*Assumptions!$B$14,(M32/'CC 103847 - Headcount'!L30-Assumptions!$B$12/12)*Assumptions!$B$16*'CC 103847 - Headcount'!L30+Assumptions!$B$12/12*Assumptions!$B$14*'CC 103847 - Headcount'!L30))</f>
        <v>0</v>
      </c>
      <c r="N34" s="317">
        <f>IF('CC 103847 - Headcount'!M30=0,,IF(N32/'CC 103847 - Headcount'!M30&lt;=Assumptions!$B$12/12,N32*Assumptions!$B$14,(N32/'CC 103847 - Headcount'!M30-Assumptions!$B$12/12)*Assumptions!$B$16*'CC 103847 - Headcount'!M30+Assumptions!$B$12/12*Assumptions!$B$14*'CC 103847 - Headcount'!M30))</f>
        <v>0</v>
      </c>
      <c r="O34" s="317">
        <f>IF('CC 103847 - Headcount'!N30=0,,IF(O32/'CC 103847 - Headcount'!N30&lt;=Assumptions!$B$12/12,O32*Assumptions!$B$14,(O32/'CC 103847 - Headcount'!N30-Assumptions!$B$12/12)*Assumptions!$B$16*'CC 103847 - Headcount'!N30+Assumptions!$B$12/12*Assumptions!$B$14*'CC 103847 -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103847 - Headcount'!C128</f>
        <v>0</v>
      </c>
      <c r="E37" s="316">
        <f>+'CC 103847 - Headcount'!D128</f>
        <v>0</v>
      </c>
      <c r="F37" s="316">
        <f>+'CC 103847 - Headcount'!E128</f>
        <v>0</v>
      </c>
      <c r="G37" s="316">
        <f>+'CC 103847 - Headcount'!F128</f>
        <v>0</v>
      </c>
      <c r="H37" s="316">
        <f>+'CC 103847 - Headcount'!G128</f>
        <v>0</v>
      </c>
      <c r="I37" s="316">
        <f>+'CC 103847 - Headcount'!H128</f>
        <v>0</v>
      </c>
      <c r="J37" s="316">
        <f>+'CC 103847 - Headcount'!I128</f>
        <v>0</v>
      </c>
      <c r="K37" s="316">
        <f>+'CC 103847 - Headcount'!J128</f>
        <v>0</v>
      </c>
      <c r="L37" s="316">
        <f>+'CC 103847 - Headcount'!K128</f>
        <v>0</v>
      </c>
      <c r="M37" s="316">
        <f>+'CC 103847 - Headcount'!L128</f>
        <v>0</v>
      </c>
      <c r="N37" s="316">
        <f>+'CC 103847 - Headcount'!M128</f>
        <v>0</v>
      </c>
      <c r="O37" s="316">
        <f>+'CC 103847 -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318">
        <f>+Input!$L$16*'CC 103847 - Headcount'!C47</f>
        <v>0</v>
      </c>
      <c r="E46" s="318">
        <f>+Input!$L$16*'CC 103847 - Headcount'!D47</f>
        <v>0</v>
      </c>
      <c r="F46" s="318">
        <f>+Input!$L$16*'CC 103847 - Headcount'!E47</f>
        <v>0</v>
      </c>
      <c r="G46" s="318">
        <f>+Input!$L$16*'CC 103847 - Headcount'!F47</f>
        <v>0</v>
      </c>
      <c r="H46" s="318">
        <f>+Input!$L$16*'CC 103847 - Headcount'!G47</f>
        <v>0</v>
      </c>
      <c r="I46" s="318">
        <f>+Input!$L$16*'CC 103847 - Headcount'!H47</f>
        <v>0</v>
      </c>
      <c r="J46" s="318">
        <f>+Input!$L$16*'CC 103847 - Headcount'!I47</f>
        <v>0</v>
      </c>
      <c r="K46" s="318">
        <f>+Input!$L$16*'CC 103847 - Headcount'!J47</f>
        <v>0</v>
      </c>
      <c r="L46" s="318">
        <f>+Input!$L$16*'CC 103847 - Headcount'!K47</f>
        <v>0</v>
      </c>
      <c r="M46" s="318">
        <f>+Input!$L$16*'CC 103847 - Headcount'!L47</f>
        <v>0</v>
      </c>
      <c r="N46" s="318">
        <f>+Input!$L$16*'CC 103847 - Headcount'!M47</f>
        <v>0</v>
      </c>
      <c r="O46" s="318">
        <f>+Input!$L$16*'CC 103847 -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103847 - Headcount'!C202</f>
        <v>0</v>
      </c>
      <c r="E57" s="318">
        <f>+'CC 103847 - Headcount'!D202</f>
        <v>0</v>
      </c>
      <c r="F57" s="318">
        <f>+'CC 103847 - Headcount'!E202</f>
        <v>0</v>
      </c>
      <c r="G57" s="318">
        <f>+'CC 103847 - Headcount'!F202</f>
        <v>0</v>
      </c>
      <c r="H57" s="318">
        <f>+'CC 103847 - Headcount'!G202</f>
        <v>0</v>
      </c>
      <c r="I57" s="318">
        <f>+'CC 103847 - Headcount'!H202</f>
        <v>0</v>
      </c>
      <c r="J57" s="318">
        <f>+'CC 103847 - Headcount'!I202</f>
        <v>0</v>
      </c>
      <c r="K57" s="318">
        <f>+'CC 103847 - Headcount'!J202</f>
        <v>0</v>
      </c>
      <c r="L57" s="318">
        <f>+'CC 103847 - Headcount'!K202</f>
        <v>0</v>
      </c>
      <c r="M57" s="318">
        <f>+'CC 103847 - Headcount'!L202</f>
        <v>0</v>
      </c>
      <c r="N57" s="318">
        <f>+'CC 103847 - Headcount'!M202</f>
        <v>0</v>
      </c>
      <c r="O57" s="318">
        <f>+'CC 103847 -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+Input!$L$9*'CC 103847 - Headcount'!C47</f>
        <v>0</v>
      </c>
      <c r="E60" s="316">
        <f>+Input!$L$9*'CC 103847 - Headcount'!D47</f>
        <v>0</v>
      </c>
      <c r="F60" s="316">
        <f>+Input!$L$9*'CC 103847 - Headcount'!E47</f>
        <v>0</v>
      </c>
      <c r="G60" s="316">
        <f>+Input!$L$9*'CC 103847 - Headcount'!F47</f>
        <v>0</v>
      </c>
      <c r="H60" s="316">
        <f>+Input!$L$9*'CC 103847 - Headcount'!G47</f>
        <v>0</v>
      </c>
      <c r="I60" s="316">
        <f>+Input!$L$9*'CC 103847 - Headcount'!H47</f>
        <v>0</v>
      </c>
      <c r="J60" s="316">
        <f>+Input!$L$9*'CC 103847 - Headcount'!I47</f>
        <v>0</v>
      </c>
      <c r="K60" s="316">
        <f>+Input!$L$9*'CC 103847 - Headcount'!J47</f>
        <v>0</v>
      </c>
      <c r="L60" s="316">
        <f>+Input!$L$9*'CC 103847 - Headcount'!K47</f>
        <v>0</v>
      </c>
      <c r="M60" s="316">
        <f>+Input!$L$9*'CC 103847 - Headcount'!L47</f>
        <v>0</v>
      </c>
      <c r="N60" s="316">
        <f>+Input!$L$9*'CC 103847 - Headcount'!M47</f>
        <v>0</v>
      </c>
      <c r="O60" s="316">
        <f>+Input!$L$9*'CC 103847 -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+Input!$L$10*'CC 103847 - Headcount'!C47</f>
        <v>0</v>
      </c>
      <c r="E63" s="318">
        <f>+Input!$L$10*'CC 103847 - Headcount'!D47</f>
        <v>0</v>
      </c>
      <c r="F63" s="318">
        <f>+Input!$L$10*'CC 103847 - Headcount'!E47</f>
        <v>0</v>
      </c>
      <c r="G63" s="318">
        <f>+Input!$L$10*'CC 103847 - Headcount'!F47</f>
        <v>0</v>
      </c>
      <c r="H63" s="318">
        <f>+Input!$L$10*'CC 103847 - Headcount'!G47</f>
        <v>0</v>
      </c>
      <c r="I63" s="318">
        <f>+Input!$L$10*'CC 103847 - Headcount'!H47</f>
        <v>0</v>
      </c>
      <c r="J63" s="318">
        <f>+Input!$L$10*'CC 103847 - Headcount'!I47</f>
        <v>0</v>
      </c>
      <c r="K63" s="318">
        <f>+Input!$L$10*'CC 103847 - Headcount'!J47</f>
        <v>0</v>
      </c>
      <c r="L63" s="318">
        <f>+Input!$L$10*'CC 103847 - Headcount'!K47</f>
        <v>0</v>
      </c>
      <c r="M63" s="318">
        <f>+Input!$L$10*'CC 103847 - Headcount'!L47</f>
        <v>0</v>
      </c>
      <c r="N63" s="318">
        <f>+Input!$L$10*'CC 103847 - Headcount'!M47</f>
        <v>0</v>
      </c>
      <c r="O63" s="318">
        <f>+Input!$L$10*'CC 103847 -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+Input!$L$13*'CC 103847 - Headcount'!C47</f>
        <v>0</v>
      </c>
      <c r="E72" s="319">
        <f>+Input!$L$13*'CC 103847 - Headcount'!D47</f>
        <v>0</v>
      </c>
      <c r="F72" s="319">
        <f>+Input!$L$13*'CC 103847 - Headcount'!E47</f>
        <v>0</v>
      </c>
      <c r="G72" s="319">
        <f>+Input!$L$13*'CC 103847 - Headcount'!F47</f>
        <v>0</v>
      </c>
      <c r="H72" s="319">
        <f>+Input!$L$13*'CC 103847 - Headcount'!G47</f>
        <v>0</v>
      </c>
      <c r="I72" s="319">
        <f>+Input!$L$13*'CC 103847 - Headcount'!H47</f>
        <v>0</v>
      </c>
      <c r="J72" s="319">
        <f>+Input!$L$13*'CC 103847 - Headcount'!I47</f>
        <v>0</v>
      </c>
      <c r="K72" s="319">
        <f>+Input!$L$13*'CC 103847 - Headcount'!J47</f>
        <v>0</v>
      </c>
      <c r="L72" s="319">
        <f>+Input!$L$13*'CC 103847 - Headcount'!K47</f>
        <v>0</v>
      </c>
      <c r="M72" s="319">
        <f>+Input!$L$13*'CC 103847 - Headcount'!L47</f>
        <v>0</v>
      </c>
      <c r="N72" s="319">
        <f>+Input!$L$13*'CC 103847 - Headcount'!M47</f>
        <v>0</v>
      </c>
      <c r="O72" s="319">
        <f>+Input!$L$13*'CC 103847 - Headcount'!N47</f>
        <v>0</v>
      </c>
      <c r="P72" s="319">
        <f t="shared" si="11"/>
        <v>0</v>
      </c>
    </row>
    <row r="73" spans="1:16" s="286" customFormat="1">
      <c r="A73" s="284"/>
      <c r="B73" s="285" t="s">
        <v>21</v>
      </c>
      <c r="C73" s="285"/>
      <c r="D73" s="320">
        <f>'CC 103847 - Headcount'!C180+'CC 103847 - Headcount'!C182</f>
        <v>0</v>
      </c>
      <c r="E73" s="320">
        <f>'CC 103847 - Headcount'!D180+'CC 103847 - Headcount'!D182</f>
        <v>0</v>
      </c>
      <c r="F73" s="320">
        <f>'CC 103847 - Headcount'!E180+'CC 103847 - Headcount'!E182</f>
        <v>0</v>
      </c>
      <c r="G73" s="320">
        <f>'CC 103847 - Headcount'!F180+'CC 103847 - Headcount'!F182</f>
        <v>0</v>
      </c>
      <c r="H73" s="320">
        <f>'CC 103847 - Headcount'!G180+'CC 103847 - Headcount'!G182</f>
        <v>0</v>
      </c>
      <c r="I73" s="320">
        <f>'CC 103847 - Headcount'!H180+'CC 103847 - Headcount'!H182</f>
        <v>0</v>
      </c>
      <c r="J73" s="320">
        <f>'CC 103847 - Headcount'!I180+'CC 103847 - Headcount'!I182</f>
        <v>0</v>
      </c>
      <c r="K73" s="320">
        <f>'CC 103847 - Headcount'!J180+'CC 103847 - Headcount'!J182</f>
        <v>0</v>
      </c>
      <c r="L73" s="320">
        <f>'CC 103847 - Headcount'!K180+'CC 103847 - Headcount'!K182</f>
        <v>0</v>
      </c>
      <c r="M73" s="320">
        <f>'CC 103847 - Headcount'!L180+'CC 103847 - Headcount'!L182</f>
        <v>0</v>
      </c>
      <c r="N73" s="320">
        <f>'CC 103847 - Headcount'!M180+'CC 103847 - Headcount'!M182</f>
        <v>0</v>
      </c>
      <c r="O73" s="320">
        <f>'CC 103847 - Headcount'!N180+'CC 103847 -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103847 - Detail Expenses'!D5</f>
        <v>11105</v>
      </c>
      <c r="D1" s="2"/>
      <c r="G1" s="6"/>
    </row>
    <row r="2" spans="1:16" s="4" customFormat="1">
      <c r="A2" s="21" t="s">
        <v>55</v>
      </c>
      <c r="C2" s="2" t="str">
        <f>+'CC 103847 - Detail Expenses'!D6</f>
        <v>Gossett</v>
      </c>
      <c r="D2" s="2"/>
      <c r="G2" s="6"/>
      <c r="H2" s="6"/>
      <c r="N2" s="21"/>
    </row>
    <row r="3" spans="1:16" s="4" customFormat="1">
      <c r="A3" s="21" t="s">
        <v>54</v>
      </c>
      <c r="C3" s="2" t="str">
        <f>+'CC 103847 - Detail Expenses'!D7</f>
        <v>103847</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103847 - Detail Expenses'!$D$7</f>
        <v>103847</v>
      </c>
      <c r="B7" s="11" t="s">
        <v>23</v>
      </c>
      <c r="C7" s="12">
        <f>+'CC 103847 - Detail Expenses'!D30+'CC 103847 - Detail Expenses'!D31</f>
        <v>0</v>
      </c>
      <c r="D7" s="12">
        <f>+'CC 103847 - Detail Expenses'!E30+'CC 103847 - Detail Expenses'!E31</f>
        <v>0</v>
      </c>
      <c r="E7" s="12">
        <f>+'CC 103847 - Detail Expenses'!F30+'CC 103847 - Detail Expenses'!F31</f>
        <v>0</v>
      </c>
      <c r="F7" s="12">
        <f>+'CC 103847 - Detail Expenses'!G30+'CC 103847 - Detail Expenses'!G31</f>
        <v>0</v>
      </c>
      <c r="G7" s="12">
        <f>+'CC 103847 - Detail Expenses'!H30+'CC 103847 - Detail Expenses'!H31</f>
        <v>0</v>
      </c>
      <c r="H7" s="12">
        <f>+'CC 103847 - Detail Expenses'!I30+'CC 103847 - Detail Expenses'!I31</f>
        <v>0</v>
      </c>
      <c r="I7" s="12">
        <f>+'CC 103847 - Detail Expenses'!J30+'CC 103847 - Detail Expenses'!J31</f>
        <v>0</v>
      </c>
      <c r="J7" s="12">
        <f>+'CC 103847 - Detail Expenses'!K30+'CC 103847 - Detail Expenses'!K31</f>
        <v>0</v>
      </c>
      <c r="K7" s="12">
        <f>+'CC 103847 - Detail Expenses'!L30+'CC 103847 - Detail Expenses'!L31</f>
        <v>0</v>
      </c>
      <c r="L7" s="12">
        <f>+'CC 103847 - Detail Expenses'!M30+'CC 103847 - Detail Expenses'!M31</f>
        <v>0</v>
      </c>
      <c r="M7" s="12">
        <f>+'CC 103847 - Detail Expenses'!N30+'CC 103847 - Detail Expenses'!N31</f>
        <v>0</v>
      </c>
      <c r="N7" s="12">
        <f>+'CC 103847 - Detail Expenses'!O30+'CC 103847 - Detail Expenses'!O31</f>
        <v>0</v>
      </c>
      <c r="O7" s="12">
        <f>+'CC 103847 - Detail Expenses'!P30+'CC 103847 - Detail Expenses'!P31</f>
        <v>0</v>
      </c>
    </row>
    <row r="8" spans="1:16">
      <c r="A8" s="11" t="str">
        <f>+'CC 103847 - Detail Expenses'!$D$7</f>
        <v>103847</v>
      </c>
      <c r="B8" s="11" t="s">
        <v>24</v>
      </c>
      <c r="C8" s="12">
        <f>+'CC 103847 - Detail Expenses'!D33</f>
        <v>0</v>
      </c>
      <c r="D8" s="12">
        <f>+'CC 103847 - Detail Expenses'!E33</f>
        <v>0</v>
      </c>
      <c r="E8" s="12">
        <f>+'CC 103847 - Detail Expenses'!F33</f>
        <v>0</v>
      </c>
      <c r="F8" s="12">
        <f>+'CC 103847 - Detail Expenses'!G33</f>
        <v>0</v>
      </c>
      <c r="G8" s="12">
        <f>+'CC 103847 - Detail Expenses'!H33</f>
        <v>0</v>
      </c>
      <c r="H8" s="12">
        <f>+'CC 103847 - Detail Expenses'!I33</f>
        <v>0</v>
      </c>
      <c r="I8" s="12">
        <f>+'CC 103847 - Detail Expenses'!J33</f>
        <v>0</v>
      </c>
      <c r="J8" s="12">
        <f>+'CC 103847 - Detail Expenses'!K33</f>
        <v>0</v>
      </c>
      <c r="K8" s="12">
        <f>+'CC 103847 - Detail Expenses'!L33</f>
        <v>0</v>
      </c>
      <c r="L8" s="12">
        <f>+'CC 103847 - Detail Expenses'!M33</f>
        <v>0</v>
      </c>
      <c r="M8" s="12">
        <f>+'CC 103847 - Detail Expenses'!N33</f>
        <v>0</v>
      </c>
      <c r="N8" s="12">
        <f>+'CC 103847 - Detail Expenses'!O33</f>
        <v>0</v>
      </c>
      <c r="O8" s="12">
        <f>+'CC 103847 - Detail Expenses'!P33</f>
        <v>0</v>
      </c>
    </row>
    <row r="9" spans="1:16">
      <c r="A9" s="11" t="str">
        <f>+'CC 103847 - Detail Expenses'!$D$7</f>
        <v>103847</v>
      </c>
      <c r="B9" s="11" t="s">
        <v>25</v>
      </c>
      <c r="C9" s="12">
        <f>+'CC 103847 - Detail Expenses'!D34</f>
        <v>0</v>
      </c>
      <c r="D9" s="12">
        <f>+'CC 103847 - Detail Expenses'!E34</f>
        <v>0</v>
      </c>
      <c r="E9" s="12">
        <f>+'CC 103847 - Detail Expenses'!F34</f>
        <v>0</v>
      </c>
      <c r="F9" s="12">
        <f>+'CC 103847 - Detail Expenses'!G34</f>
        <v>0</v>
      </c>
      <c r="G9" s="12">
        <f>+'CC 103847 - Detail Expenses'!H34</f>
        <v>0</v>
      </c>
      <c r="H9" s="12">
        <f>+'CC 103847 - Detail Expenses'!I34</f>
        <v>0</v>
      </c>
      <c r="I9" s="12">
        <f>+'CC 103847 - Detail Expenses'!J34</f>
        <v>0</v>
      </c>
      <c r="J9" s="12">
        <f>+'CC 103847 - Detail Expenses'!K34</f>
        <v>0</v>
      </c>
      <c r="K9" s="12">
        <f>+'CC 103847 - Detail Expenses'!L34</f>
        <v>0</v>
      </c>
      <c r="L9" s="12">
        <f>+'CC 103847 - Detail Expenses'!M34</f>
        <v>0</v>
      </c>
      <c r="M9" s="12">
        <f>+'CC 103847 - Detail Expenses'!N34</f>
        <v>0</v>
      </c>
      <c r="N9" s="12">
        <f>+'CC 103847 - Detail Expenses'!O34</f>
        <v>0</v>
      </c>
      <c r="O9" s="12">
        <f>+'CC 103847 - Detail Expenses'!P34</f>
        <v>0</v>
      </c>
    </row>
    <row r="10" spans="1:16">
      <c r="A10" s="11" t="str">
        <f>+'CC 103847 - Detail Expenses'!$D$7</f>
        <v>103847</v>
      </c>
      <c r="B10" s="153" t="s">
        <v>97</v>
      </c>
      <c r="C10" s="12">
        <f>+'CC 103847 - Detail Expenses'!D36</f>
        <v>0</v>
      </c>
      <c r="D10" s="12">
        <f>+'CC 103847 - Detail Expenses'!E36</f>
        <v>0</v>
      </c>
      <c r="E10" s="12">
        <f>+'CC 103847 - Detail Expenses'!F36</f>
        <v>0</v>
      </c>
      <c r="F10" s="12">
        <f>+'CC 103847 - Detail Expenses'!G36</f>
        <v>0</v>
      </c>
      <c r="G10" s="12">
        <f>+'CC 103847 - Detail Expenses'!H36</f>
        <v>0</v>
      </c>
      <c r="H10" s="12">
        <f>+'CC 103847 - Detail Expenses'!I36</f>
        <v>0</v>
      </c>
      <c r="I10" s="12">
        <f>+'CC 103847 - Detail Expenses'!J36</f>
        <v>0</v>
      </c>
      <c r="J10" s="12">
        <f>+'CC 103847 - Detail Expenses'!K36</f>
        <v>0</v>
      </c>
      <c r="K10" s="12">
        <f>+'CC 103847 - Detail Expenses'!L36</f>
        <v>0</v>
      </c>
      <c r="L10" s="12">
        <f>+'CC 103847 - Detail Expenses'!M36</f>
        <v>0</v>
      </c>
      <c r="M10" s="12">
        <f>+'CC 103847 - Detail Expenses'!N36</f>
        <v>0</v>
      </c>
      <c r="N10" s="12">
        <f>+'CC 103847 - Detail Expenses'!O36</f>
        <v>0</v>
      </c>
      <c r="O10" s="12">
        <f>+'CC 103847 - Detail Expenses'!P36</f>
        <v>0</v>
      </c>
    </row>
    <row r="11" spans="1:16">
      <c r="A11" s="11" t="str">
        <f>+'CC 103847 - Detail Expenses'!$D$7</f>
        <v>103847</v>
      </c>
      <c r="B11" s="154" t="s">
        <v>30</v>
      </c>
      <c r="C11" s="12">
        <f>+'CC 103847 - Detail Expenses'!D37</f>
        <v>0</v>
      </c>
      <c r="D11" s="12">
        <f>+'CC 103847 - Detail Expenses'!E37</f>
        <v>0</v>
      </c>
      <c r="E11" s="12">
        <f>+'CC 103847 - Detail Expenses'!F37</f>
        <v>0</v>
      </c>
      <c r="F11" s="12">
        <f>+'CC 103847 - Detail Expenses'!G37</f>
        <v>0</v>
      </c>
      <c r="G11" s="12">
        <f>+'CC 103847 - Detail Expenses'!H37</f>
        <v>0</v>
      </c>
      <c r="H11" s="12">
        <f>+'CC 103847 - Detail Expenses'!I37</f>
        <v>0</v>
      </c>
      <c r="I11" s="12">
        <f>+'CC 103847 - Detail Expenses'!J37</f>
        <v>0</v>
      </c>
      <c r="J11" s="12">
        <f>+'CC 103847 - Detail Expenses'!K37</f>
        <v>0</v>
      </c>
      <c r="K11" s="12">
        <f>+'CC 103847 - Detail Expenses'!L37</f>
        <v>0</v>
      </c>
      <c r="L11" s="12">
        <f>+'CC 103847 - Detail Expenses'!M37</f>
        <v>0</v>
      </c>
      <c r="M11" s="12">
        <f>+'CC 103847 - Detail Expenses'!N37</f>
        <v>0</v>
      </c>
      <c r="N11" s="12">
        <f>+'CC 103847 - Detail Expenses'!O37</f>
        <v>0</v>
      </c>
      <c r="O11" s="12">
        <f>+'CC 103847 - Detail Expenses'!P37</f>
        <v>0</v>
      </c>
    </row>
    <row r="12" spans="1:16">
      <c r="A12" s="11" t="str">
        <f>+'CC 103847 - Detail Expenses'!$D$7</f>
        <v>103847</v>
      </c>
      <c r="B12" s="153" t="s">
        <v>31</v>
      </c>
      <c r="C12" s="12">
        <f>+'CC 103847 - Detail Expenses'!D38</f>
        <v>0</v>
      </c>
      <c r="D12" s="12">
        <f>+'CC 103847 - Detail Expenses'!E38</f>
        <v>0</v>
      </c>
      <c r="E12" s="12">
        <f>+'CC 103847 - Detail Expenses'!F38</f>
        <v>0</v>
      </c>
      <c r="F12" s="12">
        <f>+'CC 103847 - Detail Expenses'!G38</f>
        <v>0</v>
      </c>
      <c r="G12" s="12">
        <f>+'CC 103847 - Detail Expenses'!H38</f>
        <v>0</v>
      </c>
      <c r="H12" s="12">
        <f>+'CC 103847 - Detail Expenses'!I38</f>
        <v>0</v>
      </c>
      <c r="I12" s="12">
        <f>+'CC 103847 - Detail Expenses'!J38</f>
        <v>0</v>
      </c>
      <c r="J12" s="12">
        <f>+'CC 103847 - Detail Expenses'!K38</f>
        <v>0</v>
      </c>
      <c r="K12" s="12">
        <f>+'CC 103847 - Detail Expenses'!L38</f>
        <v>0</v>
      </c>
      <c r="L12" s="12">
        <f>+'CC 103847 - Detail Expenses'!M38</f>
        <v>0</v>
      </c>
      <c r="M12" s="12">
        <f>+'CC 103847 - Detail Expenses'!N38</f>
        <v>0</v>
      </c>
      <c r="N12" s="12">
        <f>+'CC 103847 - Detail Expenses'!O38</f>
        <v>0</v>
      </c>
      <c r="O12" s="12">
        <f>+'CC 103847 - Detail Expenses'!P38</f>
        <v>0</v>
      </c>
    </row>
    <row r="13" spans="1:16">
      <c r="A13" s="11" t="str">
        <f>+'CC 103847 - Detail Expenses'!$D$7</f>
        <v>103847</v>
      </c>
      <c r="B13" s="153" t="s">
        <v>26</v>
      </c>
      <c r="C13" s="12">
        <f>+'CC 103847 - Detail Expenses'!D39</f>
        <v>0</v>
      </c>
      <c r="D13" s="12">
        <f>+'CC 103847 - Detail Expenses'!E39</f>
        <v>0</v>
      </c>
      <c r="E13" s="12">
        <f>+'CC 103847 - Detail Expenses'!F39</f>
        <v>0</v>
      </c>
      <c r="F13" s="12">
        <f>+'CC 103847 - Detail Expenses'!G39</f>
        <v>0</v>
      </c>
      <c r="G13" s="12">
        <f>+'CC 103847 - Detail Expenses'!H39</f>
        <v>0</v>
      </c>
      <c r="H13" s="12">
        <f>+'CC 103847 - Detail Expenses'!I39</f>
        <v>0</v>
      </c>
      <c r="I13" s="12">
        <f>+'CC 103847 - Detail Expenses'!J39</f>
        <v>0</v>
      </c>
      <c r="J13" s="12">
        <f>+'CC 103847 - Detail Expenses'!K39</f>
        <v>0</v>
      </c>
      <c r="K13" s="12">
        <f>+'CC 103847 - Detail Expenses'!L39</f>
        <v>0</v>
      </c>
      <c r="L13" s="12">
        <f>+'CC 103847 - Detail Expenses'!M39</f>
        <v>0</v>
      </c>
      <c r="M13" s="12">
        <f>+'CC 103847 - Detail Expenses'!N39</f>
        <v>0</v>
      </c>
      <c r="N13" s="12">
        <f>+'CC 103847 - Detail Expenses'!O39</f>
        <v>0</v>
      </c>
      <c r="O13" s="12">
        <f>+'CC 103847 - Detail Expenses'!P39</f>
        <v>0</v>
      </c>
    </row>
    <row r="14" spans="1:16">
      <c r="A14" s="11" t="str">
        <f>+'CC 103847 - Detail Expenses'!$D$7</f>
        <v>103847</v>
      </c>
      <c r="B14" s="154" t="s">
        <v>40</v>
      </c>
      <c r="C14" s="12">
        <f>+'CC 103847 - Detail Expenses'!D40</f>
        <v>0</v>
      </c>
      <c r="D14" s="12">
        <f>+'CC 103847 - Detail Expenses'!E40</f>
        <v>0</v>
      </c>
      <c r="E14" s="12">
        <f>+'CC 103847 - Detail Expenses'!F40</f>
        <v>0</v>
      </c>
      <c r="F14" s="12">
        <f>+'CC 103847 - Detail Expenses'!G40</f>
        <v>0</v>
      </c>
      <c r="G14" s="12">
        <f>+'CC 103847 - Detail Expenses'!H40</f>
        <v>0</v>
      </c>
      <c r="H14" s="12">
        <f>+'CC 103847 - Detail Expenses'!I40</f>
        <v>0</v>
      </c>
      <c r="I14" s="12">
        <f>+'CC 103847 - Detail Expenses'!J40</f>
        <v>0</v>
      </c>
      <c r="J14" s="12">
        <f>+'CC 103847 - Detail Expenses'!K40</f>
        <v>0</v>
      </c>
      <c r="K14" s="12">
        <f>+'CC 103847 - Detail Expenses'!L40</f>
        <v>0</v>
      </c>
      <c r="L14" s="12">
        <f>+'CC 103847 - Detail Expenses'!M40</f>
        <v>0</v>
      </c>
      <c r="M14" s="12">
        <f>+'CC 103847 - Detail Expenses'!N40</f>
        <v>0</v>
      </c>
      <c r="N14" s="12">
        <f>+'CC 103847 - Detail Expenses'!O40</f>
        <v>0</v>
      </c>
      <c r="O14" s="12">
        <f>+'CC 103847 - Detail Expenses'!P40</f>
        <v>0</v>
      </c>
    </row>
    <row r="15" spans="1:16">
      <c r="A15" s="11" t="str">
        <f>+'CC 103847 - Detail Expenses'!$D$7</f>
        <v>103847</v>
      </c>
      <c r="B15" s="153" t="s">
        <v>27</v>
      </c>
      <c r="C15" s="12">
        <f>+'CC 103847 - Detail Expenses'!D41</f>
        <v>0</v>
      </c>
      <c r="D15" s="12">
        <f>+'CC 103847 - Detail Expenses'!E41</f>
        <v>0</v>
      </c>
      <c r="E15" s="12">
        <f>+'CC 103847 - Detail Expenses'!F41</f>
        <v>0</v>
      </c>
      <c r="F15" s="12">
        <f>+'CC 103847 - Detail Expenses'!G41</f>
        <v>0</v>
      </c>
      <c r="G15" s="12">
        <f>+'CC 103847 - Detail Expenses'!H41</f>
        <v>0</v>
      </c>
      <c r="H15" s="12">
        <f>+'CC 103847 - Detail Expenses'!I41</f>
        <v>0</v>
      </c>
      <c r="I15" s="12">
        <f>+'CC 103847 - Detail Expenses'!J41</f>
        <v>0</v>
      </c>
      <c r="J15" s="12">
        <f>+'CC 103847 - Detail Expenses'!K41</f>
        <v>0</v>
      </c>
      <c r="K15" s="12">
        <f>+'CC 103847 - Detail Expenses'!L41</f>
        <v>0</v>
      </c>
      <c r="L15" s="12">
        <f>+'CC 103847 - Detail Expenses'!M41</f>
        <v>0</v>
      </c>
      <c r="M15" s="12">
        <f>+'CC 103847 - Detail Expenses'!N41</f>
        <v>0</v>
      </c>
      <c r="N15" s="12">
        <f>+'CC 103847 - Detail Expenses'!O41</f>
        <v>0</v>
      </c>
      <c r="O15" s="12">
        <f>+'CC 103847 - Detail Expenses'!P41</f>
        <v>0</v>
      </c>
    </row>
    <row r="16" spans="1:16">
      <c r="A16" s="11" t="str">
        <f>+'CC 103847 - Detail Expenses'!$D$7</f>
        <v>103847</v>
      </c>
      <c r="B16" s="154" t="s">
        <v>29</v>
      </c>
      <c r="C16" s="12">
        <f>+'CC 103847 - Detail Expenses'!D42</f>
        <v>0</v>
      </c>
      <c r="D16" s="12">
        <f>+'CC 103847 - Detail Expenses'!E42</f>
        <v>0</v>
      </c>
      <c r="E16" s="12">
        <f>+'CC 103847 - Detail Expenses'!F42</f>
        <v>0</v>
      </c>
      <c r="F16" s="12">
        <f>+'CC 103847 - Detail Expenses'!G42</f>
        <v>0</v>
      </c>
      <c r="G16" s="12">
        <f>+'CC 103847 - Detail Expenses'!H42</f>
        <v>0</v>
      </c>
      <c r="H16" s="12">
        <f>+'CC 103847 - Detail Expenses'!I42</f>
        <v>0</v>
      </c>
      <c r="I16" s="12">
        <f>+'CC 103847 - Detail Expenses'!J42</f>
        <v>0</v>
      </c>
      <c r="J16" s="12">
        <f>+'CC 103847 - Detail Expenses'!K42</f>
        <v>0</v>
      </c>
      <c r="K16" s="12">
        <f>+'CC 103847 - Detail Expenses'!L42</f>
        <v>0</v>
      </c>
      <c r="L16" s="12">
        <f>+'CC 103847 - Detail Expenses'!M42</f>
        <v>0</v>
      </c>
      <c r="M16" s="12">
        <f>+'CC 103847 - Detail Expenses'!N42</f>
        <v>0</v>
      </c>
      <c r="N16" s="12">
        <f>+'CC 103847 - Detail Expenses'!O42</f>
        <v>0</v>
      </c>
      <c r="O16" s="12">
        <f>+'CC 103847 - Detail Expenses'!P42</f>
        <v>0</v>
      </c>
    </row>
    <row r="17" spans="1:15">
      <c r="A17" s="11" t="str">
        <f>+'CC 103847 - Detail Expenses'!$D$7</f>
        <v>103847</v>
      </c>
      <c r="B17" s="153" t="s">
        <v>28</v>
      </c>
      <c r="C17" s="12">
        <f>+'CC 103847 - Detail Expenses'!D44</f>
        <v>0</v>
      </c>
      <c r="D17" s="12">
        <f>+'CC 103847 - Detail Expenses'!E44</f>
        <v>0</v>
      </c>
      <c r="E17" s="12">
        <f>+'CC 103847 - Detail Expenses'!F44</f>
        <v>0</v>
      </c>
      <c r="F17" s="12">
        <f>+'CC 103847 - Detail Expenses'!G44</f>
        <v>0</v>
      </c>
      <c r="G17" s="12">
        <f>+'CC 103847 - Detail Expenses'!H44</f>
        <v>0</v>
      </c>
      <c r="H17" s="12">
        <f>+'CC 103847 - Detail Expenses'!I44</f>
        <v>0</v>
      </c>
      <c r="I17" s="12">
        <f>+'CC 103847 - Detail Expenses'!J44</f>
        <v>0</v>
      </c>
      <c r="J17" s="12">
        <f>+'CC 103847 - Detail Expenses'!K44</f>
        <v>0</v>
      </c>
      <c r="K17" s="12">
        <f>+'CC 103847 - Detail Expenses'!L44</f>
        <v>0</v>
      </c>
      <c r="L17" s="12">
        <f>+'CC 103847 - Detail Expenses'!M44</f>
        <v>0</v>
      </c>
      <c r="M17" s="12">
        <f>+'CC 103847 - Detail Expenses'!N44</f>
        <v>0</v>
      </c>
      <c r="N17" s="12">
        <f>+'CC 103847 - Detail Expenses'!O44</f>
        <v>0</v>
      </c>
      <c r="O17" s="12">
        <f>+'CC 103847 - Detail Expenses'!P44</f>
        <v>0</v>
      </c>
    </row>
    <row r="18" spans="1:15">
      <c r="A18" s="11" t="str">
        <f>+'CC 103847 - Detail Expenses'!$D$7</f>
        <v>103847</v>
      </c>
      <c r="B18" s="153" t="s">
        <v>46</v>
      </c>
      <c r="C18" s="12">
        <f>+'CC 103847 - Detail Expenses'!D46</f>
        <v>0</v>
      </c>
      <c r="D18" s="12">
        <f>+'CC 103847 - Detail Expenses'!E46</f>
        <v>0</v>
      </c>
      <c r="E18" s="12">
        <f>+'CC 103847 - Detail Expenses'!F46</f>
        <v>0</v>
      </c>
      <c r="F18" s="12">
        <f>+'CC 103847 - Detail Expenses'!G46</f>
        <v>0</v>
      </c>
      <c r="G18" s="12">
        <f>+'CC 103847 - Detail Expenses'!H46</f>
        <v>0</v>
      </c>
      <c r="H18" s="12">
        <f>+'CC 103847 - Detail Expenses'!I46</f>
        <v>0</v>
      </c>
      <c r="I18" s="12">
        <f>+'CC 103847 - Detail Expenses'!J46</f>
        <v>0</v>
      </c>
      <c r="J18" s="12">
        <f>+'CC 103847 - Detail Expenses'!K46</f>
        <v>0</v>
      </c>
      <c r="K18" s="12">
        <f>+'CC 103847 - Detail Expenses'!L46</f>
        <v>0</v>
      </c>
      <c r="L18" s="12">
        <f>+'CC 103847 - Detail Expenses'!M46</f>
        <v>0</v>
      </c>
      <c r="M18" s="12">
        <f>+'CC 103847 - Detail Expenses'!N46</f>
        <v>0</v>
      </c>
      <c r="N18" s="12">
        <f>+'CC 103847 - Detail Expenses'!O46</f>
        <v>0</v>
      </c>
      <c r="O18" s="12">
        <f>+'CC 103847 - Detail Expenses'!P46</f>
        <v>0</v>
      </c>
    </row>
    <row r="19" spans="1:15">
      <c r="A19" s="11" t="str">
        <f>+'CC 103847 - Detail Expenses'!$D$7</f>
        <v>103847</v>
      </c>
      <c r="B19" s="153" t="s">
        <v>91</v>
      </c>
      <c r="C19" s="12">
        <f>+'CC 103847 - Detail Expenses'!D48</f>
        <v>0</v>
      </c>
      <c r="D19" s="12">
        <f>+'CC 103847 - Detail Expenses'!E48</f>
        <v>0</v>
      </c>
      <c r="E19" s="12">
        <f>+'CC 103847 - Detail Expenses'!F48</f>
        <v>0</v>
      </c>
      <c r="F19" s="12">
        <f>+'CC 103847 - Detail Expenses'!G48</f>
        <v>0</v>
      </c>
      <c r="G19" s="12">
        <f>+'CC 103847 - Detail Expenses'!H48</f>
        <v>0</v>
      </c>
      <c r="H19" s="12">
        <f>+'CC 103847 - Detail Expenses'!I48</f>
        <v>0</v>
      </c>
      <c r="I19" s="12">
        <f>+'CC 103847 - Detail Expenses'!J48</f>
        <v>0</v>
      </c>
      <c r="J19" s="12">
        <f>+'CC 103847 - Detail Expenses'!K48</f>
        <v>0</v>
      </c>
      <c r="K19" s="12">
        <f>+'CC 103847 - Detail Expenses'!L48</f>
        <v>0</v>
      </c>
      <c r="L19" s="12">
        <f>+'CC 103847 - Detail Expenses'!M48</f>
        <v>0</v>
      </c>
      <c r="M19" s="12">
        <f>+'CC 103847 - Detail Expenses'!N48</f>
        <v>0</v>
      </c>
      <c r="N19" s="12">
        <f>+'CC 103847 - Detail Expenses'!O48</f>
        <v>0</v>
      </c>
      <c r="O19" s="12">
        <f>+'CC 103847 - Detail Expenses'!P48</f>
        <v>0</v>
      </c>
    </row>
    <row r="20" spans="1:15">
      <c r="A20" s="11" t="str">
        <f>+'CC 103847 - Detail Expenses'!$D$7</f>
        <v>103847</v>
      </c>
      <c r="B20" s="153" t="s">
        <v>88</v>
      </c>
      <c r="C20" s="12">
        <f>+'CC 103847 - Detail Expenses'!D50</f>
        <v>0</v>
      </c>
      <c r="D20" s="12">
        <f>+'CC 103847 - Detail Expenses'!E50</f>
        <v>0</v>
      </c>
      <c r="E20" s="12">
        <f>+'CC 103847 - Detail Expenses'!F50</f>
        <v>0</v>
      </c>
      <c r="F20" s="12">
        <f>+'CC 103847 - Detail Expenses'!G50</f>
        <v>0</v>
      </c>
      <c r="G20" s="12">
        <f>+'CC 103847 - Detail Expenses'!H50</f>
        <v>0</v>
      </c>
      <c r="H20" s="12">
        <f>+'CC 103847 - Detail Expenses'!I50</f>
        <v>0</v>
      </c>
      <c r="I20" s="12">
        <f>+'CC 103847 - Detail Expenses'!J50</f>
        <v>0</v>
      </c>
      <c r="J20" s="12">
        <f>+'CC 103847 - Detail Expenses'!K50</f>
        <v>0</v>
      </c>
      <c r="K20" s="12">
        <f>+'CC 103847 - Detail Expenses'!L50</f>
        <v>0</v>
      </c>
      <c r="L20" s="12">
        <f>+'CC 103847 - Detail Expenses'!M50</f>
        <v>0</v>
      </c>
      <c r="M20" s="12">
        <f>+'CC 103847 - Detail Expenses'!N50</f>
        <v>0</v>
      </c>
      <c r="N20" s="12">
        <f>+'CC 103847 - Detail Expenses'!O50</f>
        <v>0</v>
      </c>
      <c r="O20" s="12">
        <f>+'CC 103847 - Detail Expenses'!P50</f>
        <v>0</v>
      </c>
    </row>
    <row r="21" spans="1:15">
      <c r="A21" s="11" t="str">
        <f>+'CC 103847 - Detail Expenses'!$D$7</f>
        <v>103847</v>
      </c>
      <c r="B21" s="153" t="s">
        <v>89</v>
      </c>
      <c r="C21" s="12">
        <f>+'CC 103847 - Detail Expenses'!D51</f>
        <v>0</v>
      </c>
      <c r="D21" s="12">
        <f>+'CC 103847 - Detail Expenses'!E51</f>
        <v>0</v>
      </c>
      <c r="E21" s="12">
        <f>+'CC 103847 - Detail Expenses'!F51</f>
        <v>0</v>
      </c>
      <c r="F21" s="12">
        <f>+'CC 103847 - Detail Expenses'!G51</f>
        <v>0</v>
      </c>
      <c r="G21" s="12">
        <f>+'CC 103847 - Detail Expenses'!H51</f>
        <v>0</v>
      </c>
      <c r="H21" s="12">
        <f>+'CC 103847 - Detail Expenses'!I51</f>
        <v>0</v>
      </c>
      <c r="I21" s="12">
        <f>+'CC 103847 - Detail Expenses'!J51</f>
        <v>0</v>
      </c>
      <c r="J21" s="12">
        <f>+'CC 103847 - Detail Expenses'!K51</f>
        <v>0</v>
      </c>
      <c r="K21" s="12">
        <f>+'CC 103847 - Detail Expenses'!L51</f>
        <v>0</v>
      </c>
      <c r="L21" s="12">
        <f>+'CC 103847 - Detail Expenses'!M51</f>
        <v>0</v>
      </c>
      <c r="M21" s="12">
        <f>+'CC 103847 - Detail Expenses'!N51</f>
        <v>0</v>
      </c>
      <c r="N21" s="12">
        <f>+'CC 103847 - Detail Expenses'!O51</f>
        <v>0</v>
      </c>
      <c r="O21" s="12">
        <f>+'CC 103847 - Detail Expenses'!P51</f>
        <v>0</v>
      </c>
    </row>
    <row r="22" spans="1:15">
      <c r="A22" s="11" t="str">
        <f>+'CC 103847 - Detail Expenses'!$D$7</f>
        <v>103847</v>
      </c>
      <c r="B22" s="153" t="s">
        <v>121</v>
      </c>
      <c r="C22" s="12">
        <f>+'CC 103847 - Detail Expenses'!D52</f>
        <v>0</v>
      </c>
      <c r="D22" s="12">
        <f>+'CC 103847 - Detail Expenses'!E52</f>
        <v>0</v>
      </c>
      <c r="E22" s="12">
        <f>+'CC 103847 - Detail Expenses'!F52</f>
        <v>0</v>
      </c>
      <c r="F22" s="12">
        <f>+'CC 103847 - Detail Expenses'!G52</f>
        <v>0</v>
      </c>
      <c r="G22" s="12">
        <f>+'CC 103847 - Detail Expenses'!H52</f>
        <v>0</v>
      </c>
      <c r="H22" s="12">
        <f>+'CC 103847 - Detail Expenses'!I52</f>
        <v>0</v>
      </c>
      <c r="I22" s="12">
        <f>+'CC 103847 - Detail Expenses'!J52</f>
        <v>0</v>
      </c>
      <c r="J22" s="12">
        <f>+'CC 103847 - Detail Expenses'!K52</f>
        <v>0</v>
      </c>
      <c r="K22" s="12">
        <f>+'CC 103847 - Detail Expenses'!L52</f>
        <v>0</v>
      </c>
      <c r="L22" s="12">
        <f>+'CC 103847 - Detail Expenses'!M52</f>
        <v>0</v>
      </c>
      <c r="M22" s="12">
        <f>+'CC 103847 - Detail Expenses'!N52</f>
        <v>0</v>
      </c>
      <c r="N22" s="12">
        <f>+'CC 103847 - Detail Expenses'!O52</f>
        <v>0</v>
      </c>
      <c r="O22" s="12">
        <f>+'CC 103847 - Detail Expenses'!P52</f>
        <v>0</v>
      </c>
    </row>
    <row r="23" spans="1:15">
      <c r="A23" s="11" t="str">
        <f>+'CC 103847 - Detail Expenses'!$D$7</f>
        <v>103847</v>
      </c>
      <c r="B23" s="153" t="s">
        <v>90</v>
      </c>
      <c r="C23" s="12">
        <f>+'CC 103847 - Detail Expenses'!D53</f>
        <v>0</v>
      </c>
      <c r="D23" s="12">
        <f>+'CC 103847 - Detail Expenses'!E53</f>
        <v>0</v>
      </c>
      <c r="E23" s="12">
        <f>+'CC 103847 - Detail Expenses'!F53</f>
        <v>0</v>
      </c>
      <c r="F23" s="12">
        <f>+'CC 103847 - Detail Expenses'!G53</f>
        <v>0</v>
      </c>
      <c r="G23" s="12">
        <f>+'CC 103847 - Detail Expenses'!H53</f>
        <v>0</v>
      </c>
      <c r="H23" s="12">
        <f>+'CC 103847 - Detail Expenses'!I53</f>
        <v>0</v>
      </c>
      <c r="I23" s="12">
        <f>+'CC 103847 - Detail Expenses'!J53</f>
        <v>0</v>
      </c>
      <c r="J23" s="12">
        <f>+'CC 103847 - Detail Expenses'!K53</f>
        <v>0</v>
      </c>
      <c r="K23" s="12">
        <f>+'CC 103847 - Detail Expenses'!L53</f>
        <v>0</v>
      </c>
      <c r="L23" s="12">
        <f>+'CC 103847 - Detail Expenses'!M53</f>
        <v>0</v>
      </c>
      <c r="M23" s="12">
        <f>+'CC 103847 - Detail Expenses'!N53</f>
        <v>0</v>
      </c>
      <c r="N23" s="12">
        <f>+'CC 103847 - Detail Expenses'!O53</f>
        <v>0</v>
      </c>
      <c r="O23" s="12">
        <f>+'CC 103847 - Detail Expenses'!P53</f>
        <v>0</v>
      </c>
    </row>
    <row r="24" spans="1:15">
      <c r="A24" s="11" t="str">
        <f>+'CC 103847 - Detail Expenses'!$D$7</f>
        <v>103847</v>
      </c>
      <c r="B24" s="153" t="s">
        <v>34</v>
      </c>
      <c r="C24" s="12">
        <f>+'CC 103847 - Detail Expenses'!D54</f>
        <v>0</v>
      </c>
      <c r="D24" s="12">
        <f>+'CC 103847 - Detail Expenses'!E54</f>
        <v>0</v>
      </c>
      <c r="E24" s="12">
        <f>+'CC 103847 - Detail Expenses'!F54</f>
        <v>0</v>
      </c>
      <c r="F24" s="12">
        <f>+'CC 103847 - Detail Expenses'!G54</f>
        <v>0</v>
      </c>
      <c r="G24" s="12">
        <f>+'CC 103847 - Detail Expenses'!H54</f>
        <v>0</v>
      </c>
      <c r="H24" s="12">
        <f>+'CC 103847 - Detail Expenses'!I54</f>
        <v>0</v>
      </c>
      <c r="I24" s="12">
        <f>+'CC 103847 - Detail Expenses'!J54</f>
        <v>0</v>
      </c>
      <c r="J24" s="12">
        <f>+'CC 103847 - Detail Expenses'!K54</f>
        <v>0</v>
      </c>
      <c r="K24" s="12">
        <f>+'CC 103847 - Detail Expenses'!L54</f>
        <v>0</v>
      </c>
      <c r="L24" s="12">
        <f>+'CC 103847 - Detail Expenses'!M54</f>
        <v>0</v>
      </c>
      <c r="M24" s="12">
        <f>+'CC 103847 - Detail Expenses'!N54</f>
        <v>0</v>
      </c>
      <c r="N24" s="12">
        <f>+'CC 103847 - Detail Expenses'!O54</f>
        <v>0</v>
      </c>
      <c r="O24" s="12">
        <f>+'CC 103847 - Detail Expenses'!P54</f>
        <v>0</v>
      </c>
    </row>
    <row r="25" spans="1:15">
      <c r="A25" s="11" t="str">
        <f>+'CC 103847 - Detail Expenses'!$D$7</f>
        <v>103847</v>
      </c>
      <c r="B25" s="153" t="s">
        <v>92</v>
      </c>
      <c r="C25" s="12">
        <f>+'CC 103847 - Detail Expenses'!D55</f>
        <v>0</v>
      </c>
      <c r="D25" s="12">
        <f>+'CC 103847 - Detail Expenses'!E55</f>
        <v>0</v>
      </c>
      <c r="E25" s="12">
        <f>+'CC 103847 - Detail Expenses'!F55</f>
        <v>0</v>
      </c>
      <c r="F25" s="12">
        <f>+'CC 103847 - Detail Expenses'!G55</f>
        <v>0</v>
      </c>
      <c r="G25" s="12">
        <f>+'CC 103847 - Detail Expenses'!H55</f>
        <v>0</v>
      </c>
      <c r="H25" s="12">
        <f>+'CC 103847 - Detail Expenses'!I55</f>
        <v>0</v>
      </c>
      <c r="I25" s="12">
        <f>+'CC 103847 - Detail Expenses'!J55</f>
        <v>0</v>
      </c>
      <c r="J25" s="12">
        <f>+'CC 103847 - Detail Expenses'!K55</f>
        <v>0</v>
      </c>
      <c r="K25" s="12">
        <f>+'CC 103847 - Detail Expenses'!L55</f>
        <v>0</v>
      </c>
      <c r="L25" s="12">
        <f>+'CC 103847 - Detail Expenses'!M55</f>
        <v>0</v>
      </c>
      <c r="M25" s="12">
        <f>+'CC 103847 - Detail Expenses'!N55</f>
        <v>0</v>
      </c>
      <c r="N25" s="12">
        <f>+'CC 103847 - Detail Expenses'!O55</f>
        <v>0</v>
      </c>
      <c r="O25" s="12">
        <f>+'CC 103847 - Detail Expenses'!P55</f>
        <v>0</v>
      </c>
    </row>
    <row r="26" spans="1:15">
      <c r="A26" s="11" t="str">
        <f>+'CC 103847 - Detail Expenses'!$D$7</f>
        <v>103847</v>
      </c>
      <c r="B26" s="153" t="s">
        <v>93</v>
      </c>
      <c r="C26" s="12">
        <f>+'CC 103847 - Detail Expenses'!D56</f>
        <v>0</v>
      </c>
      <c r="D26" s="12">
        <f>+'CC 103847 - Detail Expenses'!E56</f>
        <v>0</v>
      </c>
      <c r="E26" s="12">
        <f>+'CC 103847 - Detail Expenses'!F56</f>
        <v>0</v>
      </c>
      <c r="F26" s="12">
        <f>+'CC 103847 - Detail Expenses'!G56</f>
        <v>0</v>
      </c>
      <c r="G26" s="12">
        <f>+'CC 103847 - Detail Expenses'!H56</f>
        <v>0</v>
      </c>
      <c r="H26" s="12">
        <f>+'CC 103847 - Detail Expenses'!I56</f>
        <v>0</v>
      </c>
      <c r="I26" s="12">
        <f>+'CC 103847 - Detail Expenses'!J56</f>
        <v>0</v>
      </c>
      <c r="J26" s="12">
        <f>+'CC 103847 - Detail Expenses'!K56</f>
        <v>0</v>
      </c>
      <c r="K26" s="12">
        <f>+'CC 103847 - Detail Expenses'!L56</f>
        <v>0</v>
      </c>
      <c r="L26" s="12">
        <f>+'CC 103847 - Detail Expenses'!M56</f>
        <v>0</v>
      </c>
      <c r="M26" s="12">
        <f>+'CC 103847 - Detail Expenses'!N56</f>
        <v>0</v>
      </c>
      <c r="N26" s="12">
        <f>+'CC 103847 - Detail Expenses'!O56</f>
        <v>0</v>
      </c>
      <c r="O26" s="12">
        <f>+'CC 103847 - Detail Expenses'!P56</f>
        <v>0</v>
      </c>
    </row>
    <row r="27" spans="1:15">
      <c r="A27" s="11" t="str">
        <f>+'CC 103847 - Detail Expenses'!$D$7</f>
        <v>103847</v>
      </c>
      <c r="B27" s="153" t="s">
        <v>33</v>
      </c>
      <c r="C27" s="12">
        <f>+'CC 103847 - Detail Expenses'!D57</f>
        <v>0</v>
      </c>
      <c r="D27" s="12">
        <f>+'CC 103847 - Detail Expenses'!E57</f>
        <v>0</v>
      </c>
      <c r="E27" s="12">
        <f>+'CC 103847 - Detail Expenses'!F57</f>
        <v>0</v>
      </c>
      <c r="F27" s="12">
        <f>+'CC 103847 - Detail Expenses'!G57</f>
        <v>0</v>
      </c>
      <c r="G27" s="12">
        <f>+'CC 103847 - Detail Expenses'!H57</f>
        <v>0</v>
      </c>
      <c r="H27" s="12">
        <f>+'CC 103847 - Detail Expenses'!I57</f>
        <v>0</v>
      </c>
      <c r="I27" s="12">
        <f>+'CC 103847 - Detail Expenses'!J57</f>
        <v>0</v>
      </c>
      <c r="J27" s="12">
        <f>+'CC 103847 - Detail Expenses'!K57</f>
        <v>0</v>
      </c>
      <c r="K27" s="12">
        <f>+'CC 103847 - Detail Expenses'!L57</f>
        <v>0</v>
      </c>
      <c r="L27" s="12">
        <f>+'CC 103847 - Detail Expenses'!M57</f>
        <v>0</v>
      </c>
      <c r="M27" s="12">
        <f>+'CC 103847 - Detail Expenses'!N57</f>
        <v>0</v>
      </c>
      <c r="N27" s="12">
        <f>+'CC 103847 - Detail Expenses'!O57</f>
        <v>0</v>
      </c>
      <c r="O27" s="12">
        <f>+'CC 103847 - Detail Expenses'!P57</f>
        <v>0</v>
      </c>
    </row>
    <row r="28" spans="1:15">
      <c r="A28" s="11" t="str">
        <f>+'CC 103847 - Detail Expenses'!$D$7</f>
        <v>103847</v>
      </c>
      <c r="B28" s="153" t="s">
        <v>38</v>
      </c>
      <c r="C28" s="12">
        <f>+'CC 103847 - Detail Expenses'!D59</f>
        <v>0</v>
      </c>
      <c r="D28" s="12">
        <f>+'CC 103847 - Detail Expenses'!E59</f>
        <v>0</v>
      </c>
      <c r="E28" s="12">
        <f>+'CC 103847 - Detail Expenses'!F59</f>
        <v>0</v>
      </c>
      <c r="F28" s="12">
        <f>+'CC 103847 - Detail Expenses'!G59</f>
        <v>0</v>
      </c>
      <c r="G28" s="12">
        <f>+'CC 103847 - Detail Expenses'!H59</f>
        <v>0</v>
      </c>
      <c r="H28" s="12">
        <f>+'CC 103847 - Detail Expenses'!I59</f>
        <v>0</v>
      </c>
      <c r="I28" s="12">
        <f>+'CC 103847 - Detail Expenses'!J59</f>
        <v>0</v>
      </c>
      <c r="J28" s="12">
        <f>+'CC 103847 - Detail Expenses'!K59</f>
        <v>0</v>
      </c>
      <c r="K28" s="12">
        <f>+'CC 103847 - Detail Expenses'!L59</f>
        <v>0</v>
      </c>
      <c r="L28" s="12">
        <f>+'CC 103847 - Detail Expenses'!M59</f>
        <v>0</v>
      </c>
      <c r="M28" s="12">
        <f>+'CC 103847 - Detail Expenses'!N59</f>
        <v>0</v>
      </c>
      <c r="N28" s="12">
        <f>+'CC 103847 - Detail Expenses'!O59</f>
        <v>0</v>
      </c>
      <c r="O28" s="12">
        <f>+'CC 103847 - Detail Expenses'!P59</f>
        <v>0</v>
      </c>
    </row>
    <row r="29" spans="1:15">
      <c r="A29" s="11" t="str">
        <f>+'CC 103847 - Detail Expenses'!$D$7</f>
        <v>103847</v>
      </c>
      <c r="B29" s="153" t="s">
        <v>36</v>
      </c>
      <c r="C29" s="12">
        <f>+'CC 103847 - Detail Expenses'!D60</f>
        <v>0</v>
      </c>
      <c r="D29" s="12">
        <f>+'CC 103847 - Detail Expenses'!E60</f>
        <v>0</v>
      </c>
      <c r="E29" s="12">
        <f>+'CC 103847 - Detail Expenses'!F60</f>
        <v>0</v>
      </c>
      <c r="F29" s="12">
        <f>+'CC 103847 - Detail Expenses'!G60</f>
        <v>0</v>
      </c>
      <c r="G29" s="12">
        <f>+'CC 103847 - Detail Expenses'!H60</f>
        <v>0</v>
      </c>
      <c r="H29" s="12">
        <f>+'CC 103847 - Detail Expenses'!I60</f>
        <v>0</v>
      </c>
      <c r="I29" s="12">
        <f>+'CC 103847 - Detail Expenses'!J60</f>
        <v>0</v>
      </c>
      <c r="J29" s="12">
        <f>+'CC 103847 - Detail Expenses'!K60</f>
        <v>0</v>
      </c>
      <c r="K29" s="12">
        <f>+'CC 103847 - Detail Expenses'!L60</f>
        <v>0</v>
      </c>
      <c r="L29" s="12">
        <f>+'CC 103847 - Detail Expenses'!M60</f>
        <v>0</v>
      </c>
      <c r="M29" s="12">
        <f>+'CC 103847 - Detail Expenses'!N60</f>
        <v>0</v>
      </c>
      <c r="N29" s="12">
        <f>+'CC 103847 - Detail Expenses'!O60</f>
        <v>0</v>
      </c>
      <c r="O29" s="12">
        <f>+'CC 103847 - Detail Expenses'!P60</f>
        <v>0</v>
      </c>
    </row>
    <row r="30" spans="1:15">
      <c r="A30" s="11" t="str">
        <f>+'CC 103847 - Detail Expenses'!$D$7</f>
        <v>103847</v>
      </c>
      <c r="B30" s="153" t="s">
        <v>105</v>
      </c>
      <c r="C30" s="12">
        <f>+'CC 103847 - Detail Expenses'!D61</f>
        <v>0</v>
      </c>
      <c r="D30" s="12">
        <f>+'CC 103847 - Detail Expenses'!E61</f>
        <v>0</v>
      </c>
      <c r="E30" s="12">
        <f>+'CC 103847 - Detail Expenses'!F61</f>
        <v>0</v>
      </c>
      <c r="F30" s="12">
        <f>+'CC 103847 - Detail Expenses'!G61</f>
        <v>0</v>
      </c>
      <c r="G30" s="12">
        <f>+'CC 103847 - Detail Expenses'!H61</f>
        <v>0</v>
      </c>
      <c r="H30" s="12">
        <f>+'CC 103847 - Detail Expenses'!I61</f>
        <v>0</v>
      </c>
      <c r="I30" s="12">
        <f>+'CC 103847 - Detail Expenses'!J61</f>
        <v>0</v>
      </c>
      <c r="J30" s="12">
        <f>+'CC 103847 - Detail Expenses'!K61</f>
        <v>0</v>
      </c>
      <c r="K30" s="12">
        <f>+'CC 103847 - Detail Expenses'!L61</f>
        <v>0</v>
      </c>
      <c r="L30" s="12">
        <f>+'CC 103847 - Detail Expenses'!M61</f>
        <v>0</v>
      </c>
      <c r="M30" s="12">
        <f>+'CC 103847 - Detail Expenses'!N61</f>
        <v>0</v>
      </c>
      <c r="N30" s="12">
        <f>+'CC 103847 - Detail Expenses'!O61</f>
        <v>0</v>
      </c>
      <c r="O30" s="12">
        <f>+'CC 103847 - Detail Expenses'!P61</f>
        <v>0</v>
      </c>
    </row>
    <row r="31" spans="1:15">
      <c r="A31" s="11" t="str">
        <f>+'CC 103847 - Detail Expenses'!$D$7</f>
        <v>103847</v>
      </c>
      <c r="B31" s="153" t="s">
        <v>107</v>
      </c>
      <c r="C31" s="12">
        <f>+'CC 103847 - Detail Expenses'!D62</f>
        <v>0</v>
      </c>
      <c r="D31" s="12">
        <f>+'CC 103847 - Detail Expenses'!E62</f>
        <v>0</v>
      </c>
      <c r="E31" s="12">
        <f>+'CC 103847 - Detail Expenses'!F62</f>
        <v>0</v>
      </c>
      <c r="F31" s="12">
        <f>+'CC 103847 - Detail Expenses'!G62</f>
        <v>0</v>
      </c>
      <c r="G31" s="12">
        <f>+'CC 103847 - Detail Expenses'!H62</f>
        <v>0</v>
      </c>
      <c r="H31" s="12">
        <f>+'CC 103847 - Detail Expenses'!I62</f>
        <v>0</v>
      </c>
      <c r="I31" s="12">
        <f>+'CC 103847 - Detail Expenses'!J62</f>
        <v>0</v>
      </c>
      <c r="J31" s="12">
        <f>+'CC 103847 - Detail Expenses'!K62</f>
        <v>0</v>
      </c>
      <c r="K31" s="12">
        <f>+'CC 103847 - Detail Expenses'!L62</f>
        <v>0</v>
      </c>
      <c r="L31" s="12">
        <f>+'CC 103847 - Detail Expenses'!M62</f>
        <v>0</v>
      </c>
      <c r="M31" s="12">
        <f>+'CC 103847 - Detail Expenses'!N62</f>
        <v>0</v>
      </c>
      <c r="N31" s="12">
        <f>+'CC 103847 - Detail Expenses'!O62</f>
        <v>0</v>
      </c>
      <c r="O31" s="12">
        <f>+'CC 103847 - Detail Expenses'!P62</f>
        <v>0</v>
      </c>
    </row>
    <row r="32" spans="1:15">
      <c r="A32" s="11" t="str">
        <f>+'CC 103847 - Detail Expenses'!$D$7</f>
        <v>103847</v>
      </c>
      <c r="B32" s="153" t="s">
        <v>37</v>
      </c>
      <c r="C32" s="12">
        <f>+'CC 103847 - Detail Expenses'!D63</f>
        <v>0</v>
      </c>
      <c r="D32" s="12">
        <f>+'CC 103847 - Detail Expenses'!E63</f>
        <v>0</v>
      </c>
      <c r="E32" s="12">
        <f>+'CC 103847 - Detail Expenses'!F63</f>
        <v>0</v>
      </c>
      <c r="F32" s="12">
        <f>+'CC 103847 - Detail Expenses'!G63</f>
        <v>0</v>
      </c>
      <c r="G32" s="12">
        <f>+'CC 103847 - Detail Expenses'!H63</f>
        <v>0</v>
      </c>
      <c r="H32" s="12">
        <f>+'CC 103847 - Detail Expenses'!I63</f>
        <v>0</v>
      </c>
      <c r="I32" s="12">
        <f>+'CC 103847 - Detail Expenses'!J63</f>
        <v>0</v>
      </c>
      <c r="J32" s="12">
        <f>+'CC 103847 - Detail Expenses'!K63</f>
        <v>0</v>
      </c>
      <c r="K32" s="12">
        <f>+'CC 103847 - Detail Expenses'!L63</f>
        <v>0</v>
      </c>
      <c r="L32" s="12">
        <f>+'CC 103847 - Detail Expenses'!M63</f>
        <v>0</v>
      </c>
      <c r="M32" s="12">
        <f>+'CC 103847 - Detail Expenses'!N63</f>
        <v>0</v>
      </c>
      <c r="N32" s="12">
        <f>+'CC 103847 - Detail Expenses'!O63</f>
        <v>0</v>
      </c>
      <c r="O32" s="12">
        <f>+'CC 103847 - Detail Expenses'!P63</f>
        <v>0</v>
      </c>
    </row>
    <row r="33" spans="1:15">
      <c r="A33" s="11" t="str">
        <f>+'CC 103847 - Detail Expenses'!$D$7</f>
        <v>103847</v>
      </c>
      <c r="B33" s="153" t="s">
        <v>39</v>
      </c>
      <c r="C33" s="12">
        <f>+'CC 103847 - Detail Expenses'!D65</f>
        <v>0</v>
      </c>
      <c r="D33" s="12">
        <f>+'CC 103847 - Detail Expenses'!E65</f>
        <v>0</v>
      </c>
      <c r="E33" s="12">
        <f>+'CC 103847 - Detail Expenses'!F65</f>
        <v>0</v>
      </c>
      <c r="F33" s="12">
        <f>+'CC 103847 - Detail Expenses'!G65</f>
        <v>0</v>
      </c>
      <c r="G33" s="12">
        <f>+'CC 103847 - Detail Expenses'!H65</f>
        <v>0</v>
      </c>
      <c r="H33" s="12">
        <f>+'CC 103847 - Detail Expenses'!I65</f>
        <v>0</v>
      </c>
      <c r="I33" s="12">
        <f>+'CC 103847 - Detail Expenses'!J65</f>
        <v>0</v>
      </c>
      <c r="J33" s="12">
        <f>+'CC 103847 - Detail Expenses'!K65</f>
        <v>0</v>
      </c>
      <c r="K33" s="12">
        <f>+'CC 103847 - Detail Expenses'!L65</f>
        <v>0</v>
      </c>
      <c r="L33" s="12">
        <f>+'CC 103847 - Detail Expenses'!M65</f>
        <v>0</v>
      </c>
      <c r="M33" s="12">
        <f>+'CC 103847 - Detail Expenses'!N65</f>
        <v>0</v>
      </c>
      <c r="N33" s="12">
        <f>+'CC 103847 - Detail Expenses'!O65</f>
        <v>0</v>
      </c>
      <c r="O33" s="12">
        <f>+'CC 103847 - Detail Expenses'!P65</f>
        <v>0</v>
      </c>
    </row>
    <row r="34" spans="1:15">
      <c r="A34" s="11" t="str">
        <f>+'CC 103847 - Detail Expenses'!$D$7</f>
        <v>103847</v>
      </c>
      <c r="B34" s="153" t="s">
        <v>41</v>
      </c>
      <c r="C34" s="12">
        <f>+'CC 103847 - Detail Expenses'!D66</f>
        <v>0</v>
      </c>
      <c r="D34" s="12">
        <f>+'CC 103847 - Detail Expenses'!E66</f>
        <v>0</v>
      </c>
      <c r="E34" s="12">
        <f>+'CC 103847 - Detail Expenses'!F66</f>
        <v>0</v>
      </c>
      <c r="F34" s="12">
        <f>+'CC 103847 - Detail Expenses'!G66</f>
        <v>0</v>
      </c>
      <c r="G34" s="12">
        <f>+'CC 103847 - Detail Expenses'!H66</f>
        <v>0</v>
      </c>
      <c r="H34" s="12">
        <f>+'CC 103847 - Detail Expenses'!I66</f>
        <v>0</v>
      </c>
      <c r="I34" s="12">
        <f>+'CC 103847 - Detail Expenses'!J66</f>
        <v>0</v>
      </c>
      <c r="J34" s="12">
        <f>+'CC 103847 - Detail Expenses'!K66</f>
        <v>0</v>
      </c>
      <c r="K34" s="12">
        <f>+'CC 103847 - Detail Expenses'!L66</f>
        <v>0</v>
      </c>
      <c r="L34" s="12">
        <f>+'CC 103847 - Detail Expenses'!M66</f>
        <v>0</v>
      </c>
      <c r="M34" s="12">
        <f>+'CC 103847 - Detail Expenses'!N66</f>
        <v>0</v>
      </c>
      <c r="N34" s="12">
        <f>+'CC 103847 - Detail Expenses'!O66</f>
        <v>0</v>
      </c>
      <c r="O34" s="12">
        <f>+'CC 103847 - Detail Expenses'!P66</f>
        <v>0</v>
      </c>
    </row>
    <row r="35" spans="1:15">
      <c r="A35" s="11" t="str">
        <f>+'CC 103847 - Detail Expenses'!$D$7</f>
        <v>103847</v>
      </c>
      <c r="B35" s="153" t="s">
        <v>43</v>
      </c>
      <c r="C35" s="12">
        <f>+'CC 103847 - Detail Expenses'!D67</f>
        <v>0</v>
      </c>
      <c r="D35" s="12">
        <f>+'CC 103847 - Detail Expenses'!E67</f>
        <v>0</v>
      </c>
      <c r="E35" s="12">
        <f>+'CC 103847 - Detail Expenses'!F67</f>
        <v>0</v>
      </c>
      <c r="F35" s="12">
        <f>+'CC 103847 - Detail Expenses'!G67</f>
        <v>0</v>
      </c>
      <c r="G35" s="12">
        <f>+'CC 103847 - Detail Expenses'!H67</f>
        <v>0</v>
      </c>
      <c r="H35" s="12">
        <f>+'CC 103847 - Detail Expenses'!I67</f>
        <v>0</v>
      </c>
      <c r="I35" s="12">
        <f>+'CC 103847 - Detail Expenses'!J67</f>
        <v>0</v>
      </c>
      <c r="J35" s="12">
        <f>+'CC 103847 - Detail Expenses'!K67</f>
        <v>0</v>
      </c>
      <c r="K35" s="12">
        <f>+'CC 103847 - Detail Expenses'!L67</f>
        <v>0</v>
      </c>
      <c r="L35" s="12">
        <f>+'CC 103847 - Detail Expenses'!M67</f>
        <v>0</v>
      </c>
      <c r="M35" s="12">
        <f>+'CC 103847 - Detail Expenses'!N67</f>
        <v>0</v>
      </c>
      <c r="N35" s="12">
        <f>+'CC 103847 - Detail Expenses'!O67</f>
        <v>0</v>
      </c>
      <c r="O35" s="12">
        <f>+'CC 103847 - Detail Expenses'!P67</f>
        <v>0</v>
      </c>
    </row>
    <row r="36" spans="1:15">
      <c r="A36" s="11" t="str">
        <f>+'CC 103847 - Detail Expenses'!$D$7</f>
        <v>103847</v>
      </c>
      <c r="B36" s="153" t="s">
        <v>42</v>
      </c>
      <c r="C36" s="12">
        <f>+'CC 103847 - Detail Expenses'!D68</f>
        <v>0</v>
      </c>
      <c r="D36" s="12">
        <f>+'CC 103847 - Detail Expenses'!E68</f>
        <v>0</v>
      </c>
      <c r="E36" s="12">
        <f>+'CC 103847 - Detail Expenses'!F68</f>
        <v>0</v>
      </c>
      <c r="F36" s="12">
        <f>+'CC 103847 - Detail Expenses'!G68</f>
        <v>0</v>
      </c>
      <c r="G36" s="12">
        <f>+'CC 103847 - Detail Expenses'!H68</f>
        <v>0</v>
      </c>
      <c r="H36" s="12">
        <f>+'CC 103847 - Detail Expenses'!I68</f>
        <v>0</v>
      </c>
      <c r="I36" s="12">
        <f>+'CC 103847 - Detail Expenses'!J68</f>
        <v>0</v>
      </c>
      <c r="J36" s="12">
        <f>+'CC 103847 - Detail Expenses'!K68</f>
        <v>0</v>
      </c>
      <c r="K36" s="12">
        <f>+'CC 103847 - Detail Expenses'!L68</f>
        <v>0</v>
      </c>
      <c r="L36" s="12">
        <f>+'CC 103847 - Detail Expenses'!M68</f>
        <v>0</v>
      </c>
      <c r="M36" s="12">
        <f>+'CC 103847 - Detail Expenses'!N68</f>
        <v>0</v>
      </c>
      <c r="N36" s="12">
        <f>+'CC 103847 - Detail Expenses'!O68</f>
        <v>0</v>
      </c>
      <c r="O36" s="12">
        <f>+'CC 103847 - Detail Expenses'!P68</f>
        <v>0</v>
      </c>
    </row>
    <row r="37" spans="1:15">
      <c r="A37" s="11" t="str">
        <f>+'CC 103847 - Detail Expenses'!$D$7</f>
        <v>103847</v>
      </c>
      <c r="B37" s="153" t="s">
        <v>44</v>
      </c>
      <c r="C37" s="12">
        <f>+'CC 103847 - Detail Expenses'!D70</f>
        <v>0</v>
      </c>
      <c r="D37" s="12">
        <f>+'CC 103847 - Detail Expenses'!E70</f>
        <v>0</v>
      </c>
      <c r="E37" s="12">
        <f>+'CC 103847 - Detail Expenses'!F70</f>
        <v>0</v>
      </c>
      <c r="F37" s="12">
        <f>+'CC 103847 - Detail Expenses'!G70</f>
        <v>0</v>
      </c>
      <c r="G37" s="12">
        <f>+'CC 103847 - Detail Expenses'!H70</f>
        <v>0</v>
      </c>
      <c r="H37" s="12">
        <f>+'CC 103847 - Detail Expenses'!I70</f>
        <v>0</v>
      </c>
      <c r="I37" s="12">
        <f>+'CC 103847 - Detail Expenses'!J70</f>
        <v>0</v>
      </c>
      <c r="J37" s="12">
        <f>+'CC 103847 - Detail Expenses'!K70</f>
        <v>0</v>
      </c>
      <c r="K37" s="12">
        <f>+'CC 103847 - Detail Expenses'!L70</f>
        <v>0</v>
      </c>
      <c r="L37" s="12">
        <f>+'CC 103847 - Detail Expenses'!M70</f>
        <v>0</v>
      </c>
      <c r="M37" s="12">
        <f>+'CC 103847 - Detail Expenses'!N70</f>
        <v>0</v>
      </c>
      <c r="N37" s="12">
        <f>+'CC 103847 - Detail Expenses'!O70</f>
        <v>0</v>
      </c>
      <c r="O37" s="12">
        <f>+'CC 103847 - Detail Expenses'!P70</f>
        <v>0</v>
      </c>
    </row>
    <row r="38" spans="1:15">
      <c r="A38" s="11" t="str">
        <f>+'CC 103847 - Detail Expenses'!$D$7</f>
        <v>103847</v>
      </c>
      <c r="B38" s="153" t="s">
        <v>45</v>
      </c>
      <c r="C38" s="12">
        <f>+'CC 103847 - Detail Expenses'!D71</f>
        <v>0</v>
      </c>
      <c r="D38" s="12">
        <f>+'CC 103847 - Detail Expenses'!E71</f>
        <v>0</v>
      </c>
      <c r="E38" s="12">
        <f>+'CC 103847 - Detail Expenses'!F71</f>
        <v>0</v>
      </c>
      <c r="F38" s="12">
        <f>+'CC 103847 - Detail Expenses'!G71</f>
        <v>0</v>
      </c>
      <c r="G38" s="12">
        <f>+'CC 103847 - Detail Expenses'!H71</f>
        <v>0</v>
      </c>
      <c r="H38" s="12">
        <f>+'CC 103847 - Detail Expenses'!I71</f>
        <v>0</v>
      </c>
      <c r="I38" s="12">
        <f>+'CC 103847 - Detail Expenses'!J71</f>
        <v>0</v>
      </c>
      <c r="J38" s="12">
        <f>+'CC 103847 - Detail Expenses'!K71</f>
        <v>0</v>
      </c>
      <c r="K38" s="12">
        <f>+'CC 103847 - Detail Expenses'!L71</f>
        <v>0</v>
      </c>
      <c r="L38" s="12">
        <f>+'CC 103847 - Detail Expenses'!M71</f>
        <v>0</v>
      </c>
      <c r="M38" s="12">
        <f>+'CC 103847 - Detail Expenses'!N71</f>
        <v>0</v>
      </c>
      <c r="N38" s="12">
        <f>+'CC 103847 - Detail Expenses'!O71</f>
        <v>0</v>
      </c>
      <c r="O38" s="12">
        <f>+'CC 103847 - Detail Expenses'!P71</f>
        <v>0</v>
      </c>
    </row>
    <row r="39" spans="1:15">
      <c r="A39" s="11" t="str">
        <f>+'CC 103847 - Detail Expenses'!$D$7</f>
        <v>103847</v>
      </c>
      <c r="B39" s="153" t="s">
        <v>47</v>
      </c>
      <c r="C39" s="12">
        <f>+'CC 103847 - Detail Expenses'!D72</f>
        <v>0</v>
      </c>
      <c r="D39" s="12">
        <f>+'CC 103847 - Detail Expenses'!E72</f>
        <v>0</v>
      </c>
      <c r="E39" s="12">
        <f>+'CC 103847 - Detail Expenses'!F72</f>
        <v>0</v>
      </c>
      <c r="F39" s="12">
        <f>+'CC 103847 - Detail Expenses'!G72</f>
        <v>0</v>
      </c>
      <c r="G39" s="12">
        <f>+'CC 103847 - Detail Expenses'!H72</f>
        <v>0</v>
      </c>
      <c r="H39" s="12">
        <f>+'CC 103847 - Detail Expenses'!I72</f>
        <v>0</v>
      </c>
      <c r="I39" s="12">
        <f>+'CC 103847 - Detail Expenses'!J72</f>
        <v>0</v>
      </c>
      <c r="J39" s="12">
        <f>+'CC 103847 - Detail Expenses'!K72</f>
        <v>0</v>
      </c>
      <c r="K39" s="12">
        <f>+'CC 103847 - Detail Expenses'!L72</f>
        <v>0</v>
      </c>
      <c r="L39" s="12">
        <f>+'CC 103847 - Detail Expenses'!M72</f>
        <v>0</v>
      </c>
      <c r="M39" s="12">
        <f>+'CC 103847 - Detail Expenses'!N72</f>
        <v>0</v>
      </c>
      <c r="N39" s="12">
        <f>+'CC 103847 - Detail Expenses'!O72</f>
        <v>0</v>
      </c>
      <c r="O39" s="12">
        <f>+'CC 103847 - Detail Expenses'!P72</f>
        <v>0</v>
      </c>
    </row>
    <row r="40" spans="1:15">
      <c r="A40" s="11" t="str">
        <f>+'CC 103847 - Detail Expenses'!$D$7</f>
        <v>103847</v>
      </c>
      <c r="B40" s="153"/>
      <c r="C40" s="12">
        <f>+'CC 103847 - Detail Expenses'!D73</f>
        <v>0</v>
      </c>
      <c r="D40" s="12">
        <f>+'CC 103847 - Detail Expenses'!E73</f>
        <v>0</v>
      </c>
      <c r="E40" s="12">
        <f>+'CC 103847 - Detail Expenses'!F73</f>
        <v>0</v>
      </c>
      <c r="F40" s="12">
        <f>+'CC 103847 - Detail Expenses'!G73</f>
        <v>0</v>
      </c>
      <c r="G40" s="12">
        <f>+'CC 103847 - Detail Expenses'!H73</f>
        <v>0</v>
      </c>
      <c r="H40" s="12">
        <f>+'CC 103847 - Detail Expenses'!I73</f>
        <v>0</v>
      </c>
      <c r="I40" s="12">
        <f>+'CC 103847 - Detail Expenses'!J73</f>
        <v>0</v>
      </c>
      <c r="J40" s="12">
        <f>+'CC 103847 - Detail Expenses'!K73</f>
        <v>0</v>
      </c>
      <c r="K40" s="12">
        <f>+'CC 103847 - Detail Expenses'!L73</f>
        <v>0</v>
      </c>
      <c r="L40" s="12">
        <f>+'CC 103847 - Detail Expenses'!M73</f>
        <v>0</v>
      </c>
      <c r="M40" s="12">
        <f>+'CC 103847 - Detail Expenses'!N73</f>
        <v>0</v>
      </c>
      <c r="N40" s="12">
        <f>+'CC 103847 - Detail Expenses'!O73</f>
        <v>0</v>
      </c>
      <c r="O40" s="12">
        <f>+'CC 103847 - Detail Expenses'!P73</f>
        <v>0</v>
      </c>
    </row>
    <row r="41" spans="1:15">
      <c r="A41" s="11" t="str">
        <f>+'CC 103847 - Detail Expenses'!$D$7</f>
        <v>103847</v>
      </c>
      <c r="B41" s="153" t="s">
        <v>125</v>
      </c>
      <c r="C41" s="12">
        <f>+'CC 103847 - Detail Expenses'!D74</f>
        <v>0</v>
      </c>
      <c r="D41" s="12">
        <f>+'CC 103847 - Detail Expenses'!E74</f>
        <v>0</v>
      </c>
      <c r="E41" s="12">
        <f>+'CC 103847 - Detail Expenses'!F74</f>
        <v>0</v>
      </c>
      <c r="F41" s="12">
        <f>+'CC 103847 - Detail Expenses'!G74</f>
        <v>0</v>
      </c>
      <c r="G41" s="12">
        <f>+'CC 103847 - Detail Expenses'!H74</f>
        <v>0</v>
      </c>
      <c r="H41" s="12">
        <f>+'CC 103847 - Detail Expenses'!I74</f>
        <v>0</v>
      </c>
      <c r="I41" s="12">
        <f>+'CC 103847 - Detail Expenses'!J74</f>
        <v>0</v>
      </c>
      <c r="J41" s="12">
        <f>+'CC 103847 - Detail Expenses'!K74</f>
        <v>0</v>
      </c>
      <c r="K41" s="12">
        <f>+'CC 103847 - Detail Expenses'!L74</f>
        <v>0</v>
      </c>
      <c r="L41" s="12">
        <f>+'CC 103847 - Detail Expenses'!M74</f>
        <v>0</v>
      </c>
      <c r="M41" s="12">
        <f>+'CC 103847 - Detail Expenses'!N74</f>
        <v>0</v>
      </c>
      <c r="N41" s="12">
        <f>+'CC 103847 - Detail Expenses'!O74</f>
        <v>0</v>
      </c>
      <c r="O41" s="12">
        <f>+'CC 103847 - Detail Expenses'!P74</f>
        <v>0</v>
      </c>
    </row>
    <row r="42" spans="1:15">
      <c r="A42" s="11" t="str">
        <f>+'CC 103847 - Detail Expenses'!$D$7</f>
        <v>103847</v>
      </c>
      <c r="B42" s="153" t="s">
        <v>32</v>
      </c>
      <c r="C42" s="12">
        <f>+'CC 103847 - Detail Expenses'!D75</f>
        <v>0</v>
      </c>
      <c r="D42" s="12">
        <f>+'CC 103847 - Detail Expenses'!E75</f>
        <v>0</v>
      </c>
      <c r="E42" s="12">
        <f>+'CC 103847 - Detail Expenses'!F75</f>
        <v>0</v>
      </c>
      <c r="F42" s="12">
        <f>+'CC 103847 - Detail Expenses'!G75</f>
        <v>0</v>
      </c>
      <c r="G42" s="12">
        <f>+'CC 103847 - Detail Expenses'!H75</f>
        <v>0</v>
      </c>
      <c r="H42" s="12">
        <f>+'CC 103847 - Detail Expenses'!I75</f>
        <v>0</v>
      </c>
      <c r="I42" s="12">
        <f>+'CC 103847 - Detail Expenses'!J75</f>
        <v>0</v>
      </c>
      <c r="J42" s="12">
        <f>+'CC 103847 - Detail Expenses'!K75</f>
        <v>0</v>
      </c>
      <c r="K42" s="12">
        <f>+'CC 103847 - Detail Expenses'!L75</f>
        <v>0</v>
      </c>
      <c r="L42" s="12">
        <f>+'CC 103847 - Detail Expenses'!M75</f>
        <v>0</v>
      </c>
      <c r="M42" s="12">
        <f>+'CC 103847 - Detail Expenses'!N75</f>
        <v>0</v>
      </c>
      <c r="N42" s="12">
        <f>+'CC 103847 - Detail Expenses'!O75</f>
        <v>0</v>
      </c>
      <c r="O42" s="12">
        <f>+'CC 103847 - Detail Expenses'!P75</f>
        <v>0</v>
      </c>
    </row>
    <row r="43" spans="1:15">
      <c r="A43" s="11" t="str">
        <f>+'CC 103847 - Detail Expenses'!$D$7</f>
        <v>103847</v>
      </c>
      <c r="B43" s="153" t="s">
        <v>135</v>
      </c>
      <c r="C43" s="12">
        <f>+'CC 103847 - Detail Expenses'!D76</f>
        <v>0</v>
      </c>
      <c r="D43" s="12">
        <f>+'CC 103847 - Detail Expenses'!E76</f>
        <v>0</v>
      </c>
      <c r="E43" s="12">
        <f>+'CC 103847 - Detail Expenses'!F76</f>
        <v>0</v>
      </c>
      <c r="F43" s="12">
        <f>+'CC 103847 - Detail Expenses'!G76</f>
        <v>0</v>
      </c>
      <c r="G43" s="12">
        <f>+'CC 103847 - Detail Expenses'!H76</f>
        <v>0</v>
      </c>
      <c r="H43" s="12">
        <f>+'CC 103847 - Detail Expenses'!I76</f>
        <v>0</v>
      </c>
      <c r="I43" s="12">
        <f>+'CC 103847 - Detail Expenses'!J76</f>
        <v>0</v>
      </c>
      <c r="J43" s="12">
        <f>+'CC 103847 - Detail Expenses'!K76</f>
        <v>0</v>
      </c>
      <c r="K43" s="12">
        <f>+'CC 103847 - Detail Expenses'!L76</f>
        <v>0</v>
      </c>
      <c r="L43" s="12">
        <f>+'CC 103847 - Detail Expenses'!M76</f>
        <v>0</v>
      </c>
      <c r="M43" s="12">
        <f>+'CC 103847 - Detail Expenses'!N76</f>
        <v>0</v>
      </c>
      <c r="N43" s="12">
        <f>+'CC 103847 - Detail Expenses'!O76</f>
        <v>0</v>
      </c>
      <c r="O43" s="12">
        <f>+'CC 103847 - Detail Expenses'!P76</f>
        <v>0</v>
      </c>
    </row>
    <row r="44" spans="1:15">
      <c r="A44" s="11" t="str">
        <f>+'CC 103847 - Detail Expenses'!$D$7</f>
        <v>103847</v>
      </c>
      <c r="B44" s="153" t="s">
        <v>131</v>
      </c>
      <c r="C44" s="12">
        <f>+'CC 103847 - Detail Expenses'!D77</f>
        <v>0</v>
      </c>
      <c r="D44" s="12">
        <f>+'CC 103847 - Detail Expenses'!E77</f>
        <v>0</v>
      </c>
      <c r="E44" s="12">
        <f>+'CC 103847 - Detail Expenses'!F77</f>
        <v>0</v>
      </c>
      <c r="F44" s="12">
        <f>+'CC 103847 - Detail Expenses'!G77</f>
        <v>0</v>
      </c>
      <c r="G44" s="12">
        <f>+'CC 103847 - Detail Expenses'!H77</f>
        <v>0</v>
      </c>
      <c r="H44" s="12">
        <f>+'CC 103847 - Detail Expenses'!I77</f>
        <v>0</v>
      </c>
      <c r="I44" s="12">
        <f>+'CC 103847 - Detail Expenses'!J77</f>
        <v>0</v>
      </c>
      <c r="J44" s="12">
        <f>+'CC 103847 - Detail Expenses'!K77</f>
        <v>0</v>
      </c>
      <c r="K44" s="12">
        <f>+'CC 103847 - Detail Expenses'!L77</f>
        <v>0</v>
      </c>
      <c r="L44" s="12">
        <f>+'CC 103847 - Detail Expenses'!M77</f>
        <v>0</v>
      </c>
      <c r="M44" s="12">
        <f>+'CC 103847 - Detail Expenses'!N77</f>
        <v>0</v>
      </c>
      <c r="N44" s="12">
        <f>+'CC 103847 - Detail Expenses'!O77</f>
        <v>0</v>
      </c>
      <c r="O44" s="12">
        <f>+'CC 103847 - Detail Expenses'!P77</f>
        <v>0</v>
      </c>
    </row>
    <row r="45" spans="1:15">
      <c r="A45" s="11" t="str">
        <f>+'CC 103847 - Detail Expenses'!$D$7</f>
        <v>103847</v>
      </c>
      <c r="B45" s="153" t="s">
        <v>133</v>
      </c>
      <c r="C45" s="12">
        <f>+'CC 103847 - Detail Expenses'!D78</f>
        <v>0</v>
      </c>
      <c r="D45" s="12">
        <f>+'CC 103847 - Detail Expenses'!E78</f>
        <v>0</v>
      </c>
      <c r="E45" s="12">
        <f>+'CC 103847 - Detail Expenses'!F78</f>
        <v>0</v>
      </c>
      <c r="F45" s="12">
        <f>+'CC 103847 - Detail Expenses'!G78</f>
        <v>0</v>
      </c>
      <c r="G45" s="12">
        <f>+'CC 103847 - Detail Expenses'!H78</f>
        <v>0</v>
      </c>
      <c r="H45" s="12">
        <f>+'CC 103847 - Detail Expenses'!I78</f>
        <v>0</v>
      </c>
      <c r="I45" s="12">
        <f>+'CC 103847 - Detail Expenses'!J78</f>
        <v>0</v>
      </c>
      <c r="J45" s="12">
        <f>+'CC 103847 - Detail Expenses'!K78</f>
        <v>0</v>
      </c>
      <c r="K45" s="12">
        <f>+'CC 103847 - Detail Expenses'!L78</f>
        <v>0</v>
      </c>
      <c r="L45" s="12">
        <f>+'CC 103847 - Detail Expenses'!M78</f>
        <v>0</v>
      </c>
      <c r="M45" s="12">
        <f>+'CC 103847 - Detail Expenses'!N78</f>
        <v>0</v>
      </c>
      <c r="N45" s="12">
        <f>+'CC 103847 - Detail Expenses'!O78</f>
        <v>0</v>
      </c>
      <c r="O45" s="12">
        <f>+'CC 103847 - Detail Expenses'!P78</f>
        <v>0</v>
      </c>
    </row>
    <row r="46" spans="1:15">
      <c r="A46" s="11" t="str">
        <f>+'CC 103847 - Detail Expenses'!$D$7</f>
        <v>103847</v>
      </c>
      <c r="B46" s="153" t="s">
        <v>129</v>
      </c>
      <c r="C46" s="12">
        <f>+'CC 103847 - Detail Expenses'!D79</f>
        <v>0</v>
      </c>
      <c r="D46" s="12">
        <f>+'CC 103847 - Detail Expenses'!E79</f>
        <v>0</v>
      </c>
      <c r="E46" s="12">
        <f>+'CC 103847 - Detail Expenses'!F79</f>
        <v>0</v>
      </c>
      <c r="F46" s="12">
        <f>+'CC 103847 - Detail Expenses'!G79</f>
        <v>0</v>
      </c>
      <c r="G46" s="12">
        <f>+'CC 103847 - Detail Expenses'!H79</f>
        <v>0</v>
      </c>
      <c r="H46" s="12">
        <f>+'CC 103847 - Detail Expenses'!I79</f>
        <v>0</v>
      </c>
      <c r="I46" s="12">
        <f>+'CC 103847 - Detail Expenses'!J79</f>
        <v>0</v>
      </c>
      <c r="J46" s="12">
        <f>+'CC 103847 - Detail Expenses'!K79</f>
        <v>0</v>
      </c>
      <c r="K46" s="12">
        <f>+'CC 103847 - Detail Expenses'!L79</f>
        <v>0</v>
      </c>
      <c r="L46" s="12">
        <f>+'CC 103847 - Detail Expenses'!M79</f>
        <v>0</v>
      </c>
      <c r="M46" s="12">
        <f>+'CC 103847 - Detail Expenses'!N79</f>
        <v>0</v>
      </c>
      <c r="N46" s="12">
        <f>+'CC 103847 - Detail Expenses'!O79</f>
        <v>0</v>
      </c>
      <c r="O46" s="12">
        <f>+'CC 103847 - Detail Expenses'!P79</f>
        <v>0</v>
      </c>
    </row>
    <row r="47" spans="1:15">
      <c r="A47" s="11" t="str">
        <f>+'CC 103847 - Detail Expenses'!$D$7</f>
        <v>103847</v>
      </c>
      <c r="B47" s="153" t="s">
        <v>35</v>
      </c>
      <c r="C47" s="12">
        <f>+'CC 103847 - Detail Expenses'!D80</f>
        <v>0</v>
      </c>
      <c r="D47" s="12">
        <f>+'CC 103847 - Detail Expenses'!E80</f>
        <v>0</v>
      </c>
      <c r="E47" s="12">
        <f>+'CC 103847 - Detail Expenses'!F80</f>
        <v>0</v>
      </c>
      <c r="F47" s="12">
        <f>+'CC 103847 - Detail Expenses'!G80</f>
        <v>0</v>
      </c>
      <c r="G47" s="12">
        <f>+'CC 103847 - Detail Expenses'!H80</f>
        <v>0</v>
      </c>
      <c r="H47" s="12">
        <f>+'CC 103847 - Detail Expenses'!I80</f>
        <v>0</v>
      </c>
      <c r="I47" s="12">
        <f>+'CC 103847 - Detail Expenses'!J80</f>
        <v>0</v>
      </c>
      <c r="J47" s="12">
        <f>+'CC 103847 - Detail Expenses'!K80</f>
        <v>0</v>
      </c>
      <c r="K47" s="12">
        <f>+'CC 103847 - Detail Expenses'!L80</f>
        <v>0</v>
      </c>
      <c r="L47" s="12">
        <f>+'CC 103847 - Detail Expenses'!M80</f>
        <v>0</v>
      </c>
      <c r="M47" s="12">
        <f>+'CC 103847 - Detail Expenses'!N80</f>
        <v>0</v>
      </c>
      <c r="N47" s="12">
        <f>+'CC 103847 - Detail Expenses'!O80</f>
        <v>0</v>
      </c>
      <c r="O47" s="12">
        <f>+'CC 103847 - Detail Expenses'!P80</f>
        <v>0</v>
      </c>
    </row>
    <row r="48" spans="1:15">
      <c r="A48" s="11" t="str">
        <f>+'CC 103847 - Detail Expenses'!$D$7</f>
        <v>103847</v>
      </c>
      <c r="B48" s="153" t="s">
        <v>48</v>
      </c>
      <c r="C48" s="12">
        <f>+'CC 103847 - Detail Expenses'!D82</f>
        <v>0</v>
      </c>
      <c r="D48" s="12">
        <f>+'CC 103847 - Detail Expenses'!E82</f>
        <v>0</v>
      </c>
      <c r="E48" s="12">
        <f>+'CC 103847 - Detail Expenses'!F82</f>
        <v>0</v>
      </c>
      <c r="F48" s="12">
        <f>+'CC 103847 - Detail Expenses'!G82</f>
        <v>0</v>
      </c>
      <c r="G48" s="12">
        <f>+'CC 103847 - Detail Expenses'!H82</f>
        <v>0</v>
      </c>
      <c r="H48" s="12">
        <f>+'CC 103847 - Detail Expenses'!I82</f>
        <v>0</v>
      </c>
      <c r="I48" s="12">
        <f>+'CC 103847 - Detail Expenses'!J82</f>
        <v>0</v>
      </c>
      <c r="J48" s="12">
        <f>+'CC 103847 - Detail Expenses'!K82</f>
        <v>0</v>
      </c>
      <c r="K48" s="12">
        <f>+'CC 103847 - Detail Expenses'!L82</f>
        <v>0</v>
      </c>
      <c r="L48" s="12">
        <f>+'CC 103847 - Detail Expenses'!M82</f>
        <v>0</v>
      </c>
      <c r="M48" s="12">
        <f>+'CC 103847 - Detail Expenses'!N82</f>
        <v>0</v>
      </c>
      <c r="N48" s="12">
        <f>+'CC 103847 - Detail Expenses'!O82</f>
        <v>0</v>
      </c>
      <c r="O48" s="12">
        <f>+'CC 103847 - Detail Expenses'!P82</f>
        <v>0</v>
      </c>
    </row>
    <row r="49" spans="1:16">
      <c r="A49" s="11" t="str">
        <f>+'CC 103847 - Detail Expenses'!$D$7</f>
        <v>103847</v>
      </c>
      <c r="B49" s="153" t="s">
        <v>49</v>
      </c>
      <c r="C49" s="12">
        <f>+'CC 103847 - Detail Expenses'!D83</f>
        <v>0</v>
      </c>
      <c r="D49" s="12">
        <f>+'CC 103847 - Detail Expenses'!E83</f>
        <v>0</v>
      </c>
      <c r="E49" s="12">
        <f>+'CC 103847 - Detail Expenses'!F83</f>
        <v>0</v>
      </c>
      <c r="F49" s="12">
        <f>+'CC 103847 - Detail Expenses'!G83</f>
        <v>0</v>
      </c>
      <c r="G49" s="12">
        <f>+'CC 103847 - Detail Expenses'!H83</f>
        <v>0</v>
      </c>
      <c r="H49" s="12">
        <f>+'CC 103847 - Detail Expenses'!I83</f>
        <v>0</v>
      </c>
      <c r="I49" s="12">
        <f>+'CC 103847 - Detail Expenses'!J83</f>
        <v>0</v>
      </c>
      <c r="J49" s="12">
        <f>+'CC 103847 - Detail Expenses'!K83</f>
        <v>0</v>
      </c>
      <c r="K49" s="12">
        <f>+'CC 103847 - Detail Expenses'!L83</f>
        <v>0</v>
      </c>
      <c r="L49" s="12">
        <f>+'CC 103847 - Detail Expenses'!M83</f>
        <v>0</v>
      </c>
      <c r="M49" s="12">
        <f>+'CC 103847 - Detail Expenses'!N83</f>
        <v>0</v>
      </c>
      <c r="N49" s="12">
        <f>+'CC 103847 - Detail Expenses'!O83</f>
        <v>0</v>
      </c>
      <c r="O49" s="12">
        <f>+'CC 103847 - Detail Expenses'!P83</f>
        <v>0</v>
      </c>
    </row>
    <row r="50" spans="1:16">
      <c r="A50" s="11" t="str">
        <f>+'CC 103847 - Detail Expenses'!$D$7</f>
        <v>103847</v>
      </c>
      <c r="B50" s="153" t="s">
        <v>50</v>
      </c>
      <c r="C50" s="12">
        <f>+'CC 103847 - Detail Expenses'!D85</f>
        <v>0</v>
      </c>
      <c r="D50" s="12">
        <f>+'CC 103847 - Detail Expenses'!E85</f>
        <v>0</v>
      </c>
      <c r="E50" s="12">
        <f>+'CC 103847 - Detail Expenses'!F85</f>
        <v>0</v>
      </c>
      <c r="F50" s="12">
        <f>+'CC 103847 - Detail Expenses'!G85</f>
        <v>0</v>
      </c>
      <c r="G50" s="12">
        <f>+'CC 103847 - Detail Expenses'!H85</f>
        <v>0</v>
      </c>
      <c r="H50" s="12">
        <f>+'CC 103847 - Detail Expenses'!I85</f>
        <v>0</v>
      </c>
      <c r="I50" s="12">
        <f>+'CC 103847 - Detail Expenses'!J85</f>
        <v>0</v>
      </c>
      <c r="J50" s="12">
        <f>+'CC 103847 - Detail Expenses'!K85</f>
        <v>0</v>
      </c>
      <c r="K50" s="12">
        <f>+'CC 103847 - Detail Expenses'!L85</f>
        <v>0</v>
      </c>
      <c r="L50" s="12">
        <f>+'CC 103847 - Detail Expenses'!M85</f>
        <v>0</v>
      </c>
      <c r="M50" s="12">
        <f>+'CC 103847 - Detail Expenses'!N85</f>
        <v>0</v>
      </c>
      <c r="N50" s="12">
        <f>+'CC 103847 - Detail Expenses'!O85</f>
        <v>0</v>
      </c>
      <c r="O50" s="12">
        <f>+'CC 103847 -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103847 -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103821 -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429</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103821 - Detail Expenses'!P36</f>
        <v>0</v>
      </c>
      <c r="I12"/>
      <c r="J12"/>
      <c r="K12"/>
    </row>
    <row r="13" spans="1:11">
      <c r="A13" s="56" t="s">
        <v>30</v>
      </c>
      <c r="B13" s="8" t="s">
        <v>9</v>
      </c>
      <c r="C13"/>
      <c r="D13"/>
      <c r="E13"/>
      <c r="F13" s="62">
        <v>0</v>
      </c>
      <c r="G13"/>
      <c r="H13" s="62">
        <f>+'CC 103821 - Detail Expenses'!P37</f>
        <v>0</v>
      </c>
      <c r="I13"/>
      <c r="J13"/>
      <c r="K13"/>
    </row>
    <row r="14" spans="1:11">
      <c r="A14" s="40" t="s">
        <v>31</v>
      </c>
      <c r="B14" s="8" t="s">
        <v>10</v>
      </c>
      <c r="C14"/>
      <c r="D14"/>
      <c r="E14"/>
      <c r="F14" s="62">
        <v>0</v>
      </c>
      <c r="G14"/>
      <c r="H14" s="62">
        <f>+'CC 103821 - Detail Expenses'!P38</f>
        <v>0</v>
      </c>
      <c r="I14"/>
      <c r="J14"/>
      <c r="K14"/>
    </row>
    <row r="15" spans="1:11">
      <c r="A15" s="40" t="s">
        <v>26</v>
      </c>
      <c r="B15" s="8" t="s">
        <v>8</v>
      </c>
      <c r="C15"/>
      <c r="D15"/>
      <c r="E15"/>
      <c r="F15" s="62">
        <v>0</v>
      </c>
      <c r="G15"/>
      <c r="H15" s="62">
        <f>+'CC 103821 - Detail Expenses'!P39</f>
        <v>0</v>
      </c>
      <c r="I15"/>
      <c r="J15"/>
      <c r="K15"/>
    </row>
    <row r="16" spans="1:11">
      <c r="A16" s="56" t="s">
        <v>40</v>
      </c>
      <c r="B16" s="8" t="s">
        <v>100</v>
      </c>
      <c r="C16"/>
      <c r="D16"/>
      <c r="E16"/>
      <c r="F16" s="62">
        <v>0</v>
      </c>
      <c r="G16"/>
      <c r="H16" s="62">
        <f>+'CC 103821 - Detail Expenses'!P40</f>
        <v>0</v>
      </c>
      <c r="I16"/>
      <c r="J16"/>
      <c r="K16"/>
    </row>
    <row r="17" spans="1:11">
      <c r="A17" s="40" t="s">
        <v>27</v>
      </c>
      <c r="B17" s="8" t="s">
        <v>7</v>
      </c>
      <c r="C17"/>
      <c r="D17"/>
      <c r="E17"/>
      <c r="F17" s="62">
        <v>0</v>
      </c>
      <c r="G17"/>
      <c r="H17" s="62">
        <f>+'CC 103821 - Detail Expenses'!P41</f>
        <v>0</v>
      </c>
      <c r="I17"/>
      <c r="J17"/>
      <c r="K17"/>
    </row>
    <row r="18" spans="1:11">
      <c r="A18" s="56" t="s">
        <v>29</v>
      </c>
      <c r="B18" s="8" t="s">
        <v>99</v>
      </c>
      <c r="C18"/>
      <c r="D18"/>
      <c r="E18"/>
      <c r="F18" s="63">
        <v>0</v>
      </c>
      <c r="G18"/>
      <c r="H18" s="63">
        <f>+'CC 103821 -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103821 -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103821 -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103821 -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103821 - Detail Expenses'!P50</f>
        <v>0</v>
      </c>
      <c r="I26"/>
      <c r="J26"/>
      <c r="K26"/>
    </row>
    <row r="27" spans="1:11">
      <c r="A27" s="40" t="s">
        <v>89</v>
      </c>
      <c r="B27" s="8" t="s">
        <v>115</v>
      </c>
      <c r="C27"/>
      <c r="D27"/>
      <c r="E27"/>
      <c r="F27" s="62">
        <v>0</v>
      </c>
      <c r="G27"/>
      <c r="H27" s="62">
        <f>+'CC 103821 - Detail Expenses'!P51</f>
        <v>0</v>
      </c>
      <c r="I27"/>
      <c r="J27"/>
      <c r="K27"/>
    </row>
    <row r="28" spans="1:11">
      <c r="A28" s="40" t="s">
        <v>121</v>
      </c>
      <c r="B28" s="8" t="s">
        <v>122</v>
      </c>
      <c r="C28"/>
      <c r="D28"/>
      <c r="E28"/>
      <c r="F28" s="62">
        <v>0</v>
      </c>
      <c r="G28"/>
      <c r="H28" s="62">
        <f>+'CC 103821 - Detail Expenses'!P52</f>
        <v>0</v>
      </c>
      <c r="I28"/>
      <c r="J28"/>
      <c r="K28"/>
    </row>
    <row r="29" spans="1:11">
      <c r="A29" s="40" t="s">
        <v>90</v>
      </c>
      <c r="B29" s="8" t="s">
        <v>116</v>
      </c>
      <c r="C29"/>
      <c r="D29"/>
      <c r="E29"/>
      <c r="F29" s="62">
        <v>0</v>
      </c>
      <c r="G29"/>
      <c r="H29" s="62">
        <f>+'CC 103821 - Detail Expenses'!P53</f>
        <v>0</v>
      </c>
      <c r="I29"/>
      <c r="J29"/>
      <c r="K29"/>
    </row>
    <row r="30" spans="1:11">
      <c r="A30" s="40" t="s">
        <v>34</v>
      </c>
      <c r="B30" s="8" t="s">
        <v>117</v>
      </c>
      <c r="C30"/>
      <c r="D30"/>
      <c r="E30"/>
      <c r="F30" s="62">
        <v>0</v>
      </c>
      <c r="G30"/>
      <c r="H30" s="62">
        <f>+'CC 103821 - Detail Expenses'!P54</f>
        <v>0</v>
      </c>
      <c r="I30"/>
      <c r="J30"/>
      <c r="K30"/>
    </row>
    <row r="31" spans="1:11">
      <c r="A31" s="40" t="s">
        <v>92</v>
      </c>
      <c r="B31" s="8" t="s">
        <v>118</v>
      </c>
      <c r="C31"/>
      <c r="D31"/>
      <c r="E31"/>
      <c r="F31" s="62">
        <v>0</v>
      </c>
      <c r="G31"/>
      <c r="H31" s="62">
        <f>+'CC 103821 - Detail Expenses'!P55</f>
        <v>0</v>
      </c>
      <c r="I31"/>
      <c r="J31"/>
      <c r="K31"/>
    </row>
    <row r="32" spans="1:11">
      <c r="A32" s="40" t="s">
        <v>93</v>
      </c>
      <c r="B32" s="8" t="s">
        <v>119</v>
      </c>
      <c r="C32"/>
      <c r="D32"/>
      <c r="E32"/>
      <c r="F32" s="62">
        <v>0</v>
      </c>
      <c r="G32"/>
      <c r="H32" s="62">
        <f>+'CC 103821 - Detail Expenses'!P56</f>
        <v>0</v>
      </c>
      <c r="I32"/>
      <c r="J32"/>
      <c r="K32"/>
    </row>
    <row r="33" spans="1:11">
      <c r="A33" s="40" t="s">
        <v>33</v>
      </c>
      <c r="B33" s="8" t="s">
        <v>120</v>
      </c>
      <c r="C33"/>
      <c r="D33"/>
      <c r="E33"/>
      <c r="F33" s="63">
        <v>0</v>
      </c>
      <c r="G33"/>
      <c r="H33" s="63">
        <f>+'CC 103821 -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103821 - Detail Expenses'!P59</f>
        <v>0</v>
      </c>
      <c r="I35"/>
      <c r="J35"/>
      <c r="K35"/>
    </row>
    <row r="36" spans="1:11">
      <c r="A36" s="40" t="s">
        <v>36</v>
      </c>
      <c r="B36" s="8" t="s">
        <v>110</v>
      </c>
      <c r="C36"/>
      <c r="D36"/>
      <c r="E36"/>
      <c r="F36" s="62">
        <v>0</v>
      </c>
      <c r="G36"/>
      <c r="H36" s="62">
        <f>+'CC 103821 - Detail Expenses'!P60</f>
        <v>0</v>
      </c>
      <c r="I36"/>
      <c r="J36"/>
      <c r="K36"/>
    </row>
    <row r="37" spans="1:11">
      <c r="A37" s="40" t="s">
        <v>105</v>
      </c>
      <c r="B37" s="54" t="s">
        <v>106</v>
      </c>
      <c r="C37"/>
      <c r="D37"/>
      <c r="E37"/>
      <c r="F37" s="62">
        <v>0</v>
      </c>
      <c r="G37"/>
      <c r="H37" s="62">
        <f>+'CC 103821 - Detail Expenses'!P61</f>
        <v>0</v>
      </c>
      <c r="I37"/>
      <c r="J37"/>
      <c r="K37"/>
    </row>
    <row r="38" spans="1:11">
      <c r="A38" s="40" t="s">
        <v>107</v>
      </c>
      <c r="B38" s="54" t="s">
        <v>108</v>
      </c>
      <c r="C38"/>
      <c r="D38"/>
      <c r="E38"/>
      <c r="F38" s="62">
        <v>0</v>
      </c>
      <c r="G38"/>
      <c r="H38" s="62">
        <f>+'CC 103821 - Detail Expenses'!P62</f>
        <v>0</v>
      </c>
      <c r="I38"/>
      <c r="J38"/>
      <c r="K38"/>
    </row>
    <row r="39" spans="1:11">
      <c r="A39" s="40" t="s">
        <v>37</v>
      </c>
      <c r="B39" s="8" t="s">
        <v>111</v>
      </c>
      <c r="C39"/>
      <c r="D39"/>
      <c r="E39"/>
      <c r="F39" s="63">
        <v>0</v>
      </c>
      <c r="G39"/>
      <c r="H39" s="63">
        <f>+'CC 103821 -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103821 - Detail Expenses'!P65</f>
        <v>0</v>
      </c>
      <c r="I41"/>
      <c r="J41"/>
      <c r="K41"/>
    </row>
    <row r="42" spans="1:11">
      <c r="A42" s="40" t="s">
        <v>41</v>
      </c>
      <c r="B42" s="34" t="s">
        <v>13</v>
      </c>
      <c r="C42"/>
      <c r="D42"/>
      <c r="E42"/>
      <c r="F42" s="62">
        <v>0</v>
      </c>
      <c r="G42"/>
      <c r="H42" s="62">
        <f>+'CC 103821 - Detail Expenses'!P66</f>
        <v>0</v>
      </c>
      <c r="I42"/>
      <c r="J42"/>
      <c r="K42"/>
    </row>
    <row r="43" spans="1:11">
      <c r="A43" s="40" t="s">
        <v>43</v>
      </c>
      <c r="B43" s="8" t="s">
        <v>137</v>
      </c>
      <c r="C43"/>
      <c r="D43"/>
      <c r="E43"/>
      <c r="F43" s="62">
        <v>0</v>
      </c>
      <c r="G43"/>
      <c r="H43" s="62">
        <f>+'CC 103821 - Detail Expenses'!P67</f>
        <v>0</v>
      </c>
      <c r="I43"/>
      <c r="J43"/>
      <c r="K43"/>
    </row>
    <row r="44" spans="1:11">
      <c r="A44" s="40" t="s">
        <v>42</v>
      </c>
      <c r="B44" s="8" t="s">
        <v>138</v>
      </c>
      <c r="C44"/>
      <c r="D44"/>
      <c r="E44"/>
      <c r="F44" s="63">
        <v>0</v>
      </c>
      <c r="G44"/>
      <c r="H44" s="63">
        <f>+'CC 103821 -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103821 - Detail Expenses'!P70</f>
        <v>0</v>
      </c>
      <c r="I46"/>
      <c r="J46"/>
      <c r="K46"/>
    </row>
    <row r="47" spans="1:11">
      <c r="A47" s="40" t="s">
        <v>45</v>
      </c>
      <c r="B47" s="43" t="s">
        <v>16</v>
      </c>
      <c r="C47"/>
      <c r="D47"/>
      <c r="E47"/>
      <c r="F47" s="88">
        <v>0</v>
      </c>
      <c r="G47" s="87"/>
      <c r="H47" s="62">
        <f>+'CC 103821 - Detail Expenses'!P71</f>
        <v>0</v>
      </c>
      <c r="I47"/>
      <c r="J47"/>
      <c r="K47"/>
    </row>
    <row r="48" spans="1:11">
      <c r="A48" s="40" t="s">
        <v>47</v>
      </c>
      <c r="B48" s="43" t="s">
        <v>124</v>
      </c>
      <c r="C48"/>
      <c r="D48"/>
      <c r="E48"/>
      <c r="F48" s="88">
        <v>0</v>
      </c>
      <c r="G48" s="87"/>
      <c r="H48" s="62">
        <f>+'CC 103821 - Detail Expenses'!P72</f>
        <v>0</v>
      </c>
      <c r="I48"/>
      <c r="J48" t="s">
        <v>229</v>
      </c>
      <c r="K48"/>
    </row>
    <row r="49" spans="1:11">
      <c r="A49" s="40"/>
      <c r="B49" s="43" t="s">
        <v>21</v>
      </c>
      <c r="C49"/>
      <c r="D49"/>
      <c r="E49"/>
      <c r="F49" s="88">
        <v>0</v>
      </c>
      <c r="G49" s="87"/>
      <c r="H49" s="62">
        <f>+'CC 103821 - Detail Expenses'!P73</f>
        <v>0</v>
      </c>
      <c r="I49"/>
      <c r="J49"/>
      <c r="K49"/>
    </row>
    <row r="50" spans="1:11">
      <c r="A50" s="40" t="s">
        <v>125</v>
      </c>
      <c r="B50" s="8" t="s">
        <v>126</v>
      </c>
      <c r="C50"/>
      <c r="D50"/>
      <c r="E50"/>
      <c r="F50" s="62">
        <v>0</v>
      </c>
      <c r="G50"/>
      <c r="H50" s="62">
        <f>+'CC 103821 - Detail Expenses'!P74</f>
        <v>0</v>
      </c>
      <c r="I50"/>
      <c r="J50"/>
      <c r="K50"/>
    </row>
    <row r="51" spans="1:11">
      <c r="A51" s="40" t="s">
        <v>32</v>
      </c>
      <c r="B51" s="8" t="s">
        <v>127</v>
      </c>
      <c r="C51"/>
      <c r="D51"/>
      <c r="E51"/>
      <c r="F51" s="62">
        <v>0</v>
      </c>
      <c r="G51"/>
      <c r="H51" s="62">
        <f>+'CC 103821 - Detail Expenses'!P75</f>
        <v>0</v>
      </c>
      <c r="I51"/>
      <c r="J51"/>
      <c r="K51"/>
    </row>
    <row r="52" spans="1:11">
      <c r="A52" s="40" t="s">
        <v>135</v>
      </c>
      <c r="B52" s="8" t="s">
        <v>136</v>
      </c>
      <c r="C52"/>
      <c r="D52"/>
      <c r="E52"/>
      <c r="F52" s="62">
        <v>0</v>
      </c>
      <c r="G52"/>
      <c r="H52" s="62">
        <f>+'CC 103821 - Detail Expenses'!P76</f>
        <v>0</v>
      </c>
      <c r="I52"/>
      <c r="J52"/>
      <c r="K52"/>
    </row>
    <row r="53" spans="1:11">
      <c r="A53" s="40" t="s">
        <v>131</v>
      </c>
      <c r="B53" s="8" t="s">
        <v>132</v>
      </c>
      <c r="C53"/>
      <c r="D53"/>
      <c r="E53"/>
      <c r="F53" s="62">
        <v>0</v>
      </c>
      <c r="G53"/>
      <c r="H53" s="62">
        <f>+'CC 103821 - Detail Expenses'!P77</f>
        <v>0</v>
      </c>
      <c r="I53"/>
      <c r="J53"/>
      <c r="K53"/>
    </row>
    <row r="54" spans="1:11">
      <c r="A54" s="40" t="s">
        <v>133</v>
      </c>
      <c r="B54" s="8" t="s">
        <v>134</v>
      </c>
      <c r="C54"/>
      <c r="D54"/>
      <c r="E54"/>
      <c r="F54" s="62">
        <v>0</v>
      </c>
      <c r="G54"/>
      <c r="H54" s="62">
        <f>+'CC 103821 - Detail Expenses'!P78</f>
        <v>0</v>
      </c>
      <c r="I54"/>
      <c r="J54"/>
      <c r="K54"/>
    </row>
    <row r="55" spans="1:11">
      <c r="A55" s="40" t="s">
        <v>129</v>
      </c>
      <c r="B55" s="8" t="s">
        <v>130</v>
      </c>
      <c r="C55"/>
      <c r="D55"/>
      <c r="E55"/>
      <c r="F55" s="62">
        <v>0</v>
      </c>
      <c r="G55"/>
      <c r="H55" s="62">
        <f>+'CC 103821 - Detail Expenses'!P79</f>
        <v>0</v>
      </c>
      <c r="I55"/>
      <c r="J55"/>
      <c r="K55"/>
    </row>
    <row r="56" spans="1:11">
      <c r="A56" s="40" t="s">
        <v>35</v>
      </c>
      <c r="B56" s="8" t="s">
        <v>128</v>
      </c>
      <c r="C56"/>
      <c r="D56"/>
      <c r="E56"/>
      <c r="F56" s="63">
        <v>0</v>
      </c>
      <c r="G56"/>
      <c r="H56" s="63">
        <f>+'CC 103821 -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103821 - Detail Expenses'!P82</f>
        <v>0</v>
      </c>
      <c r="I58"/>
      <c r="J58"/>
      <c r="K58"/>
    </row>
    <row r="59" spans="1:11">
      <c r="A59" s="40" t="s">
        <v>49</v>
      </c>
      <c r="B59" s="8" t="s">
        <v>19</v>
      </c>
      <c r="C59"/>
      <c r="D59"/>
      <c r="E59"/>
      <c r="F59" s="63">
        <v>0</v>
      </c>
      <c r="G59"/>
      <c r="H59" s="63">
        <f>+'CC 103821 -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103821 -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103821 - Detail Expenses'!P43+'CC 103821 - Detail Expenses'!P45+'CC 103821 - Detail Expenses'!P47+'CC 103821 - Detail Expenses'!P49+'CC 103821 - Detail Expenses'!P58+'CC 103821 - Detail Expenses'!P64+'CC 103821 - Detail Expenses'!P65+'CC 103821 - Detail Expenses'!P66+'CC 103821 - Detail Expenses'!P69+'CC 103821 - Detail Expenses'!P70+'CC 103821 - Detail Expenses'!P71+'CC 103821 - Detail Expenses'!P72+'CC 103821 - Detail Expenses'!P73+'CC 103821 - Detail Expenses'!P81+'CC 103821 - Detail Expenses'!P84+'CC 103821 -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28" sqref="C28:N29"/>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103821 - Detail Expenses'!P3</f>
        <v>TEAM NAME</v>
      </c>
    </row>
    <row r="4" spans="1:15" s="9" customFormat="1" ht="13.5" customHeight="1">
      <c r="B4" s="183"/>
      <c r="C4" s="184"/>
      <c r="D4" s="184"/>
      <c r="G4" s="185"/>
      <c r="H4" s="185"/>
    </row>
    <row r="5" spans="1:15" s="9" customFormat="1" ht="14.25" customHeight="1" thickBot="1">
      <c r="A5" s="186" t="s">
        <v>53</v>
      </c>
      <c r="B5" s="50"/>
      <c r="C5" s="187" t="str">
        <f>+'CC 103821 - G&amp;A Assumption'!D5</f>
        <v>11105</v>
      </c>
      <c r="D5" s="188"/>
    </row>
    <row r="6" spans="1:15" s="9" customFormat="1" ht="14.25" customHeight="1" thickBot="1">
      <c r="A6" s="186" t="s">
        <v>55</v>
      </c>
      <c r="B6" s="50"/>
      <c r="C6" s="187" t="str">
        <f>+'CC 103821 - G&amp;A Assumption'!D6</f>
        <v>Gossett</v>
      </c>
      <c r="D6" s="188"/>
    </row>
    <row r="7" spans="1:15" s="9" customFormat="1" ht="14.25" customHeight="1" thickBot="1">
      <c r="A7" s="183" t="s">
        <v>168</v>
      </c>
      <c r="C7" s="187" t="str">
        <f>+'CC 103821 - G&amp;A Assumption'!D7</f>
        <v>103821</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v>0</v>
      </c>
      <c r="D14" s="201">
        <v>0</v>
      </c>
      <c r="E14" s="201">
        <v>0</v>
      </c>
      <c r="F14" s="201">
        <v>0</v>
      </c>
      <c r="G14" s="201">
        <v>0</v>
      </c>
      <c r="H14" s="201">
        <v>0</v>
      </c>
      <c r="I14" s="201">
        <v>0</v>
      </c>
      <c r="J14" s="201">
        <v>0</v>
      </c>
      <c r="K14" s="201">
        <v>0</v>
      </c>
      <c r="L14" s="201">
        <v>0</v>
      </c>
      <c r="M14" s="201">
        <v>0</v>
      </c>
      <c r="N14" s="201">
        <v>0</v>
      </c>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c r="D18" s="201"/>
      <c r="E18" s="201"/>
      <c r="F18" s="201"/>
      <c r="G18" s="201"/>
      <c r="H18" s="201"/>
      <c r="I18" s="201"/>
      <c r="J18" s="201"/>
      <c r="K18" s="201"/>
      <c r="L18" s="201"/>
      <c r="M18" s="201"/>
      <c r="N18" s="201"/>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v>0</v>
      </c>
      <c r="D28" s="201">
        <v>0</v>
      </c>
      <c r="E28" s="201">
        <v>0</v>
      </c>
      <c r="F28" s="201">
        <v>0</v>
      </c>
      <c r="G28" s="201">
        <v>0</v>
      </c>
      <c r="H28" s="201">
        <v>0</v>
      </c>
      <c r="I28" s="201">
        <v>0</v>
      </c>
      <c r="J28" s="201">
        <v>0</v>
      </c>
      <c r="K28" s="201">
        <v>0</v>
      </c>
      <c r="L28" s="201">
        <v>0</v>
      </c>
      <c r="M28" s="201">
        <v>0</v>
      </c>
      <c r="N28" s="201">
        <v>0</v>
      </c>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v>0</v>
      </c>
      <c r="D31" s="201">
        <v>0</v>
      </c>
      <c r="E31" s="201">
        <v>0</v>
      </c>
      <c r="F31" s="201">
        <v>0</v>
      </c>
      <c r="G31" s="201">
        <v>0</v>
      </c>
      <c r="H31" s="201">
        <v>0</v>
      </c>
      <c r="I31" s="201">
        <v>0</v>
      </c>
      <c r="J31" s="201">
        <v>0</v>
      </c>
      <c r="K31" s="201">
        <v>0</v>
      </c>
      <c r="L31" s="201">
        <v>0</v>
      </c>
      <c r="M31" s="201">
        <v>0</v>
      </c>
      <c r="N31" s="201">
        <v>0</v>
      </c>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SUM(D31:D44)</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G111"/>
  <sheetViews>
    <sheetView zoomScale="85" zoomScaleNormal="80" workbookViewId="0">
      <pane xSplit="3" ySplit="11" topLeftCell="D12" activePane="bottomRight" state="frozen"/>
      <selection activeCell="H22" sqref="H22"/>
      <selection pane="topRight" activeCell="H22" sqref="H22"/>
      <selection pane="bottomLeft" activeCell="H22" sqref="H22"/>
      <selection pane="bottomRight" activeCell="D28" sqref="D28"/>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103821 - Headcount'!C5</f>
        <v>11105</v>
      </c>
    </row>
    <row r="6" spans="1:16" s="50" customFormat="1" ht="14.25" customHeight="1" thickBot="1">
      <c r="B6" s="186" t="s">
        <v>55</v>
      </c>
      <c r="D6" s="187" t="str">
        <f>+'CC 103821 - Headcount'!C6</f>
        <v>Gossett</v>
      </c>
    </row>
    <row r="7" spans="1:16" s="50" customFormat="1" ht="14.25" customHeight="1" thickBot="1">
      <c r="B7" s="186" t="s">
        <v>62</v>
      </c>
      <c r="D7" s="187" t="str">
        <f>+'CC 103821 - Headcount'!C7</f>
        <v>103821</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103821 - Headcount'!C173</f>
        <v>0</v>
      </c>
      <c r="E30" s="312">
        <f>'CC 103821 - Headcount'!D173</f>
        <v>0</v>
      </c>
      <c r="F30" s="312">
        <f>'CC 103821 - Headcount'!E173</f>
        <v>0</v>
      </c>
      <c r="G30" s="312">
        <f>'CC 103821 - Headcount'!F173</f>
        <v>0</v>
      </c>
      <c r="H30" s="312">
        <f>'CC 103821 - Headcount'!G173</f>
        <v>0</v>
      </c>
      <c r="I30" s="312">
        <f>'CC 103821 - Headcount'!H173</f>
        <v>0</v>
      </c>
      <c r="J30" s="312">
        <f>'CC 103821 - Headcount'!I173</f>
        <v>0</v>
      </c>
      <c r="K30" s="312">
        <f>'CC 103821 - Headcount'!J173</f>
        <v>0</v>
      </c>
      <c r="L30" s="312">
        <f>'CC 103821 - Headcount'!K173</f>
        <v>0</v>
      </c>
      <c r="M30" s="312">
        <f>'CC 103821 - Headcount'!L173</f>
        <v>0</v>
      </c>
      <c r="N30" s="312">
        <f>'CC 103821 - Headcount'!M173</f>
        <v>0</v>
      </c>
      <c r="O30" s="312">
        <f>'CC 103821 -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103821 - Headcount'!C30)*(Assumptions!$B$2/12)+('CC 103821 - Detail Expenses'!D32)*Assumptions!$B$8</f>
        <v>0</v>
      </c>
      <c r="E33" s="315">
        <f>('CC 103821 - Headcount'!D47)*(Assumptions!$B$2/12)+('CC 103821 - Detail Expenses'!E32)*Assumptions!$B$8</f>
        <v>0</v>
      </c>
      <c r="F33" s="315">
        <f>('CC 103821 - Headcount'!E47)*(Assumptions!$B$2/12)+('CC 103821 - Detail Expenses'!F32)*Assumptions!$B$8</f>
        <v>0</v>
      </c>
      <c r="G33" s="315">
        <f>('CC 103821 - Headcount'!F47)*(Assumptions!$B$2/12)+('CC 103821 - Detail Expenses'!G32)*Assumptions!$B$8</f>
        <v>0</v>
      </c>
      <c r="H33" s="315">
        <f>('CC 103821 - Headcount'!G47)*(Assumptions!$B$2/12)+('CC 103821 - Detail Expenses'!H32)*Assumptions!$B$8</f>
        <v>0</v>
      </c>
      <c r="I33" s="315">
        <f>('CC 103821 - Headcount'!H47)*(Assumptions!$B$2/12)+('CC 103821 - Detail Expenses'!I32)*Assumptions!$B$8</f>
        <v>0</v>
      </c>
      <c r="J33" s="315">
        <f>('CC 103821 - Headcount'!I47)*(Assumptions!$B$2/12)+('CC 103821 - Detail Expenses'!J32)*Assumptions!$B$8</f>
        <v>0</v>
      </c>
      <c r="K33" s="315">
        <f>('CC 103821 - Headcount'!J47)*(Assumptions!$B$2/12)+('CC 103821 - Detail Expenses'!K32)*Assumptions!$B$8</f>
        <v>0</v>
      </c>
      <c r="L33" s="315">
        <f>('CC 103821 - Headcount'!K47)*(Assumptions!$B$2/12)+('CC 103821 - Detail Expenses'!L32)*Assumptions!$B$8</f>
        <v>0</v>
      </c>
      <c r="M33" s="315">
        <f>('CC 103821 - Headcount'!L47)*(Assumptions!$B$2/12)+('CC 103821 - Detail Expenses'!M32)*Assumptions!$B$8</f>
        <v>0</v>
      </c>
      <c r="N33" s="315">
        <f>('CC 103821 - Headcount'!M47)*(Assumptions!$B$2/12)+('CC 103821 - Detail Expenses'!N32)*Assumptions!$B$8</f>
        <v>0</v>
      </c>
      <c r="O33" s="315">
        <f>('CC 103821 - Headcount'!N47)*(Assumptions!$B$2/12)+('CC 103821 - Detail Expenses'!O32)*Assumptions!$B$8</f>
        <v>0</v>
      </c>
      <c r="P33" s="316">
        <f>SUM(D33:O33)</f>
        <v>0</v>
      </c>
    </row>
    <row r="34" spans="1:18">
      <c r="A34" s="264" t="s">
        <v>25</v>
      </c>
      <c r="B34" s="265" t="s">
        <v>5</v>
      </c>
      <c r="C34" s="265"/>
      <c r="D34" s="317">
        <f>IF('CC 103821 - Headcount'!C30=0,,IF(D32/'CC 103821 - Headcount'!C30&lt;=Assumptions!$B$12/12,D32*Assumptions!$B$14,(D32/'CC 103821 - Headcount'!C30-Assumptions!$B$12/12)*Assumptions!$B$16*'CC 103821 - Headcount'!C30+Assumptions!$B$12/12*Assumptions!$B$14*'CC 103821 - Headcount'!C30))</f>
        <v>0</v>
      </c>
      <c r="E34" s="317">
        <f>IF('CC 103821 - Headcount'!D30=0,,IF(E32/'CC 103821 - Headcount'!D30&lt;=Assumptions!$B$12/12,E32*Assumptions!$B$14,(E32/'CC 103821 - Headcount'!D30-Assumptions!$B$12/12)*Assumptions!$B$16*'CC 103821 - Headcount'!D30+Assumptions!$B$12/12*Assumptions!$B$14*'CC 103821 - Headcount'!D30))</f>
        <v>0</v>
      </c>
      <c r="F34" s="317">
        <f>IF('CC 103821 - Headcount'!E30=0,,IF(F32/'CC 103821 - Headcount'!E30&lt;=Assumptions!$B$12/12,F32*Assumptions!$B$14,(F32/'CC 103821 - Headcount'!E30-Assumptions!$B$12/12)*Assumptions!$B$16*'CC 103821 - Headcount'!E30+Assumptions!$B$12/12*Assumptions!$B$14*'CC 103821 - Headcount'!E30))</f>
        <v>0</v>
      </c>
      <c r="G34" s="317">
        <f>IF('CC 103821 - Headcount'!F30=0,,IF(G32/'CC 103821 - Headcount'!F30&lt;=Assumptions!$B$12/12,G32*Assumptions!$B$14,(G32/'CC 103821 - Headcount'!F30-Assumptions!$B$12/12)*Assumptions!$B$16*'CC 103821 - Headcount'!F30+Assumptions!$B$12/12*Assumptions!$B$14*'CC 103821 - Headcount'!F30))</f>
        <v>0</v>
      </c>
      <c r="H34" s="317">
        <f>IF('CC 103821 - Headcount'!G30=0,,IF(H32/'CC 103821 - Headcount'!G30&lt;=Assumptions!$B$12/12,H32*Assumptions!$B$14,(H32/'CC 103821 - Headcount'!G30-Assumptions!$B$12/12)*Assumptions!$B$16*'CC 103821 - Headcount'!G30+Assumptions!$B$12/12*Assumptions!$B$14*'CC 103821 - Headcount'!G30))</f>
        <v>0</v>
      </c>
      <c r="I34" s="317">
        <f>IF('CC 103821 - Headcount'!H30=0,,IF(I32/'CC 103821 - Headcount'!H30&lt;=Assumptions!$B$12/12,I32*Assumptions!$B$14,(I32/'CC 103821 - Headcount'!H30-Assumptions!$B$12/12)*Assumptions!$B$16*'CC 103821 - Headcount'!H30+Assumptions!$B$12/12*Assumptions!$B$14*'CC 103821 - Headcount'!H30))</f>
        <v>0</v>
      </c>
      <c r="J34" s="317">
        <f>IF('CC 103821 - Headcount'!I30=0,,IF(J32/'CC 103821 - Headcount'!I30&lt;=Assumptions!$B$12/12,J32*Assumptions!$B$14,(J32/'CC 103821 - Headcount'!I30-Assumptions!$B$12/12)*Assumptions!$B$16*'CC 103821 - Headcount'!I30+Assumptions!$B$12/12*Assumptions!$B$14*'CC 103821 - Headcount'!I30))</f>
        <v>0</v>
      </c>
      <c r="K34" s="317">
        <f>IF('CC 103821 - Headcount'!J30=0,,IF(K32/'CC 103821 - Headcount'!J30&lt;=Assumptions!$B$12/12,K32*Assumptions!$B$14,(K32/'CC 103821 - Headcount'!J30-Assumptions!$B$12/12)*Assumptions!$B$16*'CC 103821 - Headcount'!J30+Assumptions!$B$12/12*Assumptions!$B$14*'CC 103821 - Headcount'!J30))</f>
        <v>0</v>
      </c>
      <c r="L34" s="317">
        <f>IF('CC 103821 - Headcount'!K30=0,,IF(L32/'CC 103821 - Headcount'!K30&lt;=Assumptions!$B$12/12,L32*Assumptions!$B$14,(L32/'CC 103821 - Headcount'!K30-Assumptions!$B$12/12)*Assumptions!$B$16*'CC 103821 - Headcount'!K30+Assumptions!$B$12/12*Assumptions!$B$14*'CC 103821 - Headcount'!K30))</f>
        <v>0</v>
      </c>
      <c r="M34" s="317">
        <f>IF('CC 103821 - Headcount'!L30=0,,IF(M32/'CC 103821 - Headcount'!L30&lt;=Assumptions!$B$12/12,M32*Assumptions!$B$14,(M32/'CC 103821 - Headcount'!L30-Assumptions!$B$12/12)*Assumptions!$B$16*'CC 103821 - Headcount'!L30+Assumptions!$B$12/12*Assumptions!$B$14*'CC 103821 - Headcount'!L30))</f>
        <v>0</v>
      </c>
      <c r="N34" s="317">
        <f>IF('CC 103821 - Headcount'!M30=0,,IF(N32/'CC 103821 - Headcount'!M30&lt;=Assumptions!$B$12/12,N32*Assumptions!$B$14,(N32/'CC 103821 - Headcount'!M30-Assumptions!$B$12/12)*Assumptions!$B$16*'CC 103821 - Headcount'!M30+Assumptions!$B$12/12*Assumptions!$B$14*'CC 103821 - Headcount'!M30))</f>
        <v>0</v>
      </c>
      <c r="O34" s="317">
        <f>IF('CC 103821 - Headcount'!N30=0,,IF(O32/'CC 103821 - Headcount'!N30&lt;=Assumptions!$B$12/12,O32*Assumptions!$B$14,(O32/'CC 103821 - Headcount'!N30-Assumptions!$B$12/12)*Assumptions!$B$16*'CC 103821 - Headcount'!N30+Assumptions!$B$12/12*Assumptions!$B$14*'CC 103821 -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103821 - Headcount'!C128</f>
        <v>0</v>
      </c>
      <c r="E37" s="316">
        <f>+'CC 103821 - Headcount'!D128</f>
        <v>0</v>
      </c>
      <c r="F37" s="316">
        <f>+'CC 103821 - Headcount'!E128</f>
        <v>0</v>
      </c>
      <c r="G37" s="316">
        <f>+'CC 103821 - Headcount'!F128</f>
        <v>0</v>
      </c>
      <c r="H37" s="316">
        <f>+'CC 103821 - Headcount'!G128</f>
        <v>0</v>
      </c>
      <c r="I37" s="316">
        <f>+'CC 103821 - Headcount'!H128</f>
        <v>0</v>
      </c>
      <c r="J37" s="316">
        <f>+'CC 103821 - Headcount'!I128</f>
        <v>0</v>
      </c>
      <c r="K37" s="316">
        <f>+'CC 103821 - Headcount'!J128</f>
        <v>0</v>
      </c>
      <c r="L37" s="316">
        <f>+'CC 103821 - Headcount'!K128</f>
        <v>0</v>
      </c>
      <c r="M37" s="316">
        <f>+'CC 103821 - Headcount'!L128</f>
        <v>0</v>
      </c>
      <c r="N37" s="316">
        <f>+'CC 103821 - Headcount'!M128</f>
        <v>0</v>
      </c>
      <c r="O37" s="316">
        <f>+'CC 103821 -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318">
        <f>+Input!$M$16*'CC 103821 - Headcount'!C47</f>
        <v>0</v>
      </c>
      <c r="E46" s="318">
        <f>+Input!$M$16*'CC 103821 - Headcount'!D47</f>
        <v>0</v>
      </c>
      <c r="F46" s="318">
        <f>+Input!$M$16*'CC 103821 - Headcount'!E47</f>
        <v>0</v>
      </c>
      <c r="G46" s="318">
        <f>+Input!$M$16*'CC 103821 - Headcount'!F47</f>
        <v>0</v>
      </c>
      <c r="H46" s="318">
        <f>+Input!$M$16*'CC 103821 - Headcount'!G47</f>
        <v>0</v>
      </c>
      <c r="I46" s="318">
        <f>+Input!$M$16*'CC 103821 - Headcount'!H47</f>
        <v>0</v>
      </c>
      <c r="J46" s="318">
        <f>+Input!$M$16*'CC 103821 - Headcount'!I47</f>
        <v>0</v>
      </c>
      <c r="K46" s="318">
        <f>+Input!$M$16*'CC 103821 - Headcount'!J47</f>
        <v>0</v>
      </c>
      <c r="L46" s="318">
        <f>+Input!$M$16*'CC 103821 - Headcount'!K47</f>
        <v>0</v>
      </c>
      <c r="M46" s="318">
        <f>+Input!$M$16*'CC 103821 - Headcount'!L47</f>
        <v>0</v>
      </c>
      <c r="N46" s="318">
        <f>+Input!$M$16*'CC 103821 - Headcount'!M47</f>
        <v>0</v>
      </c>
      <c r="O46" s="318">
        <f>+Input!$M$16*'CC 103821 -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103821 - Headcount'!C202</f>
        <v>0</v>
      </c>
      <c r="E57" s="318">
        <f>+'CC 103821 - Headcount'!D202</f>
        <v>0</v>
      </c>
      <c r="F57" s="318">
        <f>+'CC 103821 - Headcount'!E202</f>
        <v>0</v>
      </c>
      <c r="G57" s="318">
        <f>+'CC 103821 - Headcount'!F202</f>
        <v>0</v>
      </c>
      <c r="H57" s="318">
        <f>+'CC 103821 - Headcount'!G202</f>
        <v>0</v>
      </c>
      <c r="I57" s="318">
        <f>+'CC 103821 - Headcount'!H202</f>
        <v>0</v>
      </c>
      <c r="J57" s="318">
        <f>+'CC 103821 - Headcount'!I202</f>
        <v>0</v>
      </c>
      <c r="K57" s="318">
        <f>+'CC 103821 - Headcount'!J202</f>
        <v>0</v>
      </c>
      <c r="L57" s="318">
        <f>+'CC 103821 - Headcount'!K202</f>
        <v>0</v>
      </c>
      <c r="M57" s="318">
        <f>+'CC 103821 - Headcount'!L202</f>
        <v>0</v>
      </c>
      <c r="N57" s="318">
        <f>+'CC 103821 - Headcount'!M202</f>
        <v>0</v>
      </c>
      <c r="O57" s="318">
        <f>+'CC 103821 -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+Input!$M$9*'CC 103821 - Headcount'!C47</f>
        <v>0</v>
      </c>
      <c r="E60" s="316">
        <f>+Input!$M$9*'CC 103821 - Headcount'!D47</f>
        <v>0</v>
      </c>
      <c r="F60" s="316">
        <f>+Input!$M$9*'CC 103821 - Headcount'!E47</f>
        <v>0</v>
      </c>
      <c r="G60" s="316">
        <f>+Input!$M$9*'CC 103821 - Headcount'!F47</f>
        <v>0</v>
      </c>
      <c r="H60" s="316">
        <f>+Input!$M$9*'CC 103821 - Headcount'!G47</f>
        <v>0</v>
      </c>
      <c r="I60" s="316">
        <f>+Input!$M$9*'CC 103821 - Headcount'!H47</f>
        <v>0</v>
      </c>
      <c r="J60" s="316">
        <f>+Input!$M$9*'CC 103821 - Headcount'!I47</f>
        <v>0</v>
      </c>
      <c r="K60" s="316">
        <f>+Input!$M$9*'CC 103821 - Headcount'!J47</f>
        <v>0</v>
      </c>
      <c r="L60" s="316">
        <f>+Input!$M$9*'CC 103821 - Headcount'!K47</f>
        <v>0</v>
      </c>
      <c r="M60" s="316">
        <f>+Input!$M$9*'CC 103821 - Headcount'!L47</f>
        <v>0</v>
      </c>
      <c r="N60" s="316">
        <f>+Input!$M$9*'CC 103821 - Headcount'!M47</f>
        <v>0</v>
      </c>
      <c r="O60" s="316">
        <f>+Input!$M$9*'CC 103821 -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+Input!$M$10*'CC 103821 - Headcount'!C47</f>
        <v>0</v>
      </c>
      <c r="E63" s="318">
        <f>+Input!$M$10*'CC 103821 - Headcount'!D47</f>
        <v>0</v>
      </c>
      <c r="F63" s="318">
        <f>+Input!$M$10*'CC 103821 - Headcount'!E47</f>
        <v>0</v>
      </c>
      <c r="G63" s="318">
        <f>+Input!$M$10*'CC 103821 - Headcount'!F47</f>
        <v>0</v>
      </c>
      <c r="H63" s="318">
        <f>+Input!$M$10*'CC 103821 - Headcount'!G47</f>
        <v>0</v>
      </c>
      <c r="I63" s="318">
        <f>+Input!$M$10*'CC 103821 - Headcount'!H47</f>
        <v>0</v>
      </c>
      <c r="J63" s="318">
        <f>+Input!$M$10*'CC 103821 - Headcount'!I47</f>
        <v>0</v>
      </c>
      <c r="K63" s="318">
        <f>+Input!$M$10*'CC 103821 - Headcount'!J47</f>
        <v>0</v>
      </c>
      <c r="L63" s="318">
        <f>+Input!$M$10*'CC 103821 - Headcount'!K47</f>
        <v>0</v>
      </c>
      <c r="M63" s="318">
        <f>+Input!$M$10*'CC 103821 - Headcount'!L47</f>
        <v>0</v>
      </c>
      <c r="N63" s="318">
        <f>+Input!$M$10*'CC 103821 - Headcount'!M47</f>
        <v>0</v>
      </c>
      <c r="O63" s="318">
        <f>+Input!$M$10*'CC 103821 -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+Input!$M$13*'CC 103821 - Headcount'!C47</f>
        <v>0</v>
      </c>
      <c r="E72" s="319">
        <f>+Input!$M$13*'CC 103821 - Headcount'!D47</f>
        <v>0</v>
      </c>
      <c r="F72" s="319">
        <f>+Input!$M$13*'CC 103821 - Headcount'!E47</f>
        <v>0</v>
      </c>
      <c r="G72" s="319">
        <f>+Input!$M$13*'CC 103821 - Headcount'!F47</f>
        <v>0</v>
      </c>
      <c r="H72" s="319">
        <f>+Input!$M$13*'CC 103821 - Headcount'!G47</f>
        <v>0</v>
      </c>
      <c r="I72" s="319">
        <f>+Input!$M$13*'CC 103821 - Headcount'!H47</f>
        <v>0</v>
      </c>
      <c r="J72" s="319">
        <f>+Input!$M$13*'CC 103821 - Headcount'!I47</f>
        <v>0</v>
      </c>
      <c r="K72" s="319">
        <f>+Input!$M$13*'CC 103821 - Headcount'!J47</f>
        <v>0</v>
      </c>
      <c r="L72" s="319">
        <f>+Input!$M$13*'CC 103821 - Headcount'!K47</f>
        <v>0</v>
      </c>
      <c r="M72" s="319">
        <f>+Input!$M$13*'CC 103821 - Headcount'!L47</f>
        <v>0</v>
      </c>
      <c r="N72" s="319">
        <f>+Input!$M$13*'CC 103821 - Headcount'!M47</f>
        <v>0</v>
      </c>
      <c r="O72" s="319">
        <f>+Input!$M$13*'CC 103821 - Headcount'!N47</f>
        <v>0</v>
      </c>
      <c r="P72" s="319">
        <f t="shared" si="11"/>
        <v>0</v>
      </c>
    </row>
    <row r="73" spans="1:16" s="286" customFormat="1">
      <c r="A73" s="284"/>
      <c r="B73" s="285" t="s">
        <v>21</v>
      </c>
      <c r="C73" s="285"/>
      <c r="D73" s="320">
        <f>'CC 103821 - Headcount'!C180+'CC 103821 - Headcount'!C182</f>
        <v>0</v>
      </c>
      <c r="E73" s="320">
        <f>'CC 103821 - Headcount'!D180+'CC 103821 - Headcount'!D182</f>
        <v>0</v>
      </c>
      <c r="F73" s="320">
        <f>'CC 103821 - Headcount'!E180+'CC 103821 - Headcount'!E182</f>
        <v>0</v>
      </c>
      <c r="G73" s="320">
        <f>'CC 103821 - Headcount'!F180+'CC 103821 - Headcount'!F182</f>
        <v>0</v>
      </c>
      <c r="H73" s="320">
        <f>'CC 103821 - Headcount'!G180+'CC 103821 - Headcount'!G182</f>
        <v>0</v>
      </c>
      <c r="I73" s="320">
        <f>'CC 103821 - Headcount'!H180+'CC 103821 - Headcount'!H182</f>
        <v>0</v>
      </c>
      <c r="J73" s="320">
        <f>'CC 103821 - Headcount'!I180+'CC 103821 - Headcount'!I182</f>
        <v>0</v>
      </c>
      <c r="K73" s="320">
        <f>'CC 103821 - Headcount'!J180+'CC 103821 - Headcount'!J182</f>
        <v>0</v>
      </c>
      <c r="L73" s="320">
        <f>'CC 103821 - Headcount'!K180+'CC 103821 - Headcount'!K182</f>
        <v>0</v>
      </c>
      <c r="M73" s="320">
        <f>'CC 103821 - Headcount'!L180+'CC 103821 - Headcount'!L182</f>
        <v>0</v>
      </c>
      <c r="N73" s="320">
        <f>'CC 103821 - Headcount'!M180+'CC 103821 - Headcount'!M182</f>
        <v>0</v>
      </c>
      <c r="O73" s="320">
        <f>'CC 103821 - Headcount'!N180+'CC 103821 -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103821 - Detail Expenses'!D5</f>
        <v>11105</v>
      </c>
      <c r="D1" s="2"/>
      <c r="G1" s="6"/>
    </row>
    <row r="2" spans="1:16" s="4" customFormat="1">
      <c r="A2" s="21" t="s">
        <v>55</v>
      </c>
      <c r="C2" s="2" t="str">
        <f>+'CC 103821 - Detail Expenses'!D6</f>
        <v>Gossett</v>
      </c>
      <c r="D2" s="2"/>
      <c r="G2" s="6"/>
      <c r="H2" s="6"/>
      <c r="N2" s="21"/>
    </row>
    <row r="3" spans="1:16" s="4" customFormat="1">
      <c r="A3" s="21" t="s">
        <v>54</v>
      </c>
      <c r="C3" s="2" t="str">
        <f>+'CC 103821 - Detail Expenses'!D7</f>
        <v>103821</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103821 - Detail Expenses'!$D$7</f>
        <v>103821</v>
      </c>
      <c r="B7" s="11" t="s">
        <v>23</v>
      </c>
      <c r="C7" s="12">
        <f>+'CC 103821 - Detail Expenses'!D30+'CC 103821 - Detail Expenses'!D31</f>
        <v>0</v>
      </c>
      <c r="D7" s="12">
        <f>+'CC 103821 - Detail Expenses'!E30+'CC 103821 - Detail Expenses'!E31</f>
        <v>0</v>
      </c>
      <c r="E7" s="12">
        <f>+'CC 103821 - Detail Expenses'!F30+'CC 103821 - Detail Expenses'!F31</f>
        <v>0</v>
      </c>
      <c r="F7" s="12">
        <f>+'CC 103821 - Detail Expenses'!G30+'CC 103821 - Detail Expenses'!G31</f>
        <v>0</v>
      </c>
      <c r="G7" s="12">
        <f>+'CC 103821 - Detail Expenses'!H30+'CC 103821 - Detail Expenses'!H31</f>
        <v>0</v>
      </c>
      <c r="H7" s="12">
        <f>+'CC 103821 - Detail Expenses'!I30+'CC 103821 - Detail Expenses'!I31</f>
        <v>0</v>
      </c>
      <c r="I7" s="12">
        <f>+'CC 103821 - Detail Expenses'!J30+'CC 103821 - Detail Expenses'!J31</f>
        <v>0</v>
      </c>
      <c r="J7" s="12">
        <f>+'CC 103821 - Detail Expenses'!K30+'CC 103821 - Detail Expenses'!K31</f>
        <v>0</v>
      </c>
      <c r="K7" s="12">
        <f>+'CC 103821 - Detail Expenses'!L30+'CC 103821 - Detail Expenses'!L31</f>
        <v>0</v>
      </c>
      <c r="L7" s="12">
        <f>+'CC 103821 - Detail Expenses'!M30+'CC 103821 - Detail Expenses'!M31</f>
        <v>0</v>
      </c>
      <c r="M7" s="12">
        <f>+'CC 103821 - Detail Expenses'!N30+'CC 103821 - Detail Expenses'!N31</f>
        <v>0</v>
      </c>
      <c r="N7" s="12">
        <f>+'CC 103821 - Detail Expenses'!O30+'CC 103821 - Detail Expenses'!O31</f>
        <v>0</v>
      </c>
      <c r="O7" s="12">
        <f>+'CC 103821 - Detail Expenses'!P30+'CC 103821 - Detail Expenses'!P31</f>
        <v>0</v>
      </c>
    </row>
    <row r="8" spans="1:16">
      <c r="A8" s="11" t="str">
        <f>+'CC 103821 - Detail Expenses'!$D$7</f>
        <v>103821</v>
      </c>
      <c r="B8" s="11" t="s">
        <v>24</v>
      </c>
      <c r="C8" s="12">
        <f>+'CC 103821 - Detail Expenses'!D33</f>
        <v>0</v>
      </c>
      <c r="D8" s="12">
        <f>+'CC 103821 - Detail Expenses'!E33</f>
        <v>0</v>
      </c>
      <c r="E8" s="12">
        <f>+'CC 103821 - Detail Expenses'!F33</f>
        <v>0</v>
      </c>
      <c r="F8" s="12">
        <f>+'CC 103821 - Detail Expenses'!G33</f>
        <v>0</v>
      </c>
      <c r="G8" s="12">
        <f>+'CC 103821 - Detail Expenses'!H33</f>
        <v>0</v>
      </c>
      <c r="H8" s="12">
        <f>+'CC 103821 - Detail Expenses'!I33</f>
        <v>0</v>
      </c>
      <c r="I8" s="12">
        <f>+'CC 103821 - Detail Expenses'!J33</f>
        <v>0</v>
      </c>
      <c r="J8" s="12">
        <f>+'CC 103821 - Detail Expenses'!K33</f>
        <v>0</v>
      </c>
      <c r="K8" s="12">
        <f>+'CC 103821 - Detail Expenses'!L33</f>
        <v>0</v>
      </c>
      <c r="L8" s="12">
        <f>+'CC 103821 - Detail Expenses'!M33</f>
        <v>0</v>
      </c>
      <c r="M8" s="12">
        <f>+'CC 103821 - Detail Expenses'!N33</f>
        <v>0</v>
      </c>
      <c r="N8" s="12">
        <f>+'CC 103821 - Detail Expenses'!O33</f>
        <v>0</v>
      </c>
      <c r="O8" s="12">
        <f>+'CC 103821 - Detail Expenses'!P33</f>
        <v>0</v>
      </c>
    </row>
    <row r="9" spans="1:16">
      <c r="A9" s="11" t="str">
        <f>+'CC 103821 - Detail Expenses'!$D$7</f>
        <v>103821</v>
      </c>
      <c r="B9" s="11" t="s">
        <v>25</v>
      </c>
      <c r="C9" s="12">
        <f>+'CC 103821 - Detail Expenses'!D34</f>
        <v>0</v>
      </c>
      <c r="D9" s="12">
        <f>+'CC 103821 - Detail Expenses'!E34</f>
        <v>0</v>
      </c>
      <c r="E9" s="12">
        <f>+'CC 103821 - Detail Expenses'!F34</f>
        <v>0</v>
      </c>
      <c r="F9" s="12">
        <f>+'CC 103821 - Detail Expenses'!G34</f>
        <v>0</v>
      </c>
      <c r="G9" s="12">
        <f>+'CC 103821 - Detail Expenses'!H34</f>
        <v>0</v>
      </c>
      <c r="H9" s="12">
        <f>+'CC 103821 - Detail Expenses'!I34</f>
        <v>0</v>
      </c>
      <c r="I9" s="12">
        <f>+'CC 103821 - Detail Expenses'!J34</f>
        <v>0</v>
      </c>
      <c r="J9" s="12">
        <f>+'CC 103821 - Detail Expenses'!K34</f>
        <v>0</v>
      </c>
      <c r="K9" s="12">
        <f>+'CC 103821 - Detail Expenses'!L34</f>
        <v>0</v>
      </c>
      <c r="L9" s="12">
        <f>+'CC 103821 - Detail Expenses'!M34</f>
        <v>0</v>
      </c>
      <c r="M9" s="12">
        <f>+'CC 103821 - Detail Expenses'!N34</f>
        <v>0</v>
      </c>
      <c r="N9" s="12">
        <f>+'CC 103821 - Detail Expenses'!O34</f>
        <v>0</v>
      </c>
      <c r="O9" s="12">
        <f>+'CC 103821 - Detail Expenses'!P34</f>
        <v>0</v>
      </c>
    </row>
    <row r="10" spans="1:16">
      <c r="A10" s="11" t="str">
        <f>+'CC 103821 - Detail Expenses'!$D$7</f>
        <v>103821</v>
      </c>
      <c r="B10" s="153" t="s">
        <v>97</v>
      </c>
      <c r="C10" s="12">
        <f>+'CC 103821 - Detail Expenses'!D36</f>
        <v>0</v>
      </c>
      <c r="D10" s="12">
        <f>+'CC 103821 - Detail Expenses'!E36</f>
        <v>0</v>
      </c>
      <c r="E10" s="12">
        <f>+'CC 103821 - Detail Expenses'!F36</f>
        <v>0</v>
      </c>
      <c r="F10" s="12">
        <f>+'CC 103821 - Detail Expenses'!G36</f>
        <v>0</v>
      </c>
      <c r="G10" s="12">
        <f>+'CC 103821 - Detail Expenses'!H36</f>
        <v>0</v>
      </c>
      <c r="H10" s="12">
        <f>+'CC 103821 - Detail Expenses'!I36</f>
        <v>0</v>
      </c>
      <c r="I10" s="12">
        <f>+'CC 103821 - Detail Expenses'!J36</f>
        <v>0</v>
      </c>
      <c r="J10" s="12">
        <f>+'CC 103821 - Detail Expenses'!K36</f>
        <v>0</v>
      </c>
      <c r="K10" s="12">
        <f>+'CC 103821 - Detail Expenses'!L36</f>
        <v>0</v>
      </c>
      <c r="L10" s="12">
        <f>+'CC 103821 - Detail Expenses'!M36</f>
        <v>0</v>
      </c>
      <c r="M10" s="12">
        <f>+'CC 103821 - Detail Expenses'!N36</f>
        <v>0</v>
      </c>
      <c r="N10" s="12">
        <f>+'CC 103821 - Detail Expenses'!O36</f>
        <v>0</v>
      </c>
      <c r="O10" s="12">
        <f>+'CC 103821 - Detail Expenses'!P36</f>
        <v>0</v>
      </c>
    </row>
    <row r="11" spans="1:16">
      <c r="A11" s="11" t="str">
        <f>+'CC 103821 - Detail Expenses'!$D$7</f>
        <v>103821</v>
      </c>
      <c r="B11" s="154" t="s">
        <v>30</v>
      </c>
      <c r="C11" s="12">
        <f>+'CC 103821 - Detail Expenses'!D37</f>
        <v>0</v>
      </c>
      <c r="D11" s="12">
        <f>+'CC 103821 - Detail Expenses'!E37</f>
        <v>0</v>
      </c>
      <c r="E11" s="12">
        <f>+'CC 103821 - Detail Expenses'!F37</f>
        <v>0</v>
      </c>
      <c r="F11" s="12">
        <f>+'CC 103821 - Detail Expenses'!G37</f>
        <v>0</v>
      </c>
      <c r="G11" s="12">
        <f>+'CC 103821 - Detail Expenses'!H37</f>
        <v>0</v>
      </c>
      <c r="H11" s="12">
        <f>+'CC 103821 - Detail Expenses'!I37</f>
        <v>0</v>
      </c>
      <c r="I11" s="12">
        <f>+'CC 103821 - Detail Expenses'!J37</f>
        <v>0</v>
      </c>
      <c r="J11" s="12">
        <f>+'CC 103821 - Detail Expenses'!K37</f>
        <v>0</v>
      </c>
      <c r="K11" s="12">
        <f>+'CC 103821 - Detail Expenses'!L37</f>
        <v>0</v>
      </c>
      <c r="L11" s="12">
        <f>+'CC 103821 - Detail Expenses'!M37</f>
        <v>0</v>
      </c>
      <c r="M11" s="12">
        <f>+'CC 103821 - Detail Expenses'!N37</f>
        <v>0</v>
      </c>
      <c r="N11" s="12">
        <f>+'CC 103821 - Detail Expenses'!O37</f>
        <v>0</v>
      </c>
      <c r="O11" s="12">
        <f>+'CC 103821 - Detail Expenses'!P37</f>
        <v>0</v>
      </c>
    </row>
    <row r="12" spans="1:16">
      <c r="A12" s="11" t="str">
        <f>+'CC 103821 - Detail Expenses'!$D$7</f>
        <v>103821</v>
      </c>
      <c r="B12" s="153" t="s">
        <v>31</v>
      </c>
      <c r="C12" s="12">
        <f>+'CC 103821 - Detail Expenses'!D38</f>
        <v>0</v>
      </c>
      <c r="D12" s="12">
        <f>+'CC 103821 - Detail Expenses'!E38</f>
        <v>0</v>
      </c>
      <c r="E12" s="12">
        <f>+'CC 103821 - Detail Expenses'!F38</f>
        <v>0</v>
      </c>
      <c r="F12" s="12">
        <f>+'CC 103821 - Detail Expenses'!G38</f>
        <v>0</v>
      </c>
      <c r="G12" s="12">
        <f>+'CC 103821 - Detail Expenses'!H38</f>
        <v>0</v>
      </c>
      <c r="H12" s="12">
        <f>+'CC 103821 - Detail Expenses'!I38</f>
        <v>0</v>
      </c>
      <c r="I12" s="12">
        <f>+'CC 103821 - Detail Expenses'!J38</f>
        <v>0</v>
      </c>
      <c r="J12" s="12">
        <f>+'CC 103821 - Detail Expenses'!K38</f>
        <v>0</v>
      </c>
      <c r="K12" s="12">
        <f>+'CC 103821 - Detail Expenses'!L38</f>
        <v>0</v>
      </c>
      <c r="L12" s="12">
        <f>+'CC 103821 - Detail Expenses'!M38</f>
        <v>0</v>
      </c>
      <c r="M12" s="12">
        <f>+'CC 103821 - Detail Expenses'!N38</f>
        <v>0</v>
      </c>
      <c r="N12" s="12">
        <f>+'CC 103821 - Detail Expenses'!O38</f>
        <v>0</v>
      </c>
      <c r="O12" s="12">
        <f>+'CC 103821 - Detail Expenses'!P38</f>
        <v>0</v>
      </c>
    </row>
    <row r="13" spans="1:16">
      <c r="A13" s="11" t="str">
        <f>+'CC 103821 - Detail Expenses'!$D$7</f>
        <v>103821</v>
      </c>
      <c r="B13" s="153" t="s">
        <v>26</v>
      </c>
      <c r="C13" s="12">
        <f>+'CC 103821 - Detail Expenses'!D39</f>
        <v>0</v>
      </c>
      <c r="D13" s="12">
        <f>+'CC 103821 - Detail Expenses'!E39</f>
        <v>0</v>
      </c>
      <c r="E13" s="12">
        <f>+'CC 103821 - Detail Expenses'!F39</f>
        <v>0</v>
      </c>
      <c r="F13" s="12">
        <f>+'CC 103821 - Detail Expenses'!G39</f>
        <v>0</v>
      </c>
      <c r="G13" s="12">
        <f>+'CC 103821 - Detail Expenses'!H39</f>
        <v>0</v>
      </c>
      <c r="H13" s="12">
        <f>+'CC 103821 - Detail Expenses'!I39</f>
        <v>0</v>
      </c>
      <c r="I13" s="12">
        <f>+'CC 103821 - Detail Expenses'!J39</f>
        <v>0</v>
      </c>
      <c r="J13" s="12">
        <f>+'CC 103821 - Detail Expenses'!K39</f>
        <v>0</v>
      </c>
      <c r="K13" s="12">
        <f>+'CC 103821 - Detail Expenses'!L39</f>
        <v>0</v>
      </c>
      <c r="L13" s="12">
        <f>+'CC 103821 - Detail Expenses'!M39</f>
        <v>0</v>
      </c>
      <c r="M13" s="12">
        <f>+'CC 103821 - Detail Expenses'!N39</f>
        <v>0</v>
      </c>
      <c r="N13" s="12">
        <f>+'CC 103821 - Detail Expenses'!O39</f>
        <v>0</v>
      </c>
      <c r="O13" s="12">
        <f>+'CC 103821 - Detail Expenses'!P39</f>
        <v>0</v>
      </c>
    </row>
    <row r="14" spans="1:16">
      <c r="A14" s="11" t="str">
        <f>+'CC 103821 - Detail Expenses'!$D$7</f>
        <v>103821</v>
      </c>
      <c r="B14" s="154" t="s">
        <v>40</v>
      </c>
      <c r="C14" s="12">
        <f>+'CC 103821 - Detail Expenses'!D40</f>
        <v>0</v>
      </c>
      <c r="D14" s="12">
        <f>+'CC 103821 - Detail Expenses'!E40</f>
        <v>0</v>
      </c>
      <c r="E14" s="12">
        <f>+'CC 103821 - Detail Expenses'!F40</f>
        <v>0</v>
      </c>
      <c r="F14" s="12">
        <f>+'CC 103821 - Detail Expenses'!G40</f>
        <v>0</v>
      </c>
      <c r="G14" s="12">
        <f>+'CC 103821 - Detail Expenses'!H40</f>
        <v>0</v>
      </c>
      <c r="H14" s="12">
        <f>+'CC 103821 - Detail Expenses'!I40</f>
        <v>0</v>
      </c>
      <c r="I14" s="12">
        <f>+'CC 103821 - Detail Expenses'!J40</f>
        <v>0</v>
      </c>
      <c r="J14" s="12">
        <f>+'CC 103821 - Detail Expenses'!K40</f>
        <v>0</v>
      </c>
      <c r="K14" s="12">
        <f>+'CC 103821 - Detail Expenses'!L40</f>
        <v>0</v>
      </c>
      <c r="L14" s="12">
        <f>+'CC 103821 - Detail Expenses'!M40</f>
        <v>0</v>
      </c>
      <c r="M14" s="12">
        <f>+'CC 103821 - Detail Expenses'!N40</f>
        <v>0</v>
      </c>
      <c r="N14" s="12">
        <f>+'CC 103821 - Detail Expenses'!O40</f>
        <v>0</v>
      </c>
      <c r="O14" s="12">
        <f>+'CC 103821 - Detail Expenses'!P40</f>
        <v>0</v>
      </c>
    </row>
    <row r="15" spans="1:16">
      <c r="A15" s="11" t="str">
        <f>+'CC 103821 - Detail Expenses'!$D$7</f>
        <v>103821</v>
      </c>
      <c r="B15" s="153" t="s">
        <v>27</v>
      </c>
      <c r="C15" s="12">
        <f>+'CC 103821 - Detail Expenses'!D41</f>
        <v>0</v>
      </c>
      <c r="D15" s="12">
        <f>+'CC 103821 - Detail Expenses'!E41</f>
        <v>0</v>
      </c>
      <c r="E15" s="12">
        <f>+'CC 103821 - Detail Expenses'!F41</f>
        <v>0</v>
      </c>
      <c r="F15" s="12">
        <f>+'CC 103821 - Detail Expenses'!G41</f>
        <v>0</v>
      </c>
      <c r="G15" s="12">
        <f>+'CC 103821 - Detail Expenses'!H41</f>
        <v>0</v>
      </c>
      <c r="H15" s="12">
        <f>+'CC 103821 - Detail Expenses'!I41</f>
        <v>0</v>
      </c>
      <c r="I15" s="12">
        <f>+'CC 103821 - Detail Expenses'!J41</f>
        <v>0</v>
      </c>
      <c r="J15" s="12">
        <f>+'CC 103821 - Detail Expenses'!K41</f>
        <v>0</v>
      </c>
      <c r="K15" s="12">
        <f>+'CC 103821 - Detail Expenses'!L41</f>
        <v>0</v>
      </c>
      <c r="L15" s="12">
        <f>+'CC 103821 - Detail Expenses'!M41</f>
        <v>0</v>
      </c>
      <c r="M15" s="12">
        <f>+'CC 103821 - Detail Expenses'!N41</f>
        <v>0</v>
      </c>
      <c r="N15" s="12">
        <f>+'CC 103821 - Detail Expenses'!O41</f>
        <v>0</v>
      </c>
      <c r="O15" s="12">
        <f>+'CC 103821 - Detail Expenses'!P41</f>
        <v>0</v>
      </c>
    </row>
    <row r="16" spans="1:16">
      <c r="A16" s="11" t="str">
        <f>+'CC 103821 - Detail Expenses'!$D$7</f>
        <v>103821</v>
      </c>
      <c r="B16" s="154" t="s">
        <v>29</v>
      </c>
      <c r="C16" s="12">
        <f>+'CC 103821 - Detail Expenses'!D42</f>
        <v>0</v>
      </c>
      <c r="D16" s="12">
        <f>+'CC 103821 - Detail Expenses'!E42</f>
        <v>0</v>
      </c>
      <c r="E16" s="12">
        <f>+'CC 103821 - Detail Expenses'!F42</f>
        <v>0</v>
      </c>
      <c r="F16" s="12">
        <f>+'CC 103821 - Detail Expenses'!G42</f>
        <v>0</v>
      </c>
      <c r="G16" s="12">
        <f>+'CC 103821 - Detail Expenses'!H42</f>
        <v>0</v>
      </c>
      <c r="H16" s="12">
        <f>+'CC 103821 - Detail Expenses'!I42</f>
        <v>0</v>
      </c>
      <c r="I16" s="12">
        <f>+'CC 103821 - Detail Expenses'!J42</f>
        <v>0</v>
      </c>
      <c r="J16" s="12">
        <f>+'CC 103821 - Detail Expenses'!K42</f>
        <v>0</v>
      </c>
      <c r="K16" s="12">
        <f>+'CC 103821 - Detail Expenses'!L42</f>
        <v>0</v>
      </c>
      <c r="L16" s="12">
        <f>+'CC 103821 - Detail Expenses'!M42</f>
        <v>0</v>
      </c>
      <c r="M16" s="12">
        <f>+'CC 103821 - Detail Expenses'!N42</f>
        <v>0</v>
      </c>
      <c r="N16" s="12">
        <f>+'CC 103821 - Detail Expenses'!O42</f>
        <v>0</v>
      </c>
      <c r="O16" s="12">
        <f>+'CC 103821 - Detail Expenses'!P42</f>
        <v>0</v>
      </c>
    </row>
    <row r="17" spans="1:15">
      <c r="A17" s="11" t="str">
        <f>+'CC 103821 - Detail Expenses'!$D$7</f>
        <v>103821</v>
      </c>
      <c r="B17" s="153" t="s">
        <v>28</v>
      </c>
      <c r="C17" s="12">
        <f>+'CC 103821 - Detail Expenses'!D44</f>
        <v>0</v>
      </c>
      <c r="D17" s="12">
        <f>+'CC 103821 - Detail Expenses'!E44</f>
        <v>0</v>
      </c>
      <c r="E17" s="12">
        <f>+'CC 103821 - Detail Expenses'!F44</f>
        <v>0</v>
      </c>
      <c r="F17" s="12">
        <f>+'CC 103821 - Detail Expenses'!G44</f>
        <v>0</v>
      </c>
      <c r="G17" s="12">
        <f>+'CC 103821 - Detail Expenses'!H44</f>
        <v>0</v>
      </c>
      <c r="H17" s="12">
        <f>+'CC 103821 - Detail Expenses'!I44</f>
        <v>0</v>
      </c>
      <c r="I17" s="12">
        <f>+'CC 103821 - Detail Expenses'!J44</f>
        <v>0</v>
      </c>
      <c r="J17" s="12">
        <f>+'CC 103821 - Detail Expenses'!K44</f>
        <v>0</v>
      </c>
      <c r="K17" s="12">
        <f>+'CC 103821 - Detail Expenses'!L44</f>
        <v>0</v>
      </c>
      <c r="L17" s="12">
        <f>+'CC 103821 - Detail Expenses'!M44</f>
        <v>0</v>
      </c>
      <c r="M17" s="12">
        <f>+'CC 103821 - Detail Expenses'!N44</f>
        <v>0</v>
      </c>
      <c r="N17" s="12">
        <f>+'CC 103821 - Detail Expenses'!O44</f>
        <v>0</v>
      </c>
      <c r="O17" s="12">
        <f>+'CC 103821 - Detail Expenses'!P44</f>
        <v>0</v>
      </c>
    </row>
    <row r="18" spans="1:15">
      <c r="A18" s="11" t="str">
        <f>+'CC 103821 - Detail Expenses'!$D$7</f>
        <v>103821</v>
      </c>
      <c r="B18" s="153" t="s">
        <v>46</v>
      </c>
      <c r="C18" s="12">
        <f>+'CC 103821 - Detail Expenses'!D46</f>
        <v>0</v>
      </c>
      <c r="D18" s="12">
        <f>+'CC 103821 - Detail Expenses'!E46</f>
        <v>0</v>
      </c>
      <c r="E18" s="12">
        <f>+'CC 103821 - Detail Expenses'!F46</f>
        <v>0</v>
      </c>
      <c r="F18" s="12">
        <f>+'CC 103821 - Detail Expenses'!G46</f>
        <v>0</v>
      </c>
      <c r="G18" s="12">
        <f>+'CC 103821 - Detail Expenses'!H46</f>
        <v>0</v>
      </c>
      <c r="H18" s="12">
        <f>+'CC 103821 - Detail Expenses'!I46</f>
        <v>0</v>
      </c>
      <c r="I18" s="12">
        <f>+'CC 103821 - Detail Expenses'!J46</f>
        <v>0</v>
      </c>
      <c r="J18" s="12">
        <f>+'CC 103821 - Detail Expenses'!K46</f>
        <v>0</v>
      </c>
      <c r="K18" s="12">
        <f>+'CC 103821 - Detail Expenses'!L46</f>
        <v>0</v>
      </c>
      <c r="L18" s="12">
        <f>+'CC 103821 - Detail Expenses'!M46</f>
        <v>0</v>
      </c>
      <c r="M18" s="12">
        <f>+'CC 103821 - Detail Expenses'!N46</f>
        <v>0</v>
      </c>
      <c r="N18" s="12">
        <f>+'CC 103821 - Detail Expenses'!O46</f>
        <v>0</v>
      </c>
      <c r="O18" s="12">
        <f>+'CC 103821 - Detail Expenses'!P46</f>
        <v>0</v>
      </c>
    </row>
    <row r="19" spans="1:15">
      <c r="A19" s="11" t="str">
        <f>+'CC 103821 - Detail Expenses'!$D$7</f>
        <v>103821</v>
      </c>
      <c r="B19" s="153" t="s">
        <v>91</v>
      </c>
      <c r="C19" s="12">
        <f>+'CC 103821 - Detail Expenses'!D48</f>
        <v>0</v>
      </c>
      <c r="D19" s="12">
        <f>+'CC 103821 - Detail Expenses'!E48</f>
        <v>0</v>
      </c>
      <c r="E19" s="12">
        <f>+'CC 103821 - Detail Expenses'!F48</f>
        <v>0</v>
      </c>
      <c r="F19" s="12">
        <f>+'CC 103821 - Detail Expenses'!G48</f>
        <v>0</v>
      </c>
      <c r="G19" s="12">
        <f>+'CC 103821 - Detail Expenses'!H48</f>
        <v>0</v>
      </c>
      <c r="H19" s="12">
        <f>+'CC 103821 - Detail Expenses'!I48</f>
        <v>0</v>
      </c>
      <c r="I19" s="12">
        <f>+'CC 103821 - Detail Expenses'!J48</f>
        <v>0</v>
      </c>
      <c r="J19" s="12">
        <f>+'CC 103821 - Detail Expenses'!K48</f>
        <v>0</v>
      </c>
      <c r="K19" s="12">
        <f>+'CC 103821 - Detail Expenses'!L48</f>
        <v>0</v>
      </c>
      <c r="L19" s="12">
        <f>+'CC 103821 - Detail Expenses'!M48</f>
        <v>0</v>
      </c>
      <c r="M19" s="12">
        <f>+'CC 103821 - Detail Expenses'!N48</f>
        <v>0</v>
      </c>
      <c r="N19" s="12">
        <f>+'CC 103821 - Detail Expenses'!O48</f>
        <v>0</v>
      </c>
      <c r="O19" s="12">
        <f>+'CC 103821 - Detail Expenses'!P48</f>
        <v>0</v>
      </c>
    </row>
    <row r="20" spans="1:15">
      <c r="A20" s="11" t="str">
        <f>+'CC 103821 - Detail Expenses'!$D$7</f>
        <v>103821</v>
      </c>
      <c r="B20" s="153" t="s">
        <v>88</v>
      </c>
      <c r="C20" s="12">
        <f>+'CC 103821 - Detail Expenses'!D50</f>
        <v>0</v>
      </c>
      <c r="D20" s="12">
        <f>+'CC 103821 - Detail Expenses'!E50</f>
        <v>0</v>
      </c>
      <c r="E20" s="12">
        <f>+'CC 103821 - Detail Expenses'!F50</f>
        <v>0</v>
      </c>
      <c r="F20" s="12">
        <f>+'CC 103821 - Detail Expenses'!G50</f>
        <v>0</v>
      </c>
      <c r="G20" s="12">
        <f>+'CC 103821 - Detail Expenses'!H50</f>
        <v>0</v>
      </c>
      <c r="H20" s="12">
        <f>+'CC 103821 - Detail Expenses'!I50</f>
        <v>0</v>
      </c>
      <c r="I20" s="12">
        <f>+'CC 103821 - Detail Expenses'!J50</f>
        <v>0</v>
      </c>
      <c r="J20" s="12">
        <f>+'CC 103821 - Detail Expenses'!K50</f>
        <v>0</v>
      </c>
      <c r="K20" s="12">
        <f>+'CC 103821 - Detail Expenses'!L50</f>
        <v>0</v>
      </c>
      <c r="L20" s="12">
        <f>+'CC 103821 - Detail Expenses'!M50</f>
        <v>0</v>
      </c>
      <c r="M20" s="12">
        <f>+'CC 103821 - Detail Expenses'!N50</f>
        <v>0</v>
      </c>
      <c r="N20" s="12">
        <f>+'CC 103821 - Detail Expenses'!O50</f>
        <v>0</v>
      </c>
      <c r="O20" s="12">
        <f>+'CC 103821 - Detail Expenses'!P50</f>
        <v>0</v>
      </c>
    </row>
    <row r="21" spans="1:15">
      <c r="A21" s="11" t="str">
        <f>+'CC 103821 - Detail Expenses'!$D$7</f>
        <v>103821</v>
      </c>
      <c r="B21" s="153" t="s">
        <v>89</v>
      </c>
      <c r="C21" s="12">
        <f>+'CC 103821 - Detail Expenses'!D51</f>
        <v>0</v>
      </c>
      <c r="D21" s="12">
        <f>+'CC 103821 - Detail Expenses'!E51</f>
        <v>0</v>
      </c>
      <c r="E21" s="12">
        <f>+'CC 103821 - Detail Expenses'!F51</f>
        <v>0</v>
      </c>
      <c r="F21" s="12">
        <f>+'CC 103821 - Detail Expenses'!G51</f>
        <v>0</v>
      </c>
      <c r="G21" s="12">
        <f>+'CC 103821 - Detail Expenses'!H51</f>
        <v>0</v>
      </c>
      <c r="H21" s="12">
        <f>+'CC 103821 - Detail Expenses'!I51</f>
        <v>0</v>
      </c>
      <c r="I21" s="12">
        <f>+'CC 103821 - Detail Expenses'!J51</f>
        <v>0</v>
      </c>
      <c r="J21" s="12">
        <f>+'CC 103821 - Detail Expenses'!K51</f>
        <v>0</v>
      </c>
      <c r="K21" s="12">
        <f>+'CC 103821 - Detail Expenses'!L51</f>
        <v>0</v>
      </c>
      <c r="L21" s="12">
        <f>+'CC 103821 - Detail Expenses'!M51</f>
        <v>0</v>
      </c>
      <c r="M21" s="12">
        <f>+'CC 103821 - Detail Expenses'!N51</f>
        <v>0</v>
      </c>
      <c r="N21" s="12">
        <f>+'CC 103821 - Detail Expenses'!O51</f>
        <v>0</v>
      </c>
      <c r="O21" s="12">
        <f>+'CC 103821 - Detail Expenses'!P51</f>
        <v>0</v>
      </c>
    </row>
    <row r="22" spans="1:15">
      <c r="A22" s="11" t="str">
        <f>+'CC 103821 - Detail Expenses'!$D$7</f>
        <v>103821</v>
      </c>
      <c r="B22" s="153" t="s">
        <v>121</v>
      </c>
      <c r="C22" s="12">
        <f>+'CC 103821 - Detail Expenses'!D52</f>
        <v>0</v>
      </c>
      <c r="D22" s="12">
        <f>+'CC 103821 - Detail Expenses'!E52</f>
        <v>0</v>
      </c>
      <c r="E22" s="12">
        <f>+'CC 103821 - Detail Expenses'!F52</f>
        <v>0</v>
      </c>
      <c r="F22" s="12">
        <f>+'CC 103821 - Detail Expenses'!G52</f>
        <v>0</v>
      </c>
      <c r="G22" s="12">
        <f>+'CC 103821 - Detail Expenses'!H52</f>
        <v>0</v>
      </c>
      <c r="H22" s="12">
        <f>+'CC 103821 - Detail Expenses'!I52</f>
        <v>0</v>
      </c>
      <c r="I22" s="12">
        <f>+'CC 103821 - Detail Expenses'!J52</f>
        <v>0</v>
      </c>
      <c r="J22" s="12">
        <f>+'CC 103821 - Detail Expenses'!K52</f>
        <v>0</v>
      </c>
      <c r="K22" s="12">
        <f>+'CC 103821 - Detail Expenses'!L52</f>
        <v>0</v>
      </c>
      <c r="L22" s="12">
        <f>+'CC 103821 - Detail Expenses'!M52</f>
        <v>0</v>
      </c>
      <c r="M22" s="12">
        <f>+'CC 103821 - Detail Expenses'!N52</f>
        <v>0</v>
      </c>
      <c r="N22" s="12">
        <f>+'CC 103821 - Detail Expenses'!O52</f>
        <v>0</v>
      </c>
      <c r="O22" s="12">
        <f>+'CC 103821 - Detail Expenses'!P52</f>
        <v>0</v>
      </c>
    </row>
    <row r="23" spans="1:15">
      <c r="A23" s="11" t="str">
        <f>+'CC 103821 - Detail Expenses'!$D$7</f>
        <v>103821</v>
      </c>
      <c r="B23" s="153" t="s">
        <v>90</v>
      </c>
      <c r="C23" s="12">
        <f>+'CC 103821 - Detail Expenses'!D53</f>
        <v>0</v>
      </c>
      <c r="D23" s="12">
        <f>+'CC 103821 - Detail Expenses'!E53</f>
        <v>0</v>
      </c>
      <c r="E23" s="12">
        <f>+'CC 103821 - Detail Expenses'!F53</f>
        <v>0</v>
      </c>
      <c r="F23" s="12">
        <f>+'CC 103821 - Detail Expenses'!G53</f>
        <v>0</v>
      </c>
      <c r="G23" s="12">
        <f>+'CC 103821 - Detail Expenses'!H53</f>
        <v>0</v>
      </c>
      <c r="H23" s="12">
        <f>+'CC 103821 - Detail Expenses'!I53</f>
        <v>0</v>
      </c>
      <c r="I23" s="12">
        <f>+'CC 103821 - Detail Expenses'!J53</f>
        <v>0</v>
      </c>
      <c r="J23" s="12">
        <f>+'CC 103821 - Detail Expenses'!K53</f>
        <v>0</v>
      </c>
      <c r="K23" s="12">
        <f>+'CC 103821 - Detail Expenses'!L53</f>
        <v>0</v>
      </c>
      <c r="L23" s="12">
        <f>+'CC 103821 - Detail Expenses'!M53</f>
        <v>0</v>
      </c>
      <c r="M23" s="12">
        <f>+'CC 103821 - Detail Expenses'!N53</f>
        <v>0</v>
      </c>
      <c r="N23" s="12">
        <f>+'CC 103821 - Detail Expenses'!O53</f>
        <v>0</v>
      </c>
      <c r="O23" s="12">
        <f>+'CC 103821 - Detail Expenses'!P53</f>
        <v>0</v>
      </c>
    </row>
    <row r="24" spans="1:15">
      <c r="A24" s="11" t="str">
        <f>+'CC 103821 - Detail Expenses'!$D$7</f>
        <v>103821</v>
      </c>
      <c r="B24" s="153" t="s">
        <v>34</v>
      </c>
      <c r="C24" s="12">
        <f>+'CC 103821 - Detail Expenses'!D54</f>
        <v>0</v>
      </c>
      <c r="D24" s="12">
        <f>+'CC 103821 - Detail Expenses'!E54</f>
        <v>0</v>
      </c>
      <c r="E24" s="12">
        <f>+'CC 103821 - Detail Expenses'!F54</f>
        <v>0</v>
      </c>
      <c r="F24" s="12">
        <f>+'CC 103821 - Detail Expenses'!G54</f>
        <v>0</v>
      </c>
      <c r="G24" s="12">
        <f>+'CC 103821 - Detail Expenses'!H54</f>
        <v>0</v>
      </c>
      <c r="H24" s="12">
        <f>+'CC 103821 - Detail Expenses'!I54</f>
        <v>0</v>
      </c>
      <c r="I24" s="12">
        <f>+'CC 103821 - Detail Expenses'!J54</f>
        <v>0</v>
      </c>
      <c r="J24" s="12">
        <f>+'CC 103821 - Detail Expenses'!K54</f>
        <v>0</v>
      </c>
      <c r="K24" s="12">
        <f>+'CC 103821 - Detail Expenses'!L54</f>
        <v>0</v>
      </c>
      <c r="L24" s="12">
        <f>+'CC 103821 - Detail Expenses'!M54</f>
        <v>0</v>
      </c>
      <c r="M24" s="12">
        <f>+'CC 103821 - Detail Expenses'!N54</f>
        <v>0</v>
      </c>
      <c r="N24" s="12">
        <f>+'CC 103821 - Detail Expenses'!O54</f>
        <v>0</v>
      </c>
      <c r="O24" s="12">
        <f>+'CC 103821 - Detail Expenses'!P54</f>
        <v>0</v>
      </c>
    </row>
    <row r="25" spans="1:15">
      <c r="A25" s="11" t="str">
        <f>+'CC 103821 - Detail Expenses'!$D$7</f>
        <v>103821</v>
      </c>
      <c r="B25" s="153" t="s">
        <v>92</v>
      </c>
      <c r="C25" s="12">
        <f>+'CC 103821 - Detail Expenses'!D55</f>
        <v>0</v>
      </c>
      <c r="D25" s="12">
        <f>+'CC 103821 - Detail Expenses'!E55</f>
        <v>0</v>
      </c>
      <c r="E25" s="12">
        <f>+'CC 103821 - Detail Expenses'!F55</f>
        <v>0</v>
      </c>
      <c r="F25" s="12">
        <f>+'CC 103821 - Detail Expenses'!G55</f>
        <v>0</v>
      </c>
      <c r="G25" s="12">
        <f>+'CC 103821 - Detail Expenses'!H55</f>
        <v>0</v>
      </c>
      <c r="H25" s="12">
        <f>+'CC 103821 - Detail Expenses'!I55</f>
        <v>0</v>
      </c>
      <c r="I25" s="12">
        <f>+'CC 103821 - Detail Expenses'!J55</f>
        <v>0</v>
      </c>
      <c r="J25" s="12">
        <f>+'CC 103821 - Detail Expenses'!K55</f>
        <v>0</v>
      </c>
      <c r="K25" s="12">
        <f>+'CC 103821 - Detail Expenses'!L55</f>
        <v>0</v>
      </c>
      <c r="L25" s="12">
        <f>+'CC 103821 - Detail Expenses'!M55</f>
        <v>0</v>
      </c>
      <c r="M25" s="12">
        <f>+'CC 103821 - Detail Expenses'!N55</f>
        <v>0</v>
      </c>
      <c r="N25" s="12">
        <f>+'CC 103821 - Detail Expenses'!O55</f>
        <v>0</v>
      </c>
      <c r="O25" s="12">
        <f>+'CC 103821 - Detail Expenses'!P55</f>
        <v>0</v>
      </c>
    </row>
    <row r="26" spans="1:15">
      <c r="A26" s="11" t="str">
        <f>+'CC 103821 - Detail Expenses'!$D$7</f>
        <v>103821</v>
      </c>
      <c r="B26" s="153" t="s">
        <v>93</v>
      </c>
      <c r="C26" s="12">
        <f>+'CC 103821 - Detail Expenses'!D56</f>
        <v>0</v>
      </c>
      <c r="D26" s="12">
        <f>+'CC 103821 - Detail Expenses'!E56</f>
        <v>0</v>
      </c>
      <c r="E26" s="12">
        <f>+'CC 103821 - Detail Expenses'!F56</f>
        <v>0</v>
      </c>
      <c r="F26" s="12">
        <f>+'CC 103821 - Detail Expenses'!G56</f>
        <v>0</v>
      </c>
      <c r="G26" s="12">
        <f>+'CC 103821 - Detail Expenses'!H56</f>
        <v>0</v>
      </c>
      <c r="H26" s="12">
        <f>+'CC 103821 - Detail Expenses'!I56</f>
        <v>0</v>
      </c>
      <c r="I26" s="12">
        <f>+'CC 103821 - Detail Expenses'!J56</f>
        <v>0</v>
      </c>
      <c r="J26" s="12">
        <f>+'CC 103821 - Detail Expenses'!K56</f>
        <v>0</v>
      </c>
      <c r="K26" s="12">
        <f>+'CC 103821 - Detail Expenses'!L56</f>
        <v>0</v>
      </c>
      <c r="L26" s="12">
        <f>+'CC 103821 - Detail Expenses'!M56</f>
        <v>0</v>
      </c>
      <c r="M26" s="12">
        <f>+'CC 103821 - Detail Expenses'!N56</f>
        <v>0</v>
      </c>
      <c r="N26" s="12">
        <f>+'CC 103821 - Detail Expenses'!O56</f>
        <v>0</v>
      </c>
      <c r="O26" s="12">
        <f>+'CC 103821 - Detail Expenses'!P56</f>
        <v>0</v>
      </c>
    </row>
    <row r="27" spans="1:15">
      <c r="A27" s="11" t="str">
        <f>+'CC 103821 - Detail Expenses'!$D$7</f>
        <v>103821</v>
      </c>
      <c r="B27" s="153" t="s">
        <v>33</v>
      </c>
      <c r="C27" s="12">
        <f>+'CC 103821 - Detail Expenses'!D57</f>
        <v>0</v>
      </c>
      <c r="D27" s="12">
        <f>+'CC 103821 - Detail Expenses'!E57</f>
        <v>0</v>
      </c>
      <c r="E27" s="12">
        <f>+'CC 103821 - Detail Expenses'!F57</f>
        <v>0</v>
      </c>
      <c r="F27" s="12">
        <f>+'CC 103821 - Detail Expenses'!G57</f>
        <v>0</v>
      </c>
      <c r="G27" s="12">
        <f>+'CC 103821 - Detail Expenses'!H57</f>
        <v>0</v>
      </c>
      <c r="H27" s="12">
        <f>+'CC 103821 - Detail Expenses'!I57</f>
        <v>0</v>
      </c>
      <c r="I27" s="12">
        <f>+'CC 103821 - Detail Expenses'!J57</f>
        <v>0</v>
      </c>
      <c r="J27" s="12">
        <f>+'CC 103821 - Detail Expenses'!K57</f>
        <v>0</v>
      </c>
      <c r="K27" s="12">
        <f>+'CC 103821 - Detail Expenses'!L57</f>
        <v>0</v>
      </c>
      <c r="L27" s="12">
        <f>+'CC 103821 - Detail Expenses'!M57</f>
        <v>0</v>
      </c>
      <c r="M27" s="12">
        <f>+'CC 103821 - Detail Expenses'!N57</f>
        <v>0</v>
      </c>
      <c r="N27" s="12">
        <f>+'CC 103821 - Detail Expenses'!O57</f>
        <v>0</v>
      </c>
      <c r="O27" s="12">
        <f>+'CC 103821 - Detail Expenses'!P57</f>
        <v>0</v>
      </c>
    </row>
    <row r="28" spans="1:15">
      <c r="A28" s="11" t="str">
        <f>+'CC 103821 - Detail Expenses'!$D$7</f>
        <v>103821</v>
      </c>
      <c r="B28" s="153" t="s">
        <v>38</v>
      </c>
      <c r="C28" s="12">
        <f>+'CC 103821 - Detail Expenses'!D59</f>
        <v>0</v>
      </c>
      <c r="D28" s="12">
        <f>+'CC 103821 - Detail Expenses'!E59</f>
        <v>0</v>
      </c>
      <c r="E28" s="12">
        <f>+'CC 103821 - Detail Expenses'!F59</f>
        <v>0</v>
      </c>
      <c r="F28" s="12">
        <f>+'CC 103821 - Detail Expenses'!G59</f>
        <v>0</v>
      </c>
      <c r="G28" s="12">
        <f>+'CC 103821 - Detail Expenses'!H59</f>
        <v>0</v>
      </c>
      <c r="H28" s="12">
        <f>+'CC 103821 - Detail Expenses'!I59</f>
        <v>0</v>
      </c>
      <c r="I28" s="12">
        <f>+'CC 103821 - Detail Expenses'!J59</f>
        <v>0</v>
      </c>
      <c r="J28" s="12">
        <f>+'CC 103821 - Detail Expenses'!K59</f>
        <v>0</v>
      </c>
      <c r="K28" s="12">
        <f>+'CC 103821 - Detail Expenses'!L59</f>
        <v>0</v>
      </c>
      <c r="L28" s="12">
        <f>+'CC 103821 - Detail Expenses'!M59</f>
        <v>0</v>
      </c>
      <c r="M28" s="12">
        <f>+'CC 103821 - Detail Expenses'!N59</f>
        <v>0</v>
      </c>
      <c r="N28" s="12">
        <f>+'CC 103821 - Detail Expenses'!O59</f>
        <v>0</v>
      </c>
      <c r="O28" s="12">
        <f>+'CC 103821 - Detail Expenses'!P59</f>
        <v>0</v>
      </c>
    </row>
    <row r="29" spans="1:15">
      <c r="A29" s="11" t="str">
        <f>+'CC 103821 - Detail Expenses'!$D$7</f>
        <v>103821</v>
      </c>
      <c r="B29" s="153" t="s">
        <v>36</v>
      </c>
      <c r="C29" s="12">
        <f>+'CC 103821 - Detail Expenses'!D60</f>
        <v>0</v>
      </c>
      <c r="D29" s="12">
        <f>+'CC 103821 - Detail Expenses'!E60</f>
        <v>0</v>
      </c>
      <c r="E29" s="12">
        <f>+'CC 103821 - Detail Expenses'!F60</f>
        <v>0</v>
      </c>
      <c r="F29" s="12">
        <f>+'CC 103821 - Detail Expenses'!G60</f>
        <v>0</v>
      </c>
      <c r="G29" s="12">
        <f>+'CC 103821 - Detail Expenses'!H60</f>
        <v>0</v>
      </c>
      <c r="H29" s="12">
        <f>+'CC 103821 - Detail Expenses'!I60</f>
        <v>0</v>
      </c>
      <c r="I29" s="12">
        <f>+'CC 103821 - Detail Expenses'!J60</f>
        <v>0</v>
      </c>
      <c r="J29" s="12">
        <f>+'CC 103821 - Detail Expenses'!K60</f>
        <v>0</v>
      </c>
      <c r="K29" s="12">
        <f>+'CC 103821 - Detail Expenses'!L60</f>
        <v>0</v>
      </c>
      <c r="L29" s="12">
        <f>+'CC 103821 - Detail Expenses'!M60</f>
        <v>0</v>
      </c>
      <c r="M29" s="12">
        <f>+'CC 103821 - Detail Expenses'!N60</f>
        <v>0</v>
      </c>
      <c r="N29" s="12">
        <f>+'CC 103821 - Detail Expenses'!O60</f>
        <v>0</v>
      </c>
      <c r="O29" s="12">
        <f>+'CC 103821 - Detail Expenses'!P60</f>
        <v>0</v>
      </c>
    </row>
    <row r="30" spans="1:15">
      <c r="A30" s="11" t="str">
        <f>+'CC 103821 - Detail Expenses'!$D$7</f>
        <v>103821</v>
      </c>
      <c r="B30" s="153" t="s">
        <v>105</v>
      </c>
      <c r="C30" s="12">
        <f>+'CC 103821 - Detail Expenses'!D61</f>
        <v>0</v>
      </c>
      <c r="D30" s="12">
        <f>+'CC 103821 - Detail Expenses'!E61</f>
        <v>0</v>
      </c>
      <c r="E30" s="12">
        <f>+'CC 103821 - Detail Expenses'!F61</f>
        <v>0</v>
      </c>
      <c r="F30" s="12">
        <f>+'CC 103821 - Detail Expenses'!G61</f>
        <v>0</v>
      </c>
      <c r="G30" s="12">
        <f>+'CC 103821 - Detail Expenses'!H61</f>
        <v>0</v>
      </c>
      <c r="H30" s="12">
        <f>+'CC 103821 - Detail Expenses'!I61</f>
        <v>0</v>
      </c>
      <c r="I30" s="12">
        <f>+'CC 103821 - Detail Expenses'!J61</f>
        <v>0</v>
      </c>
      <c r="J30" s="12">
        <f>+'CC 103821 - Detail Expenses'!K61</f>
        <v>0</v>
      </c>
      <c r="K30" s="12">
        <f>+'CC 103821 - Detail Expenses'!L61</f>
        <v>0</v>
      </c>
      <c r="L30" s="12">
        <f>+'CC 103821 - Detail Expenses'!M61</f>
        <v>0</v>
      </c>
      <c r="M30" s="12">
        <f>+'CC 103821 - Detail Expenses'!N61</f>
        <v>0</v>
      </c>
      <c r="N30" s="12">
        <f>+'CC 103821 - Detail Expenses'!O61</f>
        <v>0</v>
      </c>
      <c r="O30" s="12">
        <f>+'CC 103821 - Detail Expenses'!P61</f>
        <v>0</v>
      </c>
    </row>
    <row r="31" spans="1:15">
      <c r="A31" s="11" t="str">
        <f>+'CC 103821 - Detail Expenses'!$D$7</f>
        <v>103821</v>
      </c>
      <c r="B31" s="153" t="s">
        <v>107</v>
      </c>
      <c r="C31" s="12">
        <f>+'CC 103821 - Detail Expenses'!D62</f>
        <v>0</v>
      </c>
      <c r="D31" s="12">
        <f>+'CC 103821 - Detail Expenses'!E62</f>
        <v>0</v>
      </c>
      <c r="E31" s="12">
        <f>+'CC 103821 - Detail Expenses'!F62</f>
        <v>0</v>
      </c>
      <c r="F31" s="12">
        <f>+'CC 103821 - Detail Expenses'!G62</f>
        <v>0</v>
      </c>
      <c r="G31" s="12">
        <f>+'CC 103821 - Detail Expenses'!H62</f>
        <v>0</v>
      </c>
      <c r="H31" s="12">
        <f>+'CC 103821 - Detail Expenses'!I62</f>
        <v>0</v>
      </c>
      <c r="I31" s="12">
        <f>+'CC 103821 - Detail Expenses'!J62</f>
        <v>0</v>
      </c>
      <c r="J31" s="12">
        <f>+'CC 103821 - Detail Expenses'!K62</f>
        <v>0</v>
      </c>
      <c r="K31" s="12">
        <f>+'CC 103821 - Detail Expenses'!L62</f>
        <v>0</v>
      </c>
      <c r="L31" s="12">
        <f>+'CC 103821 - Detail Expenses'!M62</f>
        <v>0</v>
      </c>
      <c r="M31" s="12">
        <f>+'CC 103821 - Detail Expenses'!N62</f>
        <v>0</v>
      </c>
      <c r="N31" s="12">
        <f>+'CC 103821 - Detail Expenses'!O62</f>
        <v>0</v>
      </c>
      <c r="O31" s="12">
        <f>+'CC 103821 - Detail Expenses'!P62</f>
        <v>0</v>
      </c>
    </row>
    <row r="32" spans="1:15">
      <c r="A32" s="11" t="str">
        <f>+'CC 103821 - Detail Expenses'!$D$7</f>
        <v>103821</v>
      </c>
      <c r="B32" s="153" t="s">
        <v>37</v>
      </c>
      <c r="C32" s="12">
        <f>+'CC 103821 - Detail Expenses'!D63</f>
        <v>0</v>
      </c>
      <c r="D32" s="12">
        <f>+'CC 103821 - Detail Expenses'!E63</f>
        <v>0</v>
      </c>
      <c r="E32" s="12">
        <f>+'CC 103821 - Detail Expenses'!F63</f>
        <v>0</v>
      </c>
      <c r="F32" s="12">
        <f>+'CC 103821 - Detail Expenses'!G63</f>
        <v>0</v>
      </c>
      <c r="G32" s="12">
        <f>+'CC 103821 - Detail Expenses'!H63</f>
        <v>0</v>
      </c>
      <c r="H32" s="12">
        <f>+'CC 103821 - Detail Expenses'!I63</f>
        <v>0</v>
      </c>
      <c r="I32" s="12">
        <f>+'CC 103821 - Detail Expenses'!J63</f>
        <v>0</v>
      </c>
      <c r="J32" s="12">
        <f>+'CC 103821 - Detail Expenses'!K63</f>
        <v>0</v>
      </c>
      <c r="K32" s="12">
        <f>+'CC 103821 - Detail Expenses'!L63</f>
        <v>0</v>
      </c>
      <c r="L32" s="12">
        <f>+'CC 103821 - Detail Expenses'!M63</f>
        <v>0</v>
      </c>
      <c r="M32" s="12">
        <f>+'CC 103821 - Detail Expenses'!N63</f>
        <v>0</v>
      </c>
      <c r="N32" s="12">
        <f>+'CC 103821 - Detail Expenses'!O63</f>
        <v>0</v>
      </c>
      <c r="O32" s="12">
        <f>+'CC 103821 - Detail Expenses'!P63</f>
        <v>0</v>
      </c>
    </row>
    <row r="33" spans="1:15">
      <c r="A33" s="11" t="str">
        <f>+'CC 103821 - Detail Expenses'!$D$7</f>
        <v>103821</v>
      </c>
      <c r="B33" s="153" t="s">
        <v>39</v>
      </c>
      <c r="C33" s="12">
        <f>+'CC 103821 - Detail Expenses'!D65</f>
        <v>0</v>
      </c>
      <c r="D33" s="12">
        <f>+'CC 103821 - Detail Expenses'!E65</f>
        <v>0</v>
      </c>
      <c r="E33" s="12">
        <f>+'CC 103821 - Detail Expenses'!F65</f>
        <v>0</v>
      </c>
      <c r="F33" s="12">
        <f>+'CC 103821 - Detail Expenses'!G65</f>
        <v>0</v>
      </c>
      <c r="G33" s="12">
        <f>+'CC 103821 - Detail Expenses'!H65</f>
        <v>0</v>
      </c>
      <c r="H33" s="12">
        <f>+'CC 103821 - Detail Expenses'!I65</f>
        <v>0</v>
      </c>
      <c r="I33" s="12">
        <f>+'CC 103821 - Detail Expenses'!J65</f>
        <v>0</v>
      </c>
      <c r="J33" s="12">
        <f>+'CC 103821 - Detail Expenses'!K65</f>
        <v>0</v>
      </c>
      <c r="K33" s="12">
        <f>+'CC 103821 - Detail Expenses'!L65</f>
        <v>0</v>
      </c>
      <c r="L33" s="12">
        <f>+'CC 103821 - Detail Expenses'!M65</f>
        <v>0</v>
      </c>
      <c r="M33" s="12">
        <f>+'CC 103821 - Detail Expenses'!N65</f>
        <v>0</v>
      </c>
      <c r="N33" s="12">
        <f>+'CC 103821 - Detail Expenses'!O65</f>
        <v>0</v>
      </c>
      <c r="O33" s="12">
        <f>+'CC 103821 - Detail Expenses'!P65</f>
        <v>0</v>
      </c>
    </row>
    <row r="34" spans="1:15">
      <c r="A34" s="11" t="str">
        <f>+'CC 103821 - Detail Expenses'!$D$7</f>
        <v>103821</v>
      </c>
      <c r="B34" s="153" t="s">
        <v>41</v>
      </c>
      <c r="C34" s="12">
        <f>+'CC 103821 - Detail Expenses'!D66</f>
        <v>0</v>
      </c>
      <c r="D34" s="12">
        <f>+'CC 103821 - Detail Expenses'!E66</f>
        <v>0</v>
      </c>
      <c r="E34" s="12">
        <f>+'CC 103821 - Detail Expenses'!F66</f>
        <v>0</v>
      </c>
      <c r="F34" s="12">
        <f>+'CC 103821 - Detail Expenses'!G66</f>
        <v>0</v>
      </c>
      <c r="G34" s="12">
        <f>+'CC 103821 - Detail Expenses'!H66</f>
        <v>0</v>
      </c>
      <c r="H34" s="12">
        <f>+'CC 103821 - Detail Expenses'!I66</f>
        <v>0</v>
      </c>
      <c r="I34" s="12">
        <f>+'CC 103821 - Detail Expenses'!J66</f>
        <v>0</v>
      </c>
      <c r="J34" s="12">
        <f>+'CC 103821 - Detail Expenses'!K66</f>
        <v>0</v>
      </c>
      <c r="K34" s="12">
        <f>+'CC 103821 - Detail Expenses'!L66</f>
        <v>0</v>
      </c>
      <c r="L34" s="12">
        <f>+'CC 103821 - Detail Expenses'!M66</f>
        <v>0</v>
      </c>
      <c r="M34" s="12">
        <f>+'CC 103821 - Detail Expenses'!N66</f>
        <v>0</v>
      </c>
      <c r="N34" s="12">
        <f>+'CC 103821 - Detail Expenses'!O66</f>
        <v>0</v>
      </c>
      <c r="O34" s="12">
        <f>+'CC 103821 - Detail Expenses'!P66</f>
        <v>0</v>
      </c>
    </row>
    <row r="35" spans="1:15">
      <c r="A35" s="11" t="str">
        <f>+'CC 103821 - Detail Expenses'!$D$7</f>
        <v>103821</v>
      </c>
      <c r="B35" s="153" t="s">
        <v>43</v>
      </c>
      <c r="C35" s="12">
        <f>+'CC 103821 - Detail Expenses'!D67</f>
        <v>0</v>
      </c>
      <c r="D35" s="12">
        <f>+'CC 103821 - Detail Expenses'!E67</f>
        <v>0</v>
      </c>
      <c r="E35" s="12">
        <f>+'CC 103821 - Detail Expenses'!F67</f>
        <v>0</v>
      </c>
      <c r="F35" s="12">
        <f>+'CC 103821 - Detail Expenses'!G67</f>
        <v>0</v>
      </c>
      <c r="G35" s="12">
        <f>+'CC 103821 - Detail Expenses'!H67</f>
        <v>0</v>
      </c>
      <c r="H35" s="12">
        <f>+'CC 103821 - Detail Expenses'!I67</f>
        <v>0</v>
      </c>
      <c r="I35" s="12">
        <f>+'CC 103821 - Detail Expenses'!J67</f>
        <v>0</v>
      </c>
      <c r="J35" s="12">
        <f>+'CC 103821 - Detail Expenses'!K67</f>
        <v>0</v>
      </c>
      <c r="K35" s="12">
        <f>+'CC 103821 - Detail Expenses'!L67</f>
        <v>0</v>
      </c>
      <c r="L35" s="12">
        <f>+'CC 103821 - Detail Expenses'!M67</f>
        <v>0</v>
      </c>
      <c r="M35" s="12">
        <f>+'CC 103821 - Detail Expenses'!N67</f>
        <v>0</v>
      </c>
      <c r="N35" s="12">
        <f>+'CC 103821 - Detail Expenses'!O67</f>
        <v>0</v>
      </c>
      <c r="O35" s="12">
        <f>+'CC 103821 - Detail Expenses'!P67</f>
        <v>0</v>
      </c>
    </row>
    <row r="36" spans="1:15">
      <c r="A36" s="11" t="str">
        <f>+'CC 103821 - Detail Expenses'!$D$7</f>
        <v>103821</v>
      </c>
      <c r="B36" s="153" t="s">
        <v>42</v>
      </c>
      <c r="C36" s="12">
        <f>+'CC 103821 - Detail Expenses'!D68</f>
        <v>0</v>
      </c>
      <c r="D36" s="12">
        <f>+'CC 103821 - Detail Expenses'!E68</f>
        <v>0</v>
      </c>
      <c r="E36" s="12">
        <f>+'CC 103821 - Detail Expenses'!F68</f>
        <v>0</v>
      </c>
      <c r="F36" s="12">
        <f>+'CC 103821 - Detail Expenses'!G68</f>
        <v>0</v>
      </c>
      <c r="G36" s="12">
        <f>+'CC 103821 - Detail Expenses'!H68</f>
        <v>0</v>
      </c>
      <c r="H36" s="12">
        <f>+'CC 103821 - Detail Expenses'!I68</f>
        <v>0</v>
      </c>
      <c r="I36" s="12">
        <f>+'CC 103821 - Detail Expenses'!J68</f>
        <v>0</v>
      </c>
      <c r="J36" s="12">
        <f>+'CC 103821 - Detail Expenses'!K68</f>
        <v>0</v>
      </c>
      <c r="K36" s="12">
        <f>+'CC 103821 - Detail Expenses'!L68</f>
        <v>0</v>
      </c>
      <c r="L36" s="12">
        <f>+'CC 103821 - Detail Expenses'!M68</f>
        <v>0</v>
      </c>
      <c r="M36" s="12">
        <f>+'CC 103821 - Detail Expenses'!N68</f>
        <v>0</v>
      </c>
      <c r="N36" s="12">
        <f>+'CC 103821 - Detail Expenses'!O68</f>
        <v>0</v>
      </c>
      <c r="O36" s="12">
        <f>+'CC 103821 - Detail Expenses'!P68</f>
        <v>0</v>
      </c>
    </row>
    <row r="37" spans="1:15">
      <c r="A37" s="11" t="str">
        <f>+'CC 103821 - Detail Expenses'!$D$7</f>
        <v>103821</v>
      </c>
      <c r="B37" s="153" t="s">
        <v>44</v>
      </c>
      <c r="C37" s="12">
        <f>+'CC 103821 - Detail Expenses'!D70</f>
        <v>0</v>
      </c>
      <c r="D37" s="12">
        <f>+'CC 103821 - Detail Expenses'!E70</f>
        <v>0</v>
      </c>
      <c r="E37" s="12">
        <f>+'CC 103821 - Detail Expenses'!F70</f>
        <v>0</v>
      </c>
      <c r="F37" s="12">
        <f>+'CC 103821 - Detail Expenses'!G70</f>
        <v>0</v>
      </c>
      <c r="G37" s="12">
        <f>+'CC 103821 - Detail Expenses'!H70</f>
        <v>0</v>
      </c>
      <c r="H37" s="12">
        <f>+'CC 103821 - Detail Expenses'!I70</f>
        <v>0</v>
      </c>
      <c r="I37" s="12">
        <f>+'CC 103821 - Detail Expenses'!J70</f>
        <v>0</v>
      </c>
      <c r="J37" s="12">
        <f>+'CC 103821 - Detail Expenses'!K70</f>
        <v>0</v>
      </c>
      <c r="K37" s="12">
        <f>+'CC 103821 - Detail Expenses'!L70</f>
        <v>0</v>
      </c>
      <c r="L37" s="12">
        <f>+'CC 103821 - Detail Expenses'!M70</f>
        <v>0</v>
      </c>
      <c r="M37" s="12">
        <f>+'CC 103821 - Detail Expenses'!N70</f>
        <v>0</v>
      </c>
      <c r="N37" s="12">
        <f>+'CC 103821 - Detail Expenses'!O70</f>
        <v>0</v>
      </c>
      <c r="O37" s="12">
        <f>+'CC 103821 - Detail Expenses'!P70</f>
        <v>0</v>
      </c>
    </row>
    <row r="38" spans="1:15">
      <c r="A38" s="11" t="str">
        <f>+'CC 103821 - Detail Expenses'!$D$7</f>
        <v>103821</v>
      </c>
      <c r="B38" s="153" t="s">
        <v>45</v>
      </c>
      <c r="C38" s="12">
        <f>+'CC 103821 - Detail Expenses'!D71</f>
        <v>0</v>
      </c>
      <c r="D38" s="12">
        <f>+'CC 103821 - Detail Expenses'!E71</f>
        <v>0</v>
      </c>
      <c r="E38" s="12">
        <f>+'CC 103821 - Detail Expenses'!F71</f>
        <v>0</v>
      </c>
      <c r="F38" s="12">
        <f>+'CC 103821 - Detail Expenses'!G71</f>
        <v>0</v>
      </c>
      <c r="G38" s="12">
        <f>+'CC 103821 - Detail Expenses'!H71</f>
        <v>0</v>
      </c>
      <c r="H38" s="12">
        <f>+'CC 103821 - Detail Expenses'!I71</f>
        <v>0</v>
      </c>
      <c r="I38" s="12">
        <f>+'CC 103821 - Detail Expenses'!J71</f>
        <v>0</v>
      </c>
      <c r="J38" s="12">
        <f>+'CC 103821 - Detail Expenses'!K71</f>
        <v>0</v>
      </c>
      <c r="K38" s="12">
        <f>+'CC 103821 - Detail Expenses'!L71</f>
        <v>0</v>
      </c>
      <c r="L38" s="12">
        <f>+'CC 103821 - Detail Expenses'!M71</f>
        <v>0</v>
      </c>
      <c r="M38" s="12">
        <f>+'CC 103821 - Detail Expenses'!N71</f>
        <v>0</v>
      </c>
      <c r="N38" s="12">
        <f>+'CC 103821 - Detail Expenses'!O71</f>
        <v>0</v>
      </c>
      <c r="O38" s="12">
        <f>+'CC 103821 - Detail Expenses'!P71</f>
        <v>0</v>
      </c>
    </row>
    <row r="39" spans="1:15">
      <c r="A39" s="11" t="str">
        <f>+'CC 103821 - Detail Expenses'!$D$7</f>
        <v>103821</v>
      </c>
      <c r="B39" s="153" t="s">
        <v>47</v>
      </c>
      <c r="C39" s="12">
        <f>+'CC 103821 - Detail Expenses'!D72</f>
        <v>0</v>
      </c>
      <c r="D39" s="12">
        <f>+'CC 103821 - Detail Expenses'!E72</f>
        <v>0</v>
      </c>
      <c r="E39" s="12">
        <f>+'CC 103821 - Detail Expenses'!F72</f>
        <v>0</v>
      </c>
      <c r="F39" s="12">
        <f>+'CC 103821 - Detail Expenses'!G72</f>
        <v>0</v>
      </c>
      <c r="G39" s="12">
        <f>+'CC 103821 - Detail Expenses'!H72</f>
        <v>0</v>
      </c>
      <c r="H39" s="12">
        <f>+'CC 103821 - Detail Expenses'!I72</f>
        <v>0</v>
      </c>
      <c r="I39" s="12">
        <f>+'CC 103821 - Detail Expenses'!J72</f>
        <v>0</v>
      </c>
      <c r="J39" s="12">
        <f>+'CC 103821 - Detail Expenses'!K72</f>
        <v>0</v>
      </c>
      <c r="K39" s="12">
        <f>+'CC 103821 - Detail Expenses'!L72</f>
        <v>0</v>
      </c>
      <c r="L39" s="12">
        <f>+'CC 103821 - Detail Expenses'!M72</f>
        <v>0</v>
      </c>
      <c r="M39" s="12">
        <f>+'CC 103821 - Detail Expenses'!N72</f>
        <v>0</v>
      </c>
      <c r="N39" s="12">
        <f>+'CC 103821 - Detail Expenses'!O72</f>
        <v>0</v>
      </c>
      <c r="O39" s="12">
        <f>+'CC 103821 - Detail Expenses'!P72</f>
        <v>0</v>
      </c>
    </row>
    <row r="40" spans="1:15">
      <c r="A40" s="11" t="str">
        <f>+'CC 103821 - Detail Expenses'!$D$7</f>
        <v>103821</v>
      </c>
      <c r="B40" s="153"/>
      <c r="C40" s="12">
        <f>+'CC 103821 - Detail Expenses'!D73</f>
        <v>0</v>
      </c>
      <c r="D40" s="12">
        <f>+'CC 103821 - Detail Expenses'!E73</f>
        <v>0</v>
      </c>
      <c r="E40" s="12">
        <f>+'CC 103821 - Detail Expenses'!F73</f>
        <v>0</v>
      </c>
      <c r="F40" s="12">
        <f>+'CC 103821 - Detail Expenses'!G73</f>
        <v>0</v>
      </c>
      <c r="G40" s="12">
        <f>+'CC 103821 - Detail Expenses'!H73</f>
        <v>0</v>
      </c>
      <c r="H40" s="12">
        <f>+'CC 103821 - Detail Expenses'!I73</f>
        <v>0</v>
      </c>
      <c r="I40" s="12">
        <f>+'CC 103821 - Detail Expenses'!J73</f>
        <v>0</v>
      </c>
      <c r="J40" s="12">
        <f>+'CC 103821 - Detail Expenses'!K73</f>
        <v>0</v>
      </c>
      <c r="K40" s="12">
        <f>+'CC 103821 - Detail Expenses'!L73</f>
        <v>0</v>
      </c>
      <c r="L40" s="12">
        <f>+'CC 103821 - Detail Expenses'!M73</f>
        <v>0</v>
      </c>
      <c r="M40" s="12">
        <f>+'CC 103821 - Detail Expenses'!N73</f>
        <v>0</v>
      </c>
      <c r="N40" s="12">
        <f>+'CC 103821 - Detail Expenses'!O73</f>
        <v>0</v>
      </c>
      <c r="O40" s="12">
        <f>+'CC 103821 - Detail Expenses'!P73</f>
        <v>0</v>
      </c>
    </row>
    <row r="41" spans="1:15">
      <c r="A41" s="11" t="str">
        <f>+'CC 103821 - Detail Expenses'!$D$7</f>
        <v>103821</v>
      </c>
      <c r="B41" s="153" t="s">
        <v>125</v>
      </c>
      <c r="C41" s="12">
        <f>+'CC 103821 - Detail Expenses'!D74</f>
        <v>0</v>
      </c>
      <c r="D41" s="12">
        <f>+'CC 103821 - Detail Expenses'!E74</f>
        <v>0</v>
      </c>
      <c r="E41" s="12">
        <f>+'CC 103821 - Detail Expenses'!F74</f>
        <v>0</v>
      </c>
      <c r="F41" s="12">
        <f>+'CC 103821 - Detail Expenses'!G74</f>
        <v>0</v>
      </c>
      <c r="G41" s="12">
        <f>+'CC 103821 - Detail Expenses'!H74</f>
        <v>0</v>
      </c>
      <c r="H41" s="12">
        <f>+'CC 103821 - Detail Expenses'!I74</f>
        <v>0</v>
      </c>
      <c r="I41" s="12">
        <f>+'CC 103821 - Detail Expenses'!J74</f>
        <v>0</v>
      </c>
      <c r="J41" s="12">
        <f>+'CC 103821 - Detail Expenses'!K74</f>
        <v>0</v>
      </c>
      <c r="K41" s="12">
        <f>+'CC 103821 - Detail Expenses'!L74</f>
        <v>0</v>
      </c>
      <c r="L41" s="12">
        <f>+'CC 103821 - Detail Expenses'!M74</f>
        <v>0</v>
      </c>
      <c r="M41" s="12">
        <f>+'CC 103821 - Detail Expenses'!N74</f>
        <v>0</v>
      </c>
      <c r="N41" s="12">
        <f>+'CC 103821 - Detail Expenses'!O74</f>
        <v>0</v>
      </c>
      <c r="O41" s="12">
        <f>+'CC 103821 - Detail Expenses'!P74</f>
        <v>0</v>
      </c>
    </row>
    <row r="42" spans="1:15">
      <c r="A42" s="11" t="str">
        <f>+'CC 103821 - Detail Expenses'!$D$7</f>
        <v>103821</v>
      </c>
      <c r="B42" s="153" t="s">
        <v>32</v>
      </c>
      <c r="C42" s="12">
        <f>+'CC 103821 - Detail Expenses'!D75</f>
        <v>0</v>
      </c>
      <c r="D42" s="12">
        <f>+'CC 103821 - Detail Expenses'!E75</f>
        <v>0</v>
      </c>
      <c r="E42" s="12">
        <f>+'CC 103821 - Detail Expenses'!F75</f>
        <v>0</v>
      </c>
      <c r="F42" s="12">
        <f>+'CC 103821 - Detail Expenses'!G75</f>
        <v>0</v>
      </c>
      <c r="G42" s="12">
        <f>+'CC 103821 - Detail Expenses'!H75</f>
        <v>0</v>
      </c>
      <c r="H42" s="12">
        <f>+'CC 103821 - Detail Expenses'!I75</f>
        <v>0</v>
      </c>
      <c r="I42" s="12">
        <f>+'CC 103821 - Detail Expenses'!J75</f>
        <v>0</v>
      </c>
      <c r="J42" s="12">
        <f>+'CC 103821 - Detail Expenses'!K75</f>
        <v>0</v>
      </c>
      <c r="K42" s="12">
        <f>+'CC 103821 - Detail Expenses'!L75</f>
        <v>0</v>
      </c>
      <c r="L42" s="12">
        <f>+'CC 103821 - Detail Expenses'!M75</f>
        <v>0</v>
      </c>
      <c r="M42" s="12">
        <f>+'CC 103821 - Detail Expenses'!N75</f>
        <v>0</v>
      </c>
      <c r="N42" s="12">
        <f>+'CC 103821 - Detail Expenses'!O75</f>
        <v>0</v>
      </c>
      <c r="O42" s="12">
        <f>+'CC 103821 - Detail Expenses'!P75</f>
        <v>0</v>
      </c>
    </row>
    <row r="43" spans="1:15">
      <c r="A43" s="11" t="str">
        <f>+'CC 103821 - Detail Expenses'!$D$7</f>
        <v>103821</v>
      </c>
      <c r="B43" s="153" t="s">
        <v>135</v>
      </c>
      <c r="C43" s="12">
        <f>+'CC 103821 - Detail Expenses'!D76</f>
        <v>0</v>
      </c>
      <c r="D43" s="12">
        <f>+'CC 103821 - Detail Expenses'!E76</f>
        <v>0</v>
      </c>
      <c r="E43" s="12">
        <f>+'CC 103821 - Detail Expenses'!F76</f>
        <v>0</v>
      </c>
      <c r="F43" s="12">
        <f>+'CC 103821 - Detail Expenses'!G76</f>
        <v>0</v>
      </c>
      <c r="G43" s="12">
        <f>+'CC 103821 - Detail Expenses'!H76</f>
        <v>0</v>
      </c>
      <c r="H43" s="12">
        <f>+'CC 103821 - Detail Expenses'!I76</f>
        <v>0</v>
      </c>
      <c r="I43" s="12">
        <f>+'CC 103821 - Detail Expenses'!J76</f>
        <v>0</v>
      </c>
      <c r="J43" s="12">
        <f>+'CC 103821 - Detail Expenses'!K76</f>
        <v>0</v>
      </c>
      <c r="K43" s="12">
        <f>+'CC 103821 - Detail Expenses'!L76</f>
        <v>0</v>
      </c>
      <c r="L43" s="12">
        <f>+'CC 103821 - Detail Expenses'!M76</f>
        <v>0</v>
      </c>
      <c r="M43" s="12">
        <f>+'CC 103821 - Detail Expenses'!N76</f>
        <v>0</v>
      </c>
      <c r="N43" s="12">
        <f>+'CC 103821 - Detail Expenses'!O76</f>
        <v>0</v>
      </c>
      <c r="O43" s="12">
        <f>+'CC 103821 - Detail Expenses'!P76</f>
        <v>0</v>
      </c>
    </row>
    <row r="44" spans="1:15">
      <c r="A44" s="11" t="str">
        <f>+'CC 103821 - Detail Expenses'!$D$7</f>
        <v>103821</v>
      </c>
      <c r="B44" s="153" t="s">
        <v>131</v>
      </c>
      <c r="C44" s="12">
        <f>+'CC 103821 - Detail Expenses'!D77</f>
        <v>0</v>
      </c>
      <c r="D44" s="12">
        <f>+'CC 103821 - Detail Expenses'!E77</f>
        <v>0</v>
      </c>
      <c r="E44" s="12">
        <f>+'CC 103821 - Detail Expenses'!F77</f>
        <v>0</v>
      </c>
      <c r="F44" s="12">
        <f>+'CC 103821 - Detail Expenses'!G77</f>
        <v>0</v>
      </c>
      <c r="G44" s="12">
        <f>+'CC 103821 - Detail Expenses'!H77</f>
        <v>0</v>
      </c>
      <c r="H44" s="12">
        <f>+'CC 103821 - Detail Expenses'!I77</f>
        <v>0</v>
      </c>
      <c r="I44" s="12">
        <f>+'CC 103821 - Detail Expenses'!J77</f>
        <v>0</v>
      </c>
      <c r="J44" s="12">
        <f>+'CC 103821 - Detail Expenses'!K77</f>
        <v>0</v>
      </c>
      <c r="K44" s="12">
        <f>+'CC 103821 - Detail Expenses'!L77</f>
        <v>0</v>
      </c>
      <c r="L44" s="12">
        <f>+'CC 103821 - Detail Expenses'!M77</f>
        <v>0</v>
      </c>
      <c r="M44" s="12">
        <f>+'CC 103821 - Detail Expenses'!N77</f>
        <v>0</v>
      </c>
      <c r="N44" s="12">
        <f>+'CC 103821 - Detail Expenses'!O77</f>
        <v>0</v>
      </c>
      <c r="O44" s="12">
        <f>+'CC 103821 - Detail Expenses'!P77</f>
        <v>0</v>
      </c>
    </row>
    <row r="45" spans="1:15">
      <c r="A45" s="11" t="str">
        <f>+'CC 103821 - Detail Expenses'!$D$7</f>
        <v>103821</v>
      </c>
      <c r="B45" s="153" t="s">
        <v>133</v>
      </c>
      <c r="C45" s="12">
        <f>+'CC 103821 - Detail Expenses'!D78</f>
        <v>0</v>
      </c>
      <c r="D45" s="12">
        <f>+'CC 103821 - Detail Expenses'!E78</f>
        <v>0</v>
      </c>
      <c r="E45" s="12">
        <f>+'CC 103821 - Detail Expenses'!F78</f>
        <v>0</v>
      </c>
      <c r="F45" s="12">
        <f>+'CC 103821 - Detail Expenses'!G78</f>
        <v>0</v>
      </c>
      <c r="G45" s="12">
        <f>+'CC 103821 - Detail Expenses'!H78</f>
        <v>0</v>
      </c>
      <c r="H45" s="12">
        <f>+'CC 103821 - Detail Expenses'!I78</f>
        <v>0</v>
      </c>
      <c r="I45" s="12">
        <f>+'CC 103821 - Detail Expenses'!J78</f>
        <v>0</v>
      </c>
      <c r="J45" s="12">
        <f>+'CC 103821 - Detail Expenses'!K78</f>
        <v>0</v>
      </c>
      <c r="K45" s="12">
        <f>+'CC 103821 - Detail Expenses'!L78</f>
        <v>0</v>
      </c>
      <c r="L45" s="12">
        <f>+'CC 103821 - Detail Expenses'!M78</f>
        <v>0</v>
      </c>
      <c r="M45" s="12">
        <f>+'CC 103821 - Detail Expenses'!N78</f>
        <v>0</v>
      </c>
      <c r="N45" s="12">
        <f>+'CC 103821 - Detail Expenses'!O78</f>
        <v>0</v>
      </c>
      <c r="O45" s="12">
        <f>+'CC 103821 - Detail Expenses'!P78</f>
        <v>0</v>
      </c>
    </row>
    <row r="46" spans="1:15">
      <c r="A46" s="11" t="str">
        <f>+'CC 103821 - Detail Expenses'!$D$7</f>
        <v>103821</v>
      </c>
      <c r="B46" s="153" t="s">
        <v>129</v>
      </c>
      <c r="C46" s="12">
        <f>+'CC 103821 - Detail Expenses'!D79</f>
        <v>0</v>
      </c>
      <c r="D46" s="12">
        <f>+'CC 103821 - Detail Expenses'!E79</f>
        <v>0</v>
      </c>
      <c r="E46" s="12">
        <f>+'CC 103821 - Detail Expenses'!F79</f>
        <v>0</v>
      </c>
      <c r="F46" s="12">
        <f>+'CC 103821 - Detail Expenses'!G79</f>
        <v>0</v>
      </c>
      <c r="G46" s="12">
        <f>+'CC 103821 - Detail Expenses'!H79</f>
        <v>0</v>
      </c>
      <c r="H46" s="12">
        <f>+'CC 103821 - Detail Expenses'!I79</f>
        <v>0</v>
      </c>
      <c r="I46" s="12">
        <f>+'CC 103821 - Detail Expenses'!J79</f>
        <v>0</v>
      </c>
      <c r="J46" s="12">
        <f>+'CC 103821 - Detail Expenses'!K79</f>
        <v>0</v>
      </c>
      <c r="K46" s="12">
        <f>+'CC 103821 - Detail Expenses'!L79</f>
        <v>0</v>
      </c>
      <c r="L46" s="12">
        <f>+'CC 103821 - Detail Expenses'!M79</f>
        <v>0</v>
      </c>
      <c r="M46" s="12">
        <f>+'CC 103821 - Detail Expenses'!N79</f>
        <v>0</v>
      </c>
      <c r="N46" s="12">
        <f>+'CC 103821 - Detail Expenses'!O79</f>
        <v>0</v>
      </c>
      <c r="O46" s="12">
        <f>+'CC 103821 - Detail Expenses'!P79</f>
        <v>0</v>
      </c>
    </row>
    <row r="47" spans="1:15">
      <c r="A47" s="11" t="str">
        <f>+'CC 103821 - Detail Expenses'!$D$7</f>
        <v>103821</v>
      </c>
      <c r="B47" s="153" t="s">
        <v>35</v>
      </c>
      <c r="C47" s="12">
        <f>+'CC 103821 - Detail Expenses'!D80</f>
        <v>0</v>
      </c>
      <c r="D47" s="12">
        <f>+'CC 103821 - Detail Expenses'!E80</f>
        <v>0</v>
      </c>
      <c r="E47" s="12">
        <f>+'CC 103821 - Detail Expenses'!F80</f>
        <v>0</v>
      </c>
      <c r="F47" s="12">
        <f>+'CC 103821 - Detail Expenses'!G80</f>
        <v>0</v>
      </c>
      <c r="G47" s="12">
        <f>+'CC 103821 - Detail Expenses'!H80</f>
        <v>0</v>
      </c>
      <c r="H47" s="12">
        <f>+'CC 103821 - Detail Expenses'!I80</f>
        <v>0</v>
      </c>
      <c r="I47" s="12">
        <f>+'CC 103821 - Detail Expenses'!J80</f>
        <v>0</v>
      </c>
      <c r="J47" s="12">
        <f>+'CC 103821 - Detail Expenses'!K80</f>
        <v>0</v>
      </c>
      <c r="K47" s="12">
        <f>+'CC 103821 - Detail Expenses'!L80</f>
        <v>0</v>
      </c>
      <c r="L47" s="12">
        <f>+'CC 103821 - Detail Expenses'!M80</f>
        <v>0</v>
      </c>
      <c r="M47" s="12">
        <f>+'CC 103821 - Detail Expenses'!N80</f>
        <v>0</v>
      </c>
      <c r="N47" s="12">
        <f>+'CC 103821 - Detail Expenses'!O80</f>
        <v>0</v>
      </c>
      <c r="O47" s="12">
        <f>+'CC 103821 - Detail Expenses'!P80</f>
        <v>0</v>
      </c>
    </row>
    <row r="48" spans="1:15">
      <c r="A48" s="11" t="str">
        <f>+'CC 103821 - Detail Expenses'!$D$7</f>
        <v>103821</v>
      </c>
      <c r="B48" s="153" t="s">
        <v>48</v>
      </c>
      <c r="C48" s="12">
        <f>+'CC 103821 - Detail Expenses'!D82</f>
        <v>0</v>
      </c>
      <c r="D48" s="12">
        <f>+'CC 103821 - Detail Expenses'!E82</f>
        <v>0</v>
      </c>
      <c r="E48" s="12">
        <f>+'CC 103821 - Detail Expenses'!F82</f>
        <v>0</v>
      </c>
      <c r="F48" s="12">
        <f>+'CC 103821 - Detail Expenses'!G82</f>
        <v>0</v>
      </c>
      <c r="G48" s="12">
        <f>+'CC 103821 - Detail Expenses'!H82</f>
        <v>0</v>
      </c>
      <c r="H48" s="12">
        <f>+'CC 103821 - Detail Expenses'!I82</f>
        <v>0</v>
      </c>
      <c r="I48" s="12">
        <f>+'CC 103821 - Detail Expenses'!J82</f>
        <v>0</v>
      </c>
      <c r="J48" s="12">
        <f>+'CC 103821 - Detail Expenses'!K82</f>
        <v>0</v>
      </c>
      <c r="K48" s="12">
        <f>+'CC 103821 - Detail Expenses'!L82</f>
        <v>0</v>
      </c>
      <c r="L48" s="12">
        <f>+'CC 103821 - Detail Expenses'!M82</f>
        <v>0</v>
      </c>
      <c r="M48" s="12">
        <f>+'CC 103821 - Detail Expenses'!N82</f>
        <v>0</v>
      </c>
      <c r="N48" s="12">
        <f>+'CC 103821 - Detail Expenses'!O82</f>
        <v>0</v>
      </c>
      <c r="O48" s="12">
        <f>+'CC 103821 - Detail Expenses'!P82</f>
        <v>0</v>
      </c>
    </row>
    <row r="49" spans="1:16">
      <c r="A49" s="11" t="str">
        <f>+'CC 103821 - Detail Expenses'!$D$7</f>
        <v>103821</v>
      </c>
      <c r="B49" s="153" t="s">
        <v>49</v>
      </c>
      <c r="C49" s="12">
        <f>+'CC 103821 - Detail Expenses'!D83</f>
        <v>0</v>
      </c>
      <c r="D49" s="12">
        <f>+'CC 103821 - Detail Expenses'!E83</f>
        <v>0</v>
      </c>
      <c r="E49" s="12">
        <f>+'CC 103821 - Detail Expenses'!F83</f>
        <v>0</v>
      </c>
      <c r="F49" s="12">
        <f>+'CC 103821 - Detail Expenses'!G83</f>
        <v>0</v>
      </c>
      <c r="G49" s="12">
        <f>+'CC 103821 - Detail Expenses'!H83</f>
        <v>0</v>
      </c>
      <c r="H49" s="12">
        <f>+'CC 103821 - Detail Expenses'!I83</f>
        <v>0</v>
      </c>
      <c r="I49" s="12">
        <f>+'CC 103821 - Detail Expenses'!J83</f>
        <v>0</v>
      </c>
      <c r="J49" s="12">
        <f>+'CC 103821 - Detail Expenses'!K83</f>
        <v>0</v>
      </c>
      <c r="K49" s="12">
        <f>+'CC 103821 - Detail Expenses'!L83</f>
        <v>0</v>
      </c>
      <c r="L49" s="12">
        <f>+'CC 103821 - Detail Expenses'!M83</f>
        <v>0</v>
      </c>
      <c r="M49" s="12">
        <f>+'CC 103821 - Detail Expenses'!N83</f>
        <v>0</v>
      </c>
      <c r="N49" s="12">
        <f>+'CC 103821 - Detail Expenses'!O83</f>
        <v>0</v>
      </c>
      <c r="O49" s="12">
        <f>+'CC 103821 - Detail Expenses'!P83</f>
        <v>0</v>
      </c>
    </row>
    <row r="50" spans="1:16">
      <c r="A50" s="11" t="str">
        <f>+'CC 103821 - Detail Expenses'!$D$7</f>
        <v>103821</v>
      </c>
      <c r="B50" s="153" t="s">
        <v>50</v>
      </c>
      <c r="C50" s="12">
        <f>+'CC 103821 - Detail Expenses'!D85</f>
        <v>0</v>
      </c>
      <c r="D50" s="12">
        <f>+'CC 103821 - Detail Expenses'!E85</f>
        <v>0</v>
      </c>
      <c r="E50" s="12">
        <f>+'CC 103821 - Detail Expenses'!F85</f>
        <v>0</v>
      </c>
      <c r="F50" s="12">
        <f>+'CC 103821 - Detail Expenses'!G85</f>
        <v>0</v>
      </c>
      <c r="G50" s="12">
        <f>+'CC 103821 - Detail Expenses'!H85</f>
        <v>0</v>
      </c>
      <c r="H50" s="12">
        <f>+'CC 103821 - Detail Expenses'!I85</f>
        <v>0</v>
      </c>
      <c r="I50" s="12">
        <f>+'CC 103821 - Detail Expenses'!J85</f>
        <v>0</v>
      </c>
      <c r="J50" s="12">
        <f>+'CC 103821 - Detail Expenses'!K85</f>
        <v>0</v>
      </c>
      <c r="K50" s="12">
        <f>+'CC 103821 - Detail Expenses'!L85</f>
        <v>0</v>
      </c>
      <c r="L50" s="12">
        <f>+'CC 103821 - Detail Expenses'!M85</f>
        <v>0</v>
      </c>
      <c r="M50" s="12">
        <f>+'CC 103821 - Detail Expenses'!N85</f>
        <v>0</v>
      </c>
      <c r="N50" s="12">
        <f>+'CC 103821 - Detail Expenses'!O85</f>
        <v>0</v>
      </c>
      <c r="O50" s="12">
        <f>+'CC 103821 -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103821 -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140112 -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430</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140112 - Detail Expenses'!P36</f>
        <v>0</v>
      </c>
      <c r="I12"/>
      <c r="J12"/>
      <c r="K12"/>
    </row>
    <row r="13" spans="1:11">
      <c r="A13" s="56" t="s">
        <v>30</v>
      </c>
      <c r="B13" s="8" t="s">
        <v>9</v>
      </c>
      <c r="C13"/>
      <c r="D13"/>
      <c r="E13"/>
      <c r="F13" s="62">
        <v>0</v>
      </c>
      <c r="G13"/>
      <c r="H13" s="62">
        <f>+'CC 140112 - Detail Expenses'!P37</f>
        <v>0</v>
      </c>
      <c r="I13"/>
      <c r="J13"/>
      <c r="K13"/>
    </row>
    <row r="14" spans="1:11">
      <c r="A14" s="40" t="s">
        <v>31</v>
      </c>
      <c r="B14" s="8" t="s">
        <v>10</v>
      </c>
      <c r="C14"/>
      <c r="D14"/>
      <c r="E14"/>
      <c r="F14" s="62">
        <v>0</v>
      </c>
      <c r="G14"/>
      <c r="H14" s="62">
        <f>+'CC 140112 - Detail Expenses'!P38</f>
        <v>0</v>
      </c>
      <c r="I14"/>
      <c r="J14"/>
      <c r="K14"/>
    </row>
    <row r="15" spans="1:11">
      <c r="A15" s="40" t="s">
        <v>26</v>
      </c>
      <c r="B15" s="8" t="s">
        <v>8</v>
      </c>
      <c r="C15"/>
      <c r="D15"/>
      <c r="E15"/>
      <c r="F15" s="62">
        <v>0</v>
      </c>
      <c r="G15"/>
      <c r="H15" s="62">
        <f>+'CC 140112 - Detail Expenses'!P39</f>
        <v>0</v>
      </c>
      <c r="I15"/>
      <c r="J15"/>
      <c r="K15"/>
    </row>
    <row r="16" spans="1:11">
      <c r="A16" s="56" t="s">
        <v>40</v>
      </c>
      <c r="B16" s="8" t="s">
        <v>100</v>
      </c>
      <c r="C16"/>
      <c r="D16"/>
      <c r="E16"/>
      <c r="F16" s="62">
        <v>0</v>
      </c>
      <c r="G16"/>
      <c r="H16" s="62">
        <f>+'CC 140112 - Detail Expenses'!P40</f>
        <v>0</v>
      </c>
      <c r="I16"/>
      <c r="J16"/>
      <c r="K16"/>
    </row>
    <row r="17" spans="1:11">
      <c r="A17" s="40" t="s">
        <v>27</v>
      </c>
      <c r="B17" s="8" t="s">
        <v>7</v>
      </c>
      <c r="C17"/>
      <c r="D17"/>
      <c r="E17"/>
      <c r="F17" s="62">
        <v>0</v>
      </c>
      <c r="G17"/>
      <c r="H17" s="62">
        <f>+'CC 140112 - Detail Expenses'!P41</f>
        <v>0</v>
      </c>
      <c r="I17"/>
      <c r="J17"/>
      <c r="K17"/>
    </row>
    <row r="18" spans="1:11">
      <c r="A18" s="56" t="s">
        <v>29</v>
      </c>
      <c r="B18" s="8" t="s">
        <v>99</v>
      </c>
      <c r="C18"/>
      <c r="D18"/>
      <c r="E18"/>
      <c r="F18" s="63">
        <v>0</v>
      </c>
      <c r="G18"/>
      <c r="H18" s="63">
        <f>+'CC 140112 -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140112 -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140112 -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140112 -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140112 - Detail Expenses'!P50</f>
        <v>0</v>
      </c>
      <c r="I26"/>
      <c r="J26"/>
      <c r="K26"/>
    </row>
    <row r="27" spans="1:11">
      <c r="A27" s="40" t="s">
        <v>89</v>
      </c>
      <c r="B27" s="8" t="s">
        <v>115</v>
      </c>
      <c r="C27"/>
      <c r="D27"/>
      <c r="E27"/>
      <c r="F27" s="62">
        <v>0</v>
      </c>
      <c r="G27"/>
      <c r="H27" s="62">
        <f>+'CC 140112 - Detail Expenses'!P51</f>
        <v>0</v>
      </c>
      <c r="I27"/>
      <c r="J27"/>
      <c r="K27"/>
    </row>
    <row r="28" spans="1:11">
      <c r="A28" s="40" t="s">
        <v>121</v>
      </c>
      <c r="B28" s="8" t="s">
        <v>122</v>
      </c>
      <c r="C28"/>
      <c r="D28"/>
      <c r="E28"/>
      <c r="F28" s="62">
        <v>0</v>
      </c>
      <c r="G28"/>
      <c r="H28" s="62">
        <f>+'CC 140112 - Detail Expenses'!P52</f>
        <v>0</v>
      </c>
      <c r="I28"/>
      <c r="J28"/>
      <c r="K28"/>
    </row>
    <row r="29" spans="1:11">
      <c r="A29" s="40" t="s">
        <v>90</v>
      </c>
      <c r="B29" s="8" t="s">
        <v>116</v>
      </c>
      <c r="C29"/>
      <c r="D29"/>
      <c r="E29"/>
      <c r="F29" s="62">
        <v>0</v>
      </c>
      <c r="G29"/>
      <c r="H29" s="62">
        <f>+'CC 140112 - Detail Expenses'!P53</f>
        <v>0</v>
      </c>
      <c r="I29"/>
      <c r="J29"/>
      <c r="K29"/>
    </row>
    <row r="30" spans="1:11">
      <c r="A30" s="40" t="s">
        <v>34</v>
      </c>
      <c r="B30" s="8" t="s">
        <v>117</v>
      </c>
      <c r="C30"/>
      <c r="D30"/>
      <c r="E30"/>
      <c r="F30" s="62">
        <v>0</v>
      </c>
      <c r="G30"/>
      <c r="H30" s="62">
        <f>+'CC 140112 - Detail Expenses'!P54</f>
        <v>0</v>
      </c>
      <c r="I30"/>
      <c r="J30"/>
      <c r="K30"/>
    </row>
    <row r="31" spans="1:11">
      <c r="A31" s="40" t="s">
        <v>92</v>
      </c>
      <c r="B31" s="8" t="s">
        <v>118</v>
      </c>
      <c r="C31"/>
      <c r="D31"/>
      <c r="E31"/>
      <c r="F31" s="62">
        <v>0</v>
      </c>
      <c r="G31"/>
      <c r="H31" s="62">
        <f>+'CC 140112 - Detail Expenses'!P55</f>
        <v>0</v>
      </c>
      <c r="I31"/>
      <c r="J31"/>
      <c r="K31"/>
    </row>
    <row r="32" spans="1:11">
      <c r="A32" s="40" t="s">
        <v>93</v>
      </c>
      <c r="B32" s="8" t="s">
        <v>119</v>
      </c>
      <c r="C32"/>
      <c r="D32"/>
      <c r="E32"/>
      <c r="F32" s="62">
        <v>0</v>
      </c>
      <c r="G32"/>
      <c r="H32" s="62">
        <f>+'CC 140112 - Detail Expenses'!P56</f>
        <v>0</v>
      </c>
      <c r="I32"/>
      <c r="J32"/>
      <c r="K32"/>
    </row>
    <row r="33" spans="1:11">
      <c r="A33" s="40" t="s">
        <v>33</v>
      </c>
      <c r="B33" s="8" t="s">
        <v>120</v>
      </c>
      <c r="C33"/>
      <c r="D33"/>
      <c r="E33"/>
      <c r="F33" s="63">
        <v>0</v>
      </c>
      <c r="G33"/>
      <c r="H33" s="63">
        <f>+'CC 140112 -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140112 - Detail Expenses'!P59</f>
        <v>0</v>
      </c>
      <c r="I35"/>
      <c r="J35"/>
      <c r="K35"/>
    </row>
    <row r="36" spans="1:11">
      <c r="A36" s="40" t="s">
        <v>36</v>
      </c>
      <c r="B36" s="8" t="s">
        <v>110</v>
      </c>
      <c r="C36"/>
      <c r="D36"/>
      <c r="E36"/>
      <c r="F36" s="62">
        <v>0</v>
      </c>
      <c r="G36"/>
      <c r="H36" s="62">
        <f>+'CC 140112 - Detail Expenses'!P60</f>
        <v>0</v>
      </c>
      <c r="I36"/>
      <c r="J36"/>
      <c r="K36"/>
    </row>
    <row r="37" spans="1:11">
      <c r="A37" s="40" t="s">
        <v>105</v>
      </c>
      <c r="B37" s="54" t="s">
        <v>106</v>
      </c>
      <c r="C37"/>
      <c r="D37"/>
      <c r="E37"/>
      <c r="F37" s="62">
        <v>0</v>
      </c>
      <c r="G37"/>
      <c r="H37" s="62">
        <f>+'CC 140112 - Detail Expenses'!P61</f>
        <v>0</v>
      </c>
      <c r="I37"/>
      <c r="J37"/>
      <c r="K37"/>
    </row>
    <row r="38" spans="1:11">
      <c r="A38" s="40" t="s">
        <v>107</v>
      </c>
      <c r="B38" s="54" t="s">
        <v>108</v>
      </c>
      <c r="C38"/>
      <c r="D38"/>
      <c r="E38"/>
      <c r="F38" s="62">
        <v>0</v>
      </c>
      <c r="G38"/>
      <c r="H38" s="62">
        <f>+'CC 140112 - Detail Expenses'!P62</f>
        <v>0</v>
      </c>
      <c r="I38"/>
      <c r="J38"/>
      <c r="K38"/>
    </row>
    <row r="39" spans="1:11">
      <c r="A39" s="40" t="s">
        <v>37</v>
      </c>
      <c r="B39" s="8" t="s">
        <v>111</v>
      </c>
      <c r="C39"/>
      <c r="D39"/>
      <c r="E39"/>
      <c r="F39" s="63">
        <v>0</v>
      </c>
      <c r="G39"/>
      <c r="H39" s="63">
        <f>+'CC 140112 -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140112 - Detail Expenses'!P65</f>
        <v>0</v>
      </c>
      <c r="I41"/>
      <c r="J41"/>
      <c r="K41"/>
    </row>
    <row r="42" spans="1:11">
      <c r="A42" s="40" t="s">
        <v>41</v>
      </c>
      <c r="B42" s="34" t="s">
        <v>13</v>
      </c>
      <c r="C42"/>
      <c r="D42"/>
      <c r="E42"/>
      <c r="F42" s="62">
        <v>0</v>
      </c>
      <c r="G42"/>
      <c r="H42" s="62">
        <f>+'CC 140112 - Detail Expenses'!P66</f>
        <v>0</v>
      </c>
      <c r="I42"/>
      <c r="J42"/>
      <c r="K42"/>
    </row>
    <row r="43" spans="1:11">
      <c r="A43" s="40" t="s">
        <v>43</v>
      </c>
      <c r="B43" s="8" t="s">
        <v>137</v>
      </c>
      <c r="C43"/>
      <c r="D43"/>
      <c r="E43"/>
      <c r="F43" s="62">
        <v>0</v>
      </c>
      <c r="G43"/>
      <c r="H43" s="62">
        <f>+'CC 140112 - Detail Expenses'!P67</f>
        <v>0</v>
      </c>
      <c r="I43"/>
      <c r="J43"/>
      <c r="K43"/>
    </row>
    <row r="44" spans="1:11">
      <c r="A44" s="40" t="s">
        <v>42</v>
      </c>
      <c r="B44" s="8" t="s">
        <v>138</v>
      </c>
      <c r="C44"/>
      <c r="D44"/>
      <c r="E44"/>
      <c r="F44" s="63">
        <v>0</v>
      </c>
      <c r="G44"/>
      <c r="H44" s="63">
        <f>+'CC 140112 -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140112 - Detail Expenses'!P70</f>
        <v>0</v>
      </c>
      <c r="I46"/>
      <c r="J46"/>
      <c r="K46"/>
    </row>
    <row r="47" spans="1:11">
      <c r="A47" s="40" t="s">
        <v>45</v>
      </c>
      <c r="B47" s="43" t="s">
        <v>16</v>
      </c>
      <c r="C47"/>
      <c r="D47"/>
      <c r="E47"/>
      <c r="F47" s="88">
        <v>0</v>
      </c>
      <c r="G47" s="87"/>
      <c r="H47" s="62">
        <f>+'CC 140112 - Detail Expenses'!P71</f>
        <v>0</v>
      </c>
      <c r="I47"/>
      <c r="J47"/>
      <c r="K47"/>
    </row>
    <row r="48" spans="1:11">
      <c r="A48" s="40" t="s">
        <v>47</v>
      </c>
      <c r="B48" s="43" t="s">
        <v>124</v>
      </c>
      <c r="C48"/>
      <c r="D48"/>
      <c r="E48"/>
      <c r="F48" s="88">
        <v>0</v>
      </c>
      <c r="G48" s="87"/>
      <c r="H48" s="62">
        <f>+'CC 140112 - Detail Expenses'!P72</f>
        <v>0</v>
      </c>
      <c r="I48"/>
      <c r="J48" t="s">
        <v>229</v>
      </c>
      <c r="K48"/>
    </row>
    <row r="49" spans="1:11">
      <c r="A49" s="40"/>
      <c r="B49" s="43" t="s">
        <v>21</v>
      </c>
      <c r="C49"/>
      <c r="D49"/>
      <c r="E49"/>
      <c r="F49" s="88">
        <v>0</v>
      </c>
      <c r="G49" s="87"/>
      <c r="H49" s="62">
        <f>+'CC 140112 - Detail Expenses'!P73</f>
        <v>0</v>
      </c>
      <c r="I49"/>
      <c r="J49"/>
      <c r="K49"/>
    </row>
    <row r="50" spans="1:11">
      <c r="A50" s="40" t="s">
        <v>125</v>
      </c>
      <c r="B50" s="8" t="s">
        <v>126</v>
      </c>
      <c r="C50"/>
      <c r="D50"/>
      <c r="E50"/>
      <c r="F50" s="62">
        <v>0</v>
      </c>
      <c r="G50"/>
      <c r="H50" s="62">
        <f>+'CC 140112 - Detail Expenses'!P74</f>
        <v>0</v>
      </c>
      <c r="I50"/>
      <c r="J50"/>
      <c r="K50"/>
    </row>
    <row r="51" spans="1:11">
      <c r="A51" s="40" t="s">
        <v>32</v>
      </c>
      <c r="B51" s="8" t="s">
        <v>127</v>
      </c>
      <c r="C51"/>
      <c r="D51"/>
      <c r="E51"/>
      <c r="F51" s="62">
        <v>0</v>
      </c>
      <c r="G51"/>
      <c r="H51" s="62">
        <f>+'CC 140112 - Detail Expenses'!P75</f>
        <v>0</v>
      </c>
      <c r="I51"/>
      <c r="J51"/>
      <c r="K51"/>
    </row>
    <row r="52" spans="1:11">
      <c r="A52" s="40" t="s">
        <v>135</v>
      </c>
      <c r="B52" s="8" t="s">
        <v>136</v>
      </c>
      <c r="C52"/>
      <c r="D52"/>
      <c r="E52"/>
      <c r="F52" s="62">
        <v>0</v>
      </c>
      <c r="G52"/>
      <c r="H52" s="62">
        <f>+'CC 140112 - Detail Expenses'!P76</f>
        <v>0</v>
      </c>
      <c r="I52"/>
      <c r="J52"/>
      <c r="K52"/>
    </row>
    <row r="53" spans="1:11">
      <c r="A53" s="40" t="s">
        <v>131</v>
      </c>
      <c r="B53" s="8" t="s">
        <v>132</v>
      </c>
      <c r="C53"/>
      <c r="D53"/>
      <c r="E53"/>
      <c r="F53" s="62">
        <v>0</v>
      </c>
      <c r="G53"/>
      <c r="H53" s="62">
        <f>+'CC 140112 - Detail Expenses'!P77</f>
        <v>0</v>
      </c>
      <c r="I53"/>
      <c r="J53"/>
      <c r="K53"/>
    </row>
    <row r="54" spans="1:11">
      <c r="A54" s="40" t="s">
        <v>133</v>
      </c>
      <c r="B54" s="8" t="s">
        <v>134</v>
      </c>
      <c r="C54"/>
      <c r="D54"/>
      <c r="E54"/>
      <c r="F54" s="62">
        <v>0</v>
      </c>
      <c r="G54"/>
      <c r="H54" s="62">
        <f>+'CC 140112 - Detail Expenses'!P78</f>
        <v>0</v>
      </c>
      <c r="I54"/>
      <c r="J54"/>
      <c r="K54"/>
    </row>
    <row r="55" spans="1:11">
      <c r="A55" s="40" t="s">
        <v>129</v>
      </c>
      <c r="B55" s="8" t="s">
        <v>130</v>
      </c>
      <c r="C55"/>
      <c r="D55"/>
      <c r="E55"/>
      <c r="F55" s="62">
        <v>0</v>
      </c>
      <c r="G55"/>
      <c r="H55" s="62">
        <f>+'CC 140112 - Detail Expenses'!P79</f>
        <v>0</v>
      </c>
      <c r="I55"/>
      <c r="J55"/>
      <c r="K55"/>
    </row>
    <row r="56" spans="1:11">
      <c r="A56" s="40" t="s">
        <v>35</v>
      </c>
      <c r="B56" s="8" t="s">
        <v>128</v>
      </c>
      <c r="C56"/>
      <c r="D56"/>
      <c r="E56"/>
      <c r="F56" s="63">
        <v>0</v>
      </c>
      <c r="G56"/>
      <c r="H56" s="63">
        <f>+'CC 140112 -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140112 - Detail Expenses'!P82</f>
        <v>0</v>
      </c>
      <c r="I58"/>
      <c r="J58"/>
      <c r="K58"/>
    </row>
    <row r="59" spans="1:11">
      <c r="A59" s="40" t="s">
        <v>49</v>
      </c>
      <c r="B59" s="8" t="s">
        <v>19</v>
      </c>
      <c r="C59"/>
      <c r="D59"/>
      <c r="E59"/>
      <c r="F59" s="63">
        <v>0</v>
      </c>
      <c r="G59"/>
      <c r="H59" s="63">
        <f>+'CC 140112 -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140112 -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140112 - Detail Expenses'!P43+'CC 140112 - Detail Expenses'!P45+'CC 140112 - Detail Expenses'!P47+'CC 140112 - Detail Expenses'!P49+'CC 140112 - Detail Expenses'!P58+'CC 140112 - Detail Expenses'!P64+'CC 140112 - Detail Expenses'!P65+'CC 140112 - Detail Expenses'!P66+'CC 140112 - Detail Expenses'!P69+'CC 140112 - Detail Expenses'!P70+'CC 140112 - Detail Expenses'!P71+'CC 140112 - Detail Expenses'!P72+'CC 140112 - Detail Expenses'!P73+'CC 140112 - Detail Expenses'!P81+'CC 140112 - Detail Expenses'!P84+'CC 140112 -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6" sqref="C16:N16"/>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140112 - Detail Expenses'!P3</f>
        <v>TEAM NAME</v>
      </c>
    </row>
    <row r="4" spans="1:15" s="9" customFormat="1" ht="13.5" customHeight="1">
      <c r="B4" s="183"/>
      <c r="C4" s="184"/>
      <c r="D4" s="184"/>
      <c r="G4" s="185"/>
      <c r="H4" s="185"/>
    </row>
    <row r="5" spans="1:15" s="9" customFormat="1" ht="14.25" customHeight="1" thickBot="1">
      <c r="A5" s="186" t="s">
        <v>53</v>
      </c>
      <c r="B5" s="50"/>
      <c r="C5" s="187" t="str">
        <f>+'CC 140112 - G&amp;A Assumption'!D5</f>
        <v>11105</v>
      </c>
      <c r="D5" s="188"/>
    </row>
    <row r="6" spans="1:15" s="9" customFormat="1" ht="14.25" customHeight="1" thickBot="1">
      <c r="A6" s="186" t="s">
        <v>55</v>
      </c>
      <c r="B6" s="50"/>
      <c r="C6" s="187" t="str">
        <f>+'CC 140112 - G&amp;A Assumption'!D6</f>
        <v>Gossett</v>
      </c>
      <c r="D6" s="188"/>
    </row>
    <row r="7" spans="1:15" s="9" customFormat="1" ht="14.25" customHeight="1" thickBot="1">
      <c r="A7" s="183" t="s">
        <v>168</v>
      </c>
      <c r="C7" s="187" t="str">
        <f>+'CC 140112 - G&amp;A Assumption'!D7</f>
        <v>140112</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c r="D18" s="201"/>
      <c r="E18" s="201"/>
      <c r="F18" s="201"/>
      <c r="G18" s="201"/>
      <c r="H18" s="201"/>
      <c r="I18" s="201"/>
      <c r="J18" s="201"/>
      <c r="K18" s="201"/>
      <c r="L18" s="201"/>
      <c r="M18" s="201"/>
      <c r="N18" s="201"/>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11"/>
  <sheetViews>
    <sheetView tabSelected="1" workbookViewId="0">
      <selection activeCell="F17" sqref="F17"/>
    </sheetView>
  </sheetViews>
  <sheetFormatPr defaultRowHeight="12.75"/>
  <cols>
    <col min="1" max="1" width="12.5" style="49" customWidth="1"/>
    <col min="2" max="2" width="47"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17" s="10" customFormat="1" ht="9.75" customHeight="1">
      <c r="A1" s="44"/>
      <c r="B1" s="15"/>
      <c r="C1" s="15"/>
      <c r="D1" s="15"/>
    </row>
    <row r="2" spans="1:17" s="19" customFormat="1" ht="27" customHeight="1">
      <c r="A2" s="45" t="s">
        <v>96</v>
      </c>
      <c r="B2" s="16"/>
      <c r="C2" s="16"/>
      <c r="D2" s="16"/>
      <c r="E2" s="17"/>
      <c r="F2" s="17"/>
      <c r="G2" s="17"/>
      <c r="H2" s="18"/>
    </row>
    <row r="3" spans="1:17" s="19" customFormat="1" ht="27" customHeight="1">
      <c r="A3" s="45" t="s">
        <v>143</v>
      </c>
      <c r="B3" s="16"/>
      <c r="C3" s="16"/>
      <c r="D3" s="16"/>
      <c r="E3" s="17"/>
      <c r="F3" s="17"/>
      <c r="G3" s="17"/>
      <c r="H3" s="18"/>
      <c r="P3" s="20" t="str">
        <f>'CC 103820 - Detail Expenses'!P3</f>
        <v>TEAM NAME</v>
      </c>
    </row>
    <row r="4" spans="1:17" s="4" customFormat="1" ht="13.5" customHeight="1">
      <c r="A4" s="46"/>
      <c r="C4" s="5"/>
      <c r="D4" s="2"/>
      <c r="G4" s="6"/>
      <c r="H4" s="6"/>
      <c r="I4" s="9"/>
    </row>
    <row r="5" spans="1:17" s="4" customFormat="1" ht="14.25" customHeight="1" thickBot="1">
      <c r="A5" s="46"/>
      <c r="B5" s="5" t="s">
        <v>53</v>
      </c>
      <c r="D5" s="31" t="s">
        <v>433</v>
      </c>
    </row>
    <row r="6" spans="1:17" s="4" customFormat="1" ht="14.25" customHeight="1" thickBot="1">
      <c r="A6" s="46"/>
      <c r="B6" s="5" t="s">
        <v>55</v>
      </c>
      <c r="D6" s="31" t="s">
        <v>434</v>
      </c>
    </row>
    <row r="7" spans="1:17" s="4" customFormat="1" ht="14.25" customHeight="1" thickBot="1">
      <c r="A7" s="46"/>
      <c r="B7" s="5" t="s">
        <v>62</v>
      </c>
      <c r="D7" s="31"/>
      <c r="H7" s="6"/>
      <c r="N7" s="21" t="s">
        <v>60</v>
      </c>
      <c r="O7" s="32"/>
    </row>
    <row r="8" spans="1:17" s="4" customFormat="1">
      <c r="A8" s="46"/>
      <c r="C8" s="5"/>
      <c r="D8" s="2"/>
      <c r="H8" s="6"/>
      <c r="N8" s="33"/>
    </row>
    <row r="9" spans="1:17" s="100" customFormat="1" ht="15.75">
      <c r="B9" s="102" t="s">
        <v>228</v>
      </c>
      <c r="C9" s="37" t="e">
        <f>#REF!+#REF!+#REF!</f>
        <v>#REF!</v>
      </c>
      <c r="D9" s="101">
        <f>+'CC 103820 - Headcount'!C47+'CC 103816 - Headcount'!C47+'CC 103845 - Headcount'!C47+'CC 103817 - Headcount'!C47+'CC 103818 - Headcount'!C47+'CC 103846 - Headcount'!C47+'CC 103847 - Headcount'!C47+'CC 103821 - Headcount'!C47+'CC 140112 - Headcount'!C47+'CC 103833 - Headcount'!C47+'CC 103857 - Headcount'!C47</f>
        <v>0</v>
      </c>
      <c r="E9" s="101">
        <f>+'CC 103820 - Headcount'!D47+'CC 103816 - Headcount'!D47+'CC 103845 - Headcount'!D47+'CC 103817 - Headcount'!D47+'CC 103818 - Headcount'!D47+'CC 103846 - Headcount'!D47+'CC 103847 - Headcount'!D47+'CC 103821 - Headcount'!D47+'CC 140112 - Headcount'!D47+'CC 103833 - Headcount'!D47+'CC 103857 - Headcount'!D47</f>
        <v>0</v>
      </c>
      <c r="F9" s="101">
        <f>+'CC 103820 - Headcount'!E47+'CC 103816 - Headcount'!E47+'CC 103845 - Headcount'!E47+'CC 103817 - Headcount'!E47+'CC 103818 - Headcount'!E47+'CC 103846 - Headcount'!E47+'CC 103847 - Headcount'!E47+'CC 103821 - Headcount'!E47+'CC 140112 - Headcount'!E47+'CC 103833 - Headcount'!E47+'CC 103857 - Headcount'!E47</f>
        <v>0</v>
      </c>
      <c r="G9" s="101">
        <f>+'CC 103820 - Headcount'!F47+'CC 103816 - Headcount'!F47+'CC 103845 - Headcount'!F47+'CC 103817 - Headcount'!F47+'CC 103818 - Headcount'!F47+'CC 103846 - Headcount'!F47+'CC 103847 - Headcount'!F47+'CC 103821 - Headcount'!F47+'CC 140112 - Headcount'!F47+'CC 103833 - Headcount'!F47+'CC 103857 - Headcount'!F47</f>
        <v>0</v>
      </c>
      <c r="H9" s="101">
        <f>+'CC 103820 - Headcount'!G47+'CC 103816 - Headcount'!G47+'CC 103845 - Headcount'!G47+'CC 103817 - Headcount'!G47+'CC 103818 - Headcount'!G47+'CC 103846 - Headcount'!G47+'CC 103847 - Headcount'!G47+'CC 103821 - Headcount'!G47+'CC 140112 - Headcount'!G47+'CC 103833 - Headcount'!G47+'CC 103857 - Headcount'!G47</f>
        <v>0</v>
      </c>
      <c r="I9" s="101">
        <f>+'CC 103820 - Headcount'!H47+'CC 103816 - Headcount'!H47+'CC 103845 - Headcount'!H47+'CC 103817 - Headcount'!H47+'CC 103818 - Headcount'!H47+'CC 103846 - Headcount'!H47+'CC 103847 - Headcount'!H47+'CC 103821 - Headcount'!H47+'CC 140112 - Headcount'!H47+'CC 103833 - Headcount'!H47+'CC 103857 - Headcount'!H47</f>
        <v>0</v>
      </c>
      <c r="J9" s="101">
        <f>+'CC 103820 - Headcount'!I47+'CC 103816 - Headcount'!I47+'CC 103845 - Headcount'!I47+'CC 103817 - Headcount'!I47+'CC 103818 - Headcount'!I47+'CC 103846 - Headcount'!I47+'CC 103847 - Headcount'!I47+'CC 103821 - Headcount'!I47+'CC 140112 - Headcount'!I47+'CC 103833 - Headcount'!I47+'CC 103857 - Headcount'!I47</f>
        <v>0</v>
      </c>
      <c r="K9" s="101">
        <f>+'CC 103820 - Headcount'!J47+'CC 103816 - Headcount'!J47+'CC 103845 - Headcount'!J47+'CC 103817 - Headcount'!J47+'CC 103818 - Headcount'!J47+'CC 103846 - Headcount'!J47+'CC 103847 - Headcount'!J47+'CC 103821 - Headcount'!J47+'CC 140112 - Headcount'!J47+'CC 103833 - Headcount'!J47+'CC 103857 - Headcount'!J47</f>
        <v>0</v>
      </c>
      <c r="L9" s="101">
        <f>+'CC 103820 - Headcount'!K47+'CC 103816 - Headcount'!K47+'CC 103845 - Headcount'!K47+'CC 103817 - Headcount'!K47+'CC 103818 - Headcount'!K47+'CC 103846 - Headcount'!K47+'CC 103847 - Headcount'!K47+'CC 103821 - Headcount'!K47+'CC 140112 - Headcount'!K47+'CC 103833 - Headcount'!K47+'CC 103857 - Headcount'!K47</f>
        <v>0</v>
      </c>
      <c r="M9" s="101">
        <f>+'CC 103820 - Headcount'!L47+'CC 103816 - Headcount'!L47+'CC 103845 - Headcount'!L47+'CC 103817 - Headcount'!L47+'CC 103818 - Headcount'!L47+'CC 103846 - Headcount'!L47+'CC 103847 - Headcount'!L47+'CC 103821 - Headcount'!L47+'CC 140112 - Headcount'!L47+'CC 103833 - Headcount'!L47+'CC 103857 - Headcount'!L47</f>
        <v>0</v>
      </c>
      <c r="N9" s="101">
        <f>+'CC 103820 - Headcount'!M47+'CC 103816 - Headcount'!M47+'CC 103845 - Headcount'!M47+'CC 103817 - Headcount'!M47+'CC 103818 - Headcount'!M47+'CC 103846 - Headcount'!M47+'CC 103847 - Headcount'!M47+'CC 103821 - Headcount'!M47+'CC 140112 - Headcount'!M47+'CC 103833 - Headcount'!M47+'CC 103857 - Headcount'!M47</f>
        <v>0</v>
      </c>
      <c r="O9" s="101">
        <f>+'CC 103820 - Headcount'!N47+'CC 103816 - Headcount'!N47+'CC 103845 - Headcount'!N47+'CC 103817 - Headcount'!N47+'CC 103818 - Headcount'!N47+'CC 103846 - Headcount'!N47+'CC 103847 - Headcount'!N47+'CC 103821 - Headcount'!N47+'CC 140112 - Headcount'!N47+'CC 103833 - Headcount'!N47+'CC 103857 - Headcount'!N47</f>
        <v>0</v>
      </c>
      <c r="P9" s="99"/>
    </row>
    <row r="10" spans="1:17" s="38" customFormat="1" ht="15.75">
      <c r="A10" s="47"/>
      <c r="B10" s="39"/>
      <c r="C10" s="36"/>
      <c r="D10"/>
      <c r="E10"/>
      <c r="F10"/>
      <c r="G10"/>
      <c r="H10"/>
      <c r="I10"/>
      <c r="J10"/>
      <c r="K10"/>
      <c r="L10"/>
      <c r="M10"/>
      <c r="N10"/>
      <c r="O10"/>
      <c r="P10"/>
    </row>
    <row r="11" spans="1:17" s="107" customFormat="1" ht="15.75">
      <c r="A11" s="103"/>
      <c r="B11" s="103" t="s">
        <v>0</v>
      </c>
      <c r="C11" s="104"/>
      <c r="D11" s="105">
        <v>37257</v>
      </c>
      <c r="E11" s="105">
        <v>37288</v>
      </c>
      <c r="F11" s="105">
        <v>37316</v>
      </c>
      <c r="G11" s="105">
        <v>37347</v>
      </c>
      <c r="H11" s="105">
        <v>37377</v>
      </c>
      <c r="I11" s="105">
        <v>37408</v>
      </c>
      <c r="J11" s="105">
        <v>37438</v>
      </c>
      <c r="K11" s="105">
        <v>37469</v>
      </c>
      <c r="L11" s="105">
        <v>37500</v>
      </c>
      <c r="M11" s="105">
        <v>37530</v>
      </c>
      <c r="N11" s="105">
        <v>37561</v>
      </c>
      <c r="O11" s="105">
        <v>37591</v>
      </c>
      <c r="P11" s="106" t="s">
        <v>161</v>
      </c>
    </row>
    <row r="12" spans="1:17" s="3" customFormat="1">
      <c r="A12" s="40"/>
      <c r="B12" s="41" t="s">
        <v>81</v>
      </c>
      <c r="C12" s="8"/>
      <c r="D12" s="62">
        <f>+'CC 103820 - Detail Expenses'!D32+'CC 103816 - Detail Expenses'!D32+'CC 103845 - Detail Expenses'!D32+'CC 103817 - Detail Expenses'!D32+'CC 103818 - Detail Expenses'!D32+'CC 103846 - Detail Expenses'!D32+'CC 103847 - Detail Expenses'!D32+'CC 103821 - Detail Expenses'!D32+'CC 140112 - Detail Expenses'!D32+'CC 103833 - Detail Expenses'!D32+'CC 103857 - Detail Expenses'!D32</f>
        <v>0</v>
      </c>
      <c r="E12" s="62">
        <f>+'CC 103820 - Detail Expenses'!E32+'CC 103816 - Detail Expenses'!E32+'CC 103845 - Detail Expenses'!E32+'CC 103817 - Detail Expenses'!E32+'CC 103818 - Detail Expenses'!E32+'CC 103846 - Detail Expenses'!E32+'CC 103847 - Detail Expenses'!E32+'CC 103821 - Detail Expenses'!E32+'CC 140112 - Detail Expenses'!E32+'CC 103833 - Detail Expenses'!E32+'CC 103857 - Detail Expenses'!E32</f>
        <v>0</v>
      </c>
      <c r="F12" s="62">
        <f>+'CC 103820 - Detail Expenses'!F32+'CC 103816 - Detail Expenses'!F32+'CC 103845 - Detail Expenses'!F32+'CC 103817 - Detail Expenses'!F32+'CC 103818 - Detail Expenses'!F32+'CC 103846 - Detail Expenses'!F32+'CC 103847 - Detail Expenses'!F32+'CC 103821 - Detail Expenses'!F32+'CC 140112 - Detail Expenses'!F32+'CC 103833 - Detail Expenses'!F32+'CC 103857 - Detail Expenses'!F32</f>
        <v>0</v>
      </c>
      <c r="G12" s="62">
        <f>+'CC 103820 - Detail Expenses'!G32+'CC 103816 - Detail Expenses'!G32+'CC 103845 - Detail Expenses'!G32+'CC 103817 - Detail Expenses'!G32+'CC 103818 - Detail Expenses'!G32+'CC 103846 - Detail Expenses'!G32+'CC 103847 - Detail Expenses'!G32+'CC 103821 - Detail Expenses'!G32+'CC 140112 - Detail Expenses'!G32+'CC 103833 - Detail Expenses'!G32+'CC 103857 - Detail Expenses'!G32</f>
        <v>0</v>
      </c>
      <c r="H12" s="62">
        <f>+'CC 103820 - Detail Expenses'!H32+'CC 103816 - Detail Expenses'!H32+'CC 103845 - Detail Expenses'!H32+'CC 103817 - Detail Expenses'!H32+'CC 103818 - Detail Expenses'!H32+'CC 103846 - Detail Expenses'!H32+'CC 103847 - Detail Expenses'!H32+'CC 103821 - Detail Expenses'!H32+'CC 140112 - Detail Expenses'!H32+'CC 103833 - Detail Expenses'!H32+'CC 103857 - Detail Expenses'!H32</f>
        <v>0</v>
      </c>
      <c r="I12" s="62">
        <f>+'CC 103820 - Detail Expenses'!I32+'CC 103816 - Detail Expenses'!I32+'CC 103845 - Detail Expenses'!I32+'CC 103817 - Detail Expenses'!I32+'CC 103818 - Detail Expenses'!I32+'CC 103846 - Detail Expenses'!I32+'CC 103847 - Detail Expenses'!I32+'CC 103821 - Detail Expenses'!I32+'CC 140112 - Detail Expenses'!I32+'CC 103833 - Detail Expenses'!I32+'CC 103857 - Detail Expenses'!I32</f>
        <v>0</v>
      </c>
      <c r="J12" s="62">
        <f>+'CC 103820 - Detail Expenses'!J32+'CC 103816 - Detail Expenses'!J32+'CC 103845 - Detail Expenses'!J32+'CC 103817 - Detail Expenses'!J32+'CC 103818 - Detail Expenses'!J32+'CC 103846 - Detail Expenses'!J32+'CC 103847 - Detail Expenses'!J32+'CC 103821 - Detail Expenses'!J32+'CC 140112 - Detail Expenses'!J32+'CC 103833 - Detail Expenses'!J32+'CC 103857 - Detail Expenses'!J32</f>
        <v>0</v>
      </c>
      <c r="K12" s="62">
        <f>+'CC 103820 - Detail Expenses'!K32+'CC 103816 - Detail Expenses'!K32+'CC 103845 - Detail Expenses'!K32+'CC 103817 - Detail Expenses'!K32+'CC 103818 - Detail Expenses'!K32+'CC 103846 - Detail Expenses'!K32+'CC 103847 - Detail Expenses'!K32+'CC 103821 - Detail Expenses'!K32+'CC 140112 - Detail Expenses'!K32+'CC 103833 - Detail Expenses'!K32+'CC 103857 - Detail Expenses'!K32</f>
        <v>0</v>
      </c>
      <c r="L12" s="62">
        <f>+'CC 103820 - Detail Expenses'!L32+'CC 103816 - Detail Expenses'!L32+'CC 103845 - Detail Expenses'!L32+'CC 103817 - Detail Expenses'!L32+'CC 103818 - Detail Expenses'!L32+'CC 103846 - Detail Expenses'!L32+'CC 103847 - Detail Expenses'!L32+'CC 103821 - Detail Expenses'!L32+'CC 140112 - Detail Expenses'!L32+'CC 103833 - Detail Expenses'!L32+'CC 103857 - Detail Expenses'!L32</f>
        <v>0</v>
      </c>
      <c r="M12" s="62">
        <f>+'CC 103820 - Detail Expenses'!M32+'CC 103816 - Detail Expenses'!M32+'CC 103845 - Detail Expenses'!M32+'CC 103817 - Detail Expenses'!M32+'CC 103818 - Detail Expenses'!M32+'CC 103846 - Detail Expenses'!M32+'CC 103847 - Detail Expenses'!M32+'CC 103821 - Detail Expenses'!M32+'CC 140112 - Detail Expenses'!M32+'CC 103833 - Detail Expenses'!M32+'CC 103857 - Detail Expenses'!M32</f>
        <v>0</v>
      </c>
      <c r="N12" s="62">
        <f>+'CC 103820 - Detail Expenses'!N32+'CC 103816 - Detail Expenses'!N32+'CC 103845 - Detail Expenses'!N32+'CC 103817 - Detail Expenses'!N32+'CC 103818 - Detail Expenses'!N32+'CC 103846 - Detail Expenses'!N32+'CC 103847 - Detail Expenses'!N32+'CC 103821 - Detail Expenses'!N32+'CC 140112 - Detail Expenses'!N32+'CC 103833 - Detail Expenses'!N32+'CC 103857 - Detail Expenses'!N32</f>
        <v>0</v>
      </c>
      <c r="O12" s="62">
        <f>+'CC 103820 - Detail Expenses'!O32+'CC 103816 - Detail Expenses'!O32+'CC 103845 - Detail Expenses'!O32+'CC 103817 - Detail Expenses'!O32+'CC 103818 - Detail Expenses'!O32+'CC 103846 - Detail Expenses'!O32+'CC 103847 - Detail Expenses'!O32+'CC 103821 - Detail Expenses'!O32+'CC 140112 - Detail Expenses'!O32+'CC 103833 - Detail Expenses'!O32+'CC 103857 - Detail Expenses'!O32</f>
        <v>0</v>
      </c>
      <c r="P12" s="62">
        <f>SUM(D12:O12)</f>
        <v>0</v>
      </c>
    </row>
    <row r="13" spans="1:17" s="3" customFormat="1">
      <c r="A13" s="40"/>
      <c r="B13" s="41" t="s">
        <v>82</v>
      </c>
      <c r="C13" s="8"/>
      <c r="D13" s="62">
        <f>+'CC 103820 - Detail Expenses'!D72+'CC 103816 - Detail Expenses'!D72+'CC 103845 - Detail Expenses'!D72+'CC 103817 - Detail Expenses'!D72+'CC 103818 - Detail Expenses'!D72+'CC 103846 - Detail Expenses'!D72+'CC 103847 - Detail Expenses'!D72+'CC 103821 - Detail Expenses'!D72+'CC 140112 - Detail Expenses'!D72+'CC 103833 - Detail Expenses'!D72+'CC 103857 - Detail Expenses'!D72</f>
        <v>0</v>
      </c>
      <c r="E13" s="62">
        <f>+'CC 103820 - Detail Expenses'!E72+'CC 103816 - Detail Expenses'!E72+'CC 103845 - Detail Expenses'!E72+'CC 103817 - Detail Expenses'!E72+'CC 103818 - Detail Expenses'!E72+'CC 103846 - Detail Expenses'!E72+'CC 103847 - Detail Expenses'!E72+'CC 103821 - Detail Expenses'!E72+'CC 140112 - Detail Expenses'!E72+'CC 103833 - Detail Expenses'!E72+'CC 103857 - Detail Expenses'!E72</f>
        <v>0</v>
      </c>
      <c r="F13" s="62">
        <f>+'CC 103820 - Detail Expenses'!F72+'CC 103816 - Detail Expenses'!F72+'CC 103845 - Detail Expenses'!F72+'CC 103817 - Detail Expenses'!F72+'CC 103818 - Detail Expenses'!F72+'CC 103846 - Detail Expenses'!F72+'CC 103847 - Detail Expenses'!F72+'CC 103821 - Detail Expenses'!F72+'CC 140112 - Detail Expenses'!F72+'CC 103833 - Detail Expenses'!F72+'CC 103857 - Detail Expenses'!F72</f>
        <v>0</v>
      </c>
      <c r="G13" s="62">
        <f>+'CC 103820 - Detail Expenses'!G72+'CC 103816 - Detail Expenses'!G72+'CC 103845 - Detail Expenses'!G72+'CC 103817 - Detail Expenses'!G72+'CC 103818 - Detail Expenses'!G72+'CC 103846 - Detail Expenses'!G72+'CC 103847 - Detail Expenses'!G72+'CC 103821 - Detail Expenses'!G72+'CC 140112 - Detail Expenses'!G72+'CC 103833 - Detail Expenses'!G72+'CC 103857 - Detail Expenses'!G72</f>
        <v>0</v>
      </c>
      <c r="H13" s="62">
        <f>+'CC 103820 - Detail Expenses'!H72+'CC 103816 - Detail Expenses'!H72+'CC 103845 - Detail Expenses'!H72+'CC 103817 - Detail Expenses'!H72+'CC 103818 - Detail Expenses'!H72+'CC 103846 - Detail Expenses'!H72+'CC 103847 - Detail Expenses'!H72+'CC 103821 - Detail Expenses'!H72+'CC 140112 - Detail Expenses'!H72+'CC 103833 - Detail Expenses'!H72+'CC 103857 - Detail Expenses'!H72</f>
        <v>0</v>
      </c>
      <c r="I13" s="62">
        <f>+'CC 103820 - Detail Expenses'!I72+'CC 103816 - Detail Expenses'!I72+'CC 103845 - Detail Expenses'!I72+'CC 103817 - Detail Expenses'!I72+'CC 103818 - Detail Expenses'!I72+'CC 103846 - Detail Expenses'!I72+'CC 103847 - Detail Expenses'!I72+'CC 103821 - Detail Expenses'!I72+'CC 140112 - Detail Expenses'!I72+'CC 103833 - Detail Expenses'!I72+'CC 103857 - Detail Expenses'!I72</f>
        <v>0</v>
      </c>
      <c r="J13" s="62">
        <f>+'CC 103820 - Detail Expenses'!J72+'CC 103816 - Detail Expenses'!J72+'CC 103845 - Detail Expenses'!J72+'CC 103817 - Detail Expenses'!J72+'CC 103818 - Detail Expenses'!J72+'CC 103846 - Detail Expenses'!J72+'CC 103847 - Detail Expenses'!J72+'CC 103821 - Detail Expenses'!J72+'CC 140112 - Detail Expenses'!J72+'CC 103833 - Detail Expenses'!J72+'CC 103857 - Detail Expenses'!J72</f>
        <v>0</v>
      </c>
      <c r="K13" s="62">
        <f>+'CC 103820 - Detail Expenses'!K72+'CC 103816 - Detail Expenses'!K72+'CC 103845 - Detail Expenses'!K72+'CC 103817 - Detail Expenses'!K72+'CC 103818 - Detail Expenses'!K72+'CC 103846 - Detail Expenses'!K72+'CC 103847 - Detail Expenses'!K72+'CC 103821 - Detail Expenses'!K72+'CC 140112 - Detail Expenses'!K72+'CC 103833 - Detail Expenses'!K72+'CC 103857 - Detail Expenses'!K72</f>
        <v>0</v>
      </c>
      <c r="L13" s="62">
        <f>+'CC 103820 - Detail Expenses'!L72+'CC 103816 - Detail Expenses'!L72+'CC 103845 - Detail Expenses'!L72+'CC 103817 - Detail Expenses'!L72+'CC 103818 - Detail Expenses'!L72+'CC 103846 - Detail Expenses'!L72+'CC 103847 - Detail Expenses'!L72+'CC 103821 - Detail Expenses'!L72+'CC 140112 - Detail Expenses'!L72+'CC 103833 - Detail Expenses'!L72+'CC 103857 - Detail Expenses'!L72</f>
        <v>0</v>
      </c>
      <c r="M13" s="62">
        <f>+'CC 103820 - Detail Expenses'!M72+'CC 103816 - Detail Expenses'!M72+'CC 103845 - Detail Expenses'!M72+'CC 103817 - Detail Expenses'!M72+'CC 103818 - Detail Expenses'!M72+'CC 103846 - Detail Expenses'!M72+'CC 103847 - Detail Expenses'!M72+'CC 103821 - Detail Expenses'!M72+'CC 140112 - Detail Expenses'!M72+'CC 103833 - Detail Expenses'!M72+'CC 103857 - Detail Expenses'!M72</f>
        <v>0</v>
      </c>
      <c r="N13" s="62">
        <f>+'CC 103820 - Detail Expenses'!N72+'CC 103816 - Detail Expenses'!N72+'CC 103845 - Detail Expenses'!N72+'CC 103817 - Detail Expenses'!N72+'CC 103818 - Detail Expenses'!N72+'CC 103846 - Detail Expenses'!N72+'CC 103847 - Detail Expenses'!N72+'CC 103821 - Detail Expenses'!N72+'CC 140112 - Detail Expenses'!N72+'CC 103833 - Detail Expenses'!N72+'CC 103857 - Detail Expenses'!N72</f>
        <v>0</v>
      </c>
      <c r="O13" s="62">
        <f>+'CC 103820 - Detail Expenses'!O72+'CC 103816 - Detail Expenses'!O72+'CC 103845 - Detail Expenses'!O72+'CC 103817 - Detail Expenses'!O72+'CC 103818 - Detail Expenses'!O72+'CC 103846 - Detail Expenses'!O72+'CC 103847 - Detail Expenses'!O72+'CC 103821 - Detail Expenses'!O72+'CC 140112 - Detail Expenses'!O72+'CC 103833 - Detail Expenses'!O72+'CC 103857 - Detail Expenses'!O72</f>
        <v>0</v>
      </c>
      <c r="P13" s="62">
        <f t="shared" ref="P13:P29" si="0">SUM(D13:O13)</f>
        <v>0</v>
      </c>
    </row>
    <row r="14" spans="1:17" s="3" customFormat="1">
      <c r="A14" s="40"/>
      <c r="B14" s="41" t="s">
        <v>83</v>
      </c>
      <c r="C14" s="8"/>
      <c r="D14" s="62">
        <f>+'CC 103820 - Detail Expenses'!D70+'CC 103816 - Detail Expenses'!D70+'CC 103845 - Detail Expenses'!D70+'CC 103817 - Detail Expenses'!D70+'CC 103818 - Detail Expenses'!D70+'CC 103846 - Detail Expenses'!D70+'CC 103847 - Detail Expenses'!D70+'CC 103821 - Detail Expenses'!D70+'CC 140112 - Detail Expenses'!D70+'CC 103833 - Detail Expenses'!D70+'CC 103857 - Detail Expenses'!D70</f>
        <v>0</v>
      </c>
      <c r="E14" s="62">
        <f>+'CC 103820 - Detail Expenses'!E70+'CC 103816 - Detail Expenses'!E70+'CC 103845 - Detail Expenses'!E70+'CC 103817 - Detail Expenses'!E70+'CC 103818 - Detail Expenses'!E70+'CC 103846 - Detail Expenses'!E70+'CC 103847 - Detail Expenses'!E70+'CC 103821 - Detail Expenses'!E70+'CC 140112 - Detail Expenses'!E70+'CC 103833 - Detail Expenses'!E70+'CC 103857 - Detail Expenses'!E70</f>
        <v>0</v>
      </c>
      <c r="F14" s="62">
        <f>+'CC 103820 - Detail Expenses'!F70+'CC 103816 - Detail Expenses'!F70+'CC 103845 - Detail Expenses'!F70+'CC 103817 - Detail Expenses'!F70+'CC 103818 - Detail Expenses'!F70+'CC 103846 - Detail Expenses'!F70+'CC 103847 - Detail Expenses'!F70+'CC 103821 - Detail Expenses'!F70+'CC 140112 - Detail Expenses'!F70+'CC 103833 - Detail Expenses'!F70+'CC 103857 - Detail Expenses'!F70</f>
        <v>0</v>
      </c>
      <c r="G14" s="62">
        <f>+'CC 103820 - Detail Expenses'!G70+'CC 103816 - Detail Expenses'!G70+'CC 103845 - Detail Expenses'!G70+'CC 103817 - Detail Expenses'!G70+'CC 103818 - Detail Expenses'!G70+'CC 103846 - Detail Expenses'!G70+'CC 103847 - Detail Expenses'!G70+'CC 103821 - Detail Expenses'!G70+'CC 140112 - Detail Expenses'!G70+'CC 103833 - Detail Expenses'!G70+'CC 103857 - Detail Expenses'!G70</f>
        <v>0</v>
      </c>
      <c r="H14" s="62">
        <f>+'CC 103820 - Detail Expenses'!H70+'CC 103816 - Detail Expenses'!H70+'CC 103845 - Detail Expenses'!H70+'CC 103817 - Detail Expenses'!H70+'CC 103818 - Detail Expenses'!H70+'CC 103846 - Detail Expenses'!H70+'CC 103847 - Detail Expenses'!H70+'CC 103821 - Detail Expenses'!H70+'CC 140112 - Detail Expenses'!H70+'CC 103833 - Detail Expenses'!H70+'CC 103857 - Detail Expenses'!H70</f>
        <v>0</v>
      </c>
      <c r="I14" s="62">
        <f>+'CC 103820 - Detail Expenses'!I70+'CC 103816 - Detail Expenses'!I70+'CC 103845 - Detail Expenses'!I70+'CC 103817 - Detail Expenses'!I70+'CC 103818 - Detail Expenses'!I70+'CC 103846 - Detail Expenses'!I70+'CC 103847 - Detail Expenses'!I70+'CC 103821 - Detail Expenses'!I70+'CC 140112 - Detail Expenses'!I70+'CC 103833 - Detail Expenses'!I70+'CC 103857 - Detail Expenses'!I70</f>
        <v>0</v>
      </c>
      <c r="J14" s="62">
        <f>+'CC 103820 - Detail Expenses'!J70+'CC 103816 - Detail Expenses'!J70+'CC 103845 - Detail Expenses'!J70+'CC 103817 - Detail Expenses'!J70+'CC 103818 - Detail Expenses'!J70+'CC 103846 - Detail Expenses'!J70+'CC 103847 - Detail Expenses'!J70+'CC 103821 - Detail Expenses'!J70+'CC 140112 - Detail Expenses'!J70+'CC 103833 - Detail Expenses'!J70+'CC 103857 - Detail Expenses'!J70</f>
        <v>0</v>
      </c>
      <c r="K14" s="62">
        <f>+'CC 103820 - Detail Expenses'!K70+'CC 103816 - Detail Expenses'!K70+'CC 103845 - Detail Expenses'!K70+'CC 103817 - Detail Expenses'!K70+'CC 103818 - Detail Expenses'!K70+'CC 103846 - Detail Expenses'!K70+'CC 103847 - Detail Expenses'!K70+'CC 103821 - Detail Expenses'!K70+'CC 140112 - Detail Expenses'!K70+'CC 103833 - Detail Expenses'!K70+'CC 103857 - Detail Expenses'!K70</f>
        <v>0</v>
      </c>
      <c r="L14" s="62">
        <f>+'CC 103820 - Detail Expenses'!L70+'CC 103816 - Detail Expenses'!L70+'CC 103845 - Detail Expenses'!L70+'CC 103817 - Detail Expenses'!L70+'CC 103818 - Detail Expenses'!L70+'CC 103846 - Detail Expenses'!L70+'CC 103847 - Detail Expenses'!L70+'CC 103821 - Detail Expenses'!L70+'CC 140112 - Detail Expenses'!L70+'CC 103833 - Detail Expenses'!L70+'CC 103857 - Detail Expenses'!L70</f>
        <v>0</v>
      </c>
      <c r="M14" s="62">
        <f>+'CC 103820 - Detail Expenses'!M70+'CC 103816 - Detail Expenses'!M70+'CC 103845 - Detail Expenses'!M70+'CC 103817 - Detail Expenses'!M70+'CC 103818 - Detail Expenses'!M70+'CC 103846 - Detail Expenses'!M70+'CC 103847 - Detail Expenses'!M70+'CC 103821 - Detail Expenses'!M70+'CC 140112 - Detail Expenses'!M70+'CC 103833 - Detail Expenses'!M70+'CC 103857 - Detail Expenses'!M70</f>
        <v>0</v>
      </c>
      <c r="N14" s="62">
        <f>+'CC 103820 - Detail Expenses'!N70+'CC 103816 - Detail Expenses'!N70+'CC 103845 - Detail Expenses'!N70+'CC 103817 - Detail Expenses'!N70+'CC 103818 - Detail Expenses'!N70+'CC 103846 - Detail Expenses'!N70+'CC 103847 - Detail Expenses'!N70+'CC 103821 - Detail Expenses'!N70+'CC 140112 - Detail Expenses'!N70+'CC 103833 - Detail Expenses'!N70+'CC 103857 - Detail Expenses'!N70</f>
        <v>0</v>
      </c>
      <c r="O14" s="62">
        <f>+'CC 103820 - Detail Expenses'!O70+'CC 103816 - Detail Expenses'!O70+'CC 103845 - Detail Expenses'!O70+'CC 103817 - Detail Expenses'!O70+'CC 103818 - Detail Expenses'!O70+'CC 103846 - Detail Expenses'!O70+'CC 103847 - Detail Expenses'!O70+'CC 103821 - Detail Expenses'!O70+'CC 140112 - Detail Expenses'!O70+'CC 103833 - Detail Expenses'!O70+'CC 103857 - Detail Expenses'!O70</f>
        <v>0</v>
      </c>
      <c r="P14" s="62">
        <f t="shared" si="0"/>
        <v>0</v>
      </c>
    </row>
    <row r="15" spans="1:17">
      <c r="A15" s="22"/>
      <c r="B15" s="43" t="s">
        <v>140</v>
      </c>
      <c r="C15" s="8"/>
      <c r="D15" s="62">
        <f>+'CC 103820 - Detail Expenses'!D72+'CC 103816 - Detail Expenses'!D72+'CC 103845 - Detail Expenses'!D72+'CC 103817 - Detail Expenses'!D72+'CC 103818 - Detail Expenses'!D72+'CC 103846 - Detail Expenses'!D72+'CC 103847 - Detail Expenses'!D72+'CC 103821 - Detail Expenses'!D72+'CC 140112 - Detail Expenses'!D72+'CC 103833 - Detail Expenses'!D72+'CC 103857 - Detail Expenses'!D72</f>
        <v>0</v>
      </c>
      <c r="E15" s="62">
        <f>+'CC 103820 - Detail Expenses'!E72+'CC 103816 - Detail Expenses'!E72+'CC 103845 - Detail Expenses'!E72+'CC 103817 - Detail Expenses'!E72+'CC 103818 - Detail Expenses'!E72+'CC 103846 - Detail Expenses'!E72+'CC 103847 - Detail Expenses'!E72+'CC 103821 - Detail Expenses'!E72+'CC 140112 - Detail Expenses'!E72+'CC 103833 - Detail Expenses'!E72+'CC 103857 - Detail Expenses'!E72</f>
        <v>0</v>
      </c>
      <c r="F15" s="62">
        <f>+'CC 103820 - Detail Expenses'!F72+'CC 103816 - Detail Expenses'!F72+'CC 103845 - Detail Expenses'!F72+'CC 103817 - Detail Expenses'!F72+'CC 103818 - Detail Expenses'!F72+'CC 103846 - Detail Expenses'!F72+'CC 103847 - Detail Expenses'!F72+'CC 103821 - Detail Expenses'!F72+'CC 140112 - Detail Expenses'!F72+'CC 103833 - Detail Expenses'!F72+'CC 103857 - Detail Expenses'!F72</f>
        <v>0</v>
      </c>
      <c r="G15" s="62">
        <f>+'CC 103820 - Detail Expenses'!G72+'CC 103816 - Detail Expenses'!G72+'CC 103845 - Detail Expenses'!G72+'CC 103817 - Detail Expenses'!G72+'CC 103818 - Detail Expenses'!G72+'CC 103846 - Detail Expenses'!G72+'CC 103847 - Detail Expenses'!G72+'CC 103821 - Detail Expenses'!G72+'CC 140112 - Detail Expenses'!G72+'CC 103833 - Detail Expenses'!G72+'CC 103857 - Detail Expenses'!G72</f>
        <v>0</v>
      </c>
      <c r="H15" s="62">
        <f>+'CC 103820 - Detail Expenses'!H72+'CC 103816 - Detail Expenses'!H72+'CC 103845 - Detail Expenses'!H72+'CC 103817 - Detail Expenses'!H72+'CC 103818 - Detail Expenses'!H72+'CC 103846 - Detail Expenses'!H72+'CC 103847 - Detail Expenses'!H72+'CC 103821 - Detail Expenses'!H72+'CC 140112 - Detail Expenses'!H72+'CC 103833 - Detail Expenses'!H72+'CC 103857 - Detail Expenses'!H72</f>
        <v>0</v>
      </c>
      <c r="I15" s="62">
        <f>+'CC 103820 - Detail Expenses'!I72+'CC 103816 - Detail Expenses'!I72+'CC 103845 - Detail Expenses'!I72+'CC 103817 - Detail Expenses'!I72+'CC 103818 - Detail Expenses'!I72+'CC 103846 - Detail Expenses'!I72+'CC 103847 - Detail Expenses'!I72+'CC 103821 - Detail Expenses'!I72+'CC 140112 - Detail Expenses'!I72+'CC 103833 - Detail Expenses'!I72+'CC 103857 - Detail Expenses'!I72</f>
        <v>0</v>
      </c>
      <c r="J15" s="62">
        <f>+'CC 103820 - Detail Expenses'!J72+'CC 103816 - Detail Expenses'!J72+'CC 103845 - Detail Expenses'!J72+'CC 103817 - Detail Expenses'!J72+'CC 103818 - Detail Expenses'!J72+'CC 103846 - Detail Expenses'!J72+'CC 103847 - Detail Expenses'!J72+'CC 103821 - Detail Expenses'!J72+'CC 140112 - Detail Expenses'!J72+'CC 103833 - Detail Expenses'!J72+'CC 103857 - Detail Expenses'!J72</f>
        <v>0</v>
      </c>
      <c r="K15" s="62">
        <f>+'CC 103820 - Detail Expenses'!K72+'CC 103816 - Detail Expenses'!K72+'CC 103845 - Detail Expenses'!K72+'CC 103817 - Detail Expenses'!K72+'CC 103818 - Detail Expenses'!K72+'CC 103846 - Detail Expenses'!K72+'CC 103847 - Detail Expenses'!K72+'CC 103821 - Detail Expenses'!K72+'CC 140112 - Detail Expenses'!K72+'CC 103833 - Detail Expenses'!K72+'CC 103857 - Detail Expenses'!K72</f>
        <v>0</v>
      </c>
      <c r="L15" s="62">
        <f>+'CC 103820 - Detail Expenses'!L72+'CC 103816 - Detail Expenses'!L72+'CC 103845 - Detail Expenses'!L72+'CC 103817 - Detail Expenses'!L72+'CC 103818 - Detail Expenses'!L72+'CC 103846 - Detail Expenses'!L72+'CC 103847 - Detail Expenses'!L72+'CC 103821 - Detail Expenses'!L72+'CC 140112 - Detail Expenses'!L72+'CC 103833 - Detail Expenses'!L72+'CC 103857 - Detail Expenses'!L72</f>
        <v>0</v>
      </c>
      <c r="M15" s="62">
        <f>+'CC 103820 - Detail Expenses'!M72+'CC 103816 - Detail Expenses'!M72+'CC 103845 - Detail Expenses'!M72+'CC 103817 - Detail Expenses'!M72+'CC 103818 - Detail Expenses'!M72+'CC 103846 - Detail Expenses'!M72+'CC 103847 - Detail Expenses'!M72+'CC 103821 - Detail Expenses'!M72+'CC 140112 - Detail Expenses'!M72+'CC 103833 - Detail Expenses'!M72+'CC 103857 - Detail Expenses'!M72</f>
        <v>0</v>
      </c>
      <c r="N15" s="62">
        <f>+'CC 103820 - Detail Expenses'!N72+'CC 103816 - Detail Expenses'!N72+'CC 103845 - Detail Expenses'!N72+'CC 103817 - Detail Expenses'!N72+'CC 103818 - Detail Expenses'!N72+'CC 103846 - Detail Expenses'!N72+'CC 103847 - Detail Expenses'!N72+'CC 103821 - Detail Expenses'!N72+'CC 140112 - Detail Expenses'!N72+'CC 103833 - Detail Expenses'!N72+'CC 103857 - Detail Expenses'!N72</f>
        <v>0</v>
      </c>
      <c r="O15" s="62">
        <f>+'CC 103820 - Detail Expenses'!O72+'CC 103816 - Detail Expenses'!O72+'CC 103845 - Detail Expenses'!O72+'CC 103817 - Detail Expenses'!O72+'CC 103818 - Detail Expenses'!O72+'CC 103846 - Detail Expenses'!O72+'CC 103847 - Detail Expenses'!O72+'CC 103821 - Detail Expenses'!O72+'CC 140112 - Detail Expenses'!O72+'CC 103833 - Detail Expenses'!O72+'CC 103857 - Detail Expenses'!O72</f>
        <v>0</v>
      </c>
      <c r="P15" s="62">
        <f t="shared" si="0"/>
        <v>0</v>
      </c>
      <c r="Q15"/>
    </row>
    <row r="16" spans="1:17">
      <c r="A16" s="22"/>
      <c r="B16" s="43" t="s">
        <v>103</v>
      </c>
      <c r="C16" s="8"/>
      <c r="D16" s="62">
        <f>+'CC 103820 - Detail Expenses'!D81+'CC 103816 - Detail Expenses'!D81+'CC 103845 - Detail Expenses'!D81+'CC 103817 - Detail Expenses'!D81+'CC 103818 - Detail Expenses'!D81+'CC 103846 - Detail Expenses'!D81+'CC 103847 - Detail Expenses'!D81+'CC 103821 - Detail Expenses'!D81+'CC 140112 - Detail Expenses'!D81+'CC 103833 - Detail Expenses'!D81+'CC 103857 - Detail Expenses'!D81</f>
        <v>0</v>
      </c>
      <c r="E16" s="62">
        <f>+'CC 103820 - Detail Expenses'!E81+'CC 103816 - Detail Expenses'!E81+'CC 103845 - Detail Expenses'!E81+'CC 103817 - Detail Expenses'!E81+'CC 103818 - Detail Expenses'!E81+'CC 103846 - Detail Expenses'!E81+'CC 103847 - Detail Expenses'!E81+'CC 103821 - Detail Expenses'!E81+'CC 140112 - Detail Expenses'!E81+'CC 103833 - Detail Expenses'!E81+'CC 103857 - Detail Expenses'!E81</f>
        <v>0</v>
      </c>
      <c r="F16" s="62">
        <f>+'CC 103820 - Detail Expenses'!F81+'CC 103816 - Detail Expenses'!F81+'CC 103845 - Detail Expenses'!F81+'CC 103817 - Detail Expenses'!F81+'CC 103818 - Detail Expenses'!F81+'CC 103846 - Detail Expenses'!F81+'CC 103847 - Detail Expenses'!F81+'CC 103821 - Detail Expenses'!F81+'CC 140112 - Detail Expenses'!F81+'CC 103833 - Detail Expenses'!F81+'CC 103857 - Detail Expenses'!F81</f>
        <v>0</v>
      </c>
      <c r="G16" s="62">
        <f>+'CC 103820 - Detail Expenses'!G81+'CC 103816 - Detail Expenses'!G81+'CC 103845 - Detail Expenses'!G81+'CC 103817 - Detail Expenses'!G81+'CC 103818 - Detail Expenses'!G81+'CC 103846 - Detail Expenses'!G81+'CC 103847 - Detail Expenses'!G81+'CC 103821 - Detail Expenses'!G81+'CC 140112 - Detail Expenses'!G81+'CC 103833 - Detail Expenses'!G81+'CC 103857 - Detail Expenses'!G81</f>
        <v>0</v>
      </c>
      <c r="H16" s="62">
        <f>+'CC 103820 - Detail Expenses'!H81+'CC 103816 - Detail Expenses'!H81+'CC 103845 - Detail Expenses'!H81+'CC 103817 - Detail Expenses'!H81+'CC 103818 - Detail Expenses'!H81+'CC 103846 - Detail Expenses'!H81+'CC 103847 - Detail Expenses'!H81+'CC 103821 - Detail Expenses'!H81+'CC 140112 - Detail Expenses'!H81+'CC 103833 - Detail Expenses'!H81+'CC 103857 - Detail Expenses'!H81</f>
        <v>0</v>
      </c>
      <c r="I16" s="62">
        <f>+'CC 103820 - Detail Expenses'!I81+'CC 103816 - Detail Expenses'!I81+'CC 103845 - Detail Expenses'!I81+'CC 103817 - Detail Expenses'!I81+'CC 103818 - Detail Expenses'!I81+'CC 103846 - Detail Expenses'!I81+'CC 103847 - Detail Expenses'!I81+'CC 103821 - Detail Expenses'!I81+'CC 140112 - Detail Expenses'!I81+'CC 103833 - Detail Expenses'!I81+'CC 103857 - Detail Expenses'!I81</f>
        <v>0</v>
      </c>
      <c r="J16" s="62">
        <f>+'CC 103820 - Detail Expenses'!J81+'CC 103816 - Detail Expenses'!J81+'CC 103845 - Detail Expenses'!J81+'CC 103817 - Detail Expenses'!J81+'CC 103818 - Detail Expenses'!J81+'CC 103846 - Detail Expenses'!J81+'CC 103847 - Detail Expenses'!J81+'CC 103821 - Detail Expenses'!J81+'CC 140112 - Detail Expenses'!J81+'CC 103833 - Detail Expenses'!J81+'CC 103857 - Detail Expenses'!J81</f>
        <v>0</v>
      </c>
      <c r="K16" s="62">
        <f>+'CC 103820 - Detail Expenses'!K81+'CC 103816 - Detail Expenses'!K81+'CC 103845 - Detail Expenses'!K81+'CC 103817 - Detail Expenses'!K81+'CC 103818 - Detail Expenses'!K81+'CC 103846 - Detail Expenses'!K81+'CC 103847 - Detail Expenses'!K81+'CC 103821 - Detail Expenses'!K81+'CC 140112 - Detail Expenses'!K81+'CC 103833 - Detail Expenses'!K81+'CC 103857 - Detail Expenses'!K81</f>
        <v>0</v>
      </c>
      <c r="L16" s="62">
        <f>+'CC 103820 - Detail Expenses'!L81+'CC 103816 - Detail Expenses'!L81+'CC 103845 - Detail Expenses'!L81+'CC 103817 - Detail Expenses'!L81+'CC 103818 - Detail Expenses'!L81+'CC 103846 - Detail Expenses'!L81+'CC 103847 - Detail Expenses'!L81+'CC 103821 - Detail Expenses'!L81+'CC 140112 - Detail Expenses'!L81+'CC 103833 - Detail Expenses'!L81+'CC 103857 - Detail Expenses'!L81</f>
        <v>0</v>
      </c>
      <c r="M16" s="62">
        <f>+'CC 103820 - Detail Expenses'!M81+'CC 103816 - Detail Expenses'!M81+'CC 103845 - Detail Expenses'!M81+'CC 103817 - Detail Expenses'!M81+'CC 103818 - Detail Expenses'!M81+'CC 103846 - Detail Expenses'!M81+'CC 103847 - Detail Expenses'!M81+'CC 103821 - Detail Expenses'!M81+'CC 140112 - Detail Expenses'!M81+'CC 103833 - Detail Expenses'!M81+'CC 103857 - Detail Expenses'!M81</f>
        <v>0</v>
      </c>
      <c r="N16" s="62">
        <f>+'CC 103820 - Detail Expenses'!N81+'CC 103816 - Detail Expenses'!N81+'CC 103845 - Detail Expenses'!N81+'CC 103817 - Detail Expenses'!N81+'CC 103818 - Detail Expenses'!N81+'CC 103846 - Detail Expenses'!N81+'CC 103847 - Detail Expenses'!N81+'CC 103821 - Detail Expenses'!N81+'CC 140112 - Detail Expenses'!N81+'CC 103833 - Detail Expenses'!N81+'CC 103857 - Detail Expenses'!N81</f>
        <v>0</v>
      </c>
      <c r="O16" s="62">
        <f>+'CC 103820 - Detail Expenses'!O81+'CC 103816 - Detail Expenses'!O81+'CC 103845 - Detail Expenses'!O81+'CC 103817 - Detail Expenses'!O81+'CC 103818 - Detail Expenses'!O81+'CC 103846 - Detail Expenses'!O81+'CC 103847 - Detail Expenses'!O81+'CC 103821 - Detail Expenses'!O81+'CC 140112 - Detail Expenses'!O81+'CC 103833 - Detail Expenses'!O81+'CC 103857 - Detail Expenses'!O81</f>
        <v>0</v>
      </c>
      <c r="P16" s="62">
        <f t="shared" si="0"/>
        <v>0</v>
      </c>
      <c r="Q16"/>
    </row>
    <row r="17" spans="1:17">
      <c r="A17" s="22"/>
      <c r="B17" s="43" t="s">
        <v>87</v>
      </c>
      <c r="C17" s="8"/>
      <c r="D17" s="62">
        <f>+'CC 103820 - Detail Expenses'!D85+'CC 103816 - Detail Expenses'!D85+'CC 103845 - Detail Expenses'!D85+'CC 103817 - Detail Expenses'!D85+'CC 103818 - Detail Expenses'!D85+'CC 103846 - Detail Expenses'!D85+'CC 103847 - Detail Expenses'!D85+'CC 103821 - Detail Expenses'!D85+'CC 140112 - Detail Expenses'!D85+'CC 103833 - Detail Expenses'!D85+'CC 103857 - Detail Expenses'!D85</f>
        <v>0</v>
      </c>
      <c r="E17" s="62">
        <f>+'CC 103820 - Detail Expenses'!E85+'CC 103816 - Detail Expenses'!E85+'CC 103845 - Detail Expenses'!E85+'CC 103817 - Detail Expenses'!E85+'CC 103818 - Detail Expenses'!E85+'CC 103846 - Detail Expenses'!E85+'CC 103847 - Detail Expenses'!E85+'CC 103821 - Detail Expenses'!E85+'CC 140112 - Detail Expenses'!E85+'CC 103833 - Detail Expenses'!E85+'CC 103857 - Detail Expenses'!E85</f>
        <v>0</v>
      </c>
      <c r="F17" s="62">
        <f>+'CC 103820 - Detail Expenses'!F85+'CC 103816 - Detail Expenses'!F85+'CC 103845 - Detail Expenses'!F85+'CC 103817 - Detail Expenses'!F85+'CC 103818 - Detail Expenses'!F85+'CC 103846 - Detail Expenses'!F85+'CC 103847 - Detail Expenses'!F85+'CC 103821 - Detail Expenses'!F85+'CC 140112 - Detail Expenses'!F85+'CC 103833 - Detail Expenses'!F85+'CC 103857 - Detail Expenses'!F85</f>
        <v>0</v>
      </c>
      <c r="G17" s="62">
        <f>+'CC 103820 - Detail Expenses'!G85+'CC 103816 - Detail Expenses'!G85+'CC 103845 - Detail Expenses'!G85+'CC 103817 - Detail Expenses'!G85+'CC 103818 - Detail Expenses'!G85+'CC 103846 - Detail Expenses'!G85+'CC 103847 - Detail Expenses'!G85+'CC 103821 - Detail Expenses'!G85+'CC 140112 - Detail Expenses'!G85+'CC 103833 - Detail Expenses'!G85+'CC 103857 - Detail Expenses'!G85</f>
        <v>0</v>
      </c>
      <c r="H17" s="62">
        <f>+'CC 103820 - Detail Expenses'!H85+'CC 103816 - Detail Expenses'!H85+'CC 103845 - Detail Expenses'!H85+'CC 103817 - Detail Expenses'!H85+'CC 103818 - Detail Expenses'!H85+'CC 103846 - Detail Expenses'!H85+'CC 103847 - Detail Expenses'!H85+'CC 103821 - Detail Expenses'!H85+'CC 140112 - Detail Expenses'!H85+'CC 103833 - Detail Expenses'!H85+'CC 103857 - Detail Expenses'!H85</f>
        <v>0</v>
      </c>
      <c r="I17" s="62">
        <f>+'CC 103820 - Detail Expenses'!I85+'CC 103816 - Detail Expenses'!I85+'CC 103845 - Detail Expenses'!I85+'CC 103817 - Detail Expenses'!I85+'CC 103818 - Detail Expenses'!I85+'CC 103846 - Detail Expenses'!I85+'CC 103847 - Detail Expenses'!I85+'CC 103821 - Detail Expenses'!I85+'CC 140112 - Detail Expenses'!I85+'CC 103833 - Detail Expenses'!I85+'CC 103857 - Detail Expenses'!I85</f>
        <v>0</v>
      </c>
      <c r="J17" s="62">
        <f>+'CC 103820 - Detail Expenses'!J85+'CC 103816 - Detail Expenses'!J85+'CC 103845 - Detail Expenses'!J85+'CC 103817 - Detail Expenses'!J85+'CC 103818 - Detail Expenses'!J85+'CC 103846 - Detail Expenses'!J85+'CC 103847 - Detail Expenses'!J85+'CC 103821 - Detail Expenses'!J85+'CC 140112 - Detail Expenses'!J85+'CC 103833 - Detail Expenses'!J85+'CC 103857 - Detail Expenses'!J85</f>
        <v>0</v>
      </c>
      <c r="K17" s="62">
        <f>+'CC 103820 - Detail Expenses'!K85+'CC 103816 - Detail Expenses'!K85+'CC 103845 - Detail Expenses'!K85+'CC 103817 - Detail Expenses'!K85+'CC 103818 - Detail Expenses'!K85+'CC 103846 - Detail Expenses'!K85+'CC 103847 - Detail Expenses'!K85+'CC 103821 - Detail Expenses'!K85+'CC 140112 - Detail Expenses'!K85+'CC 103833 - Detail Expenses'!K85+'CC 103857 - Detail Expenses'!K85</f>
        <v>0</v>
      </c>
      <c r="L17" s="62">
        <f>+'CC 103820 - Detail Expenses'!L85+'CC 103816 - Detail Expenses'!L85+'CC 103845 - Detail Expenses'!L85+'CC 103817 - Detail Expenses'!L85+'CC 103818 - Detail Expenses'!L85+'CC 103846 - Detail Expenses'!L85+'CC 103847 - Detail Expenses'!L85+'CC 103821 - Detail Expenses'!L85+'CC 140112 - Detail Expenses'!L85+'CC 103833 - Detail Expenses'!L85+'CC 103857 - Detail Expenses'!L85</f>
        <v>0</v>
      </c>
      <c r="M17" s="62">
        <f>+'CC 103820 - Detail Expenses'!M85+'CC 103816 - Detail Expenses'!M85+'CC 103845 - Detail Expenses'!M85+'CC 103817 - Detail Expenses'!M85+'CC 103818 - Detail Expenses'!M85+'CC 103846 - Detail Expenses'!M85+'CC 103847 - Detail Expenses'!M85+'CC 103821 - Detail Expenses'!M85+'CC 140112 - Detail Expenses'!M85+'CC 103833 - Detail Expenses'!M85+'CC 103857 - Detail Expenses'!M85</f>
        <v>0</v>
      </c>
      <c r="N17" s="62">
        <f>+'CC 103820 - Detail Expenses'!N85+'CC 103816 - Detail Expenses'!N85+'CC 103845 - Detail Expenses'!N85+'CC 103817 - Detail Expenses'!N85+'CC 103818 - Detail Expenses'!N85+'CC 103846 - Detail Expenses'!N85+'CC 103847 - Detail Expenses'!N85+'CC 103821 - Detail Expenses'!N85+'CC 140112 - Detail Expenses'!N85+'CC 103833 - Detail Expenses'!N85+'CC 103857 - Detail Expenses'!N85</f>
        <v>0</v>
      </c>
      <c r="O17" s="62">
        <f>+'CC 103820 - Detail Expenses'!O85+'CC 103816 - Detail Expenses'!O85+'CC 103845 - Detail Expenses'!O85+'CC 103817 - Detail Expenses'!O85+'CC 103818 - Detail Expenses'!O85+'CC 103846 - Detail Expenses'!O85+'CC 103847 - Detail Expenses'!O85+'CC 103821 - Detail Expenses'!O85+'CC 140112 - Detail Expenses'!O85+'CC 103833 - Detail Expenses'!O85+'CC 103857 - Detail Expenses'!O85</f>
        <v>0</v>
      </c>
      <c r="P17" s="62">
        <f t="shared" si="0"/>
        <v>0</v>
      </c>
      <c r="Q17"/>
    </row>
    <row r="18" spans="1:17">
      <c r="A18" s="22"/>
      <c r="B18" s="43" t="s">
        <v>84</v>
      </c>
      <c r="C18" s="8"/>
      <c r="D18" s="62">
        <f>+'CC 103820 - Detail Expenses'!D58+'CC 103816 - Detail Expenses'!D58+'CC 103845 - Detail Expenses'!D58+'CC 103817 - Detail Expenses'!D58+'CC 103818 - Detail Expenses'!D58+'CC 103846 - Detail Expenses'!D58+'CC 103847 - Detail Expenses'!D58+'CC 103821 - Detail Expenses'!D58+'CC 140112 - Detail Expenses'!D58+'CC 103833 - Detail Expenses'!D58+'CC 103857 - Detail Expenses'!D58</f>
        <v>0</v>
      </c>
      <c r="E18" s="62">
        <f>+'CC 103820 - Detail Expenses'!E58+'CC 103816 - Detail Expenses'!E58+'CC 103845 - Detail Expenses'!E58+'CC 103817 - Detail Expenses'!E58+'CC 103818 - Detail Expenses'!E58+'CC 103846 - Detail Expenses'!E58+'CC 103847 - Detail Expenses'!E58+'CC 103821 - Detail Expenses'!E58+'CC 140112 - Detail Expenses'!E58+'CC 103833 - Detail Expenses'!E58+'CC 103857 - Detail Expenses'!E58</f>
        <v>0</v>
      </c>
      <c r="F18" s="62">
        <f>+'CC 103820 - Detail Expenses'!F58+'CC 103816 - Detail Expenses'!F58+'CC 103845 - Detail Expenses'!F58+'CC 103817 - Detail Expenses'!F58+'CC 103818 - Detail Expenses'!F58+'CC 103846 - Detail Expenses'!F58+'CC 103847 - Detail Expenses'!F58+'CC 103821 - Detail Expenses'!F58+'CC 140112 - Detail Expenses'!F58+'CC 103833 - Detail Expenses'!F58+'CC 103857 - Detail Expenses'!F58</f>
        <v>0</v>
      </c>
      <c r="G18" s="62">
        <f>+'CC 103820 - Detail Expenses'!G58+'CC 103816 - Detail Expenses'!G58+'CC 103845 - Detail Expenses'!G58+'CC 103817 - Detail Expenses'!G58+'CC 103818 - Detail Expenses'!G58+'CC 103846 - Detail Expenses'!G58+'CC 103847 - Detail Expenses'!G58+'CC 103821 - Detail Expenses'!G58+'CC 140112 - Detail Expenses'!G58+'CC 103833 - Detail Expenses'!G58+'CC 103857 - Detail Expenses'!G58</f>
        <v>0</v>
      </c>
      <c r="H18" s="62">
        <f>+'CC 103820 - Detail Expenses'!H58+'CC 103816 - Detail Expenses'!H58+'CC 103845 - Detail Expenses'!H58+'CC 103817 - Detail Expenses'!H58+'CC 103818 - Detail Expenses'!H58+'CC 103846 - Detail Expenses'!H58+'CC 103847 - Detail Expenses'!H58+'CC 103821 - Detail Expenses'!H58+'CC 140112 - Detail Expenses'!H58+'CC 103833 - Detail Expenses'!H58+'CC 103857 - Detail Expenses'!H58</f>
        <v>0</v>
      </c>
      <c r="I18" s="62">
        <f>+'CC 103820 - Detail Expenses'!I58+'CC 103816 - Detail Expenses'!I58+'CC 103845 - Detail Expenses'!I58+'CC 103817 - Detail Expenses'!I58+'CC 103818 - Detail Expenses'!I58+'CC 103846 - Detail Expenses'!I58+'CC 103847 - Detail Expenses'!I58+'CC 103821 - Detail Expenses'!I58+'CC 140112 - Detail Expenses'!I58+'CC 103833 - Detail Expenses'!I58+'CC 103857 - Detail Expenses'!I58</f>
        <v>0</v>
      </c>
      <c r="J18" s="62">
        <f>+'CC 103820 - Detail Expenses'!J58+'CC 103816 - Detail Expenses'!J58+'CC 103845 - Detail Expenses'!J58+'CC 103817 - Detail Expenses'!J58+'CC 103818 - Detail Expenses'!J58+'CC 103846 - Detail Expenses'!J58+'CC 103847 - Detail Expenses'!J58+'CC 103821 - Detail Expenses'!J58+'CC 140112 - Detail Expenses'!J58+'CC 103833 - Detail Expenses'!J58+'CC 103857 - Detail Expenses'!J58</f>
        <v>0</v>
      </c>
      <c r="K18" s="62">
        <f>+'CC 103820 - Detail Expenses'!K58+'CC 103816 - Detail Expenses'!K58+'CC 103845 - Detail Expenses'!K58+'CC 103817 - Detail Expenses'!K58+'CC 103818 - Detail Expenses'!K58+'CC 103846 - Detail Expenses'!K58+'CC 103847 - Detail Expenses'!K58+'CC 103821 - Detail Expenses'!K58+'CC 140112 - Detail Expenses'!K58+'CC 103833 - Detail Expenses'!K58+'CC 103857 - Detail Expenses'!K58</f>
        <v>0</v>
      </c>
      <c r="L18" s="62">
        <f>+'CC 103820 - Detail Expenses'!L58+'CC 103816 - Detail Expenses'!L58+'CC 103845 - Detail Expenses'!L58+'CC 103817 - Detail Expenses'!L58+'CC 103818 - Detail Expenses'!L58+'CC 103846 - Detail Expenses'!L58+'CC 103847 - Detail Expenses'!L58+'CC 103821 - Detail Expenses'!L58+'CC 140112 - Detail Expenses'!L58+'CC 103833 - Detail Expenses'!L58+'CC 103857 - Detail Expenses'!L58</f>
        <v>0</v>
      </c>
      <c r="M18" s="62">
        <f>+'CC 103820 - Detail Expenses'!M58+'CC 103816 - Detail Expenses'!M58+'CC 103845 - Detail Expenses'!M58+'CC 103817 - Detail Expenses'!M58+'CC 103818 - Detail Expenses'!M58+'CC 103846 - Detail Expenses'!M58+'CC 103847 - Detail Expenses'!M58+'CC 103821 - Detail Expenses'!M58+'CC 140112 - Detail Expenses'!M58+'CC 103833 - Detail Expenses'!M58+'CC 103857 - Detail Expenses'!M58</f>
        <v>0</v>
      </c>
      <c r="N18" s="62">
        <f>+'CC 103820 - Detail Expenses'!N58+'CC 103816 - Detail Expenses'!N58+'CC 103845 - Detail Expenses'!N58+'CC 103817 - Detail Expenses'!N58+'CC 103818 - Detail Expenses'!N58+'CC 103846 - Detail Expenses'!N58+'CC 103847 - Detail Expenses'!N58+'CC 103821 - Detail Expenses'!N58+'CC 140112 - Detail Expenses'!N58+'CC 103833 - Detail Expenses'!N58+'CC 103857 - Detail Expenses'!N58</f>
        <v>0</v>
      </c>
      <c r="O18" s="62">
        <f>+'CC 103820 - Detail Expenses'!O58+'CC 103816 - Detail Expenses'!O58+'CC 103845 - Detail Expenses'!O58+'CC 103817 - Detail Expenses'!O58+'CC 103818 - Detail Expenses'!O58+'CC 103846 - Detail Expenses'!O58+'CC 103847 - Detail Expenses'!O58+'CC 103821 - Detail Expenses'!O58+'CC 140112 - Detail Expenses'!O58+'CC 103833 - Detail Expenses'!O58+'CC 103857 - Detail Expenses'!O58</f>
        <v>0</v>
      </c>
      <c r="P18" s="62">
        <f t="shared" si="0"/>
        <v>0</v>
      </c>
      <c r="Q18"/>
    </row>
    <row r="19" spans="1:17" s="3" customFormat="1">
      <c r="A19" s="40"/>
      <c r="B19" s="34" t="s">
        <v>209</v>
      </c>
      <c r="C19" s="8"/>
      <c r="D19" s="62">
        <f>+'CC 103820 - Detail Expenses'!D64+'CC 103816 - Detail Expenses'!D64+'CC 103845 - Detail Expenses'!D64+'CC 103817 - Detail Expenses'!D64+'CC 103818 - Detail Expenses'!D64+'CC 103846 - Detail Expenses'!D64+'CC 103847 - Detail Expenses'!D64+'CC 103821 - Detail Expenses'!D64+'CC 140112 - Detail Expenses'!D64+'CC 103833 - Detail Expenses'!D64+'CC 103857 - Detail Expenses'!D64</f>
        <v>0</v>
      </c>
      <c r="E19" s="62">
        <f>+'CC 103820 - Detail Expenses'!E64+'CC 103816 - Detail Expenses'!E64+'CC 103845 - Detail Expenses'!E64+'CC 103817 - Detail Expenses'!E64+'CC 103818 - Detail Expenses'!E64+'CC 103846 - Detail Expenses'!E64+'CC 103847 - Detail Expenses'!E64+'CC 103821 - Detail Expenses'!E64+'CC 140112 - Detail Expenses'!E64+'CC 103833 - Detail Expenses'!E64+'CC 103857 - Detail Expenses'!E64</f>
        <v>0</v>
      </c>
      <c r="F19" s="62">
        <f>+'CC 103820 - Detail Expenses'!F64+'CC 103816 - Detail Expenses'!F64+'CC 103845 - Detail Expenses'!F64+'CC 103817 - Detail Expenses'!F64+'CC 103818 - Detail Expenses'!F64+'CC 103846 - Detail Expenses'!F64+'CC 103847 - Detail Expenses'!F64+'CC 103821 - Detail Expenses'!F64+'CC 140112 - Detail Expenses'!F64+'CC 103833 - Detail Expenses'!F64+'CC 103857 - Detail Expenses'!F64</f>
        <v>0</v>
      </c>
      <c r="G19" s="62">
        <f>+'CC 103820 - Detail Expenses'!G64+'CC 103816 - Detail Expenses'!G64+'CC 103845 - Detail Expenses'!G64+'CC 103817 - Detail Expenses'!G64+'CC 103818 - Detail Expenses'!G64+'CC 103846 - Detail Expenses'!G64+'CC 103847 - Detail Expenses'!G64+'CC 103821 - Detail Expenses'!G64+'CC 140112 - Detail Expenses'!G64+'CC 103833 - Detail Expenses'!G64+'CC 103857 - Detail Expenses'!G64</f>
        <v>0</v>
      </c>
      <c r="H19" s="62">
        <f>+'CC 103820 - Detail Expenses'!H64+'CC 103816 - Detail Expenses'!H64+'CC 103845 - Detail Expenses'!H64+'CC 103817 - Detail Expenses'!H64+'CC 103818 - Detail Expenses'!H64+'CC 103846 - Detail Expenses'!H64+'CC 103847 - Detail Expenses'!H64+'CC 103821 - Detail Expenses'!H64+'CC 140112 - Detail Expenses'!H64+'CC 103833 - Detail Expenses'!H64+'CC 103857 - Detail Expenses'!H64</f>
        <v>0</v>
      </c>
      <c r="I19" s="62">
        <f>+'CC 103820 - Detail Expenses'!I64+'CC 103816 - Detail Expenses'!I64+'CC 103845 - Detail Expenses'!I64+'CC 103817 - Detail Expenses'!I64+'CC 103818 - Detail Expenses'!I64+'CC 103846 - Detail Expenses'!I64+'CC 103847 - Detail Expenses'!I64+'CC 103821 - Detail Expenses'!I64+'CC 140112 - Detail Expenses'!I64+'CC 103833 - Detail Expenses'!I64+'CC 103857 - Detail Expenses'!I64</f>
        <v>0</v>
      </c>
      <c r="J19" s="62">
        <f>+'CC 103820 - Detail Expenses'!J64+'CC 103816 - Detail Expenses'!J64+'CC 103845 - Detail Expenses'!J64+'CC 103817 - Detail Expenses'!J64+'CC 103818 - Detail Expenses'!J64+'CC 103846 - Detail Expenses'!J64+'CC 103847 - Detail Expenses'!J64+'CC 103821 - Detail Expenses'!J64+'CC 140112 - Detail Expenses'!J64+'CC 103833 - Detail Expenses'!J64+'CC 103857 - Detail Expenses'!J64</f>
        <v>0</v>
      </c>
      <c r="K19" s="62">
        <f>+'CC 103820 - Detail Expenses'!K64+'CC 103816 - Detail Expenses'!K64+'CC 103845 - Detail Expenses'!K64+'CC 103817 - Detail Expenses'!K64+'CC 103818 - Detail Expenses'!K64+'CC 103846 - Detail Expenses'!K64+'CC 103847 - Detail Expenses'!K64+'CC 103821 - Detail Expenses'!K64+'CC 140112 - Detail Expenses'!K64+'CC 103833 - Detail Expenses'!K64+'CC 103857 - Detail Expenses'!K64</f>
        <v>0</v>
      </c>
      <c r="L19" s="62">
        <f>+'CC 103820 - Detail Expenses'!L64+'CC 103816 - Detail Expenses'!L64+'CC 103845 - Detail Expenses'!L64+'CC 103817 - Detail Expenses'!L64+'CC 103818 - Detail Expenses'!L64+'CC 103846 - Detail Expenses'!L64+'CC 103847 - Detail Expenses'!L64+'CC 103821 - Detail Expenses'!L64+'CC 140112 - Detail Expenses'!L64+'CC 103833 - Detail Expenses'!L64+'CC 103857 - Detail Expenses'!L64</f>
        <v>0</v>
      </c>
      <c r="M19" s="62">
        <f>+'CC 103820 - Detail Expenses'!M64+'CC 103816 - Detail Expenses'!M64+'CC 103845 - Detail Expenses'!M64+'CC 103817 - Detail Expenses'!M64+'CC 103818 - Detail Expenses'!M64+'CC 103846 - Detail Expenses'!M64+'CC 103847 - Detail Expenses'!M64+'CC 103821 - Detail Expenses'!M64+'CC 140112 - Detail Expenses'!M64+'CC 103833 - Detail Expenses'!M64+'CC 103857 - Detail Expenses'!M64</f>
        <v>0</v>
      </c>
      <c r="N19" s="62">
        <f>+'CC 103820 - Detail Expenses'!N64+'CC 103816 - Detail Expenses'!N64+'CC 103845 - Detail Expenses'!N64+'CC 103817 - Detail Expenses'!N64+'CC 103818 - Detail Expenses'!N64+'CC 103846 - Detail Expenses'!N64+'CC 103847 - Detail Expenses'!N64+'CC 103821 - Detail Expenses'!N64+'CC 140112 - Detail Expenses'!N64+'CC 103833 - Detail Expenses'!N64+'CC 103857 - Detail Expenses'!N64</f>
        <v>0</v>
      </c>
      <c r="O19" s="62">
        <f>+'CC 103820 - Detail Expenses'!O64+'CC 103816 - Detail Expenses'!O64+'CC 103845 - Detail Expenses'!O64+'CC 103817 - Detail Expenses'!O64+'CC 103818 - Detail Expenses'!O64+'CC 103846 - Detail Expenses'!O64+'CC 103847 - Detail Expenses'!O64+'CC 103821 - Detail Expenses'!O64+'CC 140112 - Detail Expenses'!O64+'CC 103833 - Detail Expenses'!O64+'CC 103857 - Detail Expenses'!O64</f>
        <v>0</v>
      </c>
      <c r="P19" s="62">
        <f t="shared" si="0"/>
        <v>0</v>
      </c>
    </row>
    <row r="20" spans="1:17">
      <c r="A20" s="22"/>
      <c r="B20" s="43" t="s">
        <v>141</v>
      </c>
      <c r="C20" s="8"/>
      <c r="D20" s="62">
        <f>+'CC 103820 - Detail Expenses'!D65+'CC 103816 - Detail Expenses'!D65+'CC 103845 - Detail Expenses'!D65+'CC 103817 - Detail Expenses'!D65+'CC 103818 - Detail Expenses'!D65+'CC 103846 - Detail Expenses'!D65+'CC 103847 - Detail Expenses'!D65+'CC 103821 - Detail Expenses'!D65+'CC 140112 - Detail Expenses'!D65+'CC 103833 - Detail Expenses'!D65+'CC 103857 - Detail Expenses'!D65</f>
        <v>0</v>
      </c>
      <c r="E20" s="62">
        <f>+'CC 103820 - Detail Expenses'!E65+'CC 103816 - Detail Expenses'!E65+'CC 103845 - Detail Expenses'!E65+'CC 103817 - Detail Expenses'!E65+'CC 103818 - Detail Expenses'!E65+'CC 103846 - Detail Expenses'!E65+'CC 103847 - Detail Expenses'!E65+'CC 103821 - Detail Expenses'!E65+'CC 140112 - Detail Expenses'!E65+'CC 103833 - Detail Expenses'!E65+'CC 103857 - Detail Expenses'!E65</f>
        <v>0</v>
      </c>
      <c r="F20" s="62">
        <f>+'CC 103820 - Detail Expenses'!F65+'CC 103816 - Detail Expenses'!F65+'CC 103845 - Detail Expenses'!F65+'CC 103817 - Detail Expenses'!F65+'CC 103818 - Detail Expenses'!F65+'CC 103846 - Detail Expenses'!F65+'CC 103847 - Detail Expenses'!F65+'CC 103821 - Detail Expenses'!F65+'CC 140112 - Detail Expenses'!F65+'CC 103833 - Detail Expenses'!F65+'CC 103857 - Detail Expenses'!F65</f>
        <v>0</v>
      </c>
      <c r="G20" s="62">
        <f>+'CC 103820 - Detail Expenses'!G65+'CC 103816 - Detail Expenses'!G65+'CC 103845 - Detail Expenses'!G65+'CC 103817 - Detail Expenses'!G65+'CC 103818 - Detail Expenses'!G65+'CC 103846 - Detail Expenses'!G65+'CC 103847 - Detail Expenses'!G65+'CC 103821 - Detail Expenses'!G65+'CC 140112 - Detail Expenses'!G65+'CC 103833 - Detail Expenses'!G65+'CC 103857 - Detail Expenses'!G65</f>
        <v>0</v>
      </c>
      <c r="H20" s="62">
        <f>+'CC 103820 - Detail Expenses'!H65+'CC 103816 - Detail Expenses'!H65+'CC 103845 - Detail Expenses'!H65+'CC 103817 - Detail Expenses'!H65+'CC 103818 - Detail Expenses'!H65+'CC 103846 - Detail Expenses'!H65+'CC 103847 - Detail Expenses'!H65+'CC 103821 - Detail Expenses'!H65+'CC 140112 - Detail Expenses'!H65+'CC 103833 - Detail Expenses'!H65+'CC 103857 - Detail Expenses'!H65</f>
        <v>0</v>
      </c>
      <c r="I20" s="62">
        <f>+'CC 103820 - Detail Expenses'!I65+'CC 103816 - Detail Expenses'!I65+'CC 103845 - Detail Expenses'!I65+'CC 103817 - Detail Expenses'!I65+'CC 103818 - Detail Expenses'!I65+'CC 103846 - Detail Expenses'!I65+'CC 103847 - Detail Expenses'!I65+'CC 103821 - Detail Expenses'!I65+'CC 140112 - Detail Expenses'!I65+'CC 103833 - Detail Expenses'!I65+'CC 103857 - Detail Expenses'!I65</f>
        <v>0</v>
      </c>
      <c r="J20" s="62">
        <f>+'CC 103820 - Detail Expenses'!J65+'CC 103816 - Detail Expenses'!J65+'CC 103845 - Detail Expenses'!J65+'CC 103817 - Detail Expenses'!J65+'CC 103818 - Detail Expenses'!J65+'CC 103846 - Detail Expenses'!J65+'CC 103847 - Detail Expenses'!J65+'CC 103821 - Detail Expenses'!J65+'CC 140112 - Detail Expenses'!J65+'CC 103833 - Detail Expenses'!J65+'CC 103857 - Detail Expenses'!J65</f>
        <v>0</v>
      </c>
      <c r="K20" s="62">
        <f>+'CC 103820 - Detail Expenses'!K65+'CC 103816 - Detail Expenses'!K65+'CC 103845 - Detail Expenses'!K65+'CC 103817 - Detail Expenses'!K65+'CC 103818 - Detail Expenses'!K65+'CC 103846 - Detail Expenses'!K65+'CC 103847 - Detail Expenses'!K65+'CC 103821 - Detail Expenses'!K65+'CC 140112 - Detail Expenses'!K65+'CC 103833 - Detail Expenses'!K65+'CC 103857 - Detail Expenses'!K65</f>
        <v>0</v>
      </c>
      <c r="L20" s="62">
        <f>+'CC 103820 - Detail Expenses'!L65+'CC 103816 - Detail Expenses'!L65+'CC 103845 - Detail Expenses'!L65+'CC 103817 - Detail Expenses'!L65+'CC 103818 - Detail Expenses'!L65+'CC 103846 - Detail Expenses'!L65+'CC 103847 - Detail Expenses'!L65+'CC 103821 - Detail Expenses'!L65+'CC 140112 - Detail Expenses'!L65+'CC 103833 - Detail Expenses'!L65+'CC 103857 - Detail Expenses'!L65</f>
        <v>0</v>
      </c>
      <c r="M20" s="62">
        <f>+'CC 103820 - Detail Expenses'!M65+'CC 103816 - Detail Expenses'!M65+'CC 103845 - Detail Expenses'!M65+'CC 103817 - Detail Expenses'!M65+'CC 103818 - Detail Expenses'!M65+'CC 103846 - Detail Expenses'!M65+'CC 103847 - Detail Expenses'!M65+'CC 103821 - Detail Expenses'!M65+'CC 140112 - Detail Expenses'!M65+'CC 103833 - Detail Expenses'!M65+'CC 103857 - Detail Expenses'!M65</f>
        <v>0</v>
      </c>
      <c r="N20" s="62">
        <f>+'CC 103820 - Detail Expenses'!N65+'CC 103816 - Detail Expenses'!N65+'CC 103845 - Detail Expenses'!N65+'CC 103817 - Detail Expenses'!N65+'CC 103818 - Detail Expenses'!N65+'CC 103846 - Detail Expenses'!N65+'CC 103847 - Detail Expenses'!N65+'CC 103821 - Detail Expenses'!N65+'CC 140112 - Detail Expenses'!N65+'CC 103833 - Detail Expenses'!N65+'CC 103857 - Detail Expenses'!N65</f>
        <v>0</v>
      </c>
      <c r="O20" s="62">
        <f>+'CC 103820 - Detail Expenses'!O65+'CC 103816 - Detail Expenses'!O65+'CC 103845 - Detail Expenses'!O65+'CC 103817 - Detail Expenses'!O65+'CC 103818 - Detail Expenses'!O65+'CC 103846 - Detail Expenses'!O65+'CC 103847 - Detail Expenses'!O65+'CC 103821 - Detail Expenses'!O65+'CC 140112 - Detail Expenses'!O65+'CC 103833 - Detail Expenses'!O65+'CC 103857 - Detail Expenses'!O65</f>
        <v>0</v>
      </c>
      <c r="P20" s="62">
        <f t="shared" si="0"/>
        <v>0</v>
      </c>
      <c r="Q20"/>
    </row>
    <row r="21" spans="1:17">
      <c r="A21" s="22"/>
      <c r="B21" s="34" t="s">
        <v>13</v>
      </c>
      <c r="C21" s="8"/>
      <c r="D21" s="62">
        <f>+'CC 103820 - Detail Expenses'!D66+'CC 103816 - Detail Expenses'!D66+'CC 103845 - Detail Expenses'!D66+'CC 103817 - Detail Expenses'!D66+'CC 103818 - Detail Expenses'!D66+'CC 103846 - Detail Expenses'!D66+'CC 103847 - Detail Expenses'!D66+'CC 103821 - Detail Expenses'!D66+'CC 140112 - Detail Expenses'!D66+'CC 103833 - Detail Expenses'!D66+'CC 103857 - Detail Expenses'!D66</f>
        <v>0</v>
      </c>
      <c r="E21" s="62">
        <f>+'CC 103820 - Detail Expenses'!E66+'CC 103816 - Detail Expenses'!E66+'CC 103845 - Detail Expenses'!E66+'CC 103817 - Detail Expenses'!E66+'CC 103818 - Detail Expenses'!E66+'CC 103846 - Detail Expenses'!E66+'CC 103847 - Detail Expenses'!E66+'CC 103821 - Detail Expenses'!E66+'CC 140112 - Detail Expenses'!E66+'CC 103833 - Detail Expenses'!E66+'CC 103857 - Detail Expenses'!E66</f>
        <v>0</v>
      </c>
      <c r="F21" s="62">
        <f>+'CC 103820 - Detail Expenses'!F66+'CC 103816 - Detail Expenses'!F66+'CC 103845 - Detail Expenses'!F66+'CC 103817 - Detail Expenses'!F66+'CC 103818 - Detail Expenses'!F66+'CC 103846 - Detail Expenses'!F66+'CC 103847 - Detail Expenses'!F66+'CC 103821 - Detail Expenses'!F66+'CC 140112 - Detail Expenses'!F66+'CC 103833 - Detail Expenses'!F66+'CC 103857 - Detail Expenses'!F66</f>
        <v>0</v>
      </c>
      <c r="G21" s="62">
        <f>+'CC 103820 - Detail Expenses'!G66+'CC 103816 - Detail Expenses'!G66+'CC 103845 - Detail Expenses'!G66+'CC 103817 - Detail Expenses'!G66+'CC 103818 - Detail Expenses'!G66+'CC 103846 - Detail Expenses'!G66+'CC 103847 - Detail Expenses'!G66+'CC 103821 - Detail Expenses'!G66+'CC 140112 - Detail Expenses'!G66+'CC 103833 - Detail Expenses'!G66+'CC 103857 - Detail Expenses'!G66</f>
        <v>0</v>
      </c>
      <c r="H21" s="62">
        <f>+'CC 103820 - Detail Expenses'!H66+'CC 103816 - Detail Expenses'!H66+'CC 103845 - Detail Expenses'!H66+'CC 103817 - Detail Expenses'!H66+'CC 103818 - Detail Expenses'!H66+'CC 103846 - Detail Expenses'!H66+'CC 103847 - Detail Expenses'!H66+'CC 103821 - Detail Expenses'!H66+'CC 140112 - Detail Expenses'!H66+'CC 103833 - Detail Expenses'!H66+'CC 103857 - Detail Expenses'!H66</f>
        <v>0</v>
      </c>
      <c r="I21" s="62">
        <f>+'CC 103820 - Detail Expenses'!I66+'CC 103816 - Detail Expenses'!I66+'CC 103845 - Detail Expenses'!I66+'CC 103817 - Detail Expenses'!I66+'CC 103818 - Detail Expenses'!I66+'CC 103846 - Detail Expenses'!I66+'CC 103847 - Detail Expenses'!I66+'CC 103821 - Detail Expenses'!I66+'CC 140112 - Detail Expenses'!I66+'CC 103833 - Detail Expenses'!I66+'CC 103857 - Detail Expenses'!I66</f>
        <v>0</v>
      </c>
      <c r="J21" s="62">
        <f>+'CC 103820 - Detail Expenses'!J66+'CC 103816 - Detail Expenses'!J66+'CC 103845 - Detail Expenses'!J66+'CC 103817 - Detail Expenses'!J66+'CC 103818 - Detail Expenses'!J66+'CC 103846 - Detail Expenses'!J66+'CC 103847 - Detail Expenses'!J66+'CC 103821 - Detail Expenses'!J66+'CC 140112 - Detail Expenses'!J66+'CC 103833 - Detail Expenses'!J66+'CC 103857 - Detail Expenses'!J66</f>
        <v>0</v>
      </c>
      <c r="K21" s="62">
        <f>+'CC 103820 - Detail Expenses'!K66+'CC 103816 - Detail Expenses'!K66+'CC 103845 - Detail Expenses'!K66+'CC 103817 - Detail Expenses'!K66+'CC 103818 - Detail Expenses'!K66+'CC 103846 - Detail Expenses'!K66+'CC 103847 - Detail Expenses'!K66+'CC 103821 - Detail Expenses'!K66+'CC 140112 - Detail Expenses'!K66+'CC 103833 - Detail Expenses'!K66+'CC 103857 - Detail Expenses'!K66</f>
        <v>0</v>
      </c>
      <c r="L21" s="62">
        <f>+'CC 103820 - Detail Expenses'!L66+'CC 103816 - Detail Expenses'!L66+'CC 103845 - Detail Expenses'!L66+'CC 103817 - Detail Expenses'!L66+'CC 103818 - Detail Expenses'!L66+'CC 103846 - Detail Expenses'!L66+'CC 103847 - Detail Expenses'!L66+'CC 103821 - Detail Expenses'!L66+'CC 140112 - Detail Expenses'!L66+'CC 103833 - Detail Expenses'!L66+'CC 103857 - Detail Expenses'!L66</f>
        <v>0</v>
      </c>
      <c r="M21" s="62">
        <f>+'CC 103820 - Detail Expenses'!M66+'CC 103816 - Detail Expenses'!M66+'CC 103845 - Detail Expenses'!M66+'CC 103817 - Detail Expenses'!M66+'CC 103818 - Detail Expenses'!M66+'CC 103846 - Detail Expenses'!M66+'CC 103847 - Detail Expenses'!M66+'CC 103821 - Detail Expenses'!M66+'CC 140112 - Detail Expenses'!M66+'CC 103833 - Detail Expenses'!M66+'CC 103857 - Detail Expenses'!M66</f>
        <v>0</v>
      </c>
      <c r="N21" s="62">
        <f>+'CC 103820 - Detail Expenses'!N66+'CC 103816 - Detail Expenses'!N66+'CC 103845 - Detail Expenses'!N66+'CC 103817 - Detail Expenses'!N66+'CC 103818 - Detail Expenses'!N66+'CC 103846 - Detail Expenses'!N66+'CC 103847 - Detail Expenses'!N66+'CC 103821 - Detail Expenses'!N66+'CC 140112 - Detail Expenses'!N66+'CC 103833 - Detail Expenses'!N66+'CC 103857 - Detail Expenses'!N66</f>
        <v>0</v>
      </c>
      <c r="O21" s="62">
        <f>+'CC 103820 - Detail Expenses'!O66+'CC 103816 - Detail Expenses'!O66+'CC 103845 - Detail Expenses'!O66+'CC 103817 - Detail Expenses'!O66+'CC 103818 - Detail Expenses'!O66+'CC 103846 - Detail Expenses'!O66+'CC 103847 - Detail Expenses'!O66+'CC 103821 - Detail Expenses'!O66+'CC 140112 - Detail Expenses'!O66+'CC 103833 - Detail Expenses'!O66+'CC 103857 - Detail Expenses'!O66</f>
        <v>0</v>
      </c>
      <c r="P21" s="62">
        <f t="shared" si="0"/>
        <v>0</v>
      </c>
    </row>
    <row r="22" spans="1:17" s="3" customFormat="1">
      <c r="A22" s="40"/>
      <c r="B22" s="34" t="s">
        <v>85</v>
      </c>
      <c r="C22" s="8"/>
      <c r="D22" s="62">
        <f>+'CC 103820 - Detail Expenses'!D69+'CC 103816 - Detail Expenses'!D69+'CC 103845 - Detail Expenses'!D69+'CC 103817 - Detail Expenses'!D69+'CC 103818 - Detail Expenses'!D69+'CC 103846 - Detail Expenses'!D69+'CC 103847 - Detail Expenses'!D69+'CC 103821 - Detail Expenses'!D69+'CC 140112 - Detail Expenses'!D69+'CC 103833 - Detail Expenses'!D69+'CC 103857 - Detail Expenses'!D69</f>
        <v>0</v>
      </c>
      <c r="E22" s="62">
        <f>+'CC 103820 - Detail Expenses'!E69+'CC 103816 - Detail Expenses'!E69+'CC 103845 - Detail Expenses'!E69+'CC 103817 - Detail Expenses'!E69+'CC 103818 - Detail Expenses'!E69+'CC 103846 - Detail Expenses'!E69+'CC 103847 - Detail Expenses'!E69+'CC 103821 - Detail Expenses'!E69+'CC 140112 - Detail Expenses'!E69+'CC 103833 - Detail Expenses'!E69+'CC 103857 - Detail Expenses'!E69</f>
        <v>0</v>
      </c>
      <c r="F22" s="62">
        <f>+'CC 103820 - Detail Expenses'!F69+'CC 103816 - Detail Expenses'!F69+'CC 103845 - Detail Expenses'!F69+'CC 103817 - Detail Expenses'!F69+'CC 103818 - Detail Expenses'!F69+'CC 103846 - Detail Expenses'!F69+'CC 103847 - Detail Expenses'!F69+'CC 103821 - Detail Expenses'!F69+'CC 140112 - Detail Expenses'!F69+'CC 103833 - Detail Expenses'!F69+'CC 103857 - Detail Expenses'!F69</f>
        <v>0</v>
      </c>
      <c r="G22" s="62">
        <f>+'CC 103820 - Detail Expenses'!G69+'CC 103816 - Detail Expenses'!G69+'CC 103845 - Detail Expenses'!G69+'CC 103817 - Detail Expenses'!G69+'CC 103818 - Detail Expenses'!G69+'CC 103846 - Detail Expenses'!G69+'CC 103847 - Detail Expenses'!G69+'CC 103821 - Detail Expenses'!G69+'CC 140112 - Detail Expenses'!G69+'CC 103833 - Detail Expenses'!G69+'CC 103857 - Detail Expenses'!G69</f>
        <v>0</v>
      </c>
      <c r="H22" s="62">
        <f>+'CC 103820 - Detail Expenses'!H69+'CC 103816 - Detail Expenses'!H69+'CC 103845 - Detail Expenses'!H69+'CC 103817 - Detail Expenses'!H69+'CC 103818 - Detail Expenses'!H69+'CC 103846 - Detail Expenses'!H69+'CC 103847 - Detail Expenses'!H69+'CC 103821 - Detail Expenses'!H69+'CC 140112 - Detail Expenses'!H69+'CC 103833 - Detail Expenses'!H69+'CC 103857 - Detail Expenses'!H69</f>
        <v>0</v>
      </c>
      <c r="I22" s="62">
        <f>+'CC 103820 - Detail Expenses'!I69+'CC 103816 - Detail Expenses'!I69+'CC 103845 - Detail Expenses'!I69+'CC 103817 - Detail Expenses'!I69+'CC 103818 - Detail Expenses'!I69+'CC 103846 - Detail Expenses'!I69+'CC 103847 - Detail Expenses'!I69+'CC 103821 - Detail Expenses'!I69+'CC 140112 - Detail Expenses'!I69+'CC 103833 - Detail Expenses'!I69+'CC 103857 - Detail Expenses'!I69</f>
        <v>0</v>
      </c>
      <c r="J22" s="62">
        <f>+'CC 103820 - Detail Expenses'!J69+'CC 103816 - Detail Expenses'!J69+'CC 103845 - Detail Expenses'!J69+'CC 103817 - Detail Expenses'!J69+'CC 103818 - Detail Expenses'!J69+'CC 103846 - Detail Expenses'!J69+'CC 103847 - Detail Expenses'!J69+'CC 103821 - Detail Expenses'!J69+'CC 140112 - Detail Expenses'!J69+'CC 103833 - Detail Expenses'!J69+'CC 103857 - Detail Expenses'!J69</f>
        <v>0</v>
      </c>
      <c r="K22" s="62">
        <f>+'CC 103820 - Detail Expenses'!K69+'CC 103816 - Detail Expenses'!K69+'CC 103845 - Detail Expenses'!K69+'CC 103817 - Detail Expenses'!K69+'CC 103818 - Detail Expenses'!K69+'CC 103846 - Detail Expenses'!K69+'CC 103847 - Detail Expenses'!K69+'CC 103821 - Detail Expenses'!K69+'CC 140112 - Detail Expenses'!K69+'CC 103833 - Detail Expenses'!K69+'CC 103857 - Detail Expenses'!K69</f>
        <v>0</v>
      </c>
      <c r="L22" s="62">
        <f>+'CC 103820 - Detail Expenses'!L69+'CC 103816 - Detail Expenses'!L69+'CC 103845 - Detail Expenses'!L69+'CC 103817 - Detail Expenses'!L69+'CC 103818 - Detail Expenses'!L69+'CC 103846 - Detail Expenses'!L69+'CC 103847 - Detail Expenses'!L69+'CC 103821 - Detail Expenses'!L69+'CC 140112 - Detail Expenses'!L69+'CC 103833 - Detail Expenses'!L69+'CC 103857 - Detail Expenses'!L69</f>
        <v>0</v>
      </c>
      <c r="M22" s="62">
        <f>+'CC 103820 - Detail Expenses'!M69+'CC 103816 - Detail Expenses'!M69+'CC 103845 - Detail Expenses'!M69+'CC 103817 - Detail Expenses'!M69+'CC 103818 - Detail Expenses'!M69+'CC 103846 - Detail Expenses'!M69+'CC 103847 - Detail Expenses'!M69+'CC 103821 - Detail Expenses'!M69+'CC 140112 - Detail Expenses'!M69+'CC 103833 - Detail Expenses'!M69+'CC 103857 - Detail Expenses'!M69</f>
        <v>0</v>
      </c>
      <c r="N22" s="62">
        <f>+'CC 103820 - Detail Expenses'!N69+'CC 103816 - Detail Expenses'!N69+'CC 103845 - Detail Expenses'!N69+'CC 103817 - Detail Expenses'!N69+'CC 103818 - Detail Expenses'!N69+'CC 103846 - Detail Expenses'!N69+'CC 103847 - Detail Expenses'!N69+'CC 103821 - Detail Expenses'!N69+'CC 140112 - Detail Expenses'!N69+'CC 103833 - Detail Expenses'!N69+'CC 103857 - Detail Expenses'!N69</f>
        <v>0</v>
      </c>
      <c r="O22" s="62">
        <f>+'CC 103820 - Detail Expenses'!O69+'CC 103816 - Detail Expenses'!O69+'CC 103845 - Detail Expenses'!O69+'CC 103817 - Detail Expenses'!O69+'CC 103818 - Detail Expenses'!O69+'CC 103846 - Detail Expenses'!O69+'CC 103847 - Detail Expenses'!O69+'CC 103821 - Detail Expenses'!O69+'CC 140112 - Detail Expenses'!O69+'CC 103833 - Detail Expenses'!O69+'CC 103857 - Detail Expenses'!O69</f>
        <v>0</v>
      </c>
      <c r="P22" s="62">
        <f t="shared" si="0"/>
        <v>0</v>
      </c>
    </row>
    <row r="23" spans="1:17">
      <c r="A23" s="48"/>
      <c r="B23" s="43" t="s">
        <v>15</v>
      </c>
      <c r="C23" s="7"/>
      <c r="D23" s="62">
        <f>+'CC 103820 - Detail Expenses'!D70+'CC 103816 - Detail Expenses'!D70+'CC 103845 - Detail Expenses'!D70+'CC 103817 - Detail Expenses'!D70+'CC 103818 - Detail Expenses'!D70+'CC 103846 - Detail Expenses'!D70+'CC 103847 - Detail Expenses'!D70+'CC 103821 - Detail Expenses'!D70+'CC 140112 - Detail Expenses'!D70+'CC 103833 - Detail Expenses'!D70+'CC 103857 - Detail Expenses'!D70</f>
        <v>0</v>
      </c>
      <c r="E23" s="62">
        <f>+'CC 103820 - Detail Expenses'!E70+'CC 103816 - Detail Expenses'!E70+'CC 103845 - Detail Expenses'!E70+'CC 103817 - Detail Expenses'!E70+'CC 103818 - Detail Expenses'!E70+'CC 103846 - Detail Expenses'!E70+'CC 103847 - Detail Expenses'!E70+'CC 103821 - Detail Expenses'!E70+'CC 140112 - Detail Expenses'!E70+'CC 103833 - Detail Expenses'!E70+'CC 103857 - Detail Expenses'!E70</f>
        <v>0</v>
      </c>
      <c r="F23" s="62">
        <f>+'CC 103820 - Detail Expenses'!F70+'CC 103816 - Detail Expenses'!F70+'CC 103845 - Detail Expenses'!F70+'CC 103817 - Detail Expenses'!F70+'CC 103818 - Detail Expenses'!F70+'CC 103846 - Detail Expenses'!F70+'CC 103847 - Detail Expenses'!F70+'CC 103821 - Detail Expenses'!F70+'CC 140112 - Detail Expenses'!F70+'CC 103833 - Detail Expenses'!F70+'CC 103857 - Detail Expenses'!F70</f>
        <v>0</v>
      </c>
      <c r="G23" s="62">
        <f>+'CC 103820 - Detail Expenses'!G70+'CC 103816 - Detail Expenses'!G70+'CC 103845 - Detail Expenses'!G70+'CC 103817 - Detail Expenses'!G70+'CC 103818 - Detail Expenses'!G70+'CC 103846 - Detail Expenses'!G70+'CC 103847 - Detail Expenses'!G70+'CC 103821 - Detail Expenses'!G70+'CC 140112 - Detail Expenses'!G70+'CC 103833 - Detail Expenses'!G70+'CC 103857 - Detail Expenses'!G70</f>
        <v>0</v>
      </c>
      <c r="H23" s="62">
        <f>+'CC 103820 - Detail Expenses'!H70+'CC 103816 - Detail Expenses'!H70+'CC 103845 - Detail Expenses'!H70+'CC 103817 - Detail Expenses'!H70+'CC 103818 - Detail Expenses'!H70+'CC 103846 - Detail Expenses'!H70+'CC 103847 - Detail Expenses'!H70+'CC 103821 - Detail Expenses'!H70+'CC 140112 - Detail Expenses'!H70+'CC 103833 - Detail Expenses'!H70+'CC 103857 - Detail Expenses'!H70</f>
        <v>0</v>
      </c>
      <c r="I23" s="62">
        <f>+'CC 103820 - Detail Expenses'!I70+'CC 103816 - Detail Expenses'!I70+'CC 103845 - Detail Expenses'!I70+'CC 103817 - Detail Expenses'!I70+'CC 103818 - Detail Expenses'!I70+'CC 103846 - Detail Expenses'!I70+'CC 103847 - Detail Expenses'!I70+'CC 103821 - Detail Expenses'!I70+'CC 140112 - Detail Expenses'!I70+'CC 103833 - Detail Expenses'!I70+'CC 103857 - Detail Expenses'!I70</f>
        <v>0</v>
      </c>
      <c r="J23" s="62">
        <f>+'CC 103820 - Detail Expenses'!J70+'CC 103816 - Detail Expenses'!J70+'CC 103845 - Detail Expenses'!J70+'CC 103817 - Detail Expenses'!J70+'CC 103818 - Detail Expenses'!J70+'CC 103846 - Detail Expenses'!J70+'CC 103847 - Detail Expenses'!J70+'CC 103821 - Detail Expenses'!J70+'CC 140112 - Detail Expenses'!J70+'CC 103833 - Detail Expenses'!J70+'CC 103857 - Detail Expenses'!J70</f>
        <v>0</v>
      </c>
      <c r="K23" s="62">
        <f>+'CC 103820 - Detail Expenses'!K70+'CC 103816 - Detail Expenses'!K70+'CC 103845 - Detail Expenses'!K70+'CC 103817 - Detail Expenses'!K70+'CC 103818 - Detail Expenses'!K70+'CC 103846 - Detail Expenses'!K70+'CC 103847 - Detail Expenses'!K70+'CC 103821 - Detail Expenses'!K70+'CC 140112 - Detail Expenses'!K70+'CC 103833 - Detail Expenses'!K70+'CC 103857 - Detail Expenses'!K70</f>
        <v>0</v>
      </c>
      <c r="L23" s="62">
        <f>+'CC 103820 - Detail Expenses'!L70+'CC 103816 - Detail Expenses'!L70+'CC 103845 - Detail Expenses'!L70+'CC 103817 - Detail Expenses'!L70+'CC 103818 - Detail Expenses'!L70+'CC 103846 - Detail Expenses'!L70+'CC 103847 - Detail Expenses'!L70+'CC 103821 - Detail Expenses'!L70+'CC 140112 - Detail Expenses'!L70+'CC 103833 - Detail Expenses'!L70+'CC 103857 - Detail Expenses'!L70</f>
        <v>0</v>
      </c>
      <c r="M23" s="62">
        <f>+'CC 103820 - Detail Expenses'!M70+'CC 103816 - Detail Expenses'!M70+'CC 103845 - Detail Expenses'!M70+'CC 103817 - Detail Expenses'!M70+'CC 103818 - Detail Expenses'!M70+'CC 103846 - Detail Expenses'!M70+'CC 103847 - Detail Expenses'!M70+'CC 103821 - Detail Expenses'!M70+'CC 140112 - Detail Expenses'!M70+'CC 103833 - Detail Expenses'!M70+'CC 103857 - Detail Expenses'!M70</f>
        <v>0</v>
      </c>
      <c r="N23" s="62">
        <f>+'CC 103820 - Detail Expenses'!N70+'CC 103816 - Detail Expenses'!N70+'CC 103845 - Detail Expenses'!N70+'CC 103817 - Detail Expenses'!N70+'CC 103818 - Detail Expenses'!N70+'CC 103846 - Detail Expenses'!N70+'CC 103847 - Detail Expenses'!N70+'CC 103821 - Detail Expenses'!N70+'CC 140112 - Detail Expenses'!N70+'CC 103833 - Detail Expenses'!N70+'CC 103857 - Detail Expenses'!N70</f>
        <v>0</v>
      </c>
      <c r="O23" s="62">
        <f>+'CC 103820 - Detail Expenses'!O70+'CC 103816 - Detail Expenses'!O70+'CC 103845 - Detail Expenses'!O70+'CC 103817 - Detail Expenses'!O70+'CC 103818 - Detail Expenses'!O70+'CC 103846 - Detail Expenses'!O70+'CC 103847 - Detail Expenses'!O70+'CC 103821 - Detail Expenses'!O70+'CC 140112 - Detail Expenses'!O70+'CC 103833 - Detail Expenses'!O70+'CC 103857 - Detail Expenses'!O70</f>
        <v>0</v>
      </c>
      <c r="P23" s="62">
        <f t="shared" si="0"/>
        <v>0</v>
      </c>
    </row>
    <row r="24" spans="1:17">
      <c r="A24" s="48"/>
      <c r="B24" s="43" t="s">
        <v>16</v>
      </c>
      <c r="C24" s="7"/>
      <c r="D24" s="62">
        <f>+'CC 103820 - Detail Expenses'!D71+'CC 103816 - Detail Expenses'!D71+'CC 103845 - Detail Expenses'!D71+'CC 103817 - Detail Expenses'!D71+'CC 103818 - Detail Expenses'!D71+'CC 103846 - Detail Expenses'!D71+'CC 103847 - Detail Expenses'!D71+'CC 103821 - Detail Expenses'!D71+'CC 140112 - Detail Expenses'!D71+'CC 103833 - Detail Expenses'!D71+'CC 103857 - Detail Expenses'!D71</f>
        <v>0</v>
      </c>
      <c r="E24" s="62">
        <f>+'CC 103820 - Detail Expenses'!E71+'CC 103816 - Detail Expenses'!E71+'CC 103845 - Detail Expenses'!E71+'CC 103817 - Detail Expenses'!E71+'CC 103818 - Detail Expenses'!E71+'CC 103846 - Detail Expenses'!E71+'CC 103847 - Detail Expenses'!E71+'CC 103821 - Detail Expenses'!E71+'CC 140112 - Detail Expenses'!E71+'CC 103833 - Detail Expenses'!E71+'CC 103857 - Detail Expenses'!E71</f>
        <v>0</v>
      </c>
      <c r="F24" s="62">
        <f>+'CC 103820 - Detail Expenses'!F71+'CC 103816 - Detail Expenses'!F71+'CC 103845 - Detail Expenses'!F71+'CC 103817 - Detail Expenses'!F71+'CC 103818 - Detail Expenses'!F71+'CC 103846 - Detail Expenses'!F71+'CC 103847 - Detail Expenses'!F71+'CC 103821 - Detail Expenses'!F71+'CC 140112 - Detail Expenses'!F71+'CC 103833 - Detail Expenses'!F71+'CC 103857 - Detail Expenses'!F71</f>
        <v>0</v>
      </c>
      <c r="G24" s="62">
        <f>+'CC 103820 - Detail Expenses'!G71+'CC 103816 - Detail Expenses'!G71+'CC 103845 - Detail Expenses'!G71+'CC 103817 - Detail Expenses'!G71+'CC 103818 - Detail Expenses'!G71+'CC 103846 - Detail Expenses'!G71+'CC 103847 - Detail Expenses'!G71+'CC 103821 - Detail Expenses'!G71+'CC 140112 - Detail Expenses'!G71+'CC 103833 - Detail Expenses'!G71+'CC 103857 - Detail Expenses'!G71</f>
        <v>0</v>
      </c>
      <c r="H24" s="62">
        <f>+'CC 103820 - Detail Expenses'!H71+'CC 103816 - Detail Expenses'!H71+'CC 103845 - Detail Expenses'!H71+'CC 103817 - Detail Expenses'!H71+'CC 103818 - Detail Expenses'!H71+'CC 103846 - Detail Expenses'!H71+'CC 103847 - Detail Expenses'!H71+'CC 103821 - Detail Expenses'!H71+'CC 140112 - Detail Expenses'!H71+'CC 103833 - Detail Expenses'!H71+'CC 103857 - Detail Expenses'!H71</f>
        <v>0</v>
      </c>
      <c r="I24" s="62">
        <f>+'CC 103820 - Detail Expenses'!I71+'CC 103816 - Detail Expenses'!I71+'CC 103845 - Detail Expenses'!I71+'CC 103817 - Detail Expenses'!I71+'CC 103818 - Detail Expenses'!I71+'CC 103846 - Detail Expenses'!I71+'CC 103847 - Detail Expenses'!I71+'CC 103821 - Detail Expenses'!I71+'CC 140112 - Detail Expenses'!I71+'CC 103833 - Detail Expenses'!I71+'CC 103857 - Detail Expenses'!I71</f>
        <v>0</v>
      </c>
      <c r="J24" s="62">
        <f>+'CC 103820 - Detail Expenses'!J71+'CC 103816 - Detail Expenses'!J71+'CC 103845 - Detail Expenses'!J71+'CC 103817 - Detail Expenses'!J71+'CC 103818 - Detail Expenses'!J71+'CC 103846 - Detail Expenses'!J71+'CC 103847 - Detail Expenses'!J71+'CC 103821 - Detail Expenses'!J71+'CC 140112 - Detail Expenses'!J71+'CC 103833 - Detail Expenses'!J71+'CC 103857 - Detail Expenses'!J71</f>
        <v>0</v>
      </c>
      <c r="K24" s="62">
        <f>+'CC 103820 - Detail Expenses'!K71+'CC 103816 - Detail Expenses'!K71+'CC 103845 - Detail Expenses'!K71+'CC 103817 - Detail Expenses'!K71+'CC 103818 - Detail Expenses'!K71+'CC 103846 - Detail Expenses'!K71+'CC 103847 - Detail Expenses'!K71+'CC 103821 - Detail Expenses'!K71+'CC 140112 - Detail Expenses'!K71+'CC 103833 - Detail Expenses'!K71+'CC 103857 - Detail Expenses'!K71</f>
        <v>0</v>
      </c>
      <c r="L24" s="62">
        <f>+'CC 103820 - Detail Expenses'!L71+'CC 103816 - Detail Expenses'!L71+'CC 103845 - Detail Expenses'!L71+'CC 103817 - Detail Expenses'!L71+'CC 103818 - Detail Expenses'!L71+'CC 103846 - Detail Expenses'!L71+'CC 103847 - Detail Expenses'!L71+'CC 103821 - Detail Expenses'!L71+'CC 140112 - Detail Expenses'!L71+'CC 103833 - Detail Expenses'!L71+'CC 103857 - Detail Expenses'!L71</f>
        <v>0</v>
      </c>
      <c r="M24" s="62">
        <f>+'CC 103820 - Detail Expenses'!M71+'CC 103816 - Detail Expenses'!M71+'CC 103845 - Detail Expenses'!M71+'CC 103817 - Detail Expenses'!M71+'CC 103818 - Detail Expenses'!M71+'CC 103846 - Detail Expenses'!M71+'CC 103847 - Detail Expenses'!M71+'CC 103821 - Detail Expenses'!M71+'CC 140112 - Detail Expenses'!M71+'CC 103833 - Detail Expenses'!M71+'CC 103857 - Detail Expenses'!M71</f>
        <v>0</v>
      </c>
      <c r="N24" s="62">
        <f>+'CC 103820 - Detail Expenses'!N71+'CC 103816 - Detail Expenses'!N71+'CC 103845 - Detail Expenses'!N71+'CC 103817 - Detail Expenses'!N71+'CC 103818 - Detail Expenses'!N71+'CC 103846 - Detail Expenses'!N71+'CC 103847 - Detail Expenses'!N71+'CC 103821 - Detail Expenses'!N71+'CC 140112 - Detail Expenses'!N71+'CC 103833 - Detail Expenses'!N71+'CC 103857 - Detail Expenses'!N71</f>
        <v>0</v>
      </c>
      <c r="O24" s="62">
        <f>+'CC 103820 - Detail Expenses'!O71+'CC 103816 - Detail Expenses'!O71+'CC 103845 - Detail Expenses'!O71+'CC 103817 - Detail Expenses'!O71+'CC 103818 - Detail Expenses'!O71+'CC 103846 - Detail Expenses'!O71+'CC 103847 - Detail Expenses'!O71+'CC 103821 - Detail Expenses'!O71+'CC 140112 - Detail Expenses'!O71+'CC 103833 - Detail Expenses'!O71+'CC 103857 - Detail Expenses'!O71</f>
        <v>0</v>
      </c>
      <c r="P24" s="62">
        <f t="shared" si="0"/>
        <v>0</v>
      </c>
    </row>
    <row r="25" spans="1:17">
      <c r="A25" s="48"/>
      <c r="B25" s="43" t="s">
        <v>124</v>
      </c>
      <c r="C25" s="7"/>
      <c r="D25" s="62">
        <f>+'CC 103820 - Detail Expenses'!D72+'CC 103816 - Detail Expenses'!D72+'CC 103845 - Detail Expenses'!D72+'CC 103817 - Detail Expenses'!D72+'CC 103818 - Detail Expenses'!D72+'CC 103846 - Detail Expenses'!D72+'CC 103847 - Detail Expenses'!D72+'CC 103821 - Detail Expenses'!D72+'CC 140112 - Detail Expenses'!D72+'CC 103833 - Detail Expenses'!D72+'CC 103857 - Detail Expenses'!D72</f>
        <v>0</v>
      </c>
      <c r="E25" s="62">
        <f>+'CC 103820 - Detail Expenses'!E72+'CC 103816 - Detail Expenses'!E72+'CC 103845 - Detail Expenses'!E72+'CC 103817 - Detail Expenses'!E72+'CC 103818 - Detail Expenses'!E72+'CC 103846 - Detail Expenses'!E72+'CC 103847 - Detail Expenses'!E72+'CC 103821 - Detail Expenses'!E72+'CC 140112 - Detail Expenses'!E72+'CC 103833 - Detail Expenses'!E72+'CC 103857 - Detail Expenses'!E72</f>
        <v>0</v>
      </c>
      <c r="F25" s="62">
        <f>+'CC 103820 - Detail Expenses'!F72+'CC 103816 - Detail Expenses'!F72+'CC 103845 - Detail Expenses'!F72+'CC 103817 - Detail Expenses'!F72+'CC 103818 - Detail Expenses'!F72+'CC 103846 - Detail Expenses'!F72+'CC 103847 - Detail Expenses'!F72+'CC 103821 - Detail Expenses'!F72+'CC 140112 - Detail Expenses'!F72+'CC 103833 - Detail Expenses'!F72+'CC 103857 - Detail Expenses'!F72</f>
        <v>0</v>
      </c>
      <c r="G25" s="62">
        <f>+'CC 103820 - Detail Expenses'!G72+'CC 103816 - Detail Expenses'!G72+'CC 103845 - Detail Expenses'!G72+'CC 103817 - Detail Expenses'!G72+'CC 103818 - Detail Expenses'!G72+'CC 103846 - Detail Expenses'!G72+'CC 103847 - Detail Expenses'!G72+'CC 103821 - Detail Expenses'!G72+'CC 140112 - Detail Expenses'!G72+'CC 103833 - Detail Expenses'!G72+'CC 103857 - Detail Expenses'!G72</f>
        <v>0</v>
      </c>
      <c r="H25" s="62">
        <f>+'CC 103820 - Detail Expenses'!H72+'CC 103816 - Detail Expenses'!H72+'CC 103845 - Detail Expenses'!H72+'CC 103817 - Detail Expenses'!H72+'CC 103818 - Detail Expenses'!H72+'CC 103846 - Detail Expenses'!H72+'CC 103847 - Detail Expenses'!H72+'CC 103821 - Detail Expenses'!H72+'CC 140112 - Detail Expenses'!H72+'CC 103833 - Detail Expenses'!H72+'CC 103857 - Detail Expenses'!H72</f>
        <v>0</v>
      </c>
      <c r="I25" s="62">
        <f>+'CC 103820 - Detail Expenses'!I72+'CC 103816 - Detail Expenses'!I72+'CC 103845 - Detail Expenses'!I72+'CC 103817 - Detail Expenses'!I72+'CC 103818 - Detail Expenses'!I72+'CC 103846 - Detail Expenses'!I72+'CC 103847 - Detail Expenses'!I72+'CC 103821 - Detail Expenses'!I72+'CC 140112 - Detail Expenses'!I72+'CC 103833 - Detail Expenses'!I72+'CC 103857 - Detail Expenses'!I72</f>
        <v>0</v>
      </c>
      <c r="J25" s="62">
        <f>+'CC 103820 - Detail Expenses'!J72+'CC 103816 - Detail Expenses'!J72+'CC 103845 - Detail Expenses'!J72+'CC 103817 - Detail Expenses'!J72+'CC 103818 - Detail Expenses'!J72+'CC 103846 - Detail Expenses'!J72+'CC 103847 - Detail Expenses'!J72+'CC 103821 - Detail Expenses'!J72+'CC 140112 - Detail Expenses'!J72+'CC 103833 - Detail Expenses'!J72+'CC 103857 - Detail Expenses'!J72</f>
        <v>0</v>
      </c>
      <c r="K25" s="62">
        <f>+'CC 103820 - Detail Expenses'!K72+'CC 103816 - Detail Expenses'!K72+'CC 103845 - Detail Expenses'!K72+'CC 103817 - Detail Expenses'!K72+'CC 103818 - Detail Expenses'!K72+'CC 103846 - Detail Expenses'!K72+'CC 103847 - Detail Expenses'!K72+'CC 103821 - Detail Expenses'!K72+'CC 140112 - Detail Expenses'!K72+'CC 103833 - Detail Expenses'!K72+'CC 103857 - Detail Expenses'!K72</f>
        <v>0</v>
      </c>
      <c r="L25" s="62">
        <f>+'CC 103820 - Detail Expenses'!L72+'CC 103816 - Detail Expenses'!L72+'CC 103845 - Detail Expenses'!L72+'CC 103817 - Detail Expenses'!L72+'CC 103818 - Detail Expenses'!L72+'CC 103846 - Detail Expenses'!L72+'CC 103847 - Detail Expenses'!L72+'CC 103821 - Detail Expenses'!L72+'CC 140112 - Detail Expenses'!L72+'CC 103833 - Detail Expenses'!L72+'CC 103857 - Detail Expenses'!L72</f>
        <v>0</v>
      </c>
      <c r="M25" s="62">
        <f>+'CC 103820 - Detail Expenses'!M72+'CC 103816 - Detail Expenses'!M72+'CC 103845 - Detail Expenses'!M72+'CC 103817 - Detail Expenses'!M72+'CC 103818 - Detail Expenses'!M72+'CC 103846 - Detail Expenses'!M72+'CC 103847 - Detail Expenses'!M72+'CC 103821 - Detail Expenses'!M72+'CC 140112 - Detail Expenses'!M72+'CC 103833 - Detail Expenses'!M72+'CC 103857 - Detail Expenses'!M72</f>
        <v>0</v>
      </c>
      <c r="N25" s="62">
        <f>+'CC 103820 - Detail Expenses'!N72+'CC 103816 - Detail Expenses'!N72+'CC 103845 - Detail Expenses'!N72+'CC 103817 - Detail Expenses'!N72+'CC 103818 - Detail Expenses'!N72+'CC 103846 - Detail Expenses'!N72+'CC 103847 - Detail Expenses'!N72+'CC 103821 - Detail Expenses'!N72+'CC 140112 - Detail Expenses'!N72+'CC 103833 - Detail Expenses'!N72+'CC 103857 - Detail Expenses'!N72</f>
        <v>0</v>
      </c>
      <c r="O25" s="62">
        <f>+'CC 103820 - Detail Expenses'!O72+'CC 103816 - Detail Expenses'!O72+'CC 103845 - Detail Expenses'!O72+'CC 103817 - Detail Expenses'!O72+'CC 103818 - Detail Expenses'!O72+'CC 103846 - Detail Expenses'!O72+'CC 103847 - Detail Expenses'!O72+'CC 103821 - Detail Expenses'!O72+'CC 140112 - Detail Expenses'!O72+'CC 103833 - Detail Expenses'!O72+'CC 103857 - Detail Expenses'!O72</f>
        <v>0</v>
      </c>
      <c r="P25" s="62">
        <f t="shared" si="0"/>
        <v>0</v>
      </c>
    </row>
    <row r="26" spans="1:17">
      <c r="A26" s="48"/>
      <c r="B26" s="43" t="s">
        <v>142</v>
      </c>
      <c r="C26" s="7"/>
      <c r="D26" s="62">
        <f>+'CC 103820 - Detail Expenses'!D73+'CC 103816 - Detail Expenses'!D73+'CC 103845 - Detail Expenses'!D73+'CC 103817 - Detail Expenses'!D73+'CC 103818 - Detail Expenses'!D73+'CC 103846 - Detail Expenses'!D73+'CC 103847 - Detail Expenses'!D73+'CC 103821 - Detail Expenses'!D73+'CC 140112 - Detail Expenses'!D73+'CC 103833 - Detail Expenses'!D73+'CC 103857 - Detail Expenses'!D73</f>
        <v>0</v>
      </c>
      <c r="E26" s="62">
        <f>+'CC 103820 - Detail Expenses'!E73+'CC 103816 - Detail Expenses'!E73+'CC 103845 - Detail Expenses'!E73+'CC 103817 - Detail Expenses'!E73+'CC 103818 - Detail Expenses'!E73+'CC 103846 - Detail Expenses'!E73+'CC 103847 - Detail Expenses'!E73+'CC 103821 - Detail Expenses'!E73+'CC 140112 - Detail Expenses'!E73+'CC 103833 - Detail Expenses'!E73+'CC 103857 - Detail Expenses'!E73</f>
        <v>0</v>
      </c>
      <c r="F26" s="62">
        <f>+'CC 103820 - Detail Expenses'!F73+'CC 103816 - Detail Expenses'!F73+'CC 103845 - Detail Expenses'!F73+'CC 103817 - Detail Expenses'!F73+'CC 103818 - Detail Expenses'!F73+'CC 103846 - Detail Expenses'!F73+'CC 103847 - Detail Expenses'!F73+'CC 103821 - Detail Expenses'!F73+'CC 140112 - Detail Expenses'!F73+'CC 103833 - Detail Expenses'!F73+'CC 103857 - Detail Expenses'!F73</f>
        <v>0</v>
      </c>
      <c r="G26" s="62">
        <f>+'CC 103820 - Detail Expenses'!G73+'CC 103816 - Detail Expenses'!G73+'CC 103845 - Detail Expenses'!G73+'CC 103817 - Detail Expenses'!G73+'CC 103818 - Detail Expenses'!G73+'CC 103846 - Detail Expenses'!G73+'CC 103847 - Detail Expenses'!G73+'CC 103821 - Detail Expenses'!G73+'CC 140112 - Detail Expenses'!G73+'CC 103833 - Detail Expenses'!G73+'CC 103857 - Detail Expenses'!G73</f>
        <v>0</v>
      </c>
      <c r="H26" s="62">
        <f>+'CC 103820 - Detail Expenses'!H73+'CC 103816 - Detail Expenses'!H73+'CC 103845 - Detail Expenses'!H73+'CC 103817 - Detail Expenses'!H73+'CC 103818 - Detail Expenses'!H73+'CC 103846 - Detail Expenses'!H73+'CC 103847 - Detail Expenses'!H73+'CC 103821 - Detail Expenses'!H73+'CC 140112 - Detail Expenses'!H73+'CC 103833 - Detail Expenses'!H73+'CC 103857 - Detail Expenses'!H73</f>
        <v>0</v>
      </c>
      <c r="I26" s="62">
        <f>+'CC 103820 - Detail Expenses'!I73+'CC 103816 - Detail Expenses'!I73+'CC 103845 - Detail Expenses'!I73+'CC 103817 - Detail Expenses'!I73+'CC 103818 - Detail Expenses'!I73+'CC 103846 - Detail Expenses'!I73+'CC 103847 - Detail Expenses'!I73+'CC 103821 - Detail Expenses'!I73+'CC 140112 - Detail Expenses'!I73+'CC 103833 - Detail Expenses'!I73+'CC 103857 - Detail Expenses'!I73</f>
        <v>0</v>
      </c>
      <c r="J26" s="62">
        <f>+'CC 103820 - Detail Expenses'!J73+'CC 103816 - Detail Expenses'!J73+'CC 103845 - Detail Expenses'!J73+'CC 103817 - Detail Expenses'!J73+'CC 103818 - Detail Expenses'!J73+'CC 103846 - Detail Expenses'!J73+'CC 103847 - Detail Expenses'!J73+'CC 103821 - Detail Expenses'!J73+'CC 140112 - Detail Expenses'!J73+'CC 103833 - Detail Expenses'!J73+'CC 103857 - Detail Expenses'!J73</f>
        <v>0</v>
      </c>
      <c r="K26" s="62">
        <f>+'CC 103820 - Detail Expenses'!K73+'CC 103816 - Detail Expenses'!K73+'CC 103845 - Detail Expenses'!K73+'CC 103817 - Detail Expenses'!K73+'CC 103818 - Detail Expenses'!K73+'CC 103846 - Detail Expenses'!K73+'CC 103847 - Detail Expenses'!K73+'CC 103821 - Detail Expenses'!K73+'CC 140112 - Detail Expenses'!K73+'CC 103833 - Detail Expenses'!K73+'CC 103857 - Detail Expenses'!K73</f>
        <v>0</v>
      </c>
      <c r="L26" s="62">
        <f>+'CC 103820 - Detail Expenses'!L73+'CC 103816 - Detail Expenses'!L73+'CC 103845 - Detail Expenses'!L73+'CC 103817 - Detail Expenses'!L73+'CC 103818 - Detail Expenses'!L73+'CC 103846 - Detail Expenses'!L73+'CC 103847 - Detail Expenses'!L73+'CC 103821 - Detail Expenses'!L73+'CC 140112 - Detail Expenses'!L73+'CC 103833 - Detail Expenses'!L73+'CC 103857 - Detail Expenses'!L73</f>
        <v>0</v>
      </c>
      <c r="M26" s="62">
        <f>+'CC 103820 - Detail Expenses'!M73+'CC 103816 - Detail Expenses'!M73+'CC 103845 - Detail Expenses'!M73+'CC 103817 - Detail Expenses'!M73+'CC 103818 - Detail Expenses'!M73+'CC 103846 - Detail Expenses'!M73+'CC 103847 - Detail Expenses'!M73+'CC 103821 - Detail Expenses'!M73+'CC 140112 - Detail Expenses'!M73+'CC 103833 - Detail Expenses'!M73+'CC 103857 - Detail Expenses'!M73</f>
        <v>0</v>
      </c>
      <c r="N26" s="62">
        <f>+'CC 103820 - Detail Expenses'!N73+'CC 103816 - Detail Expenses'!N73+'CC 103845 - Detail Expenses'!N73+'CC 103817 - Detail Expenses'!N73+'CC 103818 - Detail Expenses'!N73+'CC 103846 - Detail Expenses'!N73+'CC 103847 - Detail Expenses'!N73+'CC 103821 - Detail Expenses'!N73+'CC 140112 - Detail Expenses'!N73+'CC 103833 - Detail Expenses'!N73+'CC 103857 - Detail Expenses'!N73</f>
        <v>0</v>
      </c>
      <c r="O26" s="62">
        <f>+'CC 103820 - Detail Expenses'!O73+'CC 103816 - Detail Expenses'!O73+'CC 103845 - Detail Expenses'!O73+'CC 103817 - Detail Expenses'!O73+'CC 103818 - Detail Expenses'!O73+'CC 103846 - Detail Expenses'!O73+'CC 103847 - Detail Expenses'!O73+'CC 103821 - Detail Expenses'!O73+'CC 140112 - Detail Expenses'!O73+'CC 103833 - Detail Expenses'!O73+'CC 103857 - Detail Expenses'!O73</f>
        <v>0</v>
      </c>
      <c r="P26" s="62">
        <f t="shared" si="0"/>
        <v>0</v>
      </c>
    </row>
    <row r="27" spans="1:17">
      <c r="A27" s="22"/>
      <c r="B27" s="43" t="s">
        <v>17</v>
      </c>
      <c r="C27" s="7"/>
      <c r="D27" s="62">
        <f>+'CC 103820 - Detail Expenses'!D81+'CC 103816 - Detail Expenses'!D81+'CC 103845 - Detail Expenses'!D81+'CC 103817 - Detail Expenses'!D81+'CC 103818 - Detail Expenses'!D81+'CC 103846 - Detail Expenses'!D81+'CC 103847 - Detail Expenses'!D81+'CC 103821 - Detail Expenses'!D81+'CC 140112 - Detail Expenses'!D81+'CC 103833 - Detail Expenses'!D81+'CC 103857 - Detail Expenses'!D81</f>
        <v>0</v>
      </c>
      <c r="E27" s="62">
        <f>+'CC 103820 - Detail Expenses'!E81+'CC 103816 - Detail Expenses'!E81+'CC 103845 - Detail Expenses'!E81+'CC 103817 - Detail Expenses'!E81+'CC 103818 - Detail Expenses'!E81+'CC 103846 - Detail Expenses'!E81+'CC 103847 - Detail Expenses'!E81+'CC 103821 - Detail Expenses'!E81+'CC 140112 - Detail Expenses'!E81+'CC 103833 - Detail Expenses'!E81+'CC 103857 - Detail Expenses'!E81</f>
        <v>0</v>
      </c>
      <c r="F27" s="62">
        <f>+'CC 103820 - Detail Expenses'!F81+'CC 103816 - Detail Expenses'!F81+'CC 103845 - Detail Expenses'!F81+'CC 103817 - Detail Expenses'!F81+'CC 103818 - Detail Expenses'!F81+'CC 103846 - Detail Expenses'!F81+'CC 103847 - Detail Expenses'!F81+'CC 103821 - Detail Expenses'!F81+'CC 140112 - Detail Expenses'!F81+'CC 103833 - Detail Expenses'!F81+'CC 103857 - Detail Expenses'!F81</f>
        <v>0</v>
      </c>
      <c r="G27" s="62">
        <f>+'CC 103820 - Detail Expenses'!G81+'CC 103816 - Detail Expenses'!G81+'CC 103845 - Detail Expenses'!G81+'CC 103817 - Detail Expenses'!G81+'CC 103818 - Detail Expenses'!G81+'CC 103846 - Detail Expenses'!G81+'CC 103847 - Detail Expenses'!G81+'CC 103821 - Detail Expenses'!G81+'CC 140112 - Detail Expenses'!G81+'CC 103833 - Detail Expenses'!G81+'CC 103857 - Detail Expenses'!G81</f>
        <v>0</v>
      </c>
      <c r="H27" s="62">
        <f>+'CC 103820 - Detail Expenses'!H81+'CC 103816 - Detail Expenses'!H81+'CC 103845 - Detail Expenses'!H81+'CC 103817 - Detail Expenses'!H81+'CC 103818 - Detail Expenses'!H81+'CC 103846 - Detail Expenses'!H81+'CC 103847 - Detail Expenses'!H81+'CC 103821 - Detail Expenses'!H81+'CC 140112 - Detail Expenses'!H81+'CC 103833 - Detail Expenses'!H81+'CC 103857 - Detail Expenses'!H81</f>
        <v>0</v>
      </c>
      <c r="I27" s="62">
        <f>+'CC 103820 - Detail Expenses'!I81+'CC 103816 - Detail Expenses'!I81+'CC 103845 - Detail Expenses'!I81+'CC 103817 - Detail Expenses'!I81+'CC 103818 - Detail Expenses'!I81+'CC 103846 - Detail Expenses'!I81+'CC 103847 - Detail Expenses'!I81+'CC 103821 - Detail Expenses'!I81+'CC 140112 - Detail Expenses'!I81+'CC 103833 - Detail Expenses'!I81+'CC 103857 - Detail Expenses'!I81</f>
        <v>0</v>
      </c>
      <c r="J27" s="62">
        <f>+'CC 103820 - Detail Expenses'!J81+'CC 103816 - Detail Expenses'!J81+'CC 103845 - Detail Expenses'!J81+'CC 103817 - Detail Expenses'!J81+'CC 103818 - Detail Expenses'!J81+'CC 103846 - Detail Expenses'!J81+'CC 103847 - Detail Expenses'!J81+'CC 103821 - Detail Expenses'!J81+'CC 140112 - Detail Expenses'!J81+'CC 103833 - Detail Expenses'!J81+'CC 103857 - Detail Expenses'!J81</f>
        <v>0</v>
      </c>
      <c r="K27" s="62">
        <f>+'CC 103820 - Detail Expenses'!K81+'CC 103816 - Detail Expenses'!K81+'CC 103845 - Detail Expenses'!K81+'CC 103817 - Detail Expenses'!K81+'CC 103818 - Detail Expenses'!K81+'CC 103846 - Detail Expenses'!K81+'CC 103847 - Detail Expenses'!K81+'CC 103821 - Detail Expenses'!K81+'CC 140112 - Detail Expenses'!K81+'CC 103833 - Detail Expenses'!K81+'CC 103857 - Detail Expenses'!K81</f>
        <v>0</v>
      </c>
      <c r="L27" s="62">
        <f>+'CC 103820 - Detail Expenses'!L81+'CC 103816 - Detail Expenses'!L81+'CC 103845 - Detail Expenses'!L81+'CC 103817 - Detail Expenses'!L81+'CC 103818 - Detail Expenses'!L81+'CC 103846 - Detail Expenses'!L81+'CC 103847 - Detail Expenses'!L81+'CC 103821 - Detail Expenses'!L81+'CC 140112 - Detail Expenses'!L81+'CC 103833 - Detail Expenses'!L81+'CC 103857 - Detail Expenses'!L81</f>
        <v>0</v>
      </c>
      <c r="M27" s="62">
        <f>+'CC 103820 - Detail Expenses'!M81+'CC 103816 - Detail Expenses'!M81+'CC 103845 - Detail Expenses'!M81+'CC 103817 - Detail Expenses'!M81+'CC 103818 - Detail Expenses'!M81+'CC 103846 - Detail Expenses'!M81+'CC 103847 - Detail Expenses'!M81+'CC 103821 - Detail Expenses'!M81+'CC 140112 - Detail Expenses'!M81+'CC 103833 - Detail Expenses'!M81+'CC 103857 - Detail Expenses'!M81</f>
        <v>0</v>
      </c>
      <c r="N27" s="62">
        <f>+'CC 103820 - Detail Expenses'!N81+'CC 103816 - Detail Expenses'!N81+'CC 103845 - Detail Expenses'!N81+'CC 103817 - Detail Expenses'!N81+'CC 103818 - Detail Expenses'!N81+'CC 103846 - Detail Expenses'!N81+'CC 103847 - Detail Expenses'!N81+'CC 103821 - Detail Expenses'!N81+'CC 140112 - Detail Expenses'!N81+'CC 103833 - Detail Expenses'!N81+'CC 103857 - Detail Expenses'!N81</f>
        <v>0</v>
      </c>
      <c r="O27" s="62">
        <f>+'CC 103820 - Detail Expenses'!O81+'CC 103816 - Detail Expenses'!O81+'CC 103845 - Detail Expenses'!O81+'CC 103817 - Detail Expenses'!O81+'CC 103818 - Detail Expenses'!O81+'CC 103846 - Detail Expenses'!O81+'CC 103847 - Detail Expenses'!O81+'CC 103821 - Detail Expenses'!O81+'CC 140112 - Detail Expenses'!O81+'CC 103833 - Detail Expenses'!O81+'CC 103857 - Detail Expenses'!O81</f>
        <v>0</v>
      </c>
      <c r="P27" s="62">
        <f t="shared" si="0"/>
        <v>0</v>
      </c>
    </row>
    <row r="28" spans="1:17">
      <c r="A28" s="22"/>
      <c r="B28" s="43" t="s">
        <v>86</v>
      </c>
      <c r="C28" s="7"/>
      <c r="D28" s="62">
        <f>+'CC 103820 - Detail Expenses'!D84+'CC 103816 - Detail Expenses'!D84+'CC 103845 - Detail Expenses'!D84+'CC 103817 - Detail Expenses'!D84+'CC 103818 - Detail Expenses'!D84+'CC 103846 - Detail Expenses'!D84+'CC 103847 - Detail Expenses'!D84+'CC 103821 - Detail Expenses'!D84+'CC 140112 - Detail Expenses'!D84+'CC 103833 - Detail Expenses'!D84+'CC 103857 - Detail Expenses'!D84</f>
        <v>0</v>
      </c>
      <c r="E28" s="62">
        <f>+'CC 103820 - Detail Expenses'!E84+'CC 103816 - Detail Expenses'!E84+'CC 103845 - Detail Expenses'!E84+'CC 103817 - Detail Expenses'!E84+'CC 103818 - Detail Expenses'!E84+'CC 103846 - Detail Expenses'!E84+'CC 103847 - Detail Expenses'!E84+'CC 103821 - Detail Expenses'!E84+'CC 140112 - Detail Expenses'!E84+'CC 103833 - Detail Expenses'!E84+'CC 103857 - Detail Expenses'!E84</f>
        <v>0</v>
      </c>
      <c r="F28" s="62">
        <f>+'CC 103820 - Detail Expenses'!F84+'CC 103816 - Detail Expenses'!F84+'CC 103845 - Detail Expenses'!F84+'CC 103817 - Detail Expenses'!F84+'CC 103818 - Detail Expenses'!F84+'CC 103846 - Detail Expenses'!F84+'CC 103847 - Detail Expenses'!F84+'CC 103821 - Detail Expenses'!F84+'CC 140112 - Detail Expenses'!F84+'CC 103833 - Detail Expenses'!F84+'CC 103857 - Detail Expenses'!F84</f>
        <v>0</v>
      </c>
      <c r="G28" s="62">
        <f>+'CC 103820 - Detail Expenses'!G84+'CC 103816 - Detail Expenses'!G84+'CC 103845 - Detail Expenses'!G84+'CC 103817 - Detail Expenses'!G84+'CC 103818 - Detail Expenses'!G84+'CC 103846 - Detail Expenses'!G84+'CC 103847 - Detail Expenses'!G84+'CC 103821 - Detail Expenses'!G84+'CC 140112 - Detail Expenses'!G84+'CC 103833 - Detail Expenses'!G84+'CC 103857 - Detail Expenses'!G84</f>
        <v>0</v>
      </c>
      <c r="H28" s="62">
        <f>+'CC 103820 - Detail Expenses'!H84+'CC 103816 - Detail Expenses'!H84+'CC 103845 - Detail Expenses'!H84+'CC 103817 - Detail Expenses'!H84+'CC 103818 - Detail Expenses'!H84+'CC 103846 - Detail Expenses'!H84+'CC 103847 - Detail Expenses'!H84+'CC 103821 - Detail Expenses'!H84+'CC 140112 - Detail Expenses'!H84+'CC 103833 - Detail Expenses'!H84+'CC 103857 - Detail Expenses'!H84</f>
        <v>0</v>
      </c>
      <c r="I28" s="62">
        <f>+'CC 103820 - Detail Expenses'!I84+'CC 103816 - Detail Expenses'!I84+'CC 103845 - Detail Expenses'!I84+'CC 103817 - Detail Expenses'!I84+'CC 103818 - Detail Expenses'!I84+'CC 103846 - Detail Expenses'!I84+'CC 103847 - Detail Expenses'!I84+'CC 103821 - Detail Expenses'!I84+'CC 140112 - Detail Expenses'!I84+'CC 103833 - Detail Expenses'!I84+'CC 103857 - Detail Expenses'!I84</f>
        <v>0</v>
      </c>
      <c r="J28" s="62">
        <f>+'CC 103820 - Detail Expenses'!J84+'CC 103816 - Detail Expenses'!J84+'CC 103845 - Detail Expenses'!J84+'CC 103817 - Detail Expenses'!J84+'CC 103818 - Detail Expenses'!J84+'CC 103846 - Detail Expenses'!J84+'CC 103847 - Detail Expenses'!J84+'CC 103821 - Detail Expenses'!J84+'CC 140112 - Detail Expenses'!J84+'CC 103833 - Detail Expenses'!J84+'CC 103857 - Detail Expenses'!J84</f>
        <v>0</v>
      </c>
      <c r="K28" s="62">
        <f>+'CC 103820 - Detail Expenses'!K84+'CC 103816 - Detail Expenses'!K84+'CC 103845 - Detail Expenses'!K84+'CC 103817 - Detail Expenses'!K84+'CC 103818 - Detail Expenses'!K84+'CC 103846 - Detail Expenses'!K84+'CC 103847 - Detail Expenses'!K84+'CC 103821 - Detail Expenses'!K84+'CC 140112 - Detail Expenses'!K84+'CC 103833 - Detail Expenses'!K84+'CC 103857 - Detail Expenses'!K84</f>
        <v>0</v>
      </c>
      <c r="L28" s="62">
        <f>+'CC 103820 - Detail Expenses'!L84+'CC 103816 - Detail Expenses'!L84+'CC 103845 - Detail Expenses'!L84+'CC 103817 - Detail Expenses'!L84+'CC 103818 - Detail Expenses'!L84+'CC 103846 - Detail Expenses'!L84+'CC 103847 - Detail Expenses'!L84+'CC 103821 - Detail Expenses'!L84+'CC 140112 - Detail Expenses'!L84+'CC 103833 - Detail Expenses'!L84+'CC 103857 - Detail Expenses'!L84</f>
        <v>0</v>
      </c>
      <c r="M28" s="62">
        <f>+'CC 103820 - Detail Expenses'!M84+'CC 103816 - Detail Expenses'!M84+'CC 103845 - Detail Expenses'!M84+'CC 103817 - Detail Expenses'!M84+'CC 103818 - Detail Expenses'!M84+'CC 103846 - Detail Expenses'!M84+'CC 103847 - Detail Expenses'!M84+'CC 103821 - Detail Expenses'!M84+'CC 140112 - Detail Expenses'!M84+'CC 103833 - Detail Expenses'!M84+'CC 103857 - Detail Expenses'!M84</f>
        <v>0</v>
      </c>
      <c r="N28" s="62">
        <f>+'CC 103820 - Detail Expenses'!N84+'CC 103816 - Detail Expenses'!N84+'CC 103845 - Detail Expenses'!N84+'CC 103817 - Detail Expenses'!N84+'CC 103818 - Detail Expenses'!N84+'CC 103846 - Detail Expenses'!N84+'CC 103847 - Detail Expenses'!N84+'CC 103821 - Detail Expenses'!N84+'CC 140112 - Detail Expenses'!N84+'CC 103833 - Detail Expenses'!N84+'CC 103857 - Detail Expenses'!N84</f>
        <v>0</v>
      </c>
      <c r="O28" s="62">
        <f>+'CC 103820 - Detail Expenses'!O84+'CC 103816 - Detail Expenses'!O84+'CC 103845 - Detail Expenses'!O84+'CC 103817 - Detail Expenses'!O84+'CC 103818 - Detail Expenses'!O84+'CC 103846 - Detail Expenses'!O84+'CC 103847 - Detail Expenses'!O84+'CC 103821 - Detail Expenses'!O84+'CC 140112 - Detail Expenses'!O84+'CC 103833 - Detail Expenses'!O84+'CC 103857 - Detail Expenses'!O84</f>
        <v>0</v>
      </c>
      <c r="P28" s="62">
        <f t="shared" si="0"/>
        <v>0</v>
      </c>
    </row>
    <row r="29" spans="1:17">
      <c r="A29" s="22"/>
      <c r="B29" s="34" t="s">
        <v>22</v>
      </c>
      <c r="C29" s="7"/>
      <c r="D29" s="62">
        <f>+'CC 103820 - Detail Expenses'!D85+'CC 103816 - Detail Expenses'!D85+'CC 103845 - Detail Expenses'!D85+'CC 103817 - Detail Expenses'!D85+'CC 103818 - Detail Expenses'!D85+'CC 103846 - Detail Expenses'!D85+'CC 103847 - Detail Expenses'!D85+'CC 103821 - Detail Expenses'!D85+'CC 140112 - Detail Expenses'!D85+'CC 103833 - Detail Expenses'!D85+'CC 103857 - Detail Expenses'!D85</f>
        <v>0</v>
      </c>
      <c r="E29" s="62">
        <f>+'CC 103820 - Detail Expenses'!E85+'CC 103816 - Detail Expenses'!E85+'CC 103845 - Detail Expenses'!E85+'CC 103817 - Detail Expenses'!E85+'CC 103818 - Detail Expenses'!E85+'CC 103846 - Detail Expenses'!E85+'CC 103847 - Detail Expenses'!E85+'CC 103821 - Detail Expenses'!E85+'CC 140112 - Detail Expenses'!E85+'CC 103833 - Detail Expenses'!E85+'CC 103857 - Detail Expenses'!E85</f>
        <v>0</v>
      </c>
      <c r="F29" s="62">
        <f>+'CC 103820 - Detail Expenses'!F85+'CC 103816 - Detail Expenses'!F85+'CC 103845 - Detail Expenses'!F85+'CC 103817 - Detail Expenses'!F85+'CC 103818 - Detail Expenses'!F85+'CC 103846 - Detail Expenses'!F85+'CC 103847 - Detail Expenses'!F85+'CC 103821 - Detail Expenses'!F85+'CC 140112 - Detail Expenses'!F85+'CC 103833 - Detail Expenses'!F85+'CC 103857 - Detail Expenses'!F85</f>
        <v>0</v>
      </c>
      <c r="G29" s="62">
        <f>+'CC 103820 - Detail Expenses'!G85+'CC 103816 - Detail Expenses'!G85+'CC 103845 - Detail Expenses'!G85+'CC 103817 - Detail Expenses'!G85+'CC 103818 - Detail Expenses'!G85+'CC 103846 - Detail Expenses'!G85+'CC 103847 - Detail Expenses'!G85+'CC 103821 - Detail Expenses'!G85+'CC 140112 - Detail Expenses'!G85+'CC 103833 - Detail Expenses'!G85+'CC 103857 - Detail Expenses'!G85</f>
        <v>0</v>
      </c>
      <c r="H29" s="62">
        <f>+'CC 103820 - Detail Expenses'!H85+'CC 103816 - Detail Expenses'!H85+'CC 103845 - Detail Expenses'!H85+'CC 103817 - Detail Expenses'!H85+'CC 103818 - Detail Expenses'!H85+'CC 103846 - Detail Expenses'!H85+'CC 103847 - Detail Expenses'!H85+'CC 103821 - Detail Expenses'!H85+'CC 140112 - Detail Expenses'!H85+'CC 103833 - Detail Expenses'!H85+'CC 103857 - Detail Expenses'!H85</f>
        <v>0</v>
      </c>
      <c r="I29" s="62">
        <f>+'CC 103820 - Detail Expenses'!I85+'CC 103816 - Detail Expenses'!I85+'CC 103845 - Detail Expenses'!I85+'CC 103817 - Detail Expenses'!I85+'CC 103818 - Detail Expenses'!I85+'CC 103846 - Detail Expenses'!I85+'CC 103847 - Detail Expenses'!I85+'CC 103821 - Detail Expenses'!I85+'CC 140112 - Detail Expenses'!I85+'CC 103833 - Detail Expenses'!I85+'CC 103857 - Detail Expenses'!I85</f>
        <v>0</v>
      </c>
      <c r="J29" s="62">
        <f>+'CC 103820 - Detail Expenses'!J85+'CC 103816 - Detail Expenses'!J85+'CC 103845 - Detail Expenses'!J85+'CC 103817 - Detail Expenses'!J85+'CC 103818 - Detail Expenses'!J85+'CC 103846 - Detail Expenses'!J85+'CC 103847 - Detail Expenses'!J85+'CC 103821 - Detail Expenses'!J85+'CC 140112 - Detail Expenses'!J85+'CC 103833 - Detail Expenses'!J85+'CC 103857 - Detail Expenses'!J85</f>
        <v>0</v>
      </c>
      <c r="K29" s="62">
        <f>+'CC 103820 - Detail Expenses'!K85+'CC 103816 - Detail Expenses'!K85+'CC 103845 - Detail Expenses'!K85+'CC 103817 - Detail Expenses'!K85+'CC 103818 - Detail Expenses'!K85+'CC 103846 - Detail Expenses'!K85+'CC 103847 - Detail Expenses'!K85+'CC 103821 - Detail Expenses'!K85+'CC 140112 - Detail Expenses'!K85+'CC 103833 - Detail Expenses'!K85+'CC 103857 - Detail Expenses'!K85</f>
        <v>0</v>
      </c>
      <c r="L29" s="62">
        <f>+'CC 103820 - Detail Expenses'!L85+'CC 103816 - Detail Expenses'!L85+'CC 103845 - Detail Expenses'!L85+'CC 103817 - Detail Expenses'!L85+'CC 103818 - Detail Expenses'!L85+'CC 103846 - Detail Expenses'!L85+'CC 103847 - Detail Expenses'!L85+'CC 103821 - Detail Expenses'!L85+'CC 140112 - Detail Expenses'!L85+'CC 103833 - Detail Expenses'!L85+'CC 103857 - Detail Expenses'!L85</f>
        <v>0</v>
      </c>
      <c r="M29" s="62">
        <f>+'CC 103820 - Detail Expenses'!M85+'CC 103816 - Detail Expenses'!M85+'CC 103845 - Detail Expenses'!M85+'CC 103817 - Detail Expenses'!M85+'CC 103818 - Detail Expenses'!M85+'CC 103846 - Detail Expenses'!M85+'CC 103847 - Detail Expenses'!M85+'CC 103821 - Detail Expenses'!M85+'CC 140112 - Detail Expenses'!M85+'CC 103833 - Detail Expenses'!M85+'CC 103857 - Detail Expenses'!M85</f>
        <v>0</v>
      </c>
      <c r="N29" s="62">
        <f>+'CC 103820 - Detail Expenses'!N85+'CC 103816 - Detail Expenses'!N85+'CC 103845 - Detail Expenses'!N85+'CC 103817 - Detail Expenses'!N85+'CC 103818 - Detail Expenses'!N85+'CC 103846 - Detail Expenses'!N85+'CC 103847 - Detail Expenses'!N85+'CC 103821 - Detail Expenses'!N85+'CC 140112 - Detail Expenses'!N85+'CC 103833 - Detail Expenses'!N85+'CC 103857 - Detail Expenses'!N85</f>
        <v>0</v>
      </c>
      <c r="O29" s="62">
        <f>+'CC 103820 - Detail Expenses'!O85+'CC 103816 - Detail Expenses'!O85+'CC 103845 - Detail Expenses'!O85+'CC 103817 - Detail Expenses'!O85+'CC 103818 - Detail Expenses'!O85+'CC 103846 - Detail Expenses'!O85+'CC 103847 - Detail Expenses'!O85+'CC 103821 - Detail Expenses'!O85+'CC 140112 - Detail Expenses'!O85+'CC 103833 - Detail Expenses'!O85+'CC 103857 - Detail Expenses'!O85</f>
        <v>0</v>
      </c>
      <c r="P29" s="62">
        <f t="shared" si="0"/>
        <v>0</v>
      </c>
    </row>
    <row r="30" spans="1:17">
      <c r="A30" s="70"/>
      <c r="B30" s="69" t="s">
        <v>20</v>
      </c>
      <c r="C30" s="70"/>
      <c r="D30" s="65">
        <f>SUM(D12:D29)</f>
        <v>0</v>
      </c>
      <c r="E30" s="65">
        <f t="shared" ref="E30:O30" si="1">SUM(E12:E29)</f>
        <v>0</v>
      </c>
      <c r="F30" s="65">
        <f t="shared" si="1"/>
        <v>0</v>
      </c>
      <c r="G30" s="65">
        <f t="shared" si="1"/>
        <v>0</v>
      </c>
      <c r="H30" s="65">
        <f t="shared" si="1"/>
        <v>0</v>
      </c>
      <c r="I30" s="65">
        <f t="shared" si="1"/>
        <v>0</v>
      </c>
      <c r="J30" s="65">
        <f t="shared" si="1"/>
        <v>0</v>
      </c>
      <c r="K30" s="65">
        <f t="shared" si="1"/>
        <v>0</v>
      </c>
      <c r="L30" s="65">
        <f t="shared" si="1"/>
        <v>0</v>
      </c>
      <c r="M30" s="65">
        <f t="shared" si="1"/>
        <v>0</v>
      </c>
      <c r="N30" s="65">
        <f t="shared" si="1"/>
        <v>0</v>
      </c>
      <c r="O30" s="65">
        <f t="shared" si="1"/>
        <v>0</v>
      </c>
      <c r="P30" s="65">
        <f>SUM(P12:P29)</f>
        <v>0</v>
      </c>
      <c r="Q30" s="35"/>
    </row>
    <row r="31" spans="1:17">
      <c r="A31" s="71"/>
      <c r="B31" s="34"/>
      <c r="C31" s="8"/>
      <c r="D31"/>
      <c r="E31"/>
      <c r="F31"/>
      <c r="G31"/>
      <c r="H31"/>
      <c r="I31"/>
      <c r="J31"/>
      <c r="K31"/>
      <c r="L31"/>
      <c r="M31"/>
      <c r="N31"/>
      <c r="O31"/>
      <c r="P31"/>
      <c r="Q31" s="35"/>
    </row>
    <row r="32" spans="1:17" s="91" customFormat="1" ht="12" customHeight="1">
      <c r="A32" s="68"/>
      <c r="B32" s="69" t="s">
        <v>162</v>
      </c>
      <c r="C32" s="70"/>
      <c r="D32" s="65">
        <f>+'CC 103820 - Detail Expenses'!D106+'CC 103816 - Detail Expenses'!D106+'CC 103845 - Detail Expenses'!D106+'CC 103817 - Detail Expenses'!D106+'CC 103818 - Detail Expenses'!D106+'CC 103846 - Detail Expenses'!D106+'CC 103847 - Detail Expenses'!D106+'CC 103821 - Detail Expenses'!D106+'CC 140112 - Detail Expenses'!D106+'CC 103833 - Detail Expenses'!D106+'CC 103857 - Detail Expenses'!D106</f>
        <v>0</v>
      </c>
      <c r="E32" s="65">
        <f>+'CC 103820 - Detail Expenses'!E106+'CC 103816 - Detail Expenses'!E106+'CC 103845 - Detail Expenses'!E106+'CC 103817 - Detail Expenses'!E106+'CC 103818 - Detail Expenses'!E106+'CC 103846 - Detail Expenses'!E106+'CC 103847 - Detail Expenses'!E106+'CC 103821 - Detail Expenses'!E106+'CC 140112 - Detail Expenses'!E106+'CC 103833 - Detail Expenses'!E106+'CC 103857 - Detail Expenses'!E106</f>
        <v>0</v>
      </c>
      <c r="F32" s="65">
        <f>+'CC 103820 - Detail Expenses'!F106+'CC 103816 - Detail Expenses'!F106+'CC 103845 - Detail Expenses'!F106+'CC 103817 - Detail Expenses'!F106+'CC 103818 - Detail Expenses'!F106+'CC 103846 - Detail Expenses'!F106+'CC 103847 - Detail Expenses'!F106+'CC 103821 - Detail Expenses'!F106+'CC 140112 - Detail Expenses'!F106+'CC 103833 - Detail Expenses'!F106+'CC 103857 - Detail Expenses'!F106</f>
        <v>0</v>
      </c>
      <c r="G32" s="65">
        <f>+'CC 103820 - Detail Expenses'!G106+'CC 103816 - Detail Expenses'!G106+'CC 103845 - Detail Expenses'!G106+'CC 103817 - Detail Expenses'!G106+'CC 103818 - Detail Expenses'!G106+'CC 103846 - Detail Expenses'!G106+'CC 103847 - Detail Expenses'!G106+'CC 103821 - Detail Expenses'!G106+'CC 140112 - Detail Expenses'!G106+'CC 103833 - Detail Expenses'!G106+'CC 103857 - Detail Expenses'!G106</f>
        <v>0</v>
      </c>
      <c r="H32" s="65">
        <f>+'CC 103820 - Detail Expenses'!H106+'CC 103816 - Detail Expenses'!H106+'CC 103845 - Detail Expenses'!H106+'CC 103817 - Detail Expenses'!H106+'CC 103818 - Detail Expenses'!H106+'CC 103846 - Detail Expenses'!H106+'CC 103847 - Detail Expenses'!H106+'CC 103821 - Detail Expenses'!H106+'CC 140112 - Detail Expenses'!H106+'CC 103833 - Detail Expenses'!H106+'CC 103857 - Detail Expenses'!H106</f>
        <v>0</v>
      </c>
      <c r="I32" s="65">
        <f>+'CC 103820 - Detail Expenses'!I106+'CC 103816 - Detail Expenses'!I106+'CC 103845 - Detail Expenses'!I106+'CC 103817 - Detail Expenses'!I106+'CC 103818 - Detail Expenses'!I106+'CC 103846 - Detail Expenses'!I106+'CC 103847 - Detail Expenses'!I106+'CC 103821 - Detail Expenses'!I106+'CC 140112 - Detail Expenses'!I106+'CC 103833 - Detail Expenses'!I106+'CC 103857 - Detail Expenses'!I106</f>
        <v>0</v>
      </c>
      <c r="J32" s="65">
        <f>+'CC 103820 - Detail Expenses'!J106+'CC 103816 - Detail Expenses'!J106+'CC 103845 - Detail Expenses'!J106+'CC 103817 - Detail Expenses'!J106+'CC 103818 - Detail Expenses'!J106+'CC 103846 - Detail Expenses'!J106+'CC 103847 - Detail Expenses'!J106+'CC 103821 - Detail Expenses'!J106+'CC 140112 - Detail Expenses'!J106+'CC 103833 - Detail Expenses'!J106+'CC 103857 - Detail Expenses'!J106</f>
        <v>0</v>
      </c>
      <c r="K32" s="65">
        <f>+'CC 103820 - Detail Expenses'!K106+'CC 103816 - Detail Expenses'!K106+'CC 103845 - Detail Expenses'!K106+'CC 103817 - Detail Expenses'!K106+'CC 103818 - Detail Expenses'!K106+'CC 103846 - Detail Expenses'!K106+'CC 103847 - Detail Expenses'!K106+'CC 103821 - Detail Expenses'!K106+'CC 140112 - Detail Expenses'!K106+'CC 103833 - Detail Expenses'!K106+'CC 103857 - Detail Expenses'!K106</f>
        <v>0</v>
      </c>
      <c r="L32" s="65">
        <f>+'CC 103820 - Detail Expenses'!L106+'CC 103816 - Detail Expenses'!L106+'CC 103845 - Detail Expenses'!L106+'CC 103817 - Detail Expenses'!L106+'CC 103818 - Detail Expenses'!L106+'CC 103846 - Detail Expenses'!L106+'CC 103847 - Detail Expenses'!L106+'CC 103821 - Detail Expenses'!L106+'CC 140112 - Detail Expenses'!L106+'CC 103833 - Detail Expenses'!L106+'CC 103857 - Detail Expenses'!L106</f>
        <v>0</v>
      </c>
      <c r="M32" s="65">
        <f>+'CC 103820 - Detail Expenses'!M106+'CC 103816 - Detail Expenses'!M106+'CC 103845 - Detail Expenses'!M106+'CC 103817 - Detail Expenses'!M106+'CC 103818 - Detail Expenses'!M106+'CC 103846 - Detail Expenses'!M106+'CC 103847 - Detail Expenses'!M106+'CC 103821 - Detail Expenses'!M106+'CC 140112 - Detail Expenses'!M106+'CC 103833 - Detail Expenses'!M106+'CC 103857 - Detail Expenses'!M106</f>
        <v>0</v>
      </c>
      <c r="N32" s="65">
        <f>+'CC 103820 - Detail Expenses'!N106+'CC 103816 - Detail Expenses'!N106+'CC 103845 - Detail Expenses'!N106+'CC 103817 - Detail Expenses'!N106+'CC 103818 - Detail Expenses'!N106+'CC 103846 - Detail Expenses'!N106+'CC 103847 - Detail Expenses'!N106+'CC 103821 - Detail Expenses'!N106+'CC 140112 - Detail Expenses'!N106+'CC 103833 - Detail Expenses'!N106+'CC 103857 - Detail Expenses'!N106</f>
        <v>0</v>
      </c>
      <c r="O32" s="65">
        <f>+'CC 103820 - Detail Expenses'!O106+'CC 103816 - Detail Expenses'!O106+'CC 103845 - Detail Expenses'!O106+'CC 103817 - Detail Expenses'!O106+'CC 103818 - Detail Expenses'!O106+'CC 103846 - Detail Expenses'!O106+'CC 103847 - Detail Expenses'!O106+'CC 103821 - Detail Expenses'!O106+'CC 140112 - Detail Expenses'!O106+'CC 103833 - Detail Expenses'!O106+'CC 103857 - Detail Expenses'!O106</f>
        <v>0</v>
      </c>
      <c r="P32" s="65">
        <f>SUM(D32:O32)</f>
        <v>0</v>
      </c>
      <c r="Q32" s="90"/>
    </row>
    <row r="33" spans="1:17" s="3" customFormat="1" ht="12" customHeight="1">
      <c r="A33" s="71"/>
      <c r="B33" s="34"/>
      <c r="C33" s="8"/>
      <c r="D33" s="62"/>
      <c r="E33" s="62"/>
      <c r="F33" s="62"/>
      <c r="G33" s="62"/>
      <c r="H33" s="62"/>
      <c r="I33" s="62"/>
      <c r="J33" s="62"/>
      <c r="K33" s="62"/>
      <c r="L33" s="62"/>
      <c r="M33" s="62"/>
      <c r="N33" s="62"/>
      <c r="O33" s="62"/>
      <c r="P33" s="62"/>
      <c r="Q33" s="55"/>
    </row>
    <row r="34" spans="1:17" s="97" customFormat="1" ht="12" customHeight="1">
      <c r="A34" s="92"/>
      <c r="B34" s="93" t="s">
        <v>163</v>
      </c>
      <c r="C34" s="94"/>
      <c r="D34" s="95">
        <f>D30+D32</f>
        <v>0</v>
      </c>
      <c r="E34" s="95">
        <f t="shared" ref="E34:P34" si="2">E30+E32</f>
        <v>0</v>
      </c>
      <c r="F34" s="95">
        <f t="shared" si="2"/>
        <v>0</v>
      </c>
      <c r="G34" s="95">
        <f t="shared" si="2"/>
        <v>0</v>
      </c>
      <c r="H34" s="95">
        <f t="shared" si="2"/>
        <v>0</v>
      </c>
      <c r="I34" s="95">
        <f t="shared" si="2"/>
        <v>0</v>
      </c>
      <c r="J34" s="95">
        <f t="shared" si="2"/>
        <v>0</v>
      </c>
      <c r="K34" s="95">
        <f t="shared" si="2"/>
        <v>0</v>
      </c>
      <c r="L34" s="95">
        <f t="shared" si="2"/>
        <v>0</v>
      </c>
      <c r="M34" s="95">
        <f t="shared" si="2"/>
        <v>0</v>
      </c>
      <c r="N34" s="95">
        <f t="shared" si="2"/>
        <v>0</v>
      </c>
      <c r="O34" s="95">
        <f t="shared" si="2"/>
        <v>0</v>
      </c>
      <c r="P34" s="95">
        <f t="shared" si="2"/>
        <v>0</v>
      </c>
      <c r="Q34" s="96"/>
    </row>
    <row r="35" spans="1:17">
      <c r="A35" s="7"/>
      <c r="D35" s="35"/>
    </row>
    <row r="36" spans="1:17">
      <c r="A36" s="98" t="str">
        <f ca="1">CELL("FILENAME")</f>
        <v>H:\Gossett\[Budget Temp.xls]CC 103821 - Headcount</v>
      </c>
      <c r="D36" s="35"/>
    </row>
    <row r="37" spans="1:17">
      <c r="A37" s="7"/>
      <c r="D37" s="35"/>
    </row>
    <row r="38" spans="1:17">
      <c r="A38" s="7"/>
      <c r="D38" s="35"/>
    </row>
    <row r="39" spans="1:17">
      <c r="A39" s="7"/>
      <c r="D39" s="35"/>
    </row>
    <row r="40" spans="1:17">
      <c r="A40" s="7"/>
      <c r="D40" s="35"/>
    </row>
    <row r="41" spans="1:17">
      <c r="A41" s="7"/>
      <c r="D41" s="35"/>
    </row>
    <row r="42" spans="1:17">
      <c r="A42" s="7"/>
      <c r="D42" s="35"/>
    </row>
    <row r="43" spans="1:17">
      <c r="A43" s="7"/>
      <c r="D43" s="35"/>
    </row>
    <row r="44" spans="1:17">
      <c r="A44" s="7"/>
      <c r="D44" s="35"/>
    </row>
    <row r="45" spans="1:17">
      <c r="A45" s="7"/>
      <c r="D45" s="35"/>
    </row>
    <row r="46" spans="1:17">
      <c r="A46" s="7"/>
      <c r="D46" s="35"/>
    </row>
    <row r="47" spans="1:17">
      <c r="A47" s="7"/>
      <c r="D47" s="35"/>
    </row>
    <row r="48" spans="1:17">
      <c r="A48" s="7"/>
      <c r="D48" s="35"/>
    </row>
    <row r="49" spans="1:4">
      <c r="A49" s="7"/>
      <c r="D49" s="35"/>
    </row>
    <row r="50" spans="1:4">
      <c r="A50" s="7"/>
      <c r="D50" s="35"/>
    </row>
    <row r="51" spans="1:4">
      <c r="A51" s="7"/>
      <c r="D51" s="35"/>
    </row>
    <row r="52" spans="1:4">
      <c r="A52" s="7"/>
      <c r="D52" s="35"/>
    </row>
    <row r="53" spans="1:4">
      <c r="A53" s="7"/>
      <c r="D53" s="35"/>
    </row>
    <row r="54" spans="1:4">
      <c r="A54" s="7"/>
      <c r="D54" s="35"/>
    </row>
    <row r="55" spans="1:4">
      <c r="A55" s="7"/>
      <c r="D55" s="35"/>
    </row>
    <row r="56" spans="1:4">
      <c r="A56" s="7"/>
      <c r="D56" s="35"/>
    </row>
    <row r="57" spans="1:4">
      <c r="A57" s="7"/>
      <c r="D57" s="35"/>
    </row>
    <row r="58" spans="1:4">
      <c r="A58" s="7"/>
      <c r="D58" s="35"/>
    </row>
    <row r="59" spans="1:4">
      <c r="A59" s="7"/>
      <c r="D59" s="35"/>
    </row>
    <row r="60" spans="1:4">
      <c r="A60" s="7"/>
      <c r="D60" s="35"/>
    </row>
    <row r="61" spans="1:4">
      <c r="A61" s="7"/>
      <c r="D61" s="35"/>
    </row>
    <row r="62" spans="1:4">
      <c r="A62" s="7"/>
      <c r="D62" s="35"/>
    </row>
    <row r="63" spans="1:4">
      <c r="A63" s="7"/>
      <c r="D63" s="35"/>
    </row>
    <row r="64" spans="1:4">
      <c r="A64" s="7"/>
      <c r="D64" s="35"/>
    </row>
    <row r="65" spans="1:4">
      <c r="A65" s="7"/>
      <c r="D65" s="35"/>
    </row>
    <row r="66" spans="1:4">
      <c r="A66" s="7"/>
      <c r="D66" s="35"/>
    </row>
    <row r="67" spans="1:4">
      <c r="A67" s="7"/>
      <c r="D67" s="35"/>
    </row>
    <row r="68" spans="1:4">
      <c r="A68" s="7"/>
      <c r="D68" s="35"/>
    </row>
    <row r="69" spans="1:4">
      <c r="A69" s="7"/>
      <c r="D69" s="35"/>
    </row>
    <row r="70" spans="1:4">
      <c r="A70" s="7"/>
      <c r="D70" s="35"/>
    </row>
    <row r="71" spans="1:4">
      <c r="A71" s="7"/>
      <c r="D71" s="35"/>
    </row>
    <row r="72" spans="1:4">
      <c r="A72" s="7"/>
      <c r="D72" s="35"/>
    </row>
    <row r="73" spans="1:4">
      <c r="A73" s="7"/>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sheetData>
  <phoneticPr fontId="0" type="noConversion"/>
  <pageMargins left="0.18" right="0.21" top="0.3" bottom="0.19" header="0.26" footer="0.17"/>
  <pageSetup scale="65" orientation="landscape" r:id="rId1"/>
  <headerFooter alignWithMargins="0">
    <oddFooter>&amp;L&amp;F&amp;R&amp;D  &amp;T</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G111"/>
  <sheetViews>
    <sheetView zoomScale="85" zoomScaleNormal="80" workbookViewId="0">
      <pane xSplit="3" ySplit="11" topLeftCell="D12" activePane="bottomRight" state="frozen"/>
      <selection activeCell="H22" sqref="H22"/>
      <selection pane="topRight" activeCell="H22" sqref="H22"/>
      <selection pane="bottomLeft" activeCell="H22" sqref="H22"/>
      <selection pane="bottomRight" activeCell="D32" sqref="D32"/>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140112 - Headcount'!C5</f>
        <v>11105</v>
      </c>
    </row>
    <row r="6" spans="1:16" s="50" customFormat="1" ht="14.25" customHeight="1" thickBot="1">
      <c r="B6" s="186" t="s">
        <v>55</v>
      </c>
      <c r="D6" s="187" t="str">
        <f>+'CC 140112 - Headcount'!C6</f>
        <v>Gossett</v>
      </c>
    </row>
    <row r="7" spans="1:16" s="50" customFormat="1" ht="14.25" customHeight="1" thickBot="1">
      <c r="B7" s="186" t="s">
        <v>62</v>
      </c>
      <c r="D7" s="187" t="str">
        <f>+'CC 140112 - Headcount'!C7</f>
        <v>140112</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140112 - Headcount'!C173</f>
        <v>0</v>
      </c>
      <c r="E30" s="312">
        <f>'CC 140112 - Headcount'!D173</f>
        <v>0</v>
      </c>
      <c r="F30" s="312">
        <f>'CC 140112 - Headcount'!E173</f>
        <v>0</v>
      </c>
      <c r="G30" s="312">
        <f>'CC 140112 - Headcount'!F173</f>
        <v>0</v>
      </c>
      <c r="H30" s="312">
        <f>'CC 140112 - Headcount'!G173</f>
        <v>0</v>
      </c>
      <c r="I30" s="312">
        <f>'CC 140112 - Headcount'!H173</f>
        <v>0</v>
      </c>
      <c r="J30" s="312">
        <f>'CC 140112 - Headcount'!I173</f>
        <v>0</v>
      </c>
      <c r="K30" s="312">
        <f>'CC 140112 - Headcount'!J173</f>
        <v>0</v>
      </c>
      <c r="L30" s="312">
        <f>'CC 140112 - Headcount'!K173</f>
        <v>0</v>
      </c>
      <c r="M30" s="312">
        <f>'CC 140112 - Headcount'!L173</f>
        <v>0</v>
      </c>
      <c r="N30" s="312">
        <f>'CC 140112 - Headcount'!M173</f>
        <v>0</v>
      </c>
      <c r="O30" s="312">
        <f>'CC 140112 -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140112 - Headcount'!C30)*(Assumptions!$B$2/12)+('CC 140112 - Detail Expenses'!D32)*Assumptions!$B$8</f>
        <v>0</v>
      </c>
      <c r="E33" s="315">
        <f>('CC 140112 - Headcount'!D47)*(Assumptions!$B$2/12)+('CC 140112 - Detail Expenses'!E32)*Assumptions!$B$8</f>
        <v>0</v>
      </c>
      <c r="F33" s="315">
        <f>('CC 140112 - Headcount'!E47)*(Assumptions!$B$2/12)+('CC 140112 - Detail Expenses'!F32)*Assumptions!$B$8</f>
        <v>0</v>
      </c>
      <c r="G33" s="315">
        <f>('CC 140112 - Headcount'!F47)*(Assumptions!$B$2/12)+('CC 140112 - Detail Expenses'!G32)*Assumptions!$B$8</f>
        <v>0</v>
      </c>
      <c r="H33" s="315">
        <f>('CC 140112 - Headcount'!G47)*(Assumptions!$B$2/12)+('CC 140112 - Detail Expenses'!H32)*Assumptions!$B$8</f>
        <v>0</v>
      </c>
      <c r="I33" s="315">
        <f>('CC 140112 - Headcount'!H47)*(Assumptions!$B$2/12)+('CC 140112 - Detail Expenses'!I32)*Assumptions!$B$8</f>
        <v>0</v>
      </c>
      <c r="J33" s="315">
        <f>('CC 140112 - Headcount'!I47)*(Assumptions!$B$2/12)+('CC 140112 - Detail Expenses'!J32)*Assumptions!$B$8</f>
        <v>0</v>
      </c>
      <c r="K33" s="315">
        <f>('CC 140112 - Headcount'!J47)*(Assumptions!$B$2/12)+('CC 140112 - Detail Expenses'!K32)*Assumptions!$B$8</f>
        <v>0</v>
      </c>
      <c r="L33" s="315">
        <f>('CC 140112 - Headcount'!K47)*(Assumptions!$B$2/12)+('CC 140112 - Detail Expenses'!L32)*Assumptions!$B$8</f>
        <v>0</v>
      </c>
      <c r="M33" s="315">
        <f>('CC 140112 - Headcount'!L47)*(Assumptions!$B$2/12)+('CC 140112 - Detail Expenses'!M32)*Assumptions!$B$8</f>
        <v>0</v>
      </c>
      <c r="N33" s="315">
        <f>('CC 140112 - Headcount'!M47)*(Assumptions!$B$2/12)+('CC 140112 - Detail Expenses'!N32)*Assumptions!$B$8</f>
        <v>0</v>
      </c>
      <c r="O33" s="315">
        <f>('CC 140112 - Headcount'!N47)*(Assumptions!$B$2/12)+('CC 140112 - Detail Expenses'!O32)*Assumptions!$B$8</f>
        <v>0</v>
      </c>
      <c r="P33" s="316">
        <f>SUM(D33:O33)</f>
        <v>0</v>
      </c>
    </row>
    <row r="34" spans="1:18">
      <c r="A34" s="264" t="s">
        <v>25</v>
      </c>
      <c r="B34" s="265" t="s">
        <v>5</v>
      </c>
      <c r="C34" s="265"/>
      <c r="D34" s="317">
        <f>IF('CC 140112 - Headcount'!C30=0,,IF(D32/'CC 140112 - Headcount'!C30&lt;=Assumptions!$B$12/12,D32*Assumptions!$B$14,(D32/'CC 140112 - Headcount'!C30-Assumptions!$B$12/12)*Assumptions!$B$16*'CC 140112 - Headcount'!C30+Assumptions!$B$12/12*Assumptions!$B$14*'CC 140112 - Headcount'!C30))</f>
        <v>0</v>
      </c>
      <c r="E34" s="317">
        <f>IF('CC 140112 - Headcount'!D30=0,,IF(E32/'CC 140112 - Headcount'!D30&lt;=Assumptions!$B$12/12,E32*Assumptions!$B$14,(E32/'CC 140112 - Headcount'!D30-Assumptions!$B$12/12)*Assumptions!$B$16*'CC 140112 - Headcount'!D30+Assumptions!$B$12/12*Assumptions!$B$14*'CC 140112 - Headcount'!D30))</f>
        <v>0</v>
      </c>
      <c r="F34" s="317">
        <f>IF('CC 140112 - Headcount'!E30=0,,IF(F32/'CC 140112 - Headcount'!E30&lt;=Assumptions!$B$12/12,F32*Assumptions!$B$14,(F32/'CC 140112 - Headcount'!E30-Assumptions!$B$12/12)*Assumptions!$B$16*'CC 140112 - Headcount'!E30+Assumptions!$B$12/12*Assumptions!$B$14*'CC 140112 - Headcount'!E30))</f>
        <v>0</v>
      </c>
      <c r="G34" s="317">
        <f>IF('CC 140112 - Headcount'!F30=0,,IF(G32/'CC 140112 - Headcount'!F30&lt;=Assumptions!$B$12/12,G32*Assumptions!$B$14,(G32/'CC 140112 - Headcount'!F30-Assumptions!$B$12/12)*Assumptions!$B$16*'CC 140112 - Headcount'!F30+Assumptions!$B$12/12*Assumptions!$B$14*'CC 140112 - Headcount'!F30))</f>
        <v>0</v>
      </c>
      <c r="H34" s="317">
        <f>IF('CC 140112 - Headcount'!G30=0,,IF(H32/'CC 140112 - Headcount'!G30&lt;=Assumptions!$B$12/12,H32*Assumptions!$B$14,(H32/'CC 140112 - Headcount'!G30-Assumptions!$B$12/12)*Assumptions!$B$16*'CC 140112 - Headcount'!G30+Assumptions!$B$12/12*Assumptions!$B$14*'CC 140112 - Headcount'!G30))</f>
        <v>0</v>
      </c>
      <c r="I34" s="317">
        <f>IF('CC 140112 - Headcount'!H30=0,,IF(I32/'CC 140112 - Headcount'!H30&lt;=Assumptions!$B$12/12,I32*Assumptions!$B$14,(I32/'CC 140112 - Headcount'!H30-Assumptions!$B$12/12)*Assumptions!$B$16*'CC 140112 - Headcount'!H30+Assumptions!$B$12/12*Assumptions!$B$14*'CC 140112 - Headcount'!H30))</f>
        <v>0</v>
      </c>
      <c r="J34" s="317">
        <f>IF('CC 140112 - Headcount'!I30=0,,IF(J32/'CC 140112 - Headcount'!I30&lt;=Assumptions!$B$12/12,J32*Assumptions!$B$14,(J32/'CC 140112 - Headcount'!I30-Assumptions!$B$12/12)*Assumptions!$B$16*'CC 140112 - Headcount'!I30+Assumptions!$B$12/12*Assumptions!$B$14*'CC 140112 - Headcount'!I30))</f>
        <v>0</v>
      </c>
      <c r="K34" s="317">
        <f>IF('CC 140112 - Headcount'!J30=0,,IF(K32/'CC 140112 - Headcount'!J30&lt;=Assumptions!$B$12/12,K32*Assumptions!$B$14,(K32/'CC 140112 - Headcount'!J30-Assumptions!$B$12/12)*Assumptions!$B$16*'CC 140112 - Headcount'!J30+Assumptions!$B$12/12*Assumptions!$B$14*'CC 140112 - Headcount'!J30))</f>
        <v>0</v>
      </c>
      <c r="L34" s="317">
        <f>IF('CC 140112 - Headcount'!K30=0,,IF(L32/'CC 140112 - Headcount'!K30&lt;=Assumptions!$B$12/12,L32*Assumptions!$B$14,(L32/'CC 140112 - Headcount'!K30-Assumptions!$B$12/12)*Assumptions!$B$16*'CC 140112 - Headcount'!K30+Assumptions!$B$12/12*Assumptions!$B$14*'CC 140112 - Headcount'!K30))</f>
        <v>0</v>
      </c>
      <c r="M34" s="317">
        <f>IF('CC 140112 - Headcount'!L30=0,,IF(M32/'CC 140112 - Headcount'!L30&lt;=Assumptions!$B$12/12,M32*Assumptions!$B$14,(M32/'CC 140112 - Headcount'!L30-Assumptions!$B$12/12)*Assumptions!$B$16*'CC 140112 - Headcount'!L30+Assumptions!$B$12/12*Assumptions!$B$14*'CC 140112 - Headcount'!L30))</f>
        <v>0</v>
      </c>
      <c r="N34" s="317">
        <f>IF('CC 140112 - Headcount'!M30=0,,IF(N32/'CC 140112 - Headcount'!M30&lt;=Assumptions!$B$12/12,N32*Assumptions!$B$14,(N32/'CC 140112 - Headcount'!M30-Assumptions!$B$12/12)*Assumptions!$B$16*'CC 140112 - Headcount'!M30+Assumptions!$B$12/12*Assumptions!$B$14*'CC 140112 - Headcount'!M30))</f>
        <v>0</v>
      </c>
      <c r="O34" s="317">
        <f>IF('CC 140112 - Headcount'!N30=0,,IF(O32/'CC 140112 - Headcount'!N30&lt;=Assumptions!$B$12/12,O32*Assumptions!$B$14,(O32/'CC 140112 - Headcount'!N30-Assumptions!$B$12/12)*Assumptions!$B$16*'CC 140112 - Headcount'!N30+Assumptions!$B$12/12*Assumptions!$B$14*'CC 140112 -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140112 - Headcount'!C128</f>
        <v>0</v>
      </c>
      <c r="E37" s="316">
        <f>+'CC 140112 - Headcount'!D128</f>
        <v>0</v>
      </c>
      <c r="F37" s="316">
        <f>+'CC 140112 - Headcount'!E128</f>
        <v>0</v>
      </c>
      <c r="G37" s="316">
        <f>+'CC 140112 - Headcount'!F128</f>
        <v>0</v>
      </c>
      <c r="H37" s="316">
        <f>+'CC 140112 - Headcount'!G128</f>
        <v>0</v>
      </c>
      <c r="I37" s="316">
        <f>+'CC 140112 - Headcount'!H128</f>
        <v>0</v>
      </c>
      <c r="J37" s="316">
        <f>+'CC 140112 - Headcount'!I128</f>
        <v>0</v>
      </c>
      <c r="K37" s="316">
        <f>+'CC 140112 - Headcount'!J128</f>
        <v>0</v>
      </c>
      <c r="L37" s="316">
        <f>+'CC 140112 - Headcount'!K128</f>
        <v>0</v>
      </c>
      <c r="M37" s="316">
        <f>+'CC 140112 - Headcount'!L128</f>
        <v>0</v>
      </c>
      <c r="N37" s="316">
        <f>+'CC 140112 - Headcount'!M128</f>
        <v>0</v>
      </c>
      <c r="O37" s="316">
        <f>+'CC 140112 -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318">
        <f>+Input!$N$16*'CC 140112 - Headcount'!C47</f>
        <v>0</v>
      </c>
      <c r="E46" s="318">
        <f>+Input!$N$16*'CC 140112 - Headcount'!D47</f>
        <v>0</v>
      </c>
      <c r="F46" s="318">
        <f>+Input!$N$16*'CC 140112 - Headcount'!E47</f>
        <v>0</v>
      </c>
      <c r="G46" s="318">
        <f>+Input!$N$16*'CC 140112 - Headcount'!F47</f>
        <v>0</v>
      </c>
      <c r="H46" s="318">
        <f>+Input!$N$16*'CC 140112 - Headcount'!G47</f>
        <v>0</v>
      </c>
      <c r="I46" s="318">
        <f>+Input!$N$16*'CC 140112 - Headcount'!H47</f>
        <v>0</v>
      </c>
      <c r="J46" s="318">
        <f>+Input!$N$16*'CC 140112 - Headcount'!I47</f>
        <v>0</v>
      </c>
      <c r="K46" s="318">
        <f>+Input!$N$16*'CC 140112 - Headcount'!J47</f>
        <v>0</v>
      </c>
      <c r="L46" s="318">
        <f>+Input!$N$16*'CC 140112 - Headcount'!K47</f>
        <v>0</v>
      </c>
      <c r="M46" s="318">
        <f>+Input!$N$16*'CC 140112 - Headcount'!L47</f>
        <v>0</v>
      </c>
      <c r="N46" s="318">
        <f>+Input!$N$16*'CC 140112 - Headcount'!M47</f>
        <v>0</v>
      </c>
      <c r="O46" s="318">
        <f>+Input!$N$16*'CC 140112 -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140112 - Headcount'!C202</f>
        <v>0</v>
      </c>
      <c r="E57" s="318">
        <f>+'CC 140112 - Headcount'!D202</f>
        <v>0</v>
      </c>
      <c r="F57" s="318">
        <f>+'CC 140112 - Headcount'!E202</f>
        <v>0</v>
      </c>
      <c r="G57" s="318">
        <f>+'CC 140112 - Headcount'!F202</f>
        <v>0</v>
      </c>
      <c r="H57" s="318">
        <f>+'CC 140112 - Headcount'!G202</f>
        <v>0</v>
      </c>
      <c r="I57" s="318">
        <f>+'CC 140112 - Headcount'!H202</f>
        <v>0</v>
      </c>
      <c r="J57" s="318">
        <f>+'CC 140112 - Headcount'!I202</f>
        <v>0</v>
      </c>
      <c r="K57" s="318">
        <f>+'CC 140112 - Headcount'!J202</f>
        <v>0</v>
      </c>
      <c r="L57" s="318">
        <f>+'CC 140112 - Headcount'!K202</f>
        <v>0</v>
      </c>
      <c r="M57" s="318">
        <f>+'CC 140112 - Headcount'!L202</f>
        <v>0</v>
      </c>
      <c r="N57" s="318">
        <f>+'CC 140112 - Headcount'!M202</f>
        <v>0</v>
      </c>
      <c r="O57" s="318">
        <f>+'CC 140112 -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+Input!$N$9*'CC 140112 - Headcount'!C47</f>
        <v>0</v>
      </c>
      <c r="E60" s="316">
        <f>+Input!$N$9*'CC 140112 - Headcount'!D47</f>
        <v>0</v>
      </c>
      <c r="F60" s="316">
        <f>+Input!$N$9*'CC 140112 - Headcount'!E47</f>
        <v>0</v>
      </c>
      <c r="G60" s="316">
        <f>+Input!$N$9*'CC 140112 - Headcount'!F47</f>
        <v>0</v>
      </c>
      <c r="H60" s="316">
        <f>+Input!$N$9*'CC 140112 - Headcount'!G47</f>
        <v>0</v>
      </c>
      <c r="I60" s="316">
        <f>+Input!$N$9*'CC 140112 - Headcount'!H47</f>
        <v>0</v>
      </c>
      <c r="J60" s="316">
        <f>+Input!$N$9*'CC 140112 - Headcount'!I47</f>
        <v>0</v>
      </c>
      <c r="K60" s="316">
        <f>+Input!$N$9*'CC 140112 - Headcount'!J47</f>
        <v>0</v>
      </c>
      <c r="L60" s="316">
        <f>+Input!$N$9*'CC 140112 - Headcount'!K47</f>
        <v>0</v>
      </c>
      <c r="M60" s="316">
        <f>+Input!$N$9*'CC 140112 - Headcount'!L47</f>
        <v>0</v>
      </c>
      <c r="N60" s="316">
        <f>+Input!$N$9*'CC 140112 - Headcount'!M47</f>
        <v>0</v>
      </c>
      <c r="O60" s="316">
        <f>+Input!$N$9*'CC 140112 -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+Input!$N$10*'CC 140112 - Headcount'!C47</f>
        <v>0</v>
      </c>
      <c r="E63" s="318">
        <f>+Input!$N$10*'CC 140112 - Headcount'!D47</f>
        <v>0</v>
      </c>
      <c r="F63" s="318">
        <f>+Input!$N$10*'CC 140112 - Headcount'!E47</f>
        <v>0</v>
      </c>
      <c r="G63" s="318">
        <f>+Input!$N$10*'CC 140112 - Headcount'!F47</f>
        <v>0</v>
      </c>
      <c r="H63" s="318">
        <f>+Input!$N$10*'CC 140112 - Headcount'!G47</f>
        <v>0</v>
      </c>
      <c r="I63" s="318">
        <f>+Input!$N$10*'CC 140112 - Headcount'!H47</f>
        <v>0</v>
      </c>
      <c r="J63" s="318">
        <f>+Input!$N$10*'CC 140112 - Headcount'!I47</f>
        <v>0</v>
      </c>
      <c r="K63" s="318">
        <f>+Input!$N$10*'CC 140112 - Headcount'!J47</f>
        <v>0</v>
      </c>
      <c r="L63" s="318">
        <f>+Input!$N$10*'CC 140112 - Headcount'!K47</f>
        <v>0</v>
      </c>
      <c r="M63" s="318">
        <f>+Input!$N$10*'CC 140112 - Headcount'!L47</f>
        <v>0</v>
      </c>
      <c r="N63" s="318">
        <f>+Input!$N$10*'CC 140112 - Headcount'!M47</f>
        <v>0</v>
      </c>
      <c r="O63" s="318">
        <f>+Input!$N$10*'CC 140112 -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+Input!$N$13*'CC 140112 - Headcount'!C47</f>
        <v>0</v>
      </c>
      <c r="E72" s="319">
        <f>+Input!$N$13*'CC 140112 - Headcount'!D47</f>
        <v>0</v>
      </c>
      <c r="F72" s="319">
        <f>+Input!$N$13*'CC 140112 - Headcount'!E47</f>
        <v>0</v>
      </c>
      <c r="G72" s="319">
        <f>+Input!$N$13*'CC 140112 - Headcount'!F47</f>
        <v>0</v>
      </c>
      <c r="H72" s="319">
        <f>+Input!$N$13*'CC 140112 - Headcount'!G47</f>
        <v>0</v>
      </c>
      <c r="I72" s="319">
        <f>+Input!$N$13*'CC 140112 - Headcount'!H47</f>
        <v>0</v>
      </c>
      <c r="J72" s="319">
        <f>+Input!$N$13*'CC 140112 - Headcount'!I47</f>
        <v>0</v>
      </c>
      <c r="K72" s="319">
        <f>+Input!$N$13*'CC 140112 - Headcount'!J47</f>
        <v>0</v>
      </c>
      <c r="L72" s="319">
        <f>+Input!$N$13*'CC 140112 - Headcount'!K47</f>
        <v>0</v>
      </c>
      <c r="M72" s="319">
        <f>+Input!$N$13*'CC 140112 - Headcount'!L47</f>
        <v>0</v>
      </c>
      <c r="N72" s="319">
        <f>+Input!$N$13*'CC 140112 - Headcount'!M47</f>
        <v>0</v>
      </c>
      <c r="O72" s="319">
        <f>+Input!$N$13*'CC 140112 - Headcount'!N47</f>
        <v>0</v>
      </c>
      <c r="P72" s="319">
        <f t="shared" si="11"/>
        <v>0</v>
      </c>
    </row>
    <row r="73" spans="1:16" s="286" customFormat="1">
      <c r="A73" s="284"/>
      <c r="B73" s="285" t="s">
        <v>21</v>
      </c>
      <c r="C73" s="285"/>
      <c r="D73" s="320">
        <f>'CC 140112 - Headcount'!C180+'CC 140112 - Headcount'!C182</f>
        <v>0</v>
      </c>
      <c r="E73" s="320">
        <f>'CC 140112 - Headcount'!D180+'CC 140112 - Headcount'!D182</f>
        <v>0</v>
      </c>
      <c r="F73" s="320">
        <f>'CC 140112 - Headcount'!E180+'CC 140112 - Headcount'!E182</f>
        <v>0</v>
      </c>
      <c r="G73" s="320">
        <f>'CC 140112 - Headcount'!F180+'CC 140112 - Headcount'!F182</f>
        <v>0</v>
      </c>
      <c r="H73" s="320">
        <f>'CC 140112 - Headcount'!G180+'CC 140112 - Headcount'!G182</f>
        <v>0</v>
      </c>
      <c r="I73" s="320">
        <f>'CC 140112 - Headcount'!H180+'CC 140112 - Headcount'!H182</f>
        <v>0</v>
      </c>
      <c r="J73" s="320">
        <f>'CC 140112 - Headcount'!I180+'CC 140112 - Headcount'!I182</f>
        <v>0</v>
      </c>
      <c r="K73" s="320">
        <f>'CC 140112 - Headcount'!J180+'CC 140112 - Headcount'!J182</f>
        <v>0</v>
      </c>
      <c r="L73" s="320">
        <f>'CC 140112 - Headcount'!K180+'CC 140112 - Headcount'!K182</f>
        <v>0</v>
      </c>
      <c r="M73" s="320">
        <f>'CC 140112 - Headcount'!L180+'CC 140112 - Headcount'!L182</f>
        <v>0</v>
      </c>
      <c r="N73" s="320">
        <f>'CC 140112 - Headcount'!M180+'CC 140112 - Headcount'!M182</f>
        <v>0</v>
      </c>
      <c r="O73" s="320">
        <f>'CC 140112 - Headcount'!N180+'CC 140112 -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140112 - Detail Expenses'!D5</f>
        <v>11105</v>
      </c>
      <c r="D1" s="2"/>
      <c r="G1" s="6"/>
    </row>
    <row r="2" spans="1:16" s="4" customFormat="1">
      <c r="A2" s="21" t="s">
        <v>55</v>
      </c>
      <c r="C2" s="2" t="str">
        <f>+'CC 140112 - Detail Expenses'!D6</f>
        <v>Gossett</v>
      </c>
      <c r="D2" s="2"/>
      <c r="G2" s="6"/>
      <c r="H2" s="6"/>
      <c r="N2" s="21"/>
    </row>
    <row r="3" spans="1:16" s="4" customFormat="1">
      <c r="A3" s="21" t="s">
        <v>54</v>
      </c>
      <c r="C3" s="2" t="str">
        <f>+'CC 140112 - Detail Expenses'!D7</f>
        <v>140112</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140112 - Detail Expenses'!$D$7</f>
        <v>140112</v>
      </c>
      <c r="B7" s="11" t="s">
        <v>23</v>
      </c>
      <c r="C7" s="12">
        <f>+'CC 140112 - Detail Expenses'!D30+'CC 140112 - Detail Expenses'!D31</f>
        <v>0</v>
      </c>
      <c r="D7" s="12">
        <f>+'CC 140112 - Detail Expenses'!E30+'CC 140112 - Detail Expenses'!E31</f>
        <v>0</v>
      </c>
      <c r="E7" s="12">
        <f>+'CC 140112 - Detail Expenses'!F30+'CC 140112 - Detail Expenses'!F31</f>
        <v>0</v>
      </c>
      <c r="F7" s="12">
        <f>+'CC 140112 - Detail Expenses'!G30+'CC 140112 - Detail Expenses'!G31</f>
        <v>0</v>
      </c>
      <c r="G7" s="12">
        <f>+'CC 140112 - Detail Expenses'!H30+'CC 140112 - Detail Expenses'!H31</f>
        <v>0</v>
      </c>
      <c r="H7" s="12">
        <f>+'CC 140112 - Detail Expenses'!I30+'CC 140112 - Detail Expenses'!I31</f>
        <v>0</v>
      </c>
      <c r="I7" s="12">
        <f>+'CC 140112 - Detail Expenses'!J30+'CC 140112 - Detail Expenses'!J31</f>
        <v>0</v>
      </c>
      <c r="J7" s="12">
        <f>+'CC 140112 - Detail Expenses'!K30+'CC 140112 - Detail Expenses'!K31</f>
        <v>0</v>
      </c>
      <c r="K7" s="12">
        <f>+'CC 140112 - Detail Expenses'!L30+'CC 140112 - Detail Expenses'!L31</f>
        <v>0</v>
      </c>
      <c r="L7" s="12">
        <f>+'CC 140112 - Detail Expenses'!M30+'CC 140112 - Detail Expenses'!M31</f>
        <v>0</v>
      </c>
      <c r="M7" s="12">
        <f>+'CC 140112 - Detail Expenses'!N30+'CC 140112 - Detail Expenses'!N31</f>
        <v>0</v>
      </c>
      <c r="N7" s="12">
        <f>+'CC 140112 - Detail Expenses'!O30+'CC 140112 - Detail Expenses'!O31</f>
        <v>0</v>
      </c>
      <c r="O7" s="12">
        <f>+'CC 140112 - Detail Expenses'!P30+'CC 140112 - Detail Expenses'!P31</f>
        <v>0</v>
      </c>
    </row>
    <row r="8" spans="1:16">
      <c r="A8" s="11" t="str">
        <f>+'CC 140112 - Detail Expenses'!$D$7</f>
        <v>140112</v>
      </c>
      <c r="B8" s="11" t="s">
        <v>24</v>
      </c>
      <c r="C8" s="12">
        <f>+'CC 140112 - Detail Expenses'!D33</f>
        <v>0</v>
      </c>
      <c r="D8" s="12">
        <f>+'CC 140112 - Detail Expenses'!E33</f>
        <v>0</v>
      </c>
      <c r="E8" s="12">
        <f>+'CC 140112 - Detail Expenses'!F33</f>
        <v>0</v>
      </c>
      <c r="F8" s="12">
        <f>+'CC 140112 - Detail Expenses'!G33</f>
        <v>0</v>
      </c>
      <c r="G8" s="12">
        <f>+'CC 140112 - Detail Expenses'!H33</f>
        <v>0</v>
      </c>
      <c r="H8" s="12">
        <f>+'CC 140112 - Detail Expenses'!I33</f>
        <v>0</v>
      </c>
      <c r="I8" s="12">
        <f>+'CC 140112 - Detail Expenses'!J33</f>
        <v>0</v>
      </c>
      <c r="J8" s="12">
        <f>+'CC 140112 - Detail Expenses'!K33</f>
        <v>0</v>
      </c>
      <c r="K8" s="12">
        <f>+'CC 140112 - Detail Expenses'!L33</f>
        <v>0</v>
      </c>
      <c r="L8" s="12">
        <f>+'CC 140112 - Detail Expenses'!M33</f>
        <v>0</v>
      </c>
      <c r="M8" s="12">
        <f>+'CC 140112 - Detail Expenses'!N33</f>
        <v>0</v>
      </c>
      <c r="N8" s="12">
        <f>+'CC 140112 - Detail Expenses'!O33</f>
        <v>0</v>
      </c>
      <c r="O8" s="12">
        <f>+'CC 140112 - Detail Expenses'!P33</f>
        <v>0</v>
      </c>
    </row>
    <row r="9" spans="1:16">
      <c r="A9" s="11" t="str">
        <f>+'CC 140112 - Detail Expenses'!$D$7</f>
        <v>140112</v>
      </c>
      <c r="B9" s="11" t="s">
        <v>25</v>
      </c>
      <c r="C9" s="12">
        <f>+'CC 140112 - Detail Expenses'!D34</f>
        <v>0</v>
      </c>
      <c r="D9" s="12">
        <f>+'CC 140112 - Detail Expenses'!E34</f>
        <v>0</v>
      </c>
      <c r="E9" s="12">
        <f>+'CC 140112 - Detail Expenses'!F34</f>
        <v>0</v>
      </c>
      <c r="F9" s="12">
        <f>+'CC 140112 - Detail Expenses'!G34</f>
        <v>0</v>
      </c>
      <c r="G9" s="12">
        <f>+'CC 140112 - Detail Expenses'!H34</f>
        <v>0</v>
      </c>
      <c r="H9" s="12">
        <f>+'CC 140112 - Detail Expenses'!I34</f>
        <v>0</v>
      </c>
      <c r="I9" s="12">
        <f>+'CC 140112 - Detail Expenses'!J34</f>
        <v>0</v>
      </c>
      <c r="J9" s="12">
        <f>+'CC 140112 - Detail Expenses'!K34</f>
        <v>0</v>
      </c>
      <c r="K9" s="12">
        <f>+'CC 140112 - Detail Expenses'!L34</f>
        <v>0</v>
      </c>
      <c r="L9" s="12">
        <f>+'CC 140112 - Detail Expenses'!M34</f>
        <v>0</v>
      </c>
      <c r="M9" s="12">
        <f>+'CC 140112 - Detail Expenses'!N34</f>
        <v>0</v>
      </c>
      <c r="N9" s="12">
        <f>+'CC 140112 - Detail Expenses'!O34</f>
        <v>0</v>
      </c>
      <c r="O9" s="12">
        <f>+'CC 140112 - Detail Expenses'!P34</f>
        <v>0</v>
      </c>
    </row>
    <row r="10" spans="1:16">
      <c r="A10" s="11" t="str">
        <f>+'CC 140112 - Detail Expenses'!$D$7</f>
        <v>140112</v>
      </c>
      <c r="B10" s="153" t="s">
        <v>97</v>
      </c>
      <c r="C10" s="12">
        <f>+'CC 140112 - Detail Expenses'!D36</f>
        <v>0</v>
      </c>
      <c r="D10" s="12">
        <f>+'CC 140112 - Detail Expenses'!E36</f>
        <v>0</v>
      </c>
      <c r="E10" s="12">
        <f>+'CC 140112 - Detail Expenses'!F36</f>
        <v>0</v>
      </c>
      <c r="F10" s="12">
        <f>+'CC 140112 - Detail Expenses'!G36</f>
        <v>0</v>
      </c>
      <c r="G10" s="12">
        <f>+'CC 140112 - Detail Expenses'!H36</f>
        <v>0</v>
      </c>
      <c r="H10" s="12">
        <f>+'CC 140112 - Detail Expenses'!I36</f>
        <v>0</v>
      </c>
      <c r="I10" s="12">
        <f>+'CC 140112 - Detail Expenses'!J36</f>
        <v>0</v>
      </c>
      <c r="J10" s="12">
        <f>+'CC 140112 - Detail Expenses'!K36</f>
        <v>0</v>
      </c>
      <c r="K10" s="12">
        <f>+'CC 140112 - Detail Expenses'!L36</f>
        <v>0</v>
      </c>
      <c r="L10" s="12">
        <f>+'CC 140112 - Detail Expenses'!M36</f>
        <v>0</v>
      </c>
      <c r="M10" s="12">
        <f>+'CC 140112 - Detail Expenses'!N36</f>
        <v>0</v>
      </c>
      <c r="N10" s="12">
        <f>+'CC 140112 - Detail Expenses'!O36</f>
        <v>0</v>
      </c>
      <c r="O10" s="12">
        <f>+'CC 140112 - Detail Expenses'!P36</f>
        <v>0</v>
      </c>
    </row>
    <row r="11" spans="1:16">
      <c r="A11" s="11" t="str">
        <f>+'CC 140112 - Detail Expenses'!$D$7</f>
        <v>140112</v>
      </c>
      <c r="B11" s="154" t="s">
        <v>30</v>
      </c>
      <c r="C11" s="12">
        <f>+'CC 140112 - Detail Expenses'!D37</f>
        <v>0</v>
      </c>
      <c r="D11" s="12">
        <f>+'CC 140112 - Detail Expenses'!E37</f>
        <v>0</v>
      </c>
      <c r="E11" s="12">
        <f>+'CC 140112 - Detail Expenses'!F37</f>
        <v>0</v>
      </c>
      <c r="F11" s="12">
        <f>+'CC 140112 - Detail Expenses'!G37</f>
        <v>0</v>
      </c>
      <c r="G11" s="12">
        <f>+'CC 140112 - Detail Expenses'!H37</f>
        <v>0</v>
      </c>
      <c r="H11" s="12">
        <f>+'CC 140112 - Detail Expenses'!I37</f>
        <v>0</v>
      </c>
      <c r="I11" s="12">
        <f>+'CC 140112 - Detail Expenses'!J37</f>
        <v>0</v>
      </c>
      <c r="J11" s="12">
        <f>+'CC 140112 - Detail Expenses'!K37</f>
        <v>0</v>
      </c>
      <c r="K11" s="12">
        <f>+'CC 140112 - Detail Expenses'!L37</f>
        <v>0</v>
      </c>
      <c r="L11" s="12">
        <f>+'CC 140112 - Detail Expenses'!M37</f>
        <v>0</v>
      </c>
      <c r="M11" s="12">
        <f>+'CC 140112 - Detail Expenses'!N37</f>
        <v>0</v>
      </c>
      <c r="N11" s="12">
        <f>+'CC 140112 - Detail Expenses'!O37</f>
        <v>0</v>
      </c>
      <c r="O11" s="12">
        <f>+'CC 140112 - Detail Expenses'!P37</f>
        <v>0</v>
      </c>
    </row>
    <row r="12" spans="1:16">
      <c r="A12" s="11" t="str">
        <f>+'CC 140112 - Detail Expenses'!$D$7</f>
        <v>140112</v>
      </c>
      <c r="B12" s="153" t="s">
        <v>31</v>
      </c>
      <c r="C12" s="12">
        <f>+'CC 140112 - Detail Expenses'!D38</f>
        <v>0</v>
      </c>
      <c r="D12" s="12">
        <f>+'CC 140112 - Detail Expenses'!E38</f>
        <v>0</v>
      </c>
      <c r="E12" s="12">
        <f>+'CC 140112 - Detail Expenses'!F38</f>
        <v>0</v>
      </c>
      <c r="F12" s="12">
        <f>+'CC 140112 - Detail Expenses'!G38</f>
        <v>0</v>
      </c>
      <c r="G12" s="12">
        <f>+'CC 140112 - Detail Expenses'!H38</f>
        <v>0</v>
      </c>
      <c r="H12" s="12">
        <f>+'CC 140112 - Detail Expenses'!I38</f>
        <v>0</v>
      </c>
      <c r="I12" s="12">
        <f>+'CC 140112 - Detail Expenses'!J38</f>
        <v>0</v>
      </c>
      <c r="J12" s="12">
        <f>+'CC 140112 - Detail Expenses'!K38</f>
        <v>0</v>
      </c>
      <c r="K12" s="12">
        <f>+'CC 140112 - Detail Expenses'!L38</f>
        <v>0</v>
      </c>
      <c r="L12" s="12">
        <f>+'CC 140112 - Detail Expenses'!M38</f>
        <v>0</v>
      </c>
      <c r="M12" s="12">
        <f>+'CC 140112 - Detail Expenses'!N38</f>
        <v>0</v>
      </c>
      <c r="N12" s="12">
        <f>+'CC 140112 - Detail Expenses'!O38</f>
        <v>0</v>
      </c>
      <c r="O12" s="12">
        <f>+'CC 140112 - Detail Expenses'!P38</f>
        <v>0</v>
      </c>
    </row>
    <row r="13" spans="1:16">
      <c r="A13" s="11" t="str">
        <f>+'CC 140112 - Detail Expenses'!$D$7</f>
        <v>140112</v>
      </c>
      <c r="B13" s="153" t="s">
        <v>26</v>
      </c>
      <c r="C13" s="12">
        <f>+'CC 140112 - Detail Expenses'!D39</f>
        <v>0</v>
      </c>
      <c r="D13" s="12">
        <f>+'CC 140112 - Detail Expenses'!E39</f>
        <v>0</v>
      </c>
      <c r="E13" s="12">
        <f>+'CC 140112 - Detail Expenses'!F39</f>
        <v>0</v>
      </c>
      <c r="F13" s="12">
        <f>+'CC 140112 - Detail Expenses'!G39</f>
        <v>0</v>
      </c>
      <c r="G13" s="12">
        <f>+'CC 140112 - Detail Expenses'!H39</f>
        <v>0</v>
      </c>
      <c r="H13" s="12">
        <f>+'CC 140112 - Detail Expenses'!I39</f>
        <v>0</v>
      </c>
      <c r="I13" s="12">
        <f>+'CC 140112 - Detail Expenses'!J39</f>
        <v>0</v>
      </c>
      <c r="J13" s="12">
        <f>+'CC 140112 - Detail Expenses'!K39</f>
        <v>0</v>
      </c>
      <c r="K13" s="12">
        <f>+'CC 140112 - Detail Expenses'!L39</f>
        <v>0</v>
      </c>
      <c r="L13" s="12">
        <f>+'CC 140112 - Detail Expenses'!M39</f>
        <v>0</v>
      </c>
      <c r="M13" s="12">
        <f>+'CC 140112 - Detail Expenses'!N39</f>
        <v>0</v>
      </c>
      <c r="N13" s="12">
        <f>+'CC 140112 - Detail Expenses'!O39</f>
        <v>0</v>
      </c>
      <c r="O13" s="12">
        <f>+'CC 140112 - Detail Expenses'!P39</f>
        <v>0</v>
      </c>
    </row>
    <row r="14" spans="1:16">
      <c r="A14" s="11" t="str">
        <f>+'CC 140112 - Detail Expenses'!$D$7</f>
        <v>140112</v>
      </c>
      <c r="B14" s="154" t="s">
        <v>40</v>
      </c>
      <c r="C14" s="12">
        <f>+'CC 140112 - Detail Expenses'!D40</f>
        <v>0</v>
      </c>
      <c r="D14" s="12">
        <f>+'CC 140112 - Detail Expenses'!E40</f>
        <v>0</v>
      </c>
      <c r="E14" s="12">
        <f>+'CC 140112 - Detail Expenses'!F40</f>
        <v>0</v>
      </c>
      <c r="F14" s="12">
        <f>+'CC 140112 - Detail Expenses'!G40</f>
        <v>0</v>
      </c>
      <c r="G14" s="12">
        <f>+'CC 140112 - Detail Expenses'!H40</f>
        <v>0</v>
      </c>
      <c r="H14" s="12">
        <f>+'CC 140112 - Detail Expenses'!I40</f>
        <v>0</v>
      </c>
      <c r="I14" s="12">
        <f>+'CC 140112 - Detail Expenses'!J40</f>
        <v>0</v>
      </c>
      <c r="J14" s="12">
        <f>+'CC 140112 - Detail Expenses'!K40</f>
        <v>0</v>
      </c>
      <c r="K14" s="12">
        <f>+'CC 140112 - Detail Expenses'!L40</f>
        <v>0</v>
      </c>
      <c r="L14" s="12">
        <f>+'CC 140112 - Detail Expenses'!M40</f>
        <v>0</v>
      </c>
      <c r="M14" s="12">
        <f>+'CC 140112 - Detail Expenses'!N40</f>
        <v>0</v>
      </c>
      <c r="N14" s="12">
        <f>+'CC 140112 - Detail Expenses'!O40</f>
        <v>0</v>
      </c>
      <c r="O14" s="12">
        <f>+'CC 140112 - Detail Expenses'!P40</f>
        <v>0</v>
      </c>
    </row>
    <row r="15" spans="1:16">
      <c r="A15" s="11" t="str">
        <f>+'CC 140112 - Detail Expenses'!$D$7</f>
        <v>140112</v>
      </c>
      <c r="B15" s="153" t="s">
        <v>27</v>
      </c>
      <c r="C15" s="12">
        <f>+'CC 140112 - Detail Expenses'!D41</f>
        <v>0</v>
      </c>
      <c r="D15" s="12">
        <f>+'CC 140112 - Detail Expenses'!E41</f>
        <v>0</v>
      </c>
      <c r="E15" s="12">
        <f>+'CC 140112 - Detail Expenses'!F41</f>
        <v>0</v>
      </c>
      <c r="F15" s="12">
        <f>+'CC 140112 - Detail Expenses'!G41</f>
        <v>0</v>
      </c>
      <c r="G15" s="12">
        <f>+'CC 140112 - Detail Expenses'!H41</f>
        <v>0</v>
      </c>
      <c r="H15" s="12">
        <f>+'CC 140112 - Detail Expenses'!I41</f>
        <v>0</v>
      </c>
      <c r="I15" s="12">
        <f>+'CC 140112 - Detail Expenses'!J41</f>
        <v>0</v>
      </c>
      <c r="J15" s="12">
        <f>+'CC 140112 - Detail Expenses'!K41</f>
        <v>0</v>
      </c>
      <c r="K15" s="12">
        <f>+'CC 140112 - Detail Expenses'!L41</f>
        <v>0</v>
      </c>
      <c r="L15" s="12">
        <f>+'CC 140112 - Detail Expenses'!M41</f>
        <v>0</v>
      </c>
      <c r="M15" s="12">
        <f>+'CC 140112 - Detail Expenses'!N41</f>
        <v>0</v>
      </c>
      <c r="N15" s="12">
        <f>+'CC 140112 - Detail Expenses'!O41</f>
        <v>0</v>
      </c>
      <c r="O15" s="12">
        <f>+'CC 140112 - Detail Expenses'!P41</f>
        <v>0</v>
      </c>
    </row>
    <row r="16" spans="1:16">
      <c r="A16" s="11" t="str">
        <f>+'CC 140112 - Detail Expenses'!$D$7</f>
        <v>140112</v>
      </c>
      <c r="B16" s="154" t="s">
        <v>29</v>
      </c>
      <c r="C16" s="12">
        <f>+'CC 140112 - Detail Expenses'!D42</f>
        <v>0</v>
      </c>
      <c r="D16" s="12">
        <f>+'CC 140112 - Detail Expenses'!E42</f>
        <v>0</v>
      </c>
      <c r="E16" s="12">
        <f>+'CC 140112 - Detail Expenses'!F42</f>
        <v>0</v>
      </c>
      <c r="F16" s="12">
        <f>+'CC 140112 - Detail Expenses'!G42</f>
        <v>0</v>
      </c>
      <c r="G16" s="12">
        <f>+'CC 140112 - Detail Expenses'!H42</f>
        <v>0</v>
      </c>
      <c r="H16" s="12">
        <f>+'CC 140112 - Detail Expenses'!I42</f>
        <v>0</v>
      </c>
      <c r="I16" s="12">
        <f>+'CC 140112 - Detail Expenses'!J42</f>
        <v>0</v>
      </c>
      <c r="J16" s="12">
        <f>+'CC 140112 - Detail Expenses'!K42</f>
        <v>0</v>
      </c>
      <c r="K16" s="12">
        <f>+'CC 140112 - Detail Expenses'!L42</f>
        <v>0</v>
      </c>
      <c r="L16" s="12">
        <f>+'CC 140112 - Detail Expenses'!M42</f>
        <v>0</v>
      </c>
      <c r="M16" s="12">
        <f>+'CC 140112 - Detail Expenses'!N42</f>
        <v>0</v>
      </c>
      <c r="N16" s="12">
        <f>+'CC 140112 - Detail Expenses'!O42</f>
        <v>0</v>
      </c>
      <c r="O16" s="12">
        <f>+'CC 140112 - Detail Expenses'!P42</f>
        <v>0</v>
      </c>
    </row>
    <row r="17" spans="1:15">
      <c r="A17" s="11" t="str">
        <f>+'CC 140112 - Detail Expenses'!$D$7</f>
        <v>140112</v>
      </c>
      <c r="B17" s="153" t="s">
        <v>28</v>
      </c>
      <c r="C17" s="12">
        <f>+'CC 140112 - Detail Expenses'!D44</f>
        <v>0</v>
      </c>
      <c r="D17" s="12">
        <f>+'CC 140112 - Detail Expenses'!E44</f>
        <v>0</v>
      </c>
      <c r="E17" s="12">
        <f>+'CC 140112 - Detail Expenses'!F44</f>
        <v>0</v>
      </c>
      <c r="F17" s="12">
        <f>+'CC 140112 - Detail Expenses'!G44</f>
        <v>0</v>
      </c>
      <c r="G17" s="12">
        <f>+'CC 140112 - Detail Expenses'!H44</f>
        <v>0</v>
      </c>
      <c r="H17" s="12">
        <f>+'CC 140112 - Detail Expenses'!I44</f>
        <v>0</v>
      </c>
      <c r="I17" s="12">
        <f>+'CC 140112 - Detail Expenses'!J44</f>
        <v>0</v>
      </c>
      <c r="J17" s="12">
        <f>+'CC 140112 - Detail Expenses'!K44</f>
        <v>0</v>
      </c>
      <c r="K17" s="12">
        <f>+'CC 140112 - Detail Expenses'!L44</f>
        <v>0</v>
      </c>
      <c r="L17" s="12">
        <f>+'CC 140112 - Detail Expenses'!M44</f>
        <v>0</v>
      </c>
      <c r="M17" s="12">
        <f>+'CC 140112 - Detail Expenses'!N44</f>
        <v>0</v>
      </c>
      <c r="N17" s="12">
        <f>+'CC 140112 - Detail Expenses'!O44</f>
        <v>0</v>
      </c>
      <c r="O17" s="12">
        <f>+'CC 140112 - Detail Expenses'!P44</f>
        <v>0</v>
      </c>
    </row>
    <row r="18" spans="1:15">
      <c r="A18" s="11" t="str">
        <f>+'CC 140112 - Detail Expenses'!$D$7</f>
        <v>140112</v>
      </c>
      <c r="B18" s="153" t="s">
        <v>46</v>
      </c>
      <c r="C18" s="12">
        <f>+'CC 140112 - Detail Expenses'!D46</f>
        <v>0</v>
      </c>
      <c r="D18" s="12">
        <f>+'CC 140112 - Detail Expenses'!E46</f>
        <v>0</v>
      </c>
      <c r="E18" s="12">
        <f>+'CC 140112 - Detail Expenses'!F46</f>
        <v>0</v>
      </c>
      <c r="F18" s="12">
        <f>+'CC 140112 - Detail Expenses'!G46</f>
        <v>0</v>
      </c>
      <c r="G18" s="12">
        <f>+'CC 140112 - Detail Expenses'!H46</f>
        <v>0</v>
      </c>
      <c r="H18" s="12">
        <f>+'CC 140112 - Detail Expenses'!I46</f>
        <v>0</v>
      </c>
      <c r="I18" s="12">
        <f>+'CC 140112 - Detail Expenses'!J46</f>
        <v>0</v>
      </c>
      <c r="J18" s="12">
        <f>+'CC 140112 - Detail Expenses'!K46</f>
        <v>0</v>
      </c>
      <c r="K18" s="12">
        <f>+'CC 140112 - Detail Expenses'!L46</f>
        <v>0</v>
      </c>
      <c r="L18" s="12">
        <f>+'CC 140112 - Detail Expenses'!M46</f>
        <v>0</v>
      </c>
      <c r="M18" s="12">
        <f>+'CC 140112 - Detail Expenses'!N46</f>
        <v>0</v>
      </c>
      <c r="N18" s="12">
        <f>+'CC 140112 - Detail Expenses'!O46</f>
        <v>0</v>
      </c>
      <c r="O18" s="12">
        <f>+'CC 140112 - Detail Expenses'!P46</f>
        <v>0</v>
      </c>
    </row>
    <row r="19" spans="1:15">
      <c r="A19" s="11" t="str">
        <f>+'CC 140112 - Detail Expenses'!$D$7</f>
        <v>140112</v>
      </c>
      <c r="B19" s="153" t="s">
        <v>91</v>
      </c>
      <c r="C19" s="12">
        <f>+'CC 140112 - Detail Expenses'!D48</f>
        <v>0</v>
      </c>
      <c r="D19" s="12">
        <f>+'CC 140112 - Detail Expenses'!E48</f>
        <v>0</v>
      </c>
      <c r="E19" s="12">
        <f>+'CC 140112 - Detail Expenses'!F48</f>
        <v>0</v>
      </c>
      <c r="F19" s="12">
        <f>+'CC 140112 - Detail Expenses'!G48</f>
        <v>0</v>
      </c>
      <c r="G19" s="12">
        <f>+'CC 140112 - Detail Expenses'!H48</f>
        <v>0</v>
      </c>
      <c r="H19" s="12">
        <f>+'CC 140112 - Detail Expenses'!I48</f>
        <v>0</v>
      </c>
      <c r="I19" s="12">
        <f>+'CC 140112 - Detail Expenses'!J48</f>
        <v>0</v>
      </c>
      <c r="J19" s="12">
        <f>+'CC 140112 - Detail Expenses'!K48</f>
        <v>0</v>
      </c>
      <c r="K19" s="12">
        <f>+'CC 140112 - Detail Expenses'!L48</f>
        <v>0</v>
      </c>
      <c r="L19" s="12">
        <f>+'CC 140112 - Detail Expenses'!M48</f>
        <v>0</v>
      </c>
      <c r="M19" s="12">
        <f>+'CC 140112 - Detail Expenses'!N48</f>
        <v>0</v>
      </c>
      <c r="N19" s="12">
        <f>+'CC 140112 - Detail Expenses'!O48</f>
        <v>0</v>
      </c>
      <c r="O19" s="12">
        <f>+'CC 140112 - Detail Expenses'!P48</f>
        <v>0</v>
      </c>
    </row>
    <row r="20" spans="1:15">
      <c r="A20" s="11" t="str">
        <f>+'CC 140112 - Detail Expenses'!$D$7</f>
        <v>140112</v>
      </c>
      <c r="B20" s="153" t="s">
        <v>88</v>
      </c>
      <c r="C20" s="12">
        <f>+'CC 140112 - Detail Expenses'!D50</f>
        <v>0</v>
      </c>
      <c r="D20" s="12">
        <f>+'CC 140112 - Detail Expenses'!E50</f>
        <v>0</v>
      </c>
      <c r="E20" s="12">
        <f>+'CC 140112 - Detail Expenses'!F50</f>
        <v>0</v>
      </c>
      <c r="F20" s="12">
        <f>+'CC 140112 - Detail Expenses'!G50</f>
        <v>0</v>
      </c>
      <c r="G20" s="12">
        <f>+'CC 140112 - Detail Expenses'!H50</f>
        <v>0</v>
      </c>
      <c r="H20" s="12">
        <f>+'CC 140112 - Detail Expenses'!I50</f>
        <v>0</v>
      </c>
      <c r="I20" s="12">
        <f>+'CC 140112 - Detail Expenses'!J50</f>
        <v>0</v>
      </c>
      <c r="J20" s="12">
        <f>+'CC 140112 - Detail Expenses'!K50</f>
        <v>0</v>
      </c>
      <c r="K20" s="12">
        <f>+'CC 140112 - Detail Expenses'!L50</f>
        <v>0</v>
      </c>
      <c r="L20" s="12">
        <f>+'CC 140112 - Detail Expenses'!M50</f>
        <v>0</v>
      </c>
      <c r="M20" s="12">
        <f>+'CC 140112 - Detail Expenses'!N50</f>
        <v>0</v>
      </c>
      <c r="N20" s="12">
        <f>+'CC 140112 - Detail Expenses'!O50</f>
        <v>0</v>
      </c>
      <c r="O20" s="12">
        <f>+'CC 140112 - Detail Expenses'!P50</f>
        <v>0</v>
      </c>
    </row>
    <row r="21" spans="1:15">
      <c r="A21" s="11" t="str">
        <f>+'CC 140112 - Detail Expenses'!$D$7</f>
        <v>140112</v>
      </c>
      <c r="B21" s="153" t="s">
        <v>89</v>
      </c>
      <c r="C21" s="12">
        <f>+'CC 140112 - Detail Expenses'!D51</f>
        <v>0</v>
      </c>
      <c r="D21" s="12">
        <f>+'CC 140112 - Detail Expenses'!E51</f>
        <v>0</v>
      </c>
      <c r="E21" s="12">
        <f>+'CC 140112 - Detail Expenses'!F51</f>
        <v>0</v>
      </c>
      <c r="F21" s="12">
        <f>+'CC 140112 - Detail Expenses'!G51</f>
        <v>0</v>
      </c>
      <c r="G21" s="12">
        <f>+'CC 140112 - Detail Expenses'!H51</f>
        <v>0</v>
      </c>
      <c r="H21" s="12">
        <f>+'CC 140112 - Detail Expenses'!I51</f>
        <v>0</v>
      </c>
      <c r="I21" s="12">
        <f>+'CC 140112 - Detail Expenses'!J51</f>
        <v>0</v>
      </c>
      <c r="J21" s="12">
        <f>+'CC 140112 - Detail Expenses'!K51</f>
        <v>0</v>
      </c>
      <c r="K21" s="12">
        <f>+'CC 140112 - Detail Expenses'!L51</f>
        <v>0</v>
      </c>
      <c r="L21" s="12">
        <f>+'CC 140112 - Detail Expenses'!M51</f>
        <v>0</v>
      </c>
      <c r="M21" s="12">
        <f>+'CC 140112 - Detail Expenses'!N51</f>
        <v>0</v>
      </c>
      <c r="N21" s="12">
        <f>+'CC 140112 - Detail Expenses'!O51</f>
        <v>0</v>
      </c>
      <c r="O21" s="12">
        <f>+'CC 140112 - Detail Expenses'!P51</f>
        <v>0</v>
      </c>
    </row>
    <row r="22" spans="1:15">
      <c r="A22" s="11" t="str">
        <f>+'CC 140112 - Detail Expenses'!$D$7</f>
        <v>140112</v>
      </c>
      <c r="B22" s="153" t="s">
        <v>121</v>
      </c>
      <c r="C22" s="12">
        <f>+'CC 140112 - Detail Expenses'!D52</f>
        <v>0</v>
      </c>
      <c r="D22" s="12">
        <f>+'CC 140112 - Detail Expenses'!E52</f>
        <v>0</v>
      </c>
      <c r="E22" s="12">
        <f>+'CC 140112 - Detail Expenses'!F52</f>
        <v>0</v>
      </c>
      <c r="F22" s="12">
        <f>+'CC 140112 - Detail Expenses'!G52</f>
        <v>0</v>
      </c>
      <c r="G22" s="12">
        <f>+'CC 140112 - Detail Expenses'!H52</f>
        <v>0</v>
      </c>
      <c r="H22" s="12">
        <f>+'CC 140112 - Detail Expenses'!I52</f>
        <v>0</v>
      </c>
      <c r="I22" s="12">
        <f>+'CC 140112 - Detail Expenses'!J52</f>
        <v>0</v>
      </c>
      <c r="J22" s="12">
        <f>+'CC 140112 - Detail Expenses'!K52</f>
        <v>0</v>
      </c>
      <c r="K22" s="12">
        <f>+'CC 140112 - Detail Expenses'!L52</f>
        <v>0</v>
      </c>
      <c r="L22" s="12">
        <f>+'CC 140112 - Detail Expenses'!M52</f>
        <v>0</v>
      </c>
      <c r="M22" s="12">
        <f>+'CC 140112 - Detail Expenses'!N52</f>
        <v>0</v>
      </c>
      <c r="N22" s="12">
        <f>+'CC 140112 - Detail Expenses'!O52</f>
        <v>0</v>
      </c>
      <c r="O22" s="12">
        <f>+'CC 140112 - Detail Expenses'!P52</f>
        <v>0</v>
      </c>
    </row>
    <row r="23" spans="1:15">
      <c r="A23" s="11" t="str">
        <f>+'CC 140112 - Detail Expenses'!$D$7</f>
        <v>140112</v>
      </c>
      <c r="B23" s="153" t="s">
        <v>90</v>
      </c>
      <c r="C23" s="12">
        <f>+'CC 140112 - Detail Expenses'!D53</f>
        <v>0</v>
      </c>
      <c r="D23" s="12">
        <f>+'CC 140112 - Detail Expenses'!E53</f>
        <v>0</v>
      </c>
      <c r="E23" s="12">
        <f>+'CC 140112 - Detail Expenses'!F53</f>
        <v>0</v>
      </c>
      <c r="F23" s="12">
        <f>+'CC 140112 - Detail Expenses'!G53</f>
        <v>0</v>
      </c>
      <c r="G23" s="12">
        <f>+'CC 140112 - Detail Expenses'!H53</f>
        <v>0</v>
      </c>
      <c r="H23" s="12">
        <f>+'CC 140112 - Detail Expenses'!I53</f>
        <v>0</v>
      </c>
      <c r="I23" s="12">
        <f>+'CC 140112 - Detail Expenses'!J53</f>
        <v>0</v>
      </c>
      <c r="J23" s="12">
        <f>+'CC 140112 - Detail Expenses'!K53</f>
        <v>0</v>
      </c>
      <c r="K23" s="12">
        <f>+'CC 140112 - Detail Expenses'!L53</f>
        <v>0</v>
      </c>
      <c r="L23" s="12">
        <f>+'CC 140112 - Detail Expenses'!M53</f>
        <v>0</v>
      </c>
      <c r="M23" s="12">
        <f>+'CC 140112 - Detail Expenses'!N53</f>
        <v>0</v>
      </c>
      <c r="N23" s="12">
        <f>+'CC 140112 - Detail Expenses'!O53</f>
        <v>0</v>
      </c>
      <c r="O23" s="12">
        <f>+'CC 140112 - Detail Expenses'!P53</f>
        <v>0</v>
      </c>
    </row>
    <row r="24" spans="1:15">
      <c r="A24" s="11" t="str">
        <f>+'CC 140112 - Detail Expenses'!$D$7</f>
        <v>140112</v>
      </c>
      <c r="B24" s="153" t="s">
        <v>34</v>
      </c>
      <c r="C24" s="12">
        <f>+'CC 140112 - Detail Expenses'!D54</f>
        <v>0</v>
      </c>
      <c r="D24" s="12">
        <f>+'CC 140112 - Detail Expenses'!E54</f>
        <v>0</v>
      </c>
      <c r="E24" s="12">
        <f>+'CC 140112 - Detail Expenses'!F54</f>
        <v>0</v>
      </c>
      <c r="F24" s="12">
        <f>+'CC 140112 - Detail Expenses'!G54</f>
        <v>0</v>
      </c>
      <c r="G24" s="12">
        <f>+'CC 140112 - Detail Expenses'!H54</f>
        <v>0</v>
      </c>
      <c r="H24" s="12">
        <f>+'CC 140112 - Detail Expenses'!I54</f>
        <v>0</v>
      </c>
      <c r="I24" s="12">
        <f>+'CC 140112 - Detail Expenses'!J54</f>
        <v>0</v>
      </c>
      <c r="J24" s="12">
        <f>+'CC 140112 - Detail Expenses'!K54</f>
        <v>0</v>
      </c>
      <c r="K24" s="12">
        <f>+'CC 140112 - Detail Expenses'!L54</f>
        <v>0</v>
      </c>
      <c r="L24" s="12">
        <f>+'CC 140112 - Detail Expenses'!M54</f>
        <v>0</v>
      </c>
      <c r="M24" s="12">
        <f>+'CC 140112 - Detail Expenses'!N54</f>
        <v>0</v>
      </c>
      <c r="N24" s="12">
        <f>+'CC 140112 - Detail Expenses'!O54</f>
        <v>0</v>
      </c>
      <c r="O24" s="12">
        <f>+'CC 140112 - Detail Expenses'!P54</f>
        <v>0</v>
      </c>
    </row>
    <row r="25" spans="1:15">
      <c r="A25" s="11" t="str">
        <f>+'CC 140112 - Detail Expenses'!$D$7</f>
        <v>140112</v>
      </c>
      <c r="B25" s="153" t="s">
        <v>92</v>
      </c>
      <c r="C25" s="12">
        <f>+'CC 140112 - Detail Expenses'!D55</f>
        <v>0</v>
      </c>
      <c r="D25" s="12">
        <f>+'CC 140112 - Detail Expenses'!E55</f>
        <v>0</v>
      </c>
      <c r="E25" s="12">
        <f>+'CC 140112 - Detail Expenses'!F55</f>
        <v>0</v>
      </c>
      <c r="F25" s="12">
        <f>+'CC 140112 - Detail Expenses'!G55</f>
        <v>0</v>
      </c>
      <c r="G25" s="12">
        <f>+'CC 140112 - Detail Expenses'!H55</f>
        <v>0</v>
      </c>
      <c r="H25" s="12">
        <f>+'CC 140112 - Detail Expenses'!I55</f>
        <v>0</v>
      </c>
      <c r="I25" s="12">
        <f>+'CC 140112 - Detail Expenses'!J55</f>
        <v>0</v>
      </c>
      <c r="J25" s="12">
        <f>+'CC 140112 - Detail Expenses'!K55</f>
        <v>0</v>
      </c>
      <c r="K25" s="12">
        <f>+'CC 140112 - Detail Expenses'!L55</f>
        <v>0</v>
      </c>
      <c r="L25" s="12">
        <f>+'CC 140112 - Detail Expenses'!M55</f>
        <v>0</v>
      </c>
      <c r="M25" s="12">
        <f>+'CC 140112 - Detail Expenses'!N55</f>
        <v>0</v>
      </c>
      <c r="N25" s="12">
        <f>+'CC 140112 - Detail Expenses'!O55</f>
        <v>0</v>
      </c>
      <c r="O25" s="12">
        <f>+'CC 140112 - Detail Expenses'!P55</f>
        <v>0</v>
      </c>
    </row>
    <row r="26" spans="1:15">
      <c r="A26" s="11" t="str">
        <f>+'CC 140112 - Detail Expenses'!$D$7</f>
        <v>140112</v>
      </c>
      <c r="B26" s="153" t="s">
        <v>93</v>
      </c>
      <c r="C26" s="12">
        <f>+'CC 140112 - Detail Expenses'!D56</f>
        <v>0</v>
      </c>
      <c r="D26" s="12">
        <f>+'CC 140112 - Detail Expenses'!E56</f>
        <v>0</v>
      </c>
      <c r="E26" s="12">
        <f>+'CC 140112 - Detail Expenses'!F56</f>
        <v>0</v>
      </c>
      <c r="F26" s="12">
        <f>+'CC 140112 - Detail Expenses'!G56</f>
        <v>0</v>
      </c>
      <c r="G26" s="12">
        <f>+'CC 140112 - Detail Expenses'!H56</f>
        <v>0</v>
      </c>
      <c r="H26" s="12">
        <f>+'CC 140112 - Detail Expenses'!I56</f>
        <v>0</v>
      </c>
      <c r="I26" s="12">
        <f>+'CC 140112 - Detail Expenses'!J56</f>
        <v>0</v>
      </c>
      <c r="J26" s="12">
        <f>+'CC 140112 - Detail Expenses'!K56</f>
        <v>0</v>
      </c>
      <c r="K26" s="12">
        <f>+'CC 140112 - Detail Expenses'!L56</f>
        <v>0</v>
      </c>
      <c r="L26" s="12">
        <f>+'CC 140112 - Detail Expenses'!M56</f>
        <v>0</v>
      </c>
      <c r="M26" s="12">
        <f>+'CC 140112 - Detail Expenses'!N56</f>
        <v>0</v>
      </c>
      <c r="N26" s="12">
        <f>+'CC 140112 - Detail Expenses'!O56</f>
        <v>0</v>
      </c>
      <c r="O26" s="12">
        <f>+'CC 140112 - Detail Expenses'!P56</f>
        <v>0</v>
      </c>
    </row>
    <row r="27" spans="1:15">
      <c r="A27" s="11" t="str">
        <f>+'CC 140112 - Detail Expenses'!$D$7</f>
        <v>140112</v>
      </c>
      <c r="B27" s="153" t="s">
        <v>33</v>
      </c>
      <c r="C27" s="12">
        <f>+'CC 140112 - Detail Expenses'!D57</f>
        <v>0</v>
      </c>
      <c r="D27" s="12">
        <f>+'CC 140112 - Detail Expenses'!E57</f>
        <v>0</v>
      </c>
      <c r="E27" s="12">
        <f>+'CC 140112 - Detail Expenses'!F57</f>
        <v>0</v>
      </c>
      <c r="F27" s="12">
        <f>+'CC 140112 - Detail Expenses'!G57</f>
        <v>0</v>
      </c>
      <c r="G27" s="12">
        <f>+'CC 140112 - Detail Expenses'!H57</f>
        <v>0</v>
      </c>
      <c r="H27" s="12">
        <f>+'CC 140112 - Detail Expenses'!I57</f>
        <v>0</v>
      </c>
      <c r="I27" s="12">
        <f>+'CC 140112 - Detail Expenses'!J57</f>
        <v>0</v>
      </c>
      <c r="J27" s="12">
        <f>+'CC 140112 - Detail Expenses'!K57</f>
        <v>0</v>
      </c>
      <c r="K27" s="12">
        <f>+'CC 140112 - Detail Expenses'!L57</f>
        <v>0</v>
      </c>
      <c r="L27" s="12">
        <f>+'CC 140112 - Detail Expenses'!M57</f>
        <v>0</v>
      </c>
      <c r="M27" s="12">
        <f>+'CC 140112 - Detail Expenses'!N57</f>
        <v>0</v>
      </c>
      <c r="N27" s="12">
        <f>+'CC 140112 - Detail Expenses'!O57</f>
        <v>0</v>
      </c>
      <c r="O27" s="12">
        <f>+'CC 140112 - Detail Expenses'!P57</f>
        <v>0</v>
      </c>
    </row>
    <row r="28" spans="1:15">
      <c r="A28" s="11" t="str">
        <f>+'CC 140112 - Detail Expenses'!$D$7</f>
        <v>140112</v>
      </c>
      <c r="B28" s="153" t="s">
        <v>38</v>
      </c>
      <c r="C28" s="12">
        <f>+'CC 140112 - Detail Expenses'!D59</f>
        <v>0</v>
      </c>
      <c r="D28" s="12">
        <f>+'CC 140112 - Detail Expenses'!E59</f>
        <v>0</v>
      </c>
      <c r="E28" s="12">
        <f>+'CC 140112 - Detail Expenses'!F59</f>
        <v>0</v>
      </c>
      <c r="F28" s="12">
        <f>+'CC 140112 - Detail Expenses'!G59</f>
        <v>0</v>
      </c>
      <c r="G28" s="12">
        <f>+'CC 140112 - Detail Expenses'!H59</f>
        <v>0</v>
      </c>
      <c r="H28" s="12">
        <f>+'CC 140112 - Detail Expenses'!I59</f>
        <v>0</v>
      </c>
      <c r="I28" s="12">
        <f>+'CC 140112 - Detail Expenses'!J59</f>
        <v>0</v>
      </c>
      <c r="J28" s="12">
        <f>+'CC 140112 - Detail Expenses'!K59</f>
        <v>0</v>
      </c>
      <c r="K28" s="12">
        <f>+'CC 140112 - Detail Expenses'!L59</f>
        <v>0</v>
      </c>
      <c r="L28" s="12">
        <f>+'CC 140112 - Detail Expenses'!M59</f>
        <v>0</v>
      </c>
      <c r="M28" s="12">
        <f>+'CC 140112 - Detail Expenses'!N59</f>
        <v>0</v>
      </c>
      <c r="N28" s="12">
        <f>+'CC 140112 - Detail Expenses'!O59</f>
        <v>0</v>
      </c>
      <c r="O28" s="12">
        <f>+'CC 140112 - Detail Expenses'!P59</f>
        <v>0</v>
      </c>
    </row>
    <row r="29" spans="1:15">
      <c r="A29" s="11" t="str">
        <f>+'CC 140112 - Detail Expenses'!$D$7</f>
        <v>140112</v>
      </c>
      <c r="B29" s="153" t="s">
        <v>36</v>
      </c>
      <c r="C29" s="12">
        <f>+'CC 140112 - Detail Expenses'!D60</f>
        <v>0</v>
      </c>
      <c r="D29" s="12">
        <f>+'CC 140112 - Detail Expenses'!E60</f>
        <v>0</v>
      </c>
      <c r="E29" s="12">
        <f>+'CC 140112 - Detail Expenses'!F60</f>
        <v>0</v>
      </c>
      <c r="F29" s="12">
        <f>+'CC 140112 - Detail Expenses'!G60</f>
        <v>0</v>
      </c>
      <c r="G29" s="12">
        <f>+'CC 140112 - Detail Expenses'!H60</f>
        <v>0</v>
      </c>
      <c r="H29" s="12">
        <f>+'CC 140112 - Detail Expenses'!I60</f>
        <v>0</v>
      </c>
      <c r="I29" s="12">
        <f>+'CC 140112 - Detail Expenses'!J60</f>
        <v>0</v>
      </c>
      <c r="J29" s="12">
        <f>+'CC 140112 - Detail Expenses'!K60</f>
        <v>0</v>
      </c>
      <c r="K29" s="12">
        <f>+'CC 140112 - Detail Expenses'!L60</f>
        <v>0</v>
      </c>
      <c r="L29" s="12">
        <f>+'CC 140112 - Detail Expenses'!M60</f>
        <v>0</v>
      </c>
      <c r="M29" s="12">
        <f>+'CC 140112 - Detail Expenses'!N60</f>
        <v>0</v>
      </c>
      <c r="N29" s="12">
        <f>+'CC 140112 - Detail Expenses'!O60</f>
        <v>0</v>
      </c>
      <c r="O29" s="12">
        <f>+'CC 140112 - Detail Expenses'!P60</f>
        <v>0</v>
      </c>
    </row>
    <row r="30" spans="1:15">
      <c r="A30" s="11" t="str">
        <f>+'CC 140112 - Detail Expenses'!$D$7</f>
        <v>140112</v>
      </c>
      <c r="B30" s="153" t="s">
        <v>105</v>
      </c>
      <c r="C30" s="12">
        <f>+'CC 140112 - Detail Expenses'!D61</f>
        <v>0</v>
      </c>
      <c r="D30" s="12">
        <f>+'CC 140112 - Detail Expenses'!E61</f>
        <v>0</v>
      </c>
      <c r="E30" s="12">
        <f>+'CC 140112 - Detail Expenses'!F61</f>
        <v>0</v>
      </c>
      <c r="F30" s="12">
        <f>+'CC 140112 - Detail Expenses'!G61</f>
        <v>0</v>
      </c>
      <c r="G30" s="12">
        <f>+'CC 140112 - Detail Expenses'!H61</f>
        <v>0</v>
      </c>
      <c r="H30" s="12">
        <f>+'CC 140112 - Detail Expenses'!I61</f>
        <v>0</v>
      </c>
      <c r="I30" s="12">
        <f>+'CC 140112 - Detail Expenses'!J61</f>
        <v>0</v>
      </c>
      <c r="J30" s="12">
        <f>+'CC 140112 - Detail Expenses'!K61</f>
        <v>0</v>
      </c>
      <c r="K30" s="12">
        <f>+'CC 140112 - Detail Expenses'!L61</f>
        <v>0</v>
      </c>
      <c r="L30" s="12">
        <f>+'CC 140112 - Detail Expenses'!M61</f>
        <v>0</v>
      </c>
      <c r="M30" s="12">
        <f>+'CC 140112 - Detail Expenses'!N61</f>
        <v>0</v>
      </c>
      <c r="N30" s="12">
        <f>+'CC 140112 - Detail Expenses'!O61</f>
        <v>0</v>
      </c>
      <c r="O30" s="12">
        <f>+'CC 140112 - Detail Expenses'!P61</f>
        <v>0</v>
      </c>
    </row>
    <row r="31" spans="1:15">
      <c r="A31" s="11" t="str">
        <f>+'CC 140112 - Detail Expenses'!$D$7</f>
        <v>140112</v>
      </c>
      <c r="B31" s="153" t="s">
        <v>107</v>
      </c>
      <c r="C31" s="12">
        <f>+'CC 140112 - Detail Expenses'!D62</f>
        <v>0</v>
      </c>
      <c r="D31" s="12">
        <f>+'CC 140112 - Detail Expenses'!E62</f>
        <v>0</v>
      </c>
      <c r="E31" s="12">
        <f>+'CC 140112 - Detail Expenses'!F62</f>
        <v>0</v>
      </c>
      <c r="F31" s="12">
        <f>+'CC 140112 - Detail Expenses'!G62</f>
        <v>0</v>
      </c>
      <c r="G31" s="12">
        <f>+'CC 140112 - Detail Expenses'!H62</f>
        <v>0</v>
      </c>
      <c r="H31" s="12">
        <f>+'CC 140112 - Detail Expenses'!I62</f>
        <v>0</v>
      </c>
      <c r="I31" s="12">
        <f>+'CC 140112 - Detail Expenses'!J62</f>
        <v>0</v>
      </c>
      <c r="J31" s="12">
        <f>+'CC 140112 - Detail Expenses'!K62</f>
        <v>0</v>
      </c>
      <c r="K31" s="12">
        <f>+'CC 140112 - Detail Expenses'!L62</f>
        <v>0</v>
      </c>
      <c r="L31" s="12">
        <f>+'CC 140112 - Detail Expenses'!M62</f>
        <v>0</v>
      </c>
      <c r="M31" s="12">
        <f>+'CC 140112 - Detail Expenses'!N62</f>
        <v>0</v>
      </c>
      <c r="N31" s="12">
        <f>+'CC 140112 - Detail Expenses'!O62</f>
        <v>0</v>
      </c>
      <c r="O31" s="12">
        <f>+'CC 140112 - Detail Expenses'!P62</f>
        <v>0</v>
      </c>
    </row>
    <row r="32" spans="1:15">
      <c r="A32" s="11" t="str">
        <f>+'CC 140112 - Detail Expenses'!$D$7</f>
        <v>140112</v>
      </c>
      <c r="B32" s="153" t="s">
        <v>37</v>
      </c>
      <c r="C32" s="12">
        <f>+'CC 140112 - Detail Expenses'!D63</f>
        <v>0</v>
      </c>
      <c r="D32" s="12">
        <f>+'CC 140112 - Detail Expenses'!E63</f>
        <v>0</v>
      </c>
      <c r="E32" s="12">
        <f>+'CC 140112 - Detail Expenses'!F63</f>
        <v>0</v>
      </c>
      <c r="F32" s="12">
        <f>+'CC 140112 - Detail Expenses'!G63</f>
        <v>0</v>
      </c>
      <c r="G32" s="12">
        <f>+'CC 140112 - Detail Expenses'!H63</f>
        <v>0</v>
      </c>
      <c r="H32" s="12">
        <f>+'CC 140112 - Detail Expenses'!I63</f>
        <v>0</v>
      </c>
      <c r="I32" s="12">
        <f>+'CC 140112 - Detail Expenses'!J63</f>
        <v>0</v>
      </c>
      <c r="J32" s="12">
        <f>+'CC 140112 - Detail Expenses'!K63</f>
        <v>0</v>
      </c>
      <c r="K32" s="12">
        <f>+'CC 140112 - Detail Expenses'!L63</f>
        <v>0</v>
      </c>
      <c r="L32" s="12">
        <f>+'CC 140112 - Detail Expenses'!M63</f>
        <v>0</v>
      </c>
      <c r="M32" s="12">
        <f>+'CC 140112 - Detail Expenses'!N63</f>
        <v>0</v>
      </c>
      <c r="N32" s="12">
        <f>+'CC 140112 - Detail Expenses'!O63</f>
        <v>0</v>
      </c>
      <c r="O32" s="12">
        <f>+'CC 140112 - Detail Expenses'!P63</f>
        <v>0</v>
      </c>
    </row>
    <row r="33" spans="1:15">
      <c r="A33" s="11" t="str">
        <f>+'CC 140112 - Detail Expenses'!$D$7</f>
        <v>140112</v>
      </c>
      <c r="B33" s="153" t="s">
        <v>39</v>
      </c>
      <c r="C33" s="12">
        <f>+'CC 140112 - Detail Expenses'!D65</f>
        <v>0</v>
      </c>
      <c r="D33" s="12">
        <f>+'CC 140112 - Detail Expenses'!E65</f>
        <v>0</v>
      </c>
      <c r="E33" s="12">
        <f>+'CC 140112 - Detail Expenses'!F65</f>
        <v>0</v>
      </c>
      <c r="F33" s="12">
        <f>+'CC 140112 - Detail Expenses'!G65</f>
        <v>0</v>
      </c>
      <c r="G33" s="12">
        <f>+'CC 140112 - Detail Expenses'!H65</f>
        <v>0</v>
      </c>
      <c r="H33" s="12">
        <f>+'CC 140112 - Detail Expenses'!I65</f>
        <v>0</v>
      </c>
      <c r="I33" s="12">
        <f>+'CC 140112 - Detail Expenses'!J65</f>
        <v>0</v>
      </c>
      <c r="J33" s="12">
        <f>+'CC 140112 - Detail Expenses'!K65</f>
        <v>0</v>
      </c>
      <c r="K33" s="12">
        <f>+'CC 140112 - Detail Expenses'!L65</f>
        <v>0</v>
      </c>
      <c r="L33" s="12">
        <f>+'CC 140112 - Detail Expenses'!M65</f>
        <v>0</v>
      </c>
      <c r="M33" s="12">
        <f>+'CC 140112 - Detail Expenses'!N65</f>
        <v>0</v>
      </c>
      <c r="N33" s="12">
        <f>+'CC 140112 - Detail Expenses'!O65</f>
        <v>0</v>
      </c>
      <c r="O33" s="12">
        <f>+'CC 140112 - Detail Expenses'!P65</f>
        <v>0</v>
      </c>
    </row>
    <row r="34" spans="1:15">
      <c r="A34" s="11" t="str">
        <f>+'CC 140112 - Detail Expenses'!$D$7</f>
        <v>140112</v>
      </c>
      <c r="B34" s="153" t="s">
        <v>41</v>
      </c>
      <c r="C34" s="12">
        <f>+'CC 140112 - Detail Expenses'!D66</f>
        <v>0</v>
      </c>
      <c r="D34" s="12">
        <f>+'CC 140112 - Detail Expenses'!E66</f>
        <v>0</v>
      </c>
      <c r="E34" s="12">
        <f>+'CC 140112 - Detail Expenses'!F66</f>
        <v>0</v>
      </c>
      <c r="F34" s="12">
        <f>+'CC 140112 - Detail Expenses'!G66</f>
        <v>0</v>
      </c>
      <c r="G34" s="12">
        <f>+'CC 140112 - Detail Expenses'!H66</f>
        <v>0</v>
      </c>
      <c r="H34" s="12">
        <f>+'CC 140112 - Detail Expenses'!I66</f>
        <v>0</v>
      </c>
      <c r="I34" s="12">
        <f>+'CC 140112 - Detail Expenses'!J66</f>
        <v>0</v>
      </c>
      <c r="J34" s="12">
        <f>+'CC 140112 - Detail Expenses'!K66</f>
        <v>0</v>
      </c>
      <c r="K34" s="12">
        <f>+'CC 140112 - Detail Expenses'!L66</f>
        <v>0</v>
      </c>
      <c r="L34" s="12">
        <f>+'CC 140112 - Detail Expenses'!M66</f>
        <v>0</v>
      </c>
      <c r="M34" s="12">
        <f>+'CC 140112 - Detail Expenses'!N66</f>
        <v>0</v>
      </c>
      <c r="N34" s="12">
        <f>+'CC 140112 - Detail Expenses'!O66</f>
        <v>0</v>
      </c>
      <c r="O34" s="12">
        <f>+'CC 140112 - Detail Expenses'!P66</f>
        <v>0</v>
      </c>
    </row>
    <row r="35" spans="1:15">
      <c r="A35" s="11" t="str">
        <f>+'CC 140112 - Detail Expenses'!$D$7</f>
        <v>140112</v>
      </c>
      <c r="B35" s="153" t="s">
        <v>43</v>
      </c>
      <c r="C35" s="12">
        <f>+'CC 140112 - Detail Expenses'!D67</f>
        <v>0</v>
      </c>
      <c r="D35" s="12">
        <f>+'CC 140112 - Detail Expenses'!E67</f>
        <v>0</v>
      </c>
      <c r="E35" s="12">
        <f>+'CC 140112 - Detail Expenses'!F67</f>
        <v>0</v>
      </c>
      <c r="F35" s="12">
        <f>+'CC 140112 - Detail Expenses'!G67</f>
        <v>0</v>
      </c>
      <c r="G35" s="12">
        <f>+'CC 140112 - Detail Expenses'!H67</f>
        <v>0</v>
      </c>
      <c r="H35" s="12">
        <f>+'CC 140112 - Detail Expenses'!I67</f>
        <v>0</v>
      </c>
      <c r="I35" s="12">
        <f>+'CC 140112 - Detail Expenses'!J67</f>
        <v>0</v>
      </c>
      <c r="J35" s="12">
        <f>+'CC 140112 - Detail Expenses'!K67</f>
        <v>0</v>
      </c>
      <c r="K35" s="12">
        <f>+'CC 140112 - Detail Expenses'!L67</f>
        <v>0</v>
      </c>
      <c r="L35" s="12">
        <f>+'CC 140112 - Detail Expenses'!M67</f>
        <v>0</v>
      </c>
      <c r="M35" s="12">
        <f>+'CC 140112 - Detail Expenses'!N67</f>
        <v>0</v>
      </c>
      <c r="N35" s="12">
        <f>+'CC 140112 - Detail Expenses'!O67</f>
        <v>0</v>
      </c>
      <c r="O35" s="12">
        <f>+'CC 140112 - Detail Expenses'!P67</f>
        <v>0</v>
      </c>
    </row>
    <row r="36" spans="1:15">
      <c r="A36" s="11" t="str">
        <f>+'CC 140112 - Detail Expenses'!$D$7</f>
        <v>140112</v>
      </c>
      <c r="B36" s="153" t="s">
        <v>42</v>
      </c>
      <c r="C36" s="12">
        <f>+'CC 140112 - Detail Expenses'!D68</f>
        <v>0</v>
      </c>
      <c r="D36" s="12">
        <f>+'CC 140112 - Detail Expenses'!E68</f>
        <v>0</v>
      </c>
      <c r="E36" s="12">
        <f>+'CC 140112 - Detail Expenses'!F68</f>
        <v>0</v>
      </c>
      <c r="F36" s="12">
        <f>+'CC 140112 - Detail Expenses'!G68</f>
        <v>0</v>
      </c>
      <c r="G36" s="12">
        <f>+'CC 140112 - Detail Expenses'!H68</f>
        <v>0</v>
      </c>
      <c r="H36" s="12">
        <f>+'CC 140112 - Detail Expenses'!I68</f>
        <v>0</v>
      </c>
      <c r="I36" s="12">
        <f>+'CC 140112 - Detail Expenses'!J68</f>
        <v>0</v>
      </c>
      <c r="J36" s="12">
        <f>+'CC 140112 - Detail Expenses'!K68</f>
        <v>0</v>
      </c>
      <c r="K36" s="12">
        <f>+'CC 140112 - Detail Expenses'!L68</f>
        <v>0</v>
      </c>
      <c r="L36" s="12">
        <f>+'CC 140112 - Detail Expenses'!M68</f>
        <v>0</v>
      </c>
      <c r="M36" s="12">
        <f>+'CC 140112 - Detail Expenses'!N68</f>
        <v>0</v>
      </c>
      <c r="N36" s="12">
        <f>+'CC 140112 - Detail Expenses'!O68</f>
        <v>0</v>
      </c>
      <c r="O36" s="12">
        <f>+'CC 140112 - Detail Expenses'!P68</f>
        <v>0</v>
      </c>
    </row>
    <row r="37" spans="1:15">
      <c r="A37" s="11" t="str">
        <f>+'CC 140112 - Detail Expenses'!$D$7</f>
        <v>140112</v>
      </c>
      <c r="B37" s="153" t="s">
        <v>44</v>
      </c>
      <c r="C37" s="12">
        <f>+'CC 140112 - Detail Expenses'!D70</f>
        <v>0</v>
      </c>
      <c r="D37" s="12">
        <f>+'CC 140112 - Detail Expenses'!E70</f>
        <v>0</v>
      </c>
      <c r="E37" s="12">
        <f>+'CC 140112 - Detail Expenses'!F70</f>
        <v>0</v>
      </c>
      <c r="F37" s="12">
        <f>+'CC 140112 - Detail Expenses'!G70</f>
        <v>0</v>
      </c>
      <c r="G37" s="12">
        <f>+'CC 140112 - Detail Expenses'!H70</f>
        <v>0</v>
      </c>
      <c r="H37" s="12">
        <f>+'CC 140112 - Detail Expenses'!I70</f>
        <v>0</v>
      </c>
      <c r="I37" s="12">
        <f>+'CC 140112 - Detail Expenses'!J70</f>
        <v>0</v>
      </c>
      <c r="J37" s="12">
        <f>+'CC 140112 - Detail Expenses'!K70</f>
        <v>0</v>
      </c>
      <c r="K37" s="12">
        <f>+'CC 140112 - Detail Expenses'!L70</f>
        <v>0</v>
      </c>
      <c r="L37" s="12">
        <f>+'CC 140112 - Detail Expenses'!M70</f>
        <v>0</v>
      </c>
      <c r="M37" s="12">
        <f>+'CC 140112 - Detail Expenses'!N70</f>
        <v>0</v>
      </c>
      <c r="N37" s="12">
        <f>+'CC 140112 - Detail Expenses'!O70</f>
        <v>0</v>
      </c>
      <c r="O37" s="12">
        <f>+'CC 140112 - Detail Expenses'!P70</f>
        <v>0</v>
      </c>
    </row>
    <row r="38" spans="1:15">
      <c r="A38" s="11" t="str">
        <f>+'CC 140112 - Detail Expenses'!$D$7</f>
        <v>140112</v>
      </c>
      <c r="B38" s="153" t="s">
        <v>45</v>
      </c>
      <c r="C38" s="12">
        <f>+'CC 140112 - Detail Expenses'!D71</f>
        <v>0</v>
      </c>
      <c r="D38" s="12">
        <f>+'CC 140112 - Detail Expenses'!E71</f>
        <v>0</v>
      </c>
      <c r="E38" s="12">
        <f>+'CC 140112 - Detail Expenses'!F71</f>
        <v>0</v>
      </c>
      <c r="F38" s="12">
        <f>+'CC 140112 - Detail Expenses'!G71</f>
        <v>0</v>
      </c>
      <c r="G38" s="12">
        <f>+'CC 140112 - Detail Expenses'!H71</f>
        <v>0</v>
      </c>
      <c r="H38" s="12">
        <f>+'CC 140112 - Detail Expenses'!I71</f>
        <v>0</v>
      </c>
      <c r="I38" s="12">
        <f>+'CC 140112 - Detail Expenses'!J71</f>
        <v>0</v>
      </c>
      <c r="J38" s="12">
        <f>+'CC 140112 - Detail Expenses'!K71</f>
        <v>0</v>
      </c>
      <c r="K38" s="12">
        <f>+'CC 140112 - Detail Expenses'!L71</f>
        <v>0</v>
      </c>
      <c r="L38" s="12">
        <f>+'CC 140112 - Detail Expenses'!M71</f>
        <v>0</v>
      </c>
      <c r="M38" s="12">
        <f>+'CC 140112 - Detail Expenses'!N71</f>
        <v>0</v>
      </c>
      <c r="N38" s="12">
        <f>+'CC 140112 - Detail Expenses'!O71</f>
        <v>0</v>
      </c>
      <c r="O38" s="12">
        <f>+'CC 140112 - Detail Expenses'!P71</f>
        <v>0</v>
      </c>
    </row>
    <row r="39" spans="1:15">
      <c r="A39" s="11" t="str">
        <f>+'CC 140112 - Detail Expenses'!$D$7</f>
        <v>140112</v>
      </c>
      <c r="B39" s="153" t="s">
        <v>47</v>
      </c>
      <c r="C39" s="12">
        <f>+'CC 140112 - Detail Expenses'!D72</f>
        <v>0</v>
      </c>
      <c r="D39" s="12">
        <f>+'CC 140112 - Detail Expenses'!E72</f>
        <v>0</v>
      </c>
      <c r="E39" s="12">
        <f>+'CC 140112 - Detail Expenses'!F72</f>
        <v>0</v>
      </c>
      <c r="F39" s="12">
        <f>+'CC 140112 - Detail Expenses'!G72</f>
        <v>0</v>
      </c>
      <c r="G39" s="12">
        <f>+'CC 140112 - Detail Expenses'!H72</f>
        <v>0</v>
      </c>
      <c r="H39" s="12">
        <f>+'CC 140112 - Detail Expenses'!I72</f>
        <v>0</v>
      </c>
      <c r="I39" s="12">
        <f>+'CC 140112 - Detail Expenses'!J72</f>
        <v>0</v>
      </c>
      <c r="J39" s="12">
        <f>+'CC 140112 - Detail Expenses'!K72</f>
        <v>0</v>
      </c>
      <c r="K39" s="12">
        <f>+'CC 140112 - Detail Expenses'!L72</f>
        <v>0</v>
      </c>
      <c r="L39" s="12">
        <f>+'CC 140112 - Detail Expenses'!M72</f>
        <v>0</v>
      </c>
      <c r="M39" s="12">
        <f>+'CC 140112 - Detail Expenses'!N72</f>
        <v>0</v>
      </c>
      <c r="N39" s="12">
        <f>+'CC 140112 - Detail Expenses'!O72</f>
        <v>0</v>
      </c>
      <c r="O39" s="12">
        <f>+'CC 140112 - Detail Expenses'!P72</f>
        <v>0</v>
      </c>
    </row>
    <row r="40" spans="1:15">
      <c r="A40" s="11" t="str">
        <f>+'CC 140112 - Detail Expenses'!$D$7</f>
        <v>140112</v>
      </c>
      <c r="B40" s="153"/>
      <c r="C40" s="12">
        <f>+'CC 140112 - Detail Expenses'!D73</f>
        <v>0</v>
      </c>
      <c r="D40" s="12">
        <f>+'CC 140112 - Detail Expenses'!E73</f>
        <v>0</v>
      </c>
      <c r="E40" s="12">
        <f>+'CC 140112 - Detail Expenses'!F73</f>
        <v>0</v>
      </c>
      <c r="F40" s="12">
        <f>+'CC 140112 - Detail Expenses'!G73</f>
        <v>0</v>
      </c>
      <c r="G40" s="12">
        <f>+'CC 140112 - Detail Expenses'!H73</f>
        <v>0</v>
      </c>
      <c r="H40" s="12">
        <f>+'CC 140112 - Detail Expenses'!I73</f>
        <v>0</v>
      </c>
      <c r="I40" s="12">
        <f>+'CC 140112 - Detail Expenses'!J73</f>
        <v>0</v>
      </c>
      <c r="J40" s="12">
        <f>+'CC 140112 - Detail Expenses'!K73</f>
        <v>0</v>
      </c>
      <c r="K40" s="12">
        <f>+'CC 140112 - Detail Expenses'!L73</f>
        <v>0</v>
      </c>
      <c r="L40" s="12">
        <f>+'CC 140112 - Detail Expenses'!M73</f>
        <v>0</v>
      </c>
      <c r="M40" s="12">
        <f>+'CC 140112 - Detail Expenses'!N73</f>
        <v>0</v>
      </c>
      <c r="N40" s="12">
        <f>+'CC 140112 - Detail Expenses'!O73</f>
        <v>0</v>
      </c>
      <c r="O40" s="12">
        <f>+'CC 140112 - Detail Expenses'!P73</f>
        <v>0</v>
      </c>
    </row>
    <row r="41" spans="1:15">
      <c r="A41" s="11" t="str">
        <f>+'CC 140112 - Detail Expenses'!$D$7</f>
        <v>140112</v>
      </c>
      <c r="B41" s="153" t="s">
        <v>125</v>
      </c>
      <c r="C41" s="12">
        <f>+'CC 140112 - Detail Expenses'!D74</f>
        <v>0</v>
      </c>
      <c r="D41" s="12">
        <f>+'CC 140112 - Detail Expenses'!E74</f>
        <v>0</v>
      </c>
      <c r="E41" s="12">
        <f>+'CC 140112 - Detail Expenses'!F74</f>
        <v>0</v>
      </c>
      <c r="F41" s="12">
        <f>+'CC 140112 - Detail Expenses'!G74</f>
        <v>0</v>
      </c>
      <c r="G41" s="12">
        <f>+'CC 140112 - Detail Expenses'!H74</f>
        <v>0</v>
      </c>
      <c r="H41" s="12">
        <f>+'CC 140112 - Detail Expenses'!I74</f>
        <v>0</v>
      </c>
      <c r="I41" s="12">
        <f>+'CC 140112 - Detail Expenses'!J74</f>
        <v>0</v>
      </c>
      <c r="J41" s="12">
        <f>+'CC 140112 - Detail Expenses'!K74</f>
        <v>0</v>
      </c>
      <c r="K41" s="12">
        <f>+'CC 140112 - Detail Expenses'!L74</f>
        <v>0</v>
      </c>
      <c r="L41" s="12">
        <f>+'CC 140112 - Detail Expenses'!M74</f>
        <v>0</v>
      </c>
      <c r="M41" s="12">
        <f>+'CC 140112 - Detail Expenses'!N74</f>
        <v>0</v>
      </c>
      <c r="N41" s="12">
        <f>+'CC 140112 - Detail Expenses'!O74</f>
        <v>0</v>
      </c>
      <c r="O41" s="12">
        <f>+'CC 140112 - Detail Expenses'!P74</f>
        <v>0</v>
      </c>
    </row>
    <row r="42" spans="1:15">
      <c r="A42" s="11" t="str">
        <f>+'CC 140112 - Detail Expenses'!$D$7</f>
        <v>140112</v>
      </c>
      <c r="B42" s="153" t="s">
        <v>32</v>
      </c>
      <c r="C42" s="12">
        <f>+'CC 140112 - Detail Expenses'!D75</f>
        <v>0</v>
      </c>
      <c r="D42" s="12">
        <f>+'CC 140112 - Detail Expenses'!E75</f>
        <v>0</v>
      </c>
      <c r="E42" s="12">
        <f>+'CC 140112 - Detail Expenses'!F75</f>
        <v>0</v>
      </c>
      <c r="F42" s="12">
        <f>+'CC 140112 - Detail Expenses'!G75</f>
        <v>0</v>
      </c>
      <c r="G42" s="12">
        <f>+'CC 140112 - Detail Expenses'!H75</f>
        <v>0</v>
      </c>
      <c r="H42" s="12">
        <f>+'CC 140112 - Detail Expenses'!I75</f>
        <v>0</v>
      </c>
      <c r="I42" s="12">
        <f>+'CC 140112 - Detail Expenses'!J75</f>
        <v>0</v>
      </c>
      <c r="J42" s="12">
        <f>+'CC 140112 - Detail Expenses'!K75</f>
        <v>0</v>
      </c>
      <c r="K42" s="12">
        <f>+'CC 140112 - Detail Expenses'!L75</f>
        <v>0</v>
      </c>
      <c r="L42" s="12">
        <f>+'CC 140112 - Detail Expenses'!M75</f>
        <v>0</v>
      </c>
      <c r="M42" s="12">
        <f>+'CC 140112 - Detail Expenses'!N75</f>
        <v>0</v>
      </c>
      <c r="N42" s="12">
        <f>+'CC 140112 - Detail Expenses'!O75</f>
        <v>0</v>
      </c>
      <c r="O42" s="12">
        <f>+'CC 140112 - Detail Expenses'!P75</f>
        <v>0</v>
      </c>
    </row>
    <row r="43" spans="1:15">
      <c r="A43" s="11" t="str">
        <f>+'CC 140112 - Detail Expenses'!$D$7</f>
        <v>140112</v>
      </c>
      <c r="B43" s="153" t="s">
        <v>135</v>
      </c>
      <c r="C43" s="12">
        <f>+'CC 140112 - Detail Expenses'!D76</f>
        <v>0</v>
      </c>
      <c r="D43" s="12">
        <f>+'CC 140112 - Detail Expenses'!E76</f>
        <v>0</v>
      </c>
      <c r="E43" s="12">
        <f>+'CC 140112 - Detail Expenses'!F76</f>
        <v>0</v>
      </c>
      <c r="F43" s="12">
        <f>+'CC 140112 - Detail Expenses'!G76</f>
        <v>0</v>
      </c>
      <c r="G43" s="12">
        <f>+'CC 140112 - Detail Expenses'!H76</f>
        <v>0</v>
      </c>
      <c r="H43" s="12">
        <f>+'CC 140112 - Detail Expenses'!I76</f>
        <v>0</v>
      </c>
      <c r="I43" s="12">
        <f>+'CC 140112 - Detail Expenses'!J76</f>
        <v>0</v>
      </c>
      <c r="J43" s="12">
        <f>+'CC 140112 - Detail Expenses'!K76</f>
        <v>0</v>
      </c>
      <c r="K43" s="12">
        <f>+'CC 140112 - Detail Expenses'!L76</f>
        <v>0</v>
      </c>
      <c r="L43" s="12">
        <f>+'CC 140112 - Detail Expenses'!M76</f>
        <v>0</v>
      </c>
      <c r="M43" s="12">
        <f>+'CC 140112 - Detail Expenses'!N76</f>
        <v>0</v>
      </c>
      <c r="N43" s="12">
        <f>+'CC 140112 - Detail Expenses'!O76</f>
        <v>0</v>
      </c>
      <c r="O43" s="12">
        <f>+'CC 140112 - Detail Expenses'!P76</f>
        <v>0</v>
      </c>
    </row>
    <row r="44" spans="1:15">
      <c r="A44" s="11" t="str">
        <f>+'CC 140112 - Detail Expenses'!$D$7</f>
        <v>140112</v>
      </c>
      <c r="B44" s="153" t="s">
        <v>131</v>
      </c>
      <c r="C44" s="12">
        <f>+'CC 140112 - Detail Expenses'!D77</f>
        <v>0</v>
      </c>
      <c r="D44" s="12">
        <f>+'CC 140112 - Detail Expenses'!E77</f>
        <v>0</v>
      </c>
      <c r="E44" s="12">
        <f>+'CC 140112 - Detail Expenses'!F77</f>
        <v>0</v>
      </c>
      <c r="F44" s="12">
        <f>+'CC 140112 - Detail Expenses'!G77</f>
        <v>0</v>
      </c>
      <c r="G44" s="12">
        <f>+'CC 140112 - Detail Expenses'!H77</f>
        <v>0</v>
      </c>
      <c r="H44" s="12">
        <f>+'CC 140112 - Detail Expenses'!I77</f>
        <v>0</v>
      </c>
      <c r="I44" s="12">
        <f>+'CC 140112 - Detail Expenses'!J77</f>
        <v>0</v>
      </c>
      <c r="J44" s="12">
        <f>+'CC 140112 - Detail Expenses'!K77</f>
        <v>0</v>
      </c>
      <c r="K44" s="12">
        <f>+'CC 140112 - Detail Expenses'!L77</f>
        <v>0</v>
      </c>
      <c r="L44" s="12">
        <f>+'CC 140112 - Detail Expenses'!M77</f>
        <v>0</v>
      </c>
      <c r="M44" s="12">
        <f>+'CC 140112 - Detail Expenses'!N77</f>
        <v>0</v>
      </c>
      <c r="N44" s="12">
        <f>+'CC 140112 - Detail Expenses'!O77</f>
        <v>0</v>
      </c>
      <c r="O44" s="12">
        <f>+'CC 140112 - Detail Expenses'!P77</f>
        <v>0</v>
      </c>
    </row>
    <row r="45" spans="1:15">
      <c r="A45" s="11" t="str">
        <f>+'CC 140112 - Detail Expenses'!$D$7</f>
        <v>140112</v>
      </c>
      <c r="B45" s="153" t="s">
        <v>133</v>
      </c>
      <c r="C45" s="12">
        <f>+'CC 140112 - Detail Expenses'!D78</f>
        <v>0</v>
      </c>
      <c r="D45" s="12">
        <f>+'CC 140112 - Detail Expenses'!E78</f>
        <v>0</v>
      </c>
      <c r="E45" s="12">
        <f>+'CC 140112 - Detail Expenses'!F78</f>
        <v>0</v>
      </c>
      <c r="F45" s="12">
        <f>+'CC 140112 - Detail Expenses'!G78</f>
        <v>0</v>
      </c>
      <c r="G45" s="12">
        <f>+'CC 140112 - Detail Expenses'!H78</f>
        <v>0</v>
      </c>
      <c r="H45" s="12">
        <f>+'CC 140112 - Detail Expenses'!I78</f>
        <v>0</v>
      </c>
      <c r="I45" s="12">
        <f>+'CC 140112 - Detail Expenses'!J78</f>
        <v>0</v>
      </c>
      <c r="J45" s="12">
        <f>+'CC 140112 - Detail Expenses'!K78</f>
        <v>0</v>
      </c>
      <c r="K45" s="12">
        <f>+'CC 140112 - Detail Expenses'!L78</f>
        <v>0</v>
      </c>
      <c r="L45" s="12">
        <f>+'CC 140112 - Detail Expenses'!M78</f>
        <v>0</v>
      </c>
      <c r="M45" s="12">
        <f>+'CC 140112 - Detail Expenses'!N78</f>
        <v>0</v>
      </c>
      <c r="N45" s="12">
        <f>+'CC 140112 - Detail Expenses'!O78</f>
        <v>0</v>
      </c>
      <c r="O45" s="12">
        <f>+'CC 140112 - Detail Expenses'!P78</f>
        <v>0</v>
      </c>
    </row>
    <row r="46" spans="1:15">
      <c r="A46" s="11" t="str">
        <f>+'CC 140112 - Detail Expenses'!$D$7</f>
        <v>140112</v>
      </c>
      <c r="B46" s="153" t="s">
        <v>129</v>
      </c>
      <c r="C46" s="12">
        <f>+'CC 140112 - Detail Expenses'!D79</f>
        <v>0</v>
      </c>
      <c r="D46" s="12">
        <f>+'CC 140112 - Detail Expenses'!E79</f>
        <v>0</v>
      </c>
      <c r="E46" s="12">
        <f>+'CC 140112 - Detail Expenses'!F79</f>
        <v>0</v>
      </c>
      <c r="F46" s="12">
        <f>+'CC 140112 - Detail Expenses'!G79</f>
        <v>0</v>
      </c>
      <c r="G46" s="12">
        <f>+'CC 140112 - Detail Expenses'!H79</f>
        <v>0</v>
      </c>
      <c r="H46" s="12">
        <f>+'CC 140112 - Detail Expenses'!I79</f>
        <v>0</v>
      </c>
      <c r="I46" s="12">
        <f>+'CC 140112 - Detail Expenses'!J79</f>
        <v>0</v>
      </c>
      <c r="J46" s="12">
        <f>+'CC 140112 - Detail Expenses'!K79</f>
        <v>0</v>
      </c>
      <c r="K46" s="12">
        <f>+'CC 140112 - Detail Expenses'!L79</f>
        <v>0</v>
      </c>
      <c r="L46" s="12">
        <f>+'CC 140112 - Detail Expenses'!M79</f>
        <v>0</v>
      </c>
      <c r="M46" s="12">
        <f>+'CC 140112 - Detail Expenses'!N79</f>
        <v>0</v>
      </c>
      <c r="N46" s="12">
        <f>+'CC 140112 - Detail Expenses'!O79</f>
        <v>0</v>
      </c>
      <c r="O46" s="12">
        <f>+'CC 140112 - Detail Expenses'!P79</f>
        <v>0</v>
      </c>
    </row>
    <row r="47" spans="1:15">
      <c r="A47" s="11" t="str">
        <f>+'CC 140112 - Detail Expenses'!$D$7</f>
        <v>140112</v>
      </c>
      <c r="B47" s="153" t="s">
        <v>35</v>
      </c>
      <c r="C47" s="12">
        <f>+'CC 140112 - Detail Expenses'!D80</f>
        <v>0</v>
      </c>
      <c r="D47" s="12">
        <f>+'CC 140112 - Detail Expenses'!E80</f>
        <v>0</v>
      </c>
      <c r="E47" s="12">
        <f>+'CC 140112 - Detail Expenses'!F80</f>
        <v>0</v>
      </c>
      <c r="F47" s="12">
        <f>+'CC 140112 - Detail Expenses'!G80</f>
        <v>0</v>
      </c>
      <c r="G47" s="12">
        <f>+'CC 140112 - Detail Expenses'!H80</f>
        <v>0</v>
      </c>
      <c r="H47" s="12">
        <f>+'CC 140112 - Detail Expenses'!I80</f>
        <v>0</v>
      </c>
      <c r="I47" s="12">
        <f>+'CC 140112 - Detail Expenses'!J80</f>
        <v>0</v>
      </c>
      <c r="J47" s="12">
        <f>+'CC 140112 - Detail Expenses'!K80</f>
        <v>0</v>
      </c>
      <c r="K47" s="12">
        <f>+'CC 140112 - Detail Expenses'!L80</f>
        <v>0</v>
      </c>
      <c r="L47" s="12">
        <f>+'CC 140112 - Detail Expenses'!M80</f>
        <v>0</v>
      </c>
      <c r="M47" s="12">
        <f>+'CC 140112 - Detail Expenses'!N80</f>
        <v>0</v>
      </c>
      <c r="N47" s="12">
        <f>+'CC 140112 - Detail Expenses'!O80</f>
        <v>0</v>
      </c>
      <c r="O47" s="12">
        <f>+'CC 140112 - Detail Expenses'!P80</f>
        <v>0</v>
      </c>
    </row>
    <row r="48" spans="1:15">
      <c r="A48" s="11" t="str">
        <f>+'CC 140112 - Detail Expenses'!$D$7</f>
        <v>140112</v>
      </c>
      <c r="B48" s="153" t="s">
        <v>48</v>
      </c>
      <c r="C48" s="12">
        <f>+'CC 140112 - Detail Expenses'!D82</f>
        <v>0</v>
      </c>
      <c r="D48" s="12">
        <f>+'CC 140112 - Detail Expenses'!E82</f>
        <v>0</v>
      </c>
      <c r="E48" s="12">
        <f>+'CC 140112 - Detail Expenses'!F82</f>
        <v>0</v>
      </c>
      <c r="F48" s="12">
        <f>+'CC 140112 - Detail Expenses'!G82</f>
        <v>0</v>
      </c>
      <c r="G48" s="12">
        <f>+'CC 140112 - Detail Expenses'!H82</f>
        <v>0</v>
      </c>
      <c r="H48" s="12">
        <f>+'CC 140112 - Detail Expenses'!I82</f>
        <v>0</v>
      </c>
      <c r="I48" s="12">
        <f>+'CC 140112 - Detail Expenses'!J82</f>
        <v>0</v>
      </c>
      <c r="J48" s="12">
        <f>+'CC 140112 - Detail Expenses'!K82</f>
        <v>0</v>
      </c>
      <c r="K48" s="12">
        <f>+'CC 140112 - Detail Expenses'!L82</f>
        <v>0</v>
      </c>
      <c r="L48" s="12">
        <f>+'CC 140112 - Detail Expenses'!M82</f>
        <v>0</v>
      </c>
      <c r="M48" s="12">
        <f>+'CC 140112 - Detail Expenses'!N82</f>
        <v>0</v>
      </c>
      <c r="N48" s="12">
        <f>+'CC 140112 - Detail Expenses'!O82</f>
        <v>0</v>
      </c>
      <c r="O48" s="12">
        <f>+'CC 140112 - Detail Expenses'!P82</f>
        <v>0</v>
      </c>
    </row>
    <row r="49" spans="1:16">
      <c r="A49" s="11" t="str">
        <f>+'CC 140112 - Detail Expenses'!$D$7</f>
        <v>140112</v>
      </c>
      <c r="B49" s="153" t="s">
        <v>49</v>
      </c>
      <c r="C49" s="12">
        <f>+'CC 140112 - Detail Expenses'!D83</f>
        <v>0</v>
      </c>
      <c r="D49" s="12">
        <f>+'CC 140112 - Detail Expenses'!E83</f>
        <v>0</v>
      </c>
      <c r="E49" s="12">
        <f>+'CC 140112 - Detail Expenses'!F83</f>
        <v>0</v>
      </c>
      <c r="F49" s="12">
        <f>+'CC 140112 - Detail Expenses'!G83</f>
        <v>0</v>
      </c>
      <c r="G49" s="12">
        <f>+'CC 140112 - Detail Expenses'!H83</f>
        <v>0</v>
      </c>
      <c r="H49" s="12">
        <f>+'CC 140112 - Detail Expenses'!I83</f>
        <v>0</v>
      </c>
      <c r="I49" s="12">
        <f>+'CC 140112 - Detail Expenses'!J83</f>
        <v>0</v>
      </c>
      <c r="J49" s="12">
        <f>+'CC 140112 - Detail Expenses'!K83</f>
        <v>0</v>
      </c>
      <c r="K49" s="12">
        <f>+'CC 140112 - Detail Expenses'!L83</f>
        <v>0</v>
      </c>
      <c r="L49" s="12">
        <f>+'CC 140112 - Detail Expenses'!M83</f>
        <v>0</v>
      </c>
      <c r="M49" s="12">
        <f>+'CC 140112 - Detail Expenses'!N83</f>
        <v>0</v>
      </c>
      <c r="N49" s="12">
        <f>+'CC 140112 - Detail Expenses'!O83</f>
        <v>0</v>
      </c>
      <c r="O49" s="12">
        <f>+'CC 140112 - Detail Expenses'!P83</f>
        <v>0</v>
      </c>
    </row>
    <row r="50" spans="1:16">
      <c r="A50" s="11" t="str">
        <f>+'CC 140112 - Detail Expenses'!$D$7</f>
        <v>140112</v>
      </c>
      <c r="B50" s="153" t="s">
        <v>50</v>
      </c>
      <c r="C50" s="12">
        <f>+'CC 140112 - Detail Expenses'!D85</f>
        <v>0</v>
      </c>
      <c r="D50" s="12">
        <f>+'CC 140112 - Detail Expenses'!E85</f>
        <v>0</v>
      </c>
      <c r="E50" s="12">
        <f>+'CC 140112 - Detail Expenses'!F85</f>
        <v>0</v>
      </c>
      <c r="F50" s="12">
        <f>+'CC 140112 - Detail Expenses'!G85</f>
        <v>0</v>
      </c>
      <c r="G50" s="12">
        <f>+'CC 140112 - Detail Expenses'!H85</f>
        <v>0</v>
      </c>
      <c r="H50" s="12">
        <f>+'CC 140112 - Detail Expenses'!I85</f>
        <v>0</v>
      </c>
      <c r="I50" s="12">
        <f>+'CC 140112 - Detail Expenses'!J85</f>
        <v>0</v>
      </c>
      <c r="J50" s="12">
        <f>+'CC 140112 - Detail Expenses'!K85</f>
        <v>0</v>
      </c>
      <c r="K50" s="12">
        <f>+'CC 140112 - Detail Expenses'!L85</f>
        <v>0</v>
      </c>
      <c r="L50" s="12">
        <f>+'CC 140112 - Detail Expenses'!M85</f>
        <v>0</v>
      </c>
      <c r="M50" s="12">
        <f>+'CC 140112 - Detail Expenses'!N85</f>
        <v>0</v>
      </c>
      <c r="N50" s="12">
        <f>+'CC 140112 - Detail Expenses'!O85</f>
        <v>0</v>
      </c>
      <c r="O50" s="12">
        <f>+'CC 140112 -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140112 -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103833 -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431</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103833 - Detail Expenses'!P36</f>
        <v>0</v>
      </c>
      <c r="I12"/>
      <c r="J12"/>
      <c r="K12"/>
    </row>
    <row r="13" spans="1:11">
      <c r="A13" s="56" t="s">
        <v>30</v>
      </c>
      <c r="B13" s="8" t="s">
        <v>9</v>
      </c>
      <c r="C13"/>
      <c r="D13"/>
      <c r="E13"/>
      <c r="F13" s="62">
        <v>0</v>
      </c>
      <c r="G13"/>
      <c r="H13" s="62">
        <f>+'CC 103833 - Detail Expenses'!P37</f>
        <v>0</v>
      </c>
      <c r="I13"/>
      <c r="J13"/>
      <c r="K13"/>
    </row>
    <row r="14" spans="1:11">
      <c r="A14" s="40" t="s">
        <v>31</v>
      </c>
      <c r="B14" s="8" t="s">
        <v>10</v>
      </c>
      <c r="C14"/>
      <c r="D14"/>
      <c r="E14"/>
      <c r="F14" s="62">
        <v>0</v>
      </c>
      <c r="G14"/>
      <c r="H14" s="62">
        <f>+'CC 103833 - Detail Expenses'!P38</f>
        <v>0</v>
      </c>
      <c r="I14"/>
      <c r="J14"/>
      <c r="K14"/>
    </row>
    <row r="15" spans="1:11">
      <c r="A15" s="40" t="s">
        <v>26</v>
      </c>
      <c r="B15" s="8" t="s">
        <v>8</v>
      </c>
      <c r="C15"/>
      <c r="D15"/>
      <c r="E15"/>
      <c r="F15" s="62">
        <v>0</v>
      </c>
      <c r="G15"/>
      <c r="H15" s="62">
        <f>+'CC 103833 - Detail Expenses'!P39</f>
        <v>0</v>
      </c>
      <c r="I15"/>
      <c r="J15"/>
      <c r="K15"/>
    </row>
    <row r="16" spans="1:11">
      <c r="A16" s="56" t="s">
        <v>40</v>
      </c>
      <c r="B16" s="8" t="s">
        <v>100</v>
      </c>
      <c r="C16"/>
      <c r="D16"/>
      <c r="E16"/>
      <c r="F16" s="62">
        <v>0</v>
      </c>
      <c r="G16"/>
      <c r="H16" s="62">
        <f>+'CC 103833 - Detail Expenses'!P40</f>
        <v>0</v>
      </c>
      <c r="I16"/>
      <c r="J16"/>
      <c r="K16"/>
    </row>
    <row r="17" spans="1:11">
      <c r="A17" s="40" t="s">
        <v>27</v>
      </c>
      <c r="B17" s="8" t="s">
        <v>7</v>
      </c>
      <c r="C17"/>
      <c r="D17"/>
      <c r="E17"/>
      <c r="F17" s="62">
        <v>0</v>
      </c>
      <c r="G17"/>
      <c r="H17" s="62">
        <f>+'CC 103833 - Detail Expenses'!P41</f>
        <v>0</v>
      </c>
      <c r="I17"/>
      <c r="J17"/>
      <c r="K17"/>
    </row>
    <row r="18" spans="1:11">
      <c r="A18" s="56" t="s">
        <v>29</v>
      </c>
      <c r="B18" s="8" t="s">
        <v>99</v>
      </c>
      <c r="C18"/>
      <c r="D18"/>
      <c r="E18"/>
      <c r="F18" s="63">
        <v>0</v>
      </c>
      <c r="G18"/>
      <c r="H18" s="63">
        <f>+'CC 103833 -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103833 -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103833 -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103833 -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103833 - Detail Expenses'!P50</f>
        <v>0</v>
      </c>
      <c r="I26"/>
      <c r="J26"/>
      <c r="K26"/>
    </row>
    <row r="27" spans="1:11">
      <c r="A27" s="40" t="s">
        <v>89</v>
      </c>
      <c r="B27" s="8" t="s">
        <v>115</v>
      </c>
      <c r="C27"/>
      <c r="D27"/>
      <c r="E27"/>
      <c r="F27" s="62">
        <v>0</v>
      </c>
      <c r="G27"/>
      <c r="H27" s="62">
        <f>+'CC 103833 - Detail Expenses'!P51</f>
        <v>0</v>
      </c>
      <c r="I27"/>
      <c r="J27"/>
      <c r="K27"/>
    </row>
    <row r="28" spans="1:11">
      <c r="A28" s="40" t="s">
        <v>121</v>
      </c>
      <c r="B28" s="8" t="s">
        <v>122</v>
      </c>
      <c r="C28"/>
      <c r="D28"/>
      <c r="E28"/>
      <c r="F28" s="62">
        <v>0</v>
      </c>
      <c r="G28"/>
      <c r="H28" s="62">
        <f>+'CC 103833 - Detail Expenses'!P52</f>
        <v>0</v>
      </c>
      <c r="I28"/>
      <c r="J28"/>
      <c r="K28"/>
    </row>
    <row r="29" spans="1:11">
      <c r="A29" s="40" t="s">
        <v>90</v>
      </c>
      <c r="B29" s="8" t="s">
        <v>116</v>
      </c>
      <c r="C29"/>
      <c r="D29"/>
      <c r="E29"/>
      <c r="F29" s="62">
        <v>0</v>
      </c>
      <c r="G29"/>
      <c r="H29" s="62">
        <f>+'CC 103833 - Detail Expenses'!P53</f>
        <v>0</v>
      </c>
      <c r="I29"/>
      <c r="J29"/>
      <c r="K29"/>
    </row>
    <row r="30" spans="1:11">
      <c r="A30" s="40" t="s">
        <v>34</v>
      </c>
      <c r="B30" s="8" t="s">
        <v>117</v>
      </c>
      <c r="C30"/>
      <c r="D30"/>
      <c r="E30"/>
      <c r="F30" s="62">
        <v>0</v>
      </c>
      <c r="G30"/>
      <c r="H30" s="62">
        <f>+'CC 103833 - Detail Expenses'!P54</f>
        <v>0</v>
      </c>
      <c r="I30"/>
      <c r="J30"/>
      <c r="K30"/>
    </row>
    <row r="31" spans="1:11">
      <c r="A31" s="40" t="s">
        <v>92</v>
      </c>
      <c r="B31" s="8" t="s">
        <v>118</v>
      </c>
      <c r="C31"/>
      <c r="D31"/>
      <c r="E31"/>
      <c r="F31" s="62">
        <v>0</v>
      </c>
      <c r="G31"/>
      <c r="H31" s="62">
        <f>+'CC 103833 - Detail Expenses'!P55</f>
        <v>0</v>
      </c>
      <c r="I31"/>
      <c r="J31"/>
      <c r="K31"/>
    </row>
    <row r="32" spans="1:11">
      <c r="A32" s="40" t="s">
        <v>93</v>
      </c>
      <c r="B32" s="8" t="s">
        <v>119</v>
      </c>
      <c r="C32"/>
      <c r="D32"/>
      <c r="E32"/>
      <c r="F32" s="62">
        <v>0</v>
      </c>
      <c r="G32"/>
      <c r="H32" s="62">
        <f>+'CC 103833 - Detail Expenses'!P56</f>
        <v>0</v>
      </c>
      <c r="I32"/>
      <c r="J32"/>
      <c r="K32"/>
    </row>
    <row r="33" spans="1:11">
      <c r="A33" s="40" t="s">
        <v>33</v>
      </c>
      <c r="B33" s="8" t="s">
        <v>120</v>
      </c>
      <c r="C33"/>
      <c r="D33"/>
      <c r="E33"/>
      <c r="F33" s="63">
        <v>0</v>
      </c>
      <c r="G33"/>
      <c r="H33" s="63">
        <f>+'CC 103833 -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103833 - Detail Expenses'!P59</f>
        <v>0</v>
      </c>
      <c r="I35"/>
      <c r="J35"/>
      <c r="K35"/>
    </row>
    <row r="36" spans="1:11">
      <c r="A36" s="40" t="s">
        <v>36</v>
      </c>
      <c r="B36" s="8" t="s">
        <v>110</v>
      </c>
      <c r="C36"/>
      <c r="D36"/>
      <c r="E36"/>
      <c r="F36" s="62">
        <v>0</v>
      </c>
      <c r="G36"/>
      <c r="H36" s="62">
        <f>+'CC 103833 - Detail Expenses'!P60</f>
        <v>0</v>
      </c>
      <c r="I36"/>
      <c r="J36"/>
      <c r="K36"/>
    </row>
    <row r="37" spans="1:11">
      <c r="A37" s="40" t="s">
        <v>105</v>
      </c>
      <c r="B37" s="54" t="s">
        <v>106</v>
      </c>
      <c r="C37"/>
      <c r="D37"/>
      <c r="E37"/>
      <c r="F37" s="62">
        <v>0</v>
      </c>
      <c r="G37"/>
      <c r="H37" s="62">
        <f>+'CC 103833 - Detail Expenses'!P61</f>
        <v>0</v>
      </c>
      <c r="I37"/>
      <c r="J37"/>
      <c r="K37"/>
    </row>
    <row r="38" spans="1:11">
      <c r="A38" s="40" t="s">
        <v>107</v>
      </c>
      <c r="B38" s="54" t="s">
        <v>108</v>
      </c>
      <c r="C38"/>
      <c r="D38"/>
      <c r="E38"/>
      <c r="F38" s="62">
        <v>0</v>
      </c>
      <c r="G38"/>
      <c r="H38" s="62">
        <f>+'CC 103833 - Detail Expenses'!P62</f>
        <v>0</v>
      </c>
      <c r="I38"/>
      <c r="J38"/>
      <c r="K38"/>
    </row>
    <row r="39" spans="1:11">
      <c r="A39" s="40" t="s">
        <v>37</v>
      </c>
      <c r="B39" s="8" t="s">
        <v>111</v>
      </c>
      <c r="C39"/>
      <c r="D39"/>
      <c r="E39"/>
      <c r="F39" s="63">
        <v>0</v>
      </c>
      <c r="G39"/>
      <c r="H39" s="63">
        <f>+'CC 103833 -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103833 - Detail Expenses'!P65</f>
        <v>0</v>
      </c>
      <c r="I41"/>
      <c r="J41"/>
      <c r="K41"/>
    </row>
    <row r="42" spans="1:11">
      <c r="A42" s="40" t="s">
        <v>41</v>
      </c>
      <c r="B42" s="34" t="s">
        <v>13</v>
      </c>
      <c r="C42"/>
      <c r="D42"/>
      <c r="E42"/>
      <c r="F42" s="62">
        <v>0</v>
      </c>
      <c r="G42"/>
      <c r="H42" s="62">
        <f>+'CC 103833 - Detail Expenses'!P66</f>
        <v>0</v>
      </c>
      <c r="I42"/>
      <c r="J42"/>
      <c r="K42"/>
    </row>
    <row r="43" spans="1:11">
      <c r="A43" s="40" t="s">
        <v>43</v>
      </c>
      <c r="B43" s="8" t="s">
        <v>137</v>
      </c>
      <c r="C43"/>
      <c r="D43"/>
      <c r="E43"/>
      <c r="F43" s="62">
        <v>0</v>
      </c>
      <c r="G43"/>
      <c r="H43" s="62">
        <f>+'CC 103833 - Detail Expenses'!P67</f>
        <v>0</v>
      </c>
      <c r="I43"/>
      <c r="J43"/>
      <c r="K43"/>
    </row>
    <row r="44" spans="1:11">
      <c r="A44" s="40" t="s">
        <v>42</v>
      </c>
      <c r="B44" s="8" t="s">
        <v>138</v>
      </c>
      <c r="C44"/>
      <c r="D44"/>
      <c r="E44"/>
      <c r="F44" s="63">
        <v>0</v>
      </c>
      <c r="G44"/>
      <c r="H44" s="63">
        <f>+'CC 103833 -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103833 - Detail Expenses'!P70</f>
        <v>0</v>
      </c>
      <c r="I46"/>
      <c r="J46"/>
      <c r="K46"/>
    </row>
    <row r="47" spans="1:11">
      <c r="A47" s="40" t="s">
        <v>45</v>
      </c>
      <c r="B47" s="43" t="s">
        <v>16</v>
      </c>
      <c r="C47"/>
      <c r="D47"/>
      <c r="E47"/>
      <c r="F47" s="88">
        <v>0</v>
      </c>
      <c r="G47" s="87"/>
      <c r="H47" s="62">
        <f>+'CC 103833 - Detail Expenses'!P71</f>
        <v>0</v>
      </c>
      <c r="I47"/>
      <c r="J47"/>
      <c r="K47"/>
    </row>
    <row r="48" spans="1:11">
      <c r="A48" s="40" t="s">
        <v>47</v>
      </c>
      <c r="B48" s="43" t="s">
        <v>124</v>
      </c>
      <c r="C48"/>
      <c r="D48"/>
      <c r="E48"/>
      <c r="F48" s="88">
        <v>0</v>
      </c>
      <c r="G48" s="87"/>
      <c r="H48" s="62">
        <f>+'CC 103833 - Detail Expenses'!P72</f>
        <v>0</v>
      </c>
      <c r="I48"/>
      <c r="J48" t="s">
        <v>229</v>
      </c>
      <c r="K48"/>
    </row>
    <row r="49" spans="1:11">
      <c r="A49" s="40"/>
      <c r="B49" s="43" t="s">
        <v>21</v>
      </c>
      <c r="C49"/>
      <c r="D49"/>
      <c r="E49"/>
      <c r="F49" s="88">
        <v>0</v>
      </c>
      <c r="G49" s="87"/>
      <c r="H49" s="62">
        <f>+'CC 103833 - Detail Expenses'!P73</f>
        <v>0</v>
      </c>
      <c r="I49"/>
      <c r="J49"/>
      <c r="K49"/>
    </row>
    <row r="50" spans="1:11">
      <c r="A50" s="40" t="s">
        <v>125</v>
      </c>
      <c r="B50" s="8" t="s">
        <v>126</v>
      </c>
      <c r="C50"/>
      <c r="D50"/>
      <c r="E50"/>
      <c r="F50" s="62">
        <v>0</v>
      </c>
      <c r="G50"/>
      <c r="H50" s="62">
        <f>+'CC 103833 - Detail Expenses'!P74</f>
        <v>0</v>
      </c>
      <c r="I50"/>
      <c r="J50"/>
      <c r="K50"/>
    </row>
    <row r="51" spans="1:11">
      <c r="A51" s="40" t="s">
        <v>32</v>
      </c>
      <c r="B51" s="8" t="s">
        <v>127</v>
      </c>
      <c r="C51"/>
      <c r="D51"/>
      <c r="E51"/>
      <c r="F51" s="62">
        <v>0</v>
      </c>
      <c r="G51"/>
      <c r="H51" s="62">
        <f>+'CC 103833 - Detail Expenses'!P75</f>
        <v>0</v>
      </c>
      <c r="I51"/>
      <c r="J51"/>
      <c r="K51"/>
    </row>
    <row r="52" spans="1:11">
      <c r="A52" s="40" t="s">
        <v>135</v>
      </c>
      <c r="B52" s="8" t="s">
        <v>136</v>
      </c>
      <c r="C52"/>
      <c r="D52"/>
      <c r="E52"/>
      <c r="F52" s="62">
        <v>0</v>
      </c>
      <c r="G52"/>
      <c r="H52" s="62">
        <f>+'CC 103833 - Detail Expenses'!P76</f>
        <v>0</v>
      </c>
      <c r="I52"/>
      <c r="J52"/>
      <c r="K52"/>
    </row>
    <row r="53" spans="1:11">
      <c r="A53" s="40" t="s">
        <v>131</v>
      </c>
      <c r="B53" s="8" t="s">
        <v>132</v>
      </c>
      <c r="C53"/>
      <c r="D53"/>
      <c r="E53"/>
      <c r="F53" s="62">
        <v>0</v>
      </c>
      <c r="G53"/>
      <c r="H53" s="62">
        <f>+'CC 103833 - Detail Expenses'!P77</f>
        <v>0</v>
      </c>
      <c r="I53"/>
      <c r="J53"/>
      <c r="K53"/>
    </row>
    <row r="54" spans="1:11">
      <c r="A54" s="40" t="s">
        <v>133</v>
      </c>
      <c r="B54" s="8" t="s">
        <v>134</v>
      </c>
      <c r="C54"/>
      <c r="D54"/>
      <c r="E54"/>
      <c r="F54" s="62">
        <v>0</v>
      </c>
      <c r="G54"/>
      <c r="H54" s="62">
        <f>+'CC 103833 - Detail Expenses'!P78</f>
        <v>0</v>
      </c>
      <c r="I54"/>
      <c r="J54"/>
      <c r="K54"/>
    </row>
    <row r="55" spans="1:11">
      <c r="A55" s="40" t="s">
        <v>129</v>
      </c>
      <c r="B55" s="8" t="s">
        <v>130</v>
      </c>
      <c r="C55"/>
      <c r="D55"/>
      <c r="E55"/>
      <c r="F55" s="62">
        <v>0</v>
      </c>
      <c r="G55"/>
      <c r="H55" s="62">
        <f>+'CC 103833 - Detail Expenses'!P79</f>
        <v>0</v>
      </c>
      <c r="I55"/>
      <c r="J55"/>
      <c r="K55"/>
    </row>
    <row r="56" spans="1:11">
      <c r="A56" s="40" t="s">
        <v>35</v>
      </c>
      <c r="B56" s="8" t="s">
        <v>128</v>
      </c>
      <c r="C56"/>
      <c r="D56"/>
      <c r="E56"/>
      <c r="F56" s="63">
        <v>0</v>
      </c>
      <c r="G56"/>
      <c r="H56" s="63">
        <f>+'CC 103833 -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103833 - Detail Expenses'!P82</f>
        <v>0</v>
      </c>
      <c r="I58"/>
      <c r="J58"/>
      <c r="K58"/>
    </row>
    <row r="59" spans="1:11">
      <c r="A59" s="40" t="s">
        <v>49</v>
      </c>
      <c r="B59" s="8" t="s">
        <v>19</v>
      </c>
      <c r="C59"/>
      <c r="D59"/>
      <c r="E59"/>
      <c r="F59" s="63">
        <v>0</v>
      </c>
      <c r="G59"/>
      <c r="H59" s="63">
        <f>+'CC 103833 -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103833 -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103833 - Detail Expenses'!P43+'CC 103833 - Detail Expenses'!P45+'CC 103833 - Detail Expenses'!P47+'CC 103833 - Detail Expenses'!P49+'CC 103833 - Detail Expenses'!P58+'CC 103833 - Detail Expenses'!P64+'CC 103833 - Detail Expenses'!P65+'CC 103833 - Detail Expenses'!P66+'CC 103833 - Detail Expenses'!P69+'CC 103833 - Detail Expenses'!P70+'CC 103833 - Detail Expenses'!P71+'CC 103833 - Detail Expenses'!P72+'CC 103833 - Detail Expenses'!P73+'CC 103833 - Detail Expenses'!P81+'CC 103833 - Detail Expenses'!P84+'CC 103833 -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5" sqref="C15:N21"/>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103833 - Detail Expenses'!P3</f>
        <v>TEAM NAME</v>
      </c>
    </row>
    <row r="4" spans="1:15" s="9" customFormat="1" ht="13.5" customHeight="1">
      <c r="B4" s="183"/>
      <c r="C4" s="184"/>
      <c r="D4" s="184"/>
      <c r="G4" s="185"/>
      <c r="H4" s="185"/>
    </row>
    <row r="5" spans="1:15" s="9" customFormat="1" ht="14.25" customHeight="1" thickBot="1">
      <c r="A5" s="186" t="s">
        <v>53</v>
      </c>
      <c r="B5" s="50"/>
      <c r="C5" s="187" t="str">
        <f>+'CC 103833 - G&amp;A Assumption'!D5</f>
        <v>11105</v>
      </c>
      <c r="D5" s="188"/>
    </row>
    <row r="6" spans="1:15" s="9" customFormat="1" ht="14.25" customHeight="1" thickBot="1">
      <c r="A6" s="186" t="s">
        <v>55</v>
      </c>
      <c r="B6" s="50"/>
      <c r="C6" s="187" t="str">
        <f>+'CC 103833 - G&amp;A Assumption'!D6</f>
        <v>Gossett</v>
      </c>
      <c r="D6" s="188"/>
    </row>
    <row r="7" spans="1:15" s="9" customFormat="1" ht="14.25" customHeight="1" thickBot="1">
      <c r="A7" s="183" t="s">
        <v>168</v>
      </c>
      <c r="C7" s="187" t="str">
        <f>+'CC 103833 - G&amp;A Assumption'!D7</f>
        <v>103833</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c r="D18" s="201"/>
      <c r="E18" s="201"/>
      <c r="F18" s="201"/>
      <c r="G18" s="201"/>
      <c r="H18" s="201"/>
      <c r="I18" s="201"/>
      <c r="J18" s="201"/>
      <c r="K18" s="201"/>
      <c r="L18" s="201"/>
      <c r="M18" s="201"/>
      <c r="N18" s="201"/>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CG111"/>
  <sheetViews>
    <sheetView zoomScale="85" zoomScaleNormal="80" workbookViewId="0">
      <pane xSplit="3" ySplit="11" topLeftCell="D62" activePane="bottomRight" state="frozen"/>
      <selection activeCell="H22" sqref="H22"/>
      <selection pane="topRight" activeCell="H22" sqref="H22"/>
      <selection pane="bottomLeft" activeCell="H22" sqref="H22"/>
      <selection pane="bottomRight" activeCell="D64" sqref="D64"/>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103833 - Headcount'!C5</f>
        <v>11105</v>
      </c>
    </row>
    <row r="6" spans="1:16" s="50" customFormat="1" ht="14.25" customHeight="1" thickBot="1">
      <c r="B6" s="186" t="s">
        <v>55</v>
      </c>
      <c r="D6" s="187" t="str">
        <f>+'CC 103833 - Headcount'!C6</f>
        <v>Gossett</v>
      </c>
    </row>
    <row r="7" spans="1:16" s="50" customFormat="1" ht="14.25" customHeight="1" thickBot="1">
      <c r="B7" s="186" t="s">
        <v>62</v>
      </c>
      <c r="D7" s="187" t="str">
        <f>+'CC 103833 - Headcount'!C7</f>
        <v>103833</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103833 - Headcount'!C173</f>
        <v>0</v>
      </c>
      <c r="E30" s="312">
        <f>'CC 103833 - Headcount'!D173</f>
        <v>0</v>
      </c>
      <c r="F30" s="312">
        <f>'CC 103833 - Headcount'!E173</f>
        <v>0</v>
      </c>
      <c r="G30" s="312">
        <f>'CC 103833 - Headcount'!F173</f>
        <v>0</v>
      </c>
      <c r="H30" s="312">
        <f>'CC 103833 - Headcount'!G173</f>
        <v>0</v>
      </c>
      <c r="I30" s="312">
        <f>'CC 103833 - Headcount'!H173</f>
        <v>0</v>
      </c>
      <c r="J30" s="312">
        <f>'CC 103833 - Headcount'!I173</f>
        <v>0</v>
      </c>
      <c r="K30" s="312">
        <f>'CC 103833 - Headcount'!J173</f>
        <v>0</v>
      </c>
      <c r="L30" s="312">
        <f>'CC 103833 - Headcount'!K173</f>
        <v>0</v>
      </c>
      <c r="M30" s="312">
        <f>'CC 103833 - Headcount'!L173</f>
        <v>0</v>
      </c>
      <c r="N30" s="312">
        <f>'CC 103833 - Headcount'!M173</f>
        <v>0</v>
      </c>
      <c r="O30" s="312">
        <f>'CC 103833 -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103833 - Headcount'!C30)*(Assumptions!$B$2/12)+('CC 103833 - Detail Expenses'!D32)*Assumptions!$B$8</f>
        <v>0</v>
      </c>
      <c r="E33" s="315">
        <f>('CC 103833 - Headcount'!D47)*(Assumptions!$B$2/12)+('CC 103833 - Detail Expenses'!E32)*Assumptions!$B$8</f>
        <v>0</v>
      </c>
      <c r="F33" s="315">
        <f>('CC 103833 - Headcount'!E47)*(Assumptions!$B$2/12)+('CC 103833 - Detail Expenses'!F32)*Assumptions!$B$8</f>
        <v>0</v>
      </c>
      <c r="G33" s="315">
        <f>('CC 103833 - Headcount'!F47)*(Assumptions!$B$2/12)+('CC 103833 - Detail Expenses'!G32)*Assumptions!$B$8</f>
        <v>0</v>
      </c>
      <c r="H33" s="315">
        <f>('CC 103833 - Headcount'!G47)*(Assumptions!$B$2/12)+('CC 103833 - Detail Expenses'!H32)*Assumptions!$B$8</f>
        <v>0</v>
      </c>
      <c r="I33" s="315">
        <f>('CC 103833 - Headcount'!H47)*(Assumptions!$B$2/12)+('CC 103833 - Detail Expenses'!I32)*Assumptions!$B$8</f>
        <v>0</v>
      </c>
      <c r="J33" s="315">
        <f>('CC 103833 - Headcount'!I47)*(Assumptions!$B$2/12)+('CC 103833 - Detail Expenses'!J32)*Assumptions!$B$8</f>
        <v>0</v>
      </c>
      <c r="K33" s="315">
        <f>('CC 103833 - Headcount'!J47)*(Assumptions!$B$2/12)+('CC 103833 - Detail Expenses'!K32)*Assumptions!$B$8</f>
        <v>0</v>
      </c>
      <c r="L33" s="315">
        <f>('CC 103833 - Headcount'!K47)*(Assumptions!$B$2/12)+('CC 103833 - Detail Expenses'!L32)*Assumptions!$B$8</f>
        <v>0</v>
      </c>
      <c r="M33" s="315">
        <f>('CC 103833 - Headcount'!L47)*(Assumptions!$B$2/12)+('CC 103833 - Detail Expenses'!M32)*Assumptions!$B$8</f>
        <v>0</v>
      </c>
      <c r="N33" s="315">
        <f>('CC 103833 - Headcount'!M47)*(Assumptions!$B$2/12)+('CC 103833 - Detail Expenses'!N32)*Assumptions!$B$8</f>
        <v>0</v>
      </c>
      <c r="O33" s="315">
        <f>('CC 103833 - Headcount'!N47)*(Assumptions!$B$2/12)+('CC 103833 - Detail Expenses'!O32)*Assumptions!$B$8</f>
        <v>0</v>
      </c>
      <c r="P33" s="316">
        <f>SUM(D33:O33)</f>
        <v>0</v>
      </c>
    </row>
    <row r="34" spans="1:18">
      <c r="A34" s="264" t="s">
        <v>25</v>
      </c>
      <c r="B34" s="265" t="s">
        <v>5</v>
      </c>
      <c r="C34" s="265"/>
      <c r="D34" s="317">
        <f>IF('CC 103833 - Headcount'!C30=0,,IF(D32/'CC 103833 - Headcount'!C30&lt;=Assumptions!$B$12/12,D32*Assumptions!$B$14,(D32/'CC 103833 - Headcount'!C30-Assumptions!$B$12/12)*Assumptions!$B$16*'CC 103833 - Headcount'!C30+Assumptions!$B$12/12*Assumptions!$B$14*'CC 103833 - Headcount'!C30))</f>
        <v>0</v>
      </c>
      <c r="E34" s="317">
        <f>IF('CC 103833 - Headcount'!D30=0,,IF(E32/'CC 103833 - Headcount'!D30&lt;=Assumptions!$B$12/12,E32*Assumptions!$B$14,(E32/'CC 103833 - Headcount'!D30-Assumptions!$B$12/12)*Assumptions!$B$16*'CC 103833 - Headcount'!D30+Assumptions!$B$12/12*Assumptions!$B$14*'CC 103833 - Headcount'!D30))</f>
        <v>0</v>
      </c>
      <c r="F34" s="317">
        <f>IF('CC 103833 - Headcount'!E30=0,,IF(F32/'CC 103833 - Headcount'!E30&lt;=Assumptions!$B$12/12,F32*Assumptions!$B$14,(F32/'CC 103833 - Headcount'!E30-Assumptions!$B$12/12)*Assumptions!$B$16*'CC 103833 - Headcount'!E30+Assumptions!$B$12/12*Assumptions!$B$14*'CC 103833 - Headcount'!E30))</f>
        <v>0</v>
      </c>
      <c r="G34" s="317">
        <f>IF('CC 103833 - Headcount'!F30=0,,IF(G32/'CC 103833 - Headcount'!F30&lt;=Assumptions!$B$12/12,G32*Assumptions!$B$14,(G32/'CC 103833 - Headcount'!F30-Assumptions!$B$12/12)*Assumptions!$B$16*'CC 103833 - Headcount'!F30+Assumptions!$B$12/12*Assumptions!$B$14*'CC 103833 - Headcount'!F30))</f>
        <v>0</v>
      </c>
      <c r="H34" s="317">
        <f>IF('CC 103833 - Headcount'!G30=0,,IF(H32/'CC 103833 - Headcount'!G30&lt;=Assumptions!$B$12/12,H32*Assumptions!$B$14,(H32/'CC 103833 - Headcount'!G30-Assumptions!$B$12/12)*Assumptions!$B$16*'CC 103833 - Headcount'!G30+Assumptions!$B$12/12*Assumptions!$B$14*'CC 103833 - Headcount'!G30))</f>
        <v>0</v>
      </c>
      <c r="I34" s="317">
        <f>IF('CC 103833 - Headcount'!H30=0,,IF(I32/'CC 103833 - Headcount'!H30&lt;=Assumptions!$B$12/12,I32*Assumptions!$B$14,(I32/'CC 103833 - Headcount'!H30-Assumptions!$B$12/12)*Assumptions!$B$16*'CC 103833 - Headcount'!H30+Assumptions!$B$12/12*Assumptions!$B$14*'CC 103833 - Headcount'!H30))</f>
        <v>0</v>
      </c>
      <c r="J34" s="317">
        <f>IF('CC 103833 - Headcount'!I30=0,,IF(J32/'CC 103833 - Headcount'!I30&lt;=Assumptions!$B$12/12,J32*Assumptions!$B$14,(J32/'CC 103833 - Headcount'!I30-Assumptions!$B$12/12)*Assumptions!$B$16*'CC 103833 - Headcount'!I30+Assumptions!$B$12/12*Assumptions!$B$14*'CC 103833 - Headcount'!I30))</f>
        <v>0</v>
      </c>
      <c r="K34" s="317">
        <f>IF('CC 103833 - Headcount'!J30=0,,IF(K32/'CC 103833 - Headcount'!J30&lt;=Assumptions!$B$12/12,K32*Assumptions!$B$14,(K32/'CC 103833 - Headcount'!J30-Assumptions!$B$12/12)*Assumptions!$B$16*'CC 103833 - Headcount'!J30+Assumptions!$B$12/12*Assumptions!$B$14*'CC 103833 - Headcount'!J30))</f>
        <v>0</v>
      </c>
      <c r="L34" s="317">
        <f>IF('CC 103833 - Headcount'!K30=0,,IF(L32/'CC 103833 - Headcount'!K30&lt;=Assumptions!$B$12/12,L32*Assumptions!$B$14,(L32/'CC 103833 - Headcount'!K30-Assumptions!$B$12/12)*Assumptions!$B$16*'CC 103833 - Headcount'!K30+Assumptions!$B$12/12*Assumptions!$B$14*'CC 103833 - Headcount'!K30))</f>
        <v>0</v>
      </c>
      <c r="M34" s="317">
        <f>IF('CC 103833 - Headcount'!L30=0,,IF(M32/'CC 103833 - Headcount'!L30&lt;=Assumptions!$B$12/12,M32*Assumptions!$B$14,(M32/'CC 103833 - Headcount'!L30-Assumptions!$B$12/12)*Assumptions!$B$16*'CC 103833 - Headcount'!L30+Assumptions!$B$12/12*Assumptions!$B$14*'CC 103833 - Headcount'!L30))</f>
        <v>0</v>
      </c>
      <c r="N34" s="317">
        <f>IF('CC 103833 - Headcount'!M30=0,,IF(N32/'CC 103833 - Headcount'!M30&lt;=Assumptions!$B$12/12,N32*Assumptions!$B$14,(N32/'CC 103833 - Headcount'!M30-Assumptions!$B$12/12)*Assumptions!$B$16*'CC 103833 - Headcount'!M30+Assumptions!$B$12/12*Assumptions!$B$14*'CC 103833 - Headcount'!M30))</f>
        <v>0</v>
      </c>
      <c r="O34" s="317">
        <f>IF('CC 103833 - Headcount'!N30=0,,IF(O32/'CC 103833 - Headcount'!N30&lt;=Assumptions!$B$12/12,O32*Assumptions!$B$14,(O32/'CC 103833 - Headcount'!N30-Assumptions!$B$12/12)*Assumptions!$B$16*'CC 103833 - Headcount'!N30+Assumptions!$B$12/12*Assumptions!$B$14*'CC 103833 -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103833 - Headcount'!C128</f>
        <v>0</v>
      </c>
      <c r="E37" s="316">
        <f>+'CC 103833 - Headcount'!D128</f>
        <v>0</v>
      </c>
      <c r="F37" s="316">
        <f>+'CC 103833 - Headcount'!E128</f>
        <v>0</v>
      </c>
      <c r="G37" s="316">
        <f>+'CC 103833 - Headcount'!F128</f>
        <v>0</v>
      </c>
      <c r="H37" s="316">
        <f>+'CC 103833 - Headcount'!G128</f>
        <v>0</v>
      </c>
      <c r="I37" s="316">
        <f>+'CC 103833 - Headcount'!H128</f>
        <v>0</v>
      </c>
      <c r="J37" s="316">
        <f>+'CC 103833 - Headcount'!I128</f>
        <v>0</v>
      </c>
      <c r="K37" s="316">
        <f>+'CC 103833 - Headcount'!J128</f>
        <v>0</v>
      </c>
      <c r="L37" s="316">
        <f>+'CC 103833 - Headcount'!K128</f>
        <v>0</v>
      </c>
      <c r="M37" s="316">
        <f>+'CC 103833 - Headcount'!L128</f>
        <v>0</v>
      </c>
      <c r="N37" s="316">
        <f>+'CC 103833 - Headcount'!M128</f>
        <v>0</v>
      </c>
      <c r="O37" s="316">
        <f>+'CC 103833 -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318">
        <f>+Input!$O$16*'CC 103833 - Headcount'!C47</f>
        <v>0</v>
      </c>
      <c r="E46" s="318">
        <f>+Input!$O$16*'CC 103833 - Headcount'!D47</f>
        <v>0</v>
      </c>
      <c r="F46" s="318">
        <f>+Input!$O$16*'CC 103833 - Headcount'!E47</f>
        <v>0</v>
      </c>
      <c r="G46" s="318">
        <f>+Input!$O$16*'CC 103833 - Headcount'!F47</f>
        <v>0</v>
      </c>
      <c r="H46" s="318">
        <f>+Input!$O$16*'CC 103833 - Headcount'!G47</f>
        <v>0</v>
      </c>
      <c r="I46" s="318">
        <f>+Input!$O$16*'CC 103833 - Headcount'!H47</f>
        <v>0</v>
      </c>
      <c r="J46" s="318">
        <f>+Input!$O$16*'CC 103833 - Headcount'!I47</f>
        <v>0</v>
      </c>
      <c r="K46" s="318">
        <f>+Input!$O$16*'CC 103833 - Headcount'!J47</f>
        <v>0</v>
      </c>
      <c r="L46" s="318">
        <f>+Input!$O$16*'CC 103833 - Headcount'!K47</f>
        <v>0</v>
      </c>
      <c r="M46" s="318">
        <f>+Input!$O$16*'CC 103833 - Headcount'!L47</f>
        <v>0</v>
      </c>
      <c r="N46" s="318">
        <f>+Input!$O$16*'CC 103833 - Headcount'!M47</f>
        <v>0</v>
      </c>
      <c r="O46" s="318">
        <f>+Input!$O$16*'CC 103833 -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103833 - Headcount'!C202</f>
        <v>0</v>
      </c>
      <c r="E57" s="318">
        <f>+'CC 103833 - Headcount'!D202</f>
        <v>0</v>
      </c>
      <c r="F57" s="318">
        <f>+'CC 103833 - Headcount'!E202</f>
        <v>0</v>
      </c>
      <c r="G57" s="318">
        <f>+'CC 103833 - Headcount'!F202</f>
        <v>0</v>
      </c>
      <c r="H57" s="318">
        <f>+'CC 103833 - Headcount'!G202</f>
        <v>0</v>
      </c>
      <c r="I57" s="318">
        <f>+'CC 103833 - Headcount'!H202</f>
        <v>0</v>
      </c>
      <c r="J57" s="318">
        <f>+'CC 103833 - Headcount'!I202</f>
        <v>0</v>
      </c>
      <c r="K57" s="318">
        <f>+'CC 103833 - Headcount'!J202</f>
        <v>0</v>
      </c>
      <c r="L57" s="318">
        <f>+'CC 103833 - Headcount'!K202</f>
        <v>0</v>
      </c>
      <c r="M57" s="318">
        <f>+'CC 103833 - Headcount'!L202</f>
        <v>0</v>
      </c>
      <c r="N57" s="318">
        <f>+'CC 103833 - Headcount'!M202</f>
        <v>0</v>
      </c>
      <c r="O57" s="318">
        <f>+'CC 103833 -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+Input!$O$9*'CC 103833 - Headcount'!C47</f>
        <v>0</v>
      </c>
      <c r="E60" s="316">
        <f>+Input!$O$9*'CC 103833 - Headcount'!D47</f>
        <v>0</v>
      </c>
      <c r="F60" s="316">
        <f>+Input!$O$9*'CC 103833 - Headcount'!E47</f>
        <v>0</v>
      </c>
      <c r="G60" s="316">
        <f>+Input!$O$9*'CC 103833 - Headcount'!F47</f>
        <v>0</v>
      </c>
      <c r="H60" s="316">
        <f>+Input!$O$9*'CC 103833 - Headcount'!G47</f>
        <v>0</v>
      </c>
      <c r="I60" s="316">
        <f>+Input!$O$9*'CC 103833 - Headcount'!H47</f>
        <v>0</v>
      </c>
      <c r="J60" s="316">
        <f>+Input!$O$9*'CC 103833 - Headcount'!I47</f>
        <v>0</v>
      </c>
      <c r="K60" s="316">
        <f>+Input!$O$9*'CC 103833 - Headcount'!J47</f>
        <v>0</v>
      </c>
      <c r="L60" s="316">
        <f>+Input!$O$9*'CC 103833 - Headcount'!K47</f>
        <v>0</v>
      </c>
      <c r="M60" s="316">
        <f>+Input!$O$9*'CC 103833 - Headcount'!L47</f>
        <v>0</v>
      </c>
      <c r="N60" s="316">
        <f>+Input!$O$9*'CC 103833 - Headcount'!M47</f>
        <v>0</v>
      </c>
      <c r="O60" s="316">
        <f>+Input!$O$9*'CC 103833 -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+Input!$O$10*'CC 103833 - Headcount'!C47</f>
        <v>0</v>
      </c>
      <c r="E63" s="318">
        <f>+Input!$O$10*'CC 103833 - Headcount'!D47</f>
        <v>0</v>
      </c>
      <c r="F63" s="318">
        <f>+Input!$O$10*'CC 103833 - Headcount'!E47</f>
        <v>0</v>
      </c>
      <c r="G63" s="318">
        <f>+Input!$O$10*'CC 103833 - Headcount'!F47</f>
        <v>0</v>
      </c>
      <c r="H63" s="318">
        <f>+Input!$O$10*'CC 103833 - Headcount'!G47</f>
        <v>0</v>
      </c>
      <c r="I63" s="318">
        <f>+Input!$O$10*'CC 103833 - Headcount'!H47</f>
        <v>0</v>
      </c>
      <c r="J63" s="318">
        <f>+Input!$O$10*'CC 103833 - Headcount'!I47</f>
        <v>0</v>
      </c>
      <c r="K63" s="318">
        <f>+Input!$O$10*'CC 103833 - Headcount'!J47</f>
        <v>0</v>
      </c>
      <c r="L63" s="318">
        <f>+Input!$O$10*'CC 103833 - Headcount'!K47</f>
        <v>0</v>
      </c>
      <c r="M63" s="318">
        <f>+Input!$O$10*'CC 103833 - Headcount'!L47</f>
        <v>0</v>
      </c>
      <c r="N63" s="318">
        <f>+Input!$O$10*'CC 103833 - Headcount'!M47</f>
        <v>0</v>
      </c>
      <c r="O63" s="318">
        <f>+Input!$O$10*'CC 103833 -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+Input!$O$13*'CC 103833 - Headcount'!C47</f>
        <v>0</v>
      </c>
      <c r="E72" s="319">
        <f>+Input!$O$13*'CC 103833 - Headcount'!D47</f>
        <v>0</v>
      </c>
      <c r="F72" s="319">
        <f>+Input!$O$13*'CC 103833 - Headcount'!E47</f>
        <v>0</v>
      </c>
      <c r="G72" s="319">
        <f>+Input!$O$13*'CC 103833 - Headcount'!F47</f>
        <v>0</v>
      </c>
      <c r="H72" s="319">
        <f>+Input!$O$13*'CC 103833 - Headcount'!G47</f>
        <v>0</v>
      </c>
      <c r="I72" s="319">
        <f>+Input!$O$13*'CC 103833 - Headcount'!H47</f>
        <v>0</v>
      </c>
      <c r="J72" s="319">
        <f>+Input!$O$13*'CC 103833 - Headcount'!I47</f>
        <v>0</v>
      </c>
      <c r="K72" s="319">
        <f>+Input!$O$13*'CC 103833 - Headcount'!J47</f>
        <v>0</v>
      </c>
      <c r="L72" s="319">
        <f>+Input!$O$13*'CC 103833 - Headcount'!K47</f>
        <v>0</v>
      </c>
      <c r="M72" s="319">
        <f>+Input!$O$13*'CC 103833 - Headcount'!L47</f>
        <v>0</v>
      </c>
      <c r="N72" s="319">
        <f>+Input!$O$13*'CC 103833 - Headcount'!M47</f>
        <v>0</v>
      </c>
      <c r="O72" s="319">
        <f>+Input!$O$13*'CC 103833 - Headcount'!N47</f>
        <v>0</v>
      </c>
      <c r="P72" s="319">
        <f t="shared" si="11"/>
        <v>0</v>
      </c>
    </row>
    <row r="73" spans="1:16" s="286" customFormat="1">
      <c r="A73" s="284"/>
      <c r="B73" s="285" t="s">
        <v>21</v>
      </c>
      <c r="C73" s="285"/>
      <c r="D73" s="320">
        <f>'CC 103833 - Headcount'!C180+'CC 103833 - Headcount'!C182</f>
        <v>0</v>
      </c>
      <c r="E73" s="320">
        <f>'CC 103833 - Headcount'!D180+'CC 103833 - Headcount'!D182</f>
        <v>0</v>
      </c>
      <c r="F73" s="320">
        <f>'CC 103833 - Headcount'!E180+'CC 103833 - Headcount'!E182</f>
        <v>0</v>
      </c>
      <c r="G73" s="320">
        <f>'CC 103833 - Headcount'!F180+'CC 103833 - Headcount'!F182</f>
        <v>0</v>
      </c>
      <c r="H73" s="320">
        <f>'CC 103833 - Headcount'!G180+'CC 103833 - Headcount'!G182</f>
        <v>0</v>
      </c>
      <c r="I73" s="320">
        <f>'CC 103833 - Headcount'!H180+'CC 103833 - Headcount'!H182</f>
        <v>0</v>
      </c>
      <c r="J73" s="320">
        <f>'CC 103833 - Headcount'!I180+'CC 103833 - Headcount'!I182</f>
        <v>0</v>
      </c>
      <c r="K73" s="320">
        <f>'CC 103833 - Headcount'!J180+'CC 103833 - Headcount'!J182</f>
        <v>0</v>
      </c>
      <c r="L73" s="320">
        <f>'CC 103833 - Headcount'!K180+'CC 103833 - Headcount'!K182</f>
        <v>0</v>
      </c>
      <c r="M73" s="320">
        <f>'CC 103833 - Headcount'!L180+'CC 103833 - Headcount'!L182</f>
        <v>0</v>
      </c>
      <c r="N73" s="320">
        <f>'CC 103833 - Headcount'!M180+'CC 103833 - Headcount'!M182</f>
        <v>0</v>
      </c>
      <c r="O73" s="320">
        <f>'CC 103833 - Headcount'!N180+'CC 103833 -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103833 - Detail Expenses'!D5</f>
        <v>11105</v>
      </c>
      <c r="D1" s="2"/>
      <c r="G1" s="6"/>
    </row>
    <row r="2" spans="1:16" s="4" customFormat="1">
      <c r="A2" s="21" t="s">
        <v>55</v>
      </c>
      <c r="C2" s="2" t="str">
        <f>+'CC 103833 - Detail Expenses'!D6</f>
        <v>Gossett</v>
      </c>
      <c r="D2" s="2"/>
      <c r="G2" s="6"/>
      <c r="H2" s="6"/>
      <c r="N2" s="21"/>
    </row>
    <row r="3" spans="1:16" s="4" customFormat="1">
      <c r="A3" s="21" t="s">
        <v>54</v>
      </c>
      <c r="C3" s="2" t="str">
        <f>+'CC 103833 - Detail Expenses'!D7</f>
        <v>103833</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103833 - Detail Expenses'!$D$7</f>
        <v>103833</v>
      </c>
      <c r="B7" s="11" t="s">
        <v>23</v>
      </c>
      <c r="C7" s="12">
        <f>+'CC 103833 - Detail Expenses'!D30+'CC 103833 - Detail Expenses'!D31</f>
        <v>0</v>
      </c>
      <c r="D7" s="12">
        <f>+'CC 103833 - Detail Expenses'!E30+'CC 103833 - Detail Expenses'!E31</f>
        <v>0</v>
      </c>
      <c r="E7" s="12">
        <f>+'CC 103833 - Detail Expenses'!F30+'CC 103833 - Detail Expenses'!F31</f>
        <v>0</v>
      </c>
      <c r="F7" s="12">
        <f>+'CC 103833 - Detail Expenses'!G30+'CC 103833 - Detail Expenses'!G31</f>
        <v>0</v>
      </c>
      <c r="G7" s="12">
        <f>+'CC 103833 - Detail Expenses'!H30+'CC 103833 - Detail Expenses'!H31</f>
        <v>0</v>
      </c>
      <c r="H7" s="12">
        <f>+'CC 103833 - Detail Expenses'!I30+'CC 103833 - Detail Expenses'!I31</f>
        <v>0</v>
      </c>
      <c r="I7" s="12">
        <f>+'CC 103833 - Detail Expenses'!J30+'CC 103833 - Detail Expenses'!J31</f>
        <v>0</v>
      </c>
      <c r="J7" s="12">
        <f>+'CC 103833 - Detail Expenses'!K30+'CC 103833 - Detail Expenses'!K31</f>
        <v>0</v>
      </c>
      <c r="K7" s="12">
        <f>+'CC 103833 - Detail Expenses'!L30+'CC 103833 - Detail Expenses'!L31</f>
        <v>0</v>
      </c>
      <c r="L7" s="12">
        <f>+'CC 103833 - Detail Expenses'!M30+'CC 103833 - Detail Expenses'!M31</f>
        <v>0</v>
      </c>
      <c r="M7" s="12">
        <f>+'CC 103833 - Detail Expenses'!N30+'CC 103833 - Detail Expenses'!N31</f>
        <v>0</v>
      </c>
      <c r="N7" s="12">
        <f>+'CC 103833 - Detail Expenses'!O30+'CC 103833 - Detail Expenses'!O31</f>
        <v>0</v>
      </c>
      <c r="O7" s="12">
        <f>+'CC 103833 - Detail Expenses'!P30+'CC 103833 - Detail Expenses'!P31</f>
        <v>0</v>
      </c>
    </row>
    <row r="8" spans="1:16">
      <c r="A8" s="11" t="str">
        <f>+'CC 103833 - Detail Expenses'!$D$7</f>
        <v>103833</v>
      </c>
      <c r="B8" s="11" t="s">
        <v>24</v>
      </c>
      <c r="C8" s="12">
        <f>+'CC 103833 - Detail Expenses'!D33</f>
        <v>0</v>
      </c>
      <c r="D8" s="12">
        <f>+'CC 103833 - Detail Expenses'!E33</f>
        <v>0</v>
      </c>
      <c r="E8" s="12">
        <f>+'CC 103833 - Detail Expenses'!F33</f>
        <v>0</v>
      </c>
      <c r="F8" s="12">
        <f>+'CC 103833 - Detail Expenses'!G33</f>
        <v>0</v>
      </c>
      <c r="G8" s="12">
        <f>+'CC 103833 - Detail Expenses'!H33</f>
        <v>0</v>
      </c>
      <c r="H8" s="12">
        <f>+'CC 103833 - Detail Expenses'!I33</f>
        <v>0</v>
      </c>
      <c r="I8" s="12">
        <f>+'CC 103833 - Detail Expenses'!J33</f>
        <v>0</v>
      </c>
      <c r="J8" s="12">
        <f>+'CC 103833 - Detail Expenses'!K33</f>
        <v>0</v>
      </c>
      <c r="K8" s="12">
        <f>+'CC 103833 - Detail Expenses'!L33</f>
        <v>0</v>
      </c>
      <c r="L8" s="12">
        <f>+'CC 103833 - Detail Expenses'!M33</f>
        <v>0</v>
      </c>
      <c r="M8" s="12">
        <f>+'CC 103833 - Detail Expenses'!N33</f>
        <v>0</v>
      </c>
      <c r="N8" s="12">
        <f>+'CC 103833 - Detail Expenses'!O33</f>
        <v>0</v>
      </c>
      <c r="O8" s="12">
        <f>+'CC 103833 - Detail Expenses'!P33</f>
        <v>0</v>
      </c>
    </row>
    <row r="9" spans="1:16">
      <c r="A9" s="11" t="str">
        <f>+'CC 103833 - Detail Expenses'!$D$7</f>
        <v>103833</v>
      </c>
      <c r="B9" s="11" t="s">
        <v>25</v>
      </c>
      <c r="C9" s="12">
        <f>+'CC 103833 - Detail Expenses'!D34</f>
        <v>0</v>
      </c>
      <c r="D9" s="12">
        <f>+'CC 103833 - Detail Expenses'!E34</f>
        <v>0</v>
      </c>
      <c r="E9" s="12">
        <f>+'CC 103833 - Detail Expenses'!F34</f>
        <v>0</v>
      </c>
      <c r="F9" s="12">
        <f>+'CC 103833 - Detail Expenses'!G34</f>
        <v>0</v>
      </c>
      <c r="G9" s="12">
        <f>+'CC 103833 - Detail Expenses'!H34</f>
        <v>0</v>
      </c>
      <c r="H9" s="12">
        <f>+'CC 103833 - Detail Expenses'!I34</f>
        <v>0</v>
      </c>
      <c r="I9" s="12">
        <f>+'CC 103833 - Detail Expenses'!J34</f>
        <v>0</v>
      </c>
      <c r="J9" s="12">
        <f>+'CC 103833 - Detail Expenses'!K34</f>
        <v>0</v>
      </c>
      <c r="K9" s="12">
        <f>+'CC 103833 - Detail Expenses'!L34</f>
        <v>0</v>
      </c>
      <c r="L9" s="12">
        <f>+'CC 103833 - Detail Expenses'!M34</f>
        <v>0</v>
      </c>
      <c r="M9" s="12">
        <f>+'CC 103833 - Detail Expenses'!N34</f>
        <v>0</v>
      </c>
      <c r="N9" s="12">
        <f>+'CC 103833 - Detail Expenses'!O34</f>
        <v>0</v>
      </c>
      <c r="O9" s="12">
        <f>+'CC 103833 - Detail Expenses'!P34</f>
        <v>0</v>
      </c>
    </row>
    <row r="10" spans="1:16">
      <c r="A10" s="11" t="str">
        <f>+'CC 103833 - Detail Expenses'!$D$7</f>
        <v>103833</v>
      </c>
      <c r="B10" s="153" t="s">
        <v>97</v>
      </c>
      <c r="C10" s="12">
        <f>+'CC 103833 - Detail Expenses'!D36</f>
        <v>0</v>
      </c>
      <c r="D10" s="12">
        <f>+'CC 103833 - Detail Expenses'!E36</f>
        <v>0</v>
      </c>
      <c r="E10" s="12">
        <f>+'CC 103833 - Detail Expenses'!F36</f>
        <v>0</v>
      </c>
      <c r="F10" s="12">
        <f>+'CC 103833 - Detail Expenses'!G36</f>
        <v>0</v>
      </c>
      <c r="G10" s="12">
        <f>+'CC 103833 - Detail Expenses'!H36</f>
        <v>0</v>
      </c>
      <c r="H10" s="12">
        <f>+'CC 103833 - Detail Expenses'!I36</f>
        <v>0</v>
      </c>
      <c r="I10" s="12">
        <f>+'CC 103833 - Detail Expenses'!J36</f>
        <v>0</v>
      </c>
      <c r="J10" s="12">
        <f>+'CC 103833 - Detail Expenses'!K36</f>
        <v>0</v>
      </c>
      <c r="K10" s="12">
        <f>+'CC 103833 - Detail Expenses'!L36</f>
        <v>0</v>
      </c>
      <c r="L10" s="12">
        <f>+'CC 103833 - Detail Expenses'!M36</f>
        <v>0</v>
      </c>
      <c r="M10" s="12">
        <f>+'CC 103833 - Detail Expenses'!N36</f>
        <v>0</v>
      </c>
      <c r="N10" s="12">
        <f>+'CC 103833 - Detail Expenses'!O36</f>
        <v>0</v>
      </c>
      <c r="O10" s="12">
        <f>+'CC 103833 - Detail Expenses'!P36</f>
        <v>0</v>
      </c>
    </row>
    <row r="11" spans="1:16">
      <c r="A11" s="11" t="str">
        <f>+'CC 103833 - Detail Expenses'!$D$7</f>
        <v>103833</v>
      </c>
      <c r="B11" s="154" t="s">
        <v>30</v>
      </c>
      <c r="C11" s="12">
        <f>+'CC 103833 - Detail Expenses'!D37</f>
        <v>0</v>
      </c>
      <c r="D11" s="12">
        <f>+'CC 103833 - Detail Expenses'!E37</f>
        <v>0</v>
      </c>
      <c r="E11" s="12">
        <f>+'CC 103833 - Detail Expenses'!F37</f>
        <v>0</v>
      </c>
      <c r="F11" s="12">
        <f>+'CC 103833 - Detail Expenses'!G37</f>
        <v>0</v>
      </c>
      <c r="G11" s="12">
        <f>+'CC 103833 - Detail Expenses'!H37</f>
        <v>0</v>
      </c>
      <c r="H11" s="12">
        <f>+'CC 103833 - Detail Expenses'!I37</f>
        <v>0</v>
      </c>
      <c r="I11" s="12">
        <f>+'CC 103833 - Detail Expenses'!J37</f>
        <v>0</v>
      </c>
      <c r="J11" s="12">
        <f>+'CC 103833 - Detail Expenses'!K37</f>
        <v>0</v>
      </c>
      <c r="K11" s="12">
        <f>+'CC 103833 - Detail Expenses'!L37</f>
        <v>0</v>
      </c>
      <c r="L11" s="12">
        <f>+'CC 103833 - Detail Expenses'!M37</f>
        <v>0</v>
      </c>
      <c r="M11" s="12">
        <f>+'CC 103833 - Detail Expenses'!N37</f>
        <v>0</v>
      </c>
      <c r="N11" s="12">
        <f>+'CC 103833 - Detail Expenses'!O37</f>
        <v>0</v>
      </c>
      <c r="O11" s="12">
        <f>+'CC 103833 - Detail Expenses'!P37</f>
        <v>0</v>
      </c>
    </row>
    <row r="12" spans="1:16">
      <c r="A12" s="11" t="str">
        <f>+'CC 103833 - Detail Expenses'!$D$7</f>
        <v>103833</v>
      </c>
      <c r="B12" s="153" t="s">
        <v>31</v>
      </c>
      <c r="C12" s="12">
        <f>+'CC 103833 - Detail Expenses'!D38</f>
        <v>0</v>
      </c>
      <c r="D12" s="12">
        <f>+'CC 103833 - Detail Expenses'!E38</f>
        <v>0</v>
      </c>
      <c r="E12" s="12">
        <f>+'CC 103833 - Detail Expenses'!F38</f>
        <v>0</v>
      </c>
      <c r="F12" s="12">
        <f>+'CC 103833 - Detail Expenses'!G38</f>
        <v>0</v>
      </c>
      <c r="G12" s="12">
        <f>+'CC 103833 - Detail Expenses'!H38</f>
        <v>0</v>
      </c>
      <c r="H12" s="12">
        <f>+'CC 103833 - Detail Expenses'!I38</f>
        <v>0</v>
      </c>
      <c r="I12" s="12">
        <f>+'CC 103833 - Detail Expenses'!J38</f>
        <v>0</v>
      </c>
      <c r="J12" s="12">
        <f>+'CC 103833 - Detail Expenses'!K38</f>
        <v>0</v>
      </c>
      <c r="K12" s="12">
        <f>+'CC 103833 - Detail Expenses'!L38</f>
        <v>0</v>
      </c>
      <c r="L12" s="12">
        <f>+'CC 103833 - Detail Expenses'!M38</f>
        <v>0</v>
      </c>
      <c r="M12" s="12">
        <f>+'CC 103833 - Detail Expenses'!N38</f>
        <v>0</v>
      </c>
      <c r="N12" s="12">
        <f>+'CC 103833 - Detail Expenses'!O38</f>
        <v>0</v>
      </c>
      <c r="O12" s="12">
        <f>+'CC 103833 - Detail Expenses'!P38</f>
        <v>0</v>
      </c>
    </row>
    <row r="13" spans="1:16">
      <c r="A13" s="11" t="str">
        <f>+'CC 103833 - Detail Expenses'!$D$7</f>
        <v>103833</v>
      </c>
      <c r="B13" s="153" t="s">
        <v>26</v>
      </c>
      <c r="C13" s="12">
        <f>+'CC 103833 - Detail Expenses'!D39</f>
        <v>0</v>
      </c>
      <c r="D13" s="12">
        <f>+'CC 103833 - Detail Expenses'!E39</f>
        <v>0</v>
      </c>
      <c r="E13" s="12">
        <f>+'CC 103833 - Detail Expenses'!F39</f>
        <v>0</v>
      </c>
      <c r="F13" s="12">
        <f>+'CC 103833 - Detail Expenses'!G39</f>
        <v>0</v>
      </c>
      <c r="G13" s="12">
        <f>+'CC 103833 - Detail Expenses'!H39</f>
        <v>0</v>
      </c>
      <c r="H13" s="12">
        <f>+'CC 103833 - Detail Expenses'!I39</f>
        <v>0</v>
      </c>
      <c r="I13" s="12">
        <f>+'CC 103833 - Detail Expenses'!J39</f>
        <v>0</v>
      </c>
      <c r="J13" s="12">
        <f>+'CC 103833 - Detail Expenses'!K39</f>
        <v>0</v>
      </c>
      <c r="K13" s="12">
        <f>+'CC 103833 - Detail Expenses'!L39</f>
        <v>0</v>
      </c>
      <c r="L13" s="12">
        <f>+'CC 103833 - Detail Expenses'!M39</f>
        <v>0</v>
      </c>
      <c r="M13" s="12">
        <f>+'CC 103833 - Detail Expenses'!N39</f>
        <v>0</v>
      </c>
      <c r="N13" s="12">
        <f>+'CC 103833 - Detail Expenses'!O39</f>
        <v>0</v>
      </c>
      <c r="O13" s="12">
        <f>+'CC 103833 - Detail Expenses'!P39</f>
        <v>0</v>
      </c>
    </row>
    <row r="14" spans="1:16">
      <c r="A14" s="11" t="str">
        <f>+'CC 103833 - Detail Expenses'!$D$7</f>
        <v>103833</v>
      </c>
      <c r="B14" s="154" t="s">
        <v>40</v>
      </c>
      <c r="C14" s="12">
        <f>+'CC 103833 - Detail Expenses'!D40</f>
        <v>0</v>
      </c>
      <c r="D14" s="12">
        <f>+'CC 103833 - Detail Expenses'!E40</f>
        <v>0</v>
      </c>
      <c r="E14" s="12">
        <f>+'CC 103833 - Detail Expenses'!F40</f>
        <v>0</v>
      </c>
      <c r="F14" s="12">
        <f>+'CC 103833 - Detail Expenses'!G40</f>
        <v>0</v>
      </c>
      <c r="G14" s="12">
        <f>+'CC 103833 - Detail Expenses'!H40</f>
        <v>0</v>
      </c>
      <c r="H14" s="12">
        <f>+'CC 103833 - Detail Expenses'!I40</f>
        <v>0</v>
      </c>
      <c r="I14" s="12">
        <f>+'CC 103833 - Detail Expenses'!J40</f>
        <v>0</v>
      </c>
      <c r="J14" s="12">
        <f>+'CC 103833 - Detail Expenses'!K40</f>
        <v>0</v>
      </c>
      <c r="K14" s="12">
        <f>+'CC 103833 - Detail Expenses'!L40</f>
        <v>0</v>
      </c>
      <c r="L14" s="12">
        <f>+'CC 103833 - Detail Expenses'!M40</f>
        <v>0</v>
      </c>
      <c r="M14" s="12">
        <f>+'CC 103833 - Detail Expenses'!N40</f>
        <v>0</v>
      </c>
      <c r="N14" s="12">
        <f>+'CC 103833 - Detail Expenses'!O40</f>
        <v>0</v>
      </c>
      <c r="O14" s="12">
        <f>+'CC 103833 - Detail Expenses'!P40</f>
        <v>0</v>
      </c>
    </row>
    <row r="15" spans="1:16">
      <c r="A15" s="11" t="str">
        <f>+'CC 103833 - Detail Expenses'!$D$7</f>
        <v>103833</v>
      </c>
      <c r="B15" s="153" t="s">
        <v>27</v>
      </c>
      <c r="C15" s="12">
        <f>+'CC 103833 - Detail Expenses'!D41</f>
        <v>0</v>
      </c>
      <c r="D15" s="12">
        <f>+'CC 103833 - Detail Expenses'!E41</f>
        <v>0</v>
      </c>
      <c r="E15" s="12">
        <f>+'CC 103833 - Detail Expenses'!F41</f>
        <v>0</v>
      </c>
      <c r="F15" s="12">
        <f>+'CC 103833 - Detail Expenses'!G41</f>
        <v>0</v>
      </c>
      <c r="G15" s="12">
        <f>+'CC 103833 - Detail Expenses'!H41</f>
        <v>0</v>
      </c>
      <c r="H15" s="12">
        <f>+'CC 103833 - Detail Expenses'!I41</f>
        <v>0</v>
      </c>
      <c r="I15" s="12">
        <f>+'CC 103833 - Detail Expenses'!J41</f>
        <v>0</v>
      </c>
      <c r="J15" s="12">
        <f>+'CC 103833 - Detail Expenses'!K41</f>
        <v>0</v>
      </c>
      <c r="K15" s="12">
        <f>+'CC 103833 - Detail Expenses'!L41</f>
        <v>0</v>
      </c>
      <c r="L15" s="12">
        <f>+'CC 103833 - Detail Expenses'!M41</f>
        <v>0</v>
      </c>
      <c r="M15" s="12">
        <f>+'CC 103833 - Detail Expenses'!N41</f>
        <v>0</v>
      </c>
      <c r="N15" s="12">
        <f>+'CC 103833 - Detail Expenses'!O41</f>
        <v>0</v>
      </c>
      <c r="O15" s="12">
        <f>+'CC 103833 - Detail Expenses'!P41</f>
        <v>0</v>
      </c>
    </row>
    <row r="16" spans="1:16">
      <c r="A16" s="11" t="str">
        <f>+'CC 103833 - Detail Expenses'!$D$7</f>
        <v>103833</v>
      </c>
      <c r="B16" s="154" t="s">
        <v>29</v>
      </c>
      <c r="C16" s="12">
        <f>+'CC 103833 - Detail Expenses'!D42</f>
        <v>0</v>
      </c>
      <c r="D16" s="12">
        <f>+'CC 103833 - Detail Expenses'!E42</f>
        <v>0</v>
      </c>
      <c r="E16" s="12">
        <f>+'CC 103833 - Detail Expenses'!F42</f>
        <v>0</v>
      </c>
      <c r="F16" s="12">
        <f>+'CC 103833 - Detail Expenses'!G42</f>
        <v>0</v>
      </c>
      <c r="G16" s="12">
        <f>+'CC 103833 - Detail Expenses'!H42</f>
        <v>0</v>
      </c>
      <c r="H16" s="12">
        <f>+'CC 103833 - Detail Expenses'!I42</f>
        <v>0</v>
      </c>
      <c r="I16" s="12">
        <f>+'CC 103833 - Detail Expenses'!J42</f>
        <v>0</v>
      </c>
      <c r="J16" s="12">
        <f>+'CC 103833 - Detail Expenses'!K42</f>
        <v>0</v>
      </c>
      <c r="K16" s="12">
        <f>+'CC 103833 - Detail Expenses'!L42</f>
        <v>0</v>
      </c>
      <c r="L16" s="12">
        <f>+'CC 103833 - Detail Expenses'!M42</f>
        <v>0</v>
      </c>
      <c r="M16" s="12">
        <f>+'CC 103833 - Detail Expenses'!N42</f>
        <v>0</v>
      </c>
      <c r="N16" s="12">
        <f>+'CC 103833 - Detail Expenses'!O42</f>
        <v>0</v>
      </c>
      <c r="O16" s="12">
        <f>+'CC 103833 - Detail Expenses'!P42</f>
        <v>0</v>
      </c>
    </row>
    <row r="17" spans="1:15">
      <c r="A17" s="11" t="str">
        <f>+'CC 103833 - Detail Expenses'!$D$7</f>
        <v>103833</v>
      </c>
      <c r="B17" s="153" t="s">
        <v>28</v>
      </c>
      <c r="C17" s="12">
        <f>+'CC 103833 - Detail Expenses'!D44</f>
        <v>0</v>
      </c>
      <c r="D17" s="12">
        <f>+'CC 103833 - Detail Expenses'!E44</f>
        <v>0</v>
      </c>
      <c r="E17" s="12">
        <f>+'CC 103833 - Detail Expenses'!F44</f>
        <v>0</v>
      </c>
      <c r="F17" s="12">
        <f>+'CC 103833 - Detail Expenses'!G44</f>
        <v>0</v>
      </c>
      <c r="G17" s="12">
        <f>+'CC 103833 - Detail Expenses'!H44</f>
        <v>0</v>
      </c>
      <c r="H17" s="12">
        <f>+'CC 103833 - Detail Expenses'!I44</f>
        <v>0</v>
      </c>
      <c r="I17" s="12">
        <f>+'CC 103833 - Detail Expenses'!J44</f>
        <v>0</v>
      </c>
      <c r="J17" s="12">
        <f>+'CC 103833 - Detail Expenses'!K44</f>
        <v>0</v>
      </c>
      <c r="K17" s="12">
        <f>+'CC 103833 - Detail Expenses'!L44</f>
        <v>0</v>
      </c>
      <c r="L17" s="12">
        <f>+'CC 103833 - Detail Expenses'!M44</f>
        <v>0</v>
      </c>
      <c r="M17" s="12">
        <f>+'CC 103833 - Detail Expenses'!N44</f>
        <v>0</v>
      </c>
      <c r="N17" s="12">
        <f>+'CC 103833 - Detail Expenses'!O44</f>
        <v>0</v>
      </c>
      <c r="O17" s="12">
        <f>+'CC 103833 - Detail Expenses'!P44</f>
        <v>0</v>
      </c>
    </row>
    <row r="18" spans="1:15">
      <c r="A18" s="11" t="str">
        <f>+'CC 103833 - Detail Expenses'!$D$7</f>
        <v>103833</v>
      </c>
      <c r="B18" s="153" t="s">
        <v>46</v>
      </c>
      <c r="C18" s="12">
        <f>+'CC 103833 - Detail Expenses'!D46</f>
        <v>0</v>
      </c>
      <c r="D18" s="12">
        <f>+'CC 103833 - Detail Expenses'!E46</f>
        <v>0</v>
      </c>
      <c r="E18" s="12">
        <f>+'CC 103833 - Detail Expenses'!F46</f>
        <v>0</v>
      </c>
      <c r="F18" s="12">
        <f>+'CC 103833 - Detail Expenses'!G46</f>
        <v>0</v>
      </c>
      <c r="G18" s="12">
        <f>+'CC 103833 - Detail Expenses'!H46</f>
        <v>0</v>
      </c>
      <c r="H18" s="12">
        <f>+'CC 103833 - Detail Expenses'!I46</f>
        <v>0</v>
      </c>
      <c r="I18" s="12">
        <f>+'CC 103833 - Detail Expenses'!J46</f>
        <v>0</v>
      </c>
      <c r="J18" s="12">
        <f>+'CC 103833 - Detail Expenses'!K46</f>
        <v>0</v>
      </c>
      <c r="K18" s="12">
        <f>+'CC 103833 - Detail Expenses'!L46</f>
        <v>0</v>
      </c>
      <c r="L18" s="12">
        <f>+'CC 103833 - Detail Expenses'!M46</f>
        <v>0</v>
      </c>
      <c r="M18" s="12">
        <f>+'CC 103833 - Detail Expenses'!N46</f>
        <v>0</v>
      </c>
      <c r="N18" s="12">
        <f>+'CC 103833 - Detail Expenses'!O46</f>
        <v>0</v>
      </c>
      <c r="O18" s="12">
        <f>+'CC 103833 - Detail Expenses'!P46</f>
        <v>0</v>
      </c>
    </row>
    <row r="19" spans="1:15">
      <c r="A19" s="11" t="str">
        <f>+'CC 103833 - Detail Expenses'!$D$7</f>
        <v>103833</v>
      </c>
      <c r="B19" s="153" t="s">
        <v>91</v>
      </c>
      <c r="C19" s="12">
        <f>+'CC 103833 - Detail Expenses'!D48</f>
        <v>0</v>
      </c>
      <c r="D19" s="12">
        <f>+'CC 103833 - Detail Expenses'!E48</f>
        <v>0</v>
      </c>
      <c r="E19" s="12">
        <f>+'CC 103833 - Detail Expenses'!F48</f>
        <v>0</v>
      </c>
      <c r="F19" s="12">
        <f>+'CC 103833 - Detail Expenses'!G48</f>
        <v>0</v>
      </c>
      <c r="G19" s="12">
        <f>+'CC 103833 - Detail Expenses'!H48</f>
        <v>0</v>
      </c>
      <c r="H19" s="12">
        <f>+'CC 103833 - Detail Expenses'!I48</f>
        <v>0</v>
      </c>
      <c r="I19" s="12">
        <f>+'CC 103833 - Detail Expenses'!J48</f>
        <v>0</v>
      </c>
      <c r="J19" s="12">
        <f>+'CC 103833 - Detail Expenses'!K48</f>
        <v>0</v>
      </c>
      <c r="K19" s="12">
        <f>+'CC 103833 - Detail Expenses'!L48</f>
        <v>0</v>
      </c>
      <c r="L19" s="12">
        <f>+'CC 103833 - Detail Expenses'!M48</f>
        <v>0</v>
      </c>
      <c r="M19" s="12">
        <f>+'CC 103833 - Detail Expenses'!N48</f>
        <v>0</v>
      </c>
      <c r="N19" s="12">
        <f>+'CC 103833 - Detail Expenses'!O48</f>
        <v>0</v>
      </c>
      <c r="O19" s="12">
        <f>+'CC 103833 - Detail Expenses'!P48</f>
        <v>0</v>
      </c>
    </row>
    <row r="20" spans="1:15">
      <c r="A20" s="11" t="str">
        <f>+'CC 103833 - Detail Expenses'!$D$7</f>
        <v>103833</v>
      </c>
      <c r="B20" s="153" t="s">
        <v>88</v>
      </c>
      <c r="C20" s="12">
        <f>+'CC 103833 - Detail Expenses'!D50</f>
        <v>0</v>
      </c>
      <c r="D20" s="12">
        <f>+'CC 103833 - Detail Expenses'!E50</f>
        <v>0</v>
      </c>
      <c r="E20" s="12">
        <f>+'CC 103833 - Detail Expenses'!F50</f>
        <v>0</v>
      </c>
      <c r="F20" s="12">
        <f>+'CC 103833 - Detail Expenses'!G50</f>
        <v>0</v>
      </c>
      <c r="G20" s="12">
        <f>+'CC 103833 - Detail Expenses'!H50</f>
        <v>0</v>
      </c>
      <c r="H20" s="12">
        <f>+'CC 103833 - Detail Expenses'!I50</f>
        <v>0</v>
      </c>
      <c r="I20" s="12">
        <f>+'CC 103833 - Detail Expenses'!J50</f>
        <v>0</v>
      </c>
      <c r="J20" s="12">
        <f>+'CC 103833 - Detail Expenses'!K50</f>
        <v>0</v>
      </c>
      <c r="K20" s="12">
        <f>+'CC 103833 - Detail Expenses'!L50</f>
        <v>0</v>
      </c>
      <c r="L20" s="12">
        <f>+'CC 103833 - Detail Expenses'!M50</f>
        <v>0</v>
      </c>
      <c r="M20" s="12">
        <f>+'CC 103833 - Detail Expenses'!N50</f>
        <v>0</v>
      </c>
      <c r="N20" s="12">
        <f>+'CC 103833 - Detail Expenses'!O50</f>
        <v>0</v>
      </c>
      <c r="O20" s="12">
        <f>+'CC 103833 - Detail Expenses'!P50</f>
        <v>0</v>
      </c>
    </row>
    <row r="21" spans="1:15">
      <c r="A21" s="11" t="str">
        <f>+'CC 103833 - Detail Expenses'!$D$7</f>
        <v>103833</v>
      </c>
      <c r="B21" s="153" t="s">
        <v>89</v>
      </c>
      <c r="C21" s="12">
        <f>+'CC 103833 - Detail Expenses'!D51</f>
        <v>0</v>
      </c>
      <c r="D21" s="12">
        <f>+'CC 103833 - Detail Expenses'!E51</f>
        <v>0</v>
      </c>
      <c r="E21" s="12">
        <f>+'CC 103833 - Detail Expenses'!F51</f>
        <v>0</v>
      </c>
      <c r="F21" s="12">
        <f>+'CC 103833 - Detail Expenses'!G51</f>
        <v>0</v>
      </c>
      <c r="G21" s="12">
        <f>+'CC 103833 - Detail Expenses'!H51</f>
        <v>0</v>
      </c>
      <c r="H21" s="12">
        <f>+'CC 103833 - Detail Expenses'!I51</f>
        <v>0</v>
      </c>
      <c r="I21" s="12">
        <f>+'CC 103833 - Detail Expenses'!J51</f>
        <v>0</v>
      </c>
      <c r="J21" s="12">
        <f>+'CC 103833 - Detail Expenses'!K51</f>
        <v>0</v>
      </c>
      <c r="K21" s="12">
        <f>+'CC 103833 - Detail Expenses'!L51</f>
        <v>0</v>
      </c>
      <c r="L21" s="12">
        <f>+'CC 103833 - Detail Expenses'!M51</f>
        <v>0</v>
      </c>
      <c r="M21" s="12">
        <f>+'CC 103833 - Detail Expenses'!N51</f>
        <v>0</v>
      </c>
      <c r="N21" s="12">
        <f>+'CC 103833 - Detail Expenses'!O51</f>
        <v>0</v>
      </c>
      <c r="O21" s="12">
        <f>+'CC 103833 - Detail Expenses'!P51</f>
        <v>0</v>
      </c>
    </row>
    <row r="22" spans="1:15">
      <c r="A22" s="11" t="str">
        <f>+'CC 103833 - Detail Expenses'!$D$7</f>
        <v>103833</v>
      </c>
      <c r="B22" s="153" t="s">
        <v>121</v>
      </c>
      <c r="C22" s="12">
        <f>+'CC 103833 - Detail Expenses'!D52</f>
        <v>0</v>
      </c>
      <c r="D22" s="12">
        <f>+'CC 103833 - Detail Expenses'!E52</f>
        <v>0</v>
      </c>
      <c r="E22" s="12">
        <f>+'CC 103833 - Detail Expenses'!F52</f>
        <v>0</v>
      </c>
      <c r="F22" s="12">
        <f>+'CC 103833 - Detail Expenses'!G52</f>
        <v>0</v>
      </c>
      <c r="G22" s="12">
        <f>+'CC 103833 - Detail Expenses'!H52</f>
        <v>0</v>
      </c>
      <c r="H22" s="12">
        <f>+'CC 103833 - Detail Expenses'!I52</f>
        <v>0</v>
      </c>
      <c r="I22" s="12">
        <f>+'CC 103833 - Detail Expenses'!J52</f>
        <v>0</v>
      </c>
      <c r="J22" s="12">
        <f>+'CC 103833 - Detail Expenses'!K52</f>
        <v>0</v>
      </c>
      <c r="K22" s="12">
        <f>+'CC 103833 - Detail Expenses'!L52</f>
        <v>0</v>
      </c>
      <c r="L22" s="12">
        <f>+'CC 103833 - Detail Expenses'!M52</f>
        <v>0</v>
      </c>
      <c r="M22" s="12">
        <f>+'CC 103833 - Detail Expenses'!N52</f>
        <v>0</v>
      </c>
      <c r="N22" s="12">
        <f>+'CC 103833 - Detail Expenses'!O52</f>
        <v>0</v>
      </c>
      <c r="O22" s="12">
        <f>+'CC 103833 - Detail Expenses'!P52</f>
        <v>0</v>
      </c>
    </row>
    <row r="23" spans="1:15">
      <c r="A23" s="11" t="str">
        <f>+'CC 103833 - Detail Expenses'!$D$7</f>
        <v>103833</v>
      </c>
      <c r="B23" s="153" t="s">
        <v>90</v>
      </c>
      <c r="C23" s="12">
        <f>+'CC 103833 - Detail Expenses'!D53</f>
        <v>0</v>
      </c>
      <c r="D23" s="12">
        <f>+'CC 103833 - Detail Expenses'!E53</f>
        <v>0</v>
      </c>
      <c r="E23" s="12">
        <f>+'CC 103833 - Detail Expenses'!F53</f>
        <v>0</v>
      </c>
      <c r="F23" s="12">
        <f>+'CC 103833 - Detail Expenses'!G53</f>
        <v>0</v>
      </c>
      <c r="G23" s="12">
        <f>+'CC 103833 - Detail Expenses'!H53</f>
        <v>0</v>
      </c>
      <c r="H23" s="12">
        <f>+'CC 103833 - Detail Expenses'!I53</f>
        <v>0</v>
      </c>
      <c r="I23" s="12">
        <f>+'CC 103833 - Detail Expenses'!J53</f>
        <v>0</v>
      </c>
      <c r="J23" s="12">
        <f>+'CC 103833 - Detail Expenses'!K53</f>
        <v>0</v>
      </c>
      <c r="K23" s="12">
        <f>+'CC 103833 - Detail Expenses'!L53</f>
        <v>0</v>
      </c>
      <c r="L23" s="12">
        <f>+'CC 103833 - Detail Expenses'!M53</f>
        <v>0</v>
      </c>
      <c r="M23" s="12">
        <f>+'CC 103833 - Detail Expenses'!N53</f>
        <v>0</v>
      </c>
      <c r="N23" s="12">
        <f>+'CC 103833 - Detail Expenses'!O53</f>
        <v>0</v>
      </c>
      <c r="O23" s="12">
        <f>+'CC 103833 - Detail Expenses'!P53</f>
        <v>0</v>
      </c>
    </row>
    <row r="24" spans="1:15">
      <c r="A24" s="11" t="str">
        <f>+'CC 103833 - Detail Expenses'!$D$7</f>
        <v>103833</v>
      </c>
      <c r="B24" s="153" t="s">
        <v>34</v>
      </c>
      <c r="C24" s="12">
        <f>+'CC 103833 - Detail Expenses'!D54</f>
        <v>0</v>
      </c>
      <c r="D24" s="12">
        <f>+'CC 103833 - Detail Expenses'!E54</f>
        <v>0</v>
      </c>
      <c r="E24" s="12">
        <f>+'CC 103833 - Detail Expenses'!F54</f>
        <v>0</v>
      </c>
      <c r="F24" s="12">
        <f>+'CC 103833 - Detail Expenses'!G54</f>
        <v>0</v>
      </c>
      <c r="G24" s="12">
        <f>+'CC 103833 - Detail Expenses'!H54</f>
        <v>0</v>
      </c>
      <c r="H24" s="12">
        <f>+'CC 103833 - Detail Expenses'!I54</f>
        <v>0</v>
      </c>
      <c r="I24" s="12">
        <f>+'CC 103833 - Detail Expenses'!J54</f>
        <v>0</v>
      </c>
      <c r="J24" s="12">
        <f>+'CC 103833 - Detail Expenses'!K54</f>
        <v>0</v>
      </c>
      <c r="K24" s="12">
        <f>+'CC 103833 - Detail Expenses'!L54</f>
        <v>0</v>
      </c>
      <c r="L24" s="12">
        <f>+'CC 103833 - Detail Expenses'!M54</f>
        <v>0</v>
      </c>
      <c r="M24" s="12">
        <f>+'CC 103833 - Detail Expenses'!N54</f>
        <v>0</v>
      </c>
      <c r="N24" s="12">
        <f>+'CC 103833 - Detail Expenses'!O54</f>
        <v>0</v>
      </c>
      <c r="O24" s="12">
        <f>+'CC 103833 - Detail Expenses'!P54</f>
        <v>0</v>
      </c>
    </row>
    <row r="25" spans="1:15">
      <c r="A25" s="11" t="str">
        <f>+'CC 103833 - Detail Expenses'!$D$7</f>
        <v>103833</v>
      </c>
      <c r="B25" s="153" t="s">
        <v>92</v>
      </c>
      <c r="C25" s="12">
        <f>+'CC 103833 - Detail Expenses'!D55</f>
        <v>0</v>
      </c>
      <c r="D25" s="12">
        <f>+'CC 103833 - Detail Expenses'!E55</f>
        <v>0</v>
      </c>
      <c r="E25" s="12">
        <f>+'CC 103833 - Detail Expenses'!F55</f>
        <v>0</v>
      </c>
      <c r="F25" s="12">
        <f>+'CC 103833 - Detail Expenses'!G55</f>
        <v>0</v>
      </c>
      <c r="G25" s="12">
        <f>+'CC 103833 - Detail Expenses'!H55</f>
        <v>0</v>
      </c>
      <c r="H25" s="12">
        <f>+'CC 103833 - Detail Expenses'!I55</f>
        <v>0</v>
      </c>
      <c r="I25" s="12">
        <f>+'CC 103833 - Detail Expenses'!J55</f>
        <v>0</v>
      </c>
      <c r="J25" s="12">
        <f>+'CC 103833 - Detail Expenses'!K55</f>
        <v>0</v>
      </c>
      <c r="K25" s="12">
        <f>+'CC 103833 - Detail Expenses'!L55</f>
        <v>0</v>
      </c>
      <c r="L25" s="12">
        <f>+'CC 103833 - Detail Expenses'!M55</f>
        <v>0</v>
      </c>
      <c r="M25" s="12">
        <f>+'CC 103833 - Detail Expenses'!N55</f>
        <v>0</v>
      </c>
      <c r="N25" s="12">
        <f>+'CC 103833 - Detail Expenses'!O55</f>
        <v>0</v>
      </c>
      <c r="O25" s="12">
        <f>+'CC 103833 - Detail Expenses'!P55</f>
        <v>0</v>
      </c>
    </row>
    <row r="26" spans="1:15">
      <c r="A26" s="11" t="str">
        <f>+'CC 103833 - Detail Expenses'!$D$7</f>
        <v>103833</v>
      </c>
      <c r="B26" s="153" t="s">
        <v>93</v>
      </c>
      <c r="C26" s="12">
        <f>+'CC 103833 - Detail Expenses'!D56</f>
        <v>0</v>
      </c>
      <c r="D26" s="12">
        <f>+'CC 103833 - Detail Expenses'!E56</f>
        <v>0</v>
      </c>
      <c r="E26" s="12">
        <f>+'CC 103833 - Detail Expenses'!F56</f>
        <v>0</v>
      </c>
      <c r="F26" s="12">
        <f>+'CC 103833 - Detail Expenses'!G56</f>
        <v>0</v>
      </c>
      <c r="G26" s="12">
        <f>+'CC 103833 - Detail Expenses'!H56</f>
        <v>0</v>
      </c>
      <c r="H26" s="12">
        <f>+'CC 103833 - Detail Expenses'!I56</f>
        <v>0</v>
      </c>
      <c r="I26" s="12">
        <f>+'CC 103833 - Detail Expenses'!J56</f>
        <v>0</v>
      </c>
      <c r="J26" s="12">
        <f>+'CC 103833 - Detail Expenses'!K56</f>
        <v>0</v>
      </c>
      <c r="K26" s="12">
        <f>+'CC 103833 - Detail Expenses'!L56</f>
        <v>0</v>
      </c>
      <c r="L26" s="12">
        <f>+'CC 103833 - Detail Expenses'!M56</f>
        <v>0</v>
      </c>
      <c r="M26" s="12">
        <f>+'CC 103833 - Detail Expenses'!N56</f>
        <v>0</v>
      </c>
      <c r="N26" s="12">
        <f>+'CC 103833 - Detail Expenses'!O56</f>
        <v>0</v>
      </c>
      <c r="O26" s="12">
        <f>+'CC 103833 - Detail Expenses'!P56</f>
        <v>0</v>
      </c>
    </row>
    <row r="27" spans="1:15">
      <c r="A27" s="11" t="str">
        <f>+'CC 103833 - Detail Expenses'!$D$7</f>
        <v>103833</v>
      </c>
      <c r="B27" s="153" t="s">
        <v>33</v>
      </c>
      <c r="C27" s="12">
        <f>+'CC 103833 - Detail Expenses'!D57</f>
        <v>0</v>
      </c>
      <c r="D27" s="12">
        <f>+'CC 103833 - Detail Expenses'!E57</f>
        <v>0</v>
      </c>
      <c r="E27" s="12">
        <f>+'CC 103833 - Detail Expenses'!F57</f>
        <v>0</v>
      </c>
      <c r="F27" s="12">
        <f>+'CC 103833 - Detail Expenses'!G57</f>
        <v>0</v>
      </c>
      <c r="G27" s="12">
        <f>+'CC 103833 - Detail Expenses'!H57</f>
        <v>0</v>
      </c>
      <c r="H27" s="12">
        <f>+'CC 103833 - Detail Expenses'!I57</f>
        <v>0</v>
      </c>
      <c r="I27" s="12">
        <f>+'CC 103833 - Detail Expenses'!J57</f>
        <v>0</v>
      </c>
      <c r="J27" s="12">
        <f>+'CC 103833 - Detail Expenses'!K57</f>
        <v>0</v>
      </c>
      <c r="K27" s="12">
        <f>+'CC 103833 - Detail Expenses'!L57</f>
        <v>0</v>
      </c>
      <c r="L27" s="12">
        <f>+'CC 103833 - Detail Expenses'!M57</f>
        <v>0</v>
      </c>
      <c r="M27" s="12">
        <f>+'CC 103833 - Detail Expenses'!N57</f>
        <v>0</v>
      </c>
      <c r="N27" s="12">
        <f>+'CC 103833 - Detail Expenses'!O57</f>
        <v>0</v>
      </c>
      <c r="O27" s="12">
        <f>+'CC 103833 - Detail Expenses'!P57</f>
        <v>0</v>
      </c>
    </row>
    <row r="28" spans="1:15">
      <c r="A28" s="11" t="str">
        <f>+'CC 103833 - Detail Expenses'!$D$7</f>
        <v>103833</v>
      </c>
      <c r="B28" s="153" t="s">
        <v>38</v>
      </c>
      <c r="C28" s="12">
        <f>+'CC 103833 - Detail Expenses'!D59</f>
        <v>0</v>
      </c>
      <c r="D28" s="12">
        <f>+'CC 103833 - Detail Expenses'!E59</f>
        <v>0</v>
      </c>
      <c r="E28" s="12">
        <f>+'CC 103833 - Detail Expenses'!F59</f>
        <v>0</v>
      </c>
      <c r="F28" s="12">
        <f>+'CC 103833 - Detail Expenses'!G59</f>
        <v>0</v>
      </c>
      <c r="G28" s="12">
        <f>+'CC 103833 - Detail Expenses'!H59</f>
        <v>0</v>
      </c>
      <c r="H28" s="12">
        <f>+'CC 103833 - Detail Expenses'!I59</f>
        <v>0</v>
      </c>
      <c r="I28" s="12">
        <f>+'CC 103833 - Detail Expenses'!J59</f>
        <v>0</v>
      </c>
      <c r="J28" s="12">
        <f>+'CC 103833 - Detail Expenses'!K59</f>
        <v>0</v>
      </c>
      <c r="K28" s="12">
        <f>+'CC 103833 - Detail Expenses'!L59</f>
        <v>0</v>
      </c>
      <c r="L28" s="12">
        <f>+'CC 103833 - Detail Expenses'!M59</f>
        <v>0</v>
      </c>
      <c r="M28" s="12">
        <f>+'CC 103833 - Detail Expenses'!N59</f>
        <v>0</v>
      </c>
      <c r="N28" s="12">
        <f>+'CC 103833 - Detail Expenses'!O59</f>
        <v>0</v>
      </c>
      <c r="O28" s="12">
        <f>+'CC 103833 - Detail Expenses'!P59</f>
        <v>0</v>
      </c>
    </row>
    <row r="29" spans="1:15">
      <c r="A29" s="11" t="str">
        <f>+'CC 103833 - Detail Expenses'!$D$7</f>
        <v>103833</v>
      </c>
      <c r="B29" s="153" t="s">
        <v>36</v>
      </c>
      <c r="C29" s="12">
        <f>+'CC 103833 - Detail Expenses'!D60</f>
        <v>0</v>
      </c>
      <c r="D29" s="12">
        <f>+'CC 103833 - Detail Expenses'!E60</f>
        <v>0</v>
      </c>
      <c r="E29" s="12">
        <f>+'CC 103833 - Detail Expenses'!F60</f>
        <v>0</v>
      </c>
      <c r="F29" s="12">
        <f>+'CC 103833 - Detail Expenses'!G60</f>
        <v>0</v>
      </c>
      <c r="G29" s="12">
        <f>+'CC 103833 - Detail Expenses'!H60</f>
        <v>0</v>
      </c>
      <c r="H29" s="12">
        <f>+'CC 103833 - Detail Expenses'!I60</f>
        <v>0</v>
      </c>
      <c r="I29" s="12">
        <f>+'CC 103833 - Detail Expenses'!J60</f>
        <v>0</v>
      </c>
      <c r="J29" s="12">
        <f>+'CC 103833 - Detail Expenses'!K60</f>
        <v>0</v>
      </c>
      <c r="K29" s="12">
        <f>+'CC 103833 - Detail Expenses'!L60</f>
        <v>0</v>
      </c>
      <c r="L29" s="12">
        <f>+'CC 103833 - Detail Expenses'!M60</f>
        <v>0</v>
      </c>
      <c r="M29" s="12">
        <f>+'CC 103833 - Detail Expenses'!N60</f>
        <v>0</v>
      </c>
      <c r="N29" s="12">
        <f>+'CC 103833 - Detail Expenses'!O60</f>
        <v>0</v>
      </c>
      <c r="O29" s="12">
        <f>+'CC 103833 - Detail Expenses'!P60</f>
        <v>0</v>
      </c>
    </row>
    <row r="30" spans="1:15">
      <c r="A30" s="11" t="str">
        <f>+'CC 103833 - Detail Expenses'!$D$7</f>
        <v>103833</v>
      </c>
      <c r="B30" s="153" t="s">
        <v>105</v>
      </c>
      <c r="C30" s="12">
        <f>+'CC 103833 - Detail Expenses'!D61</f>
        <v>0</v>
      </c>
      <c r="D30" s="12">
        <f>+'CC 103833 - Detail Expenses'!E61</f>
        <v>0</v>
      </c>
      <c r="E30" s="12">
        <f>+'CC 103833 - Detail Expenses'!F61</f>
        <v>0</v>
      </c>
      <c r="F30" s="12">
        <f>+'CC 103833 - Detail Expenses'!G61</f>
        <v>0</v>
      </c>
      <c r="G30" s="12">
        <f>+'CC 103833 - Detail Expenses'!H61</f>
        <v>0</v>
      </c>
      <c r="H30" s="12">
        <f>+'CC 103833 - Detail Expenses'!I61</f>
        <v>0</v>
      </c>
      <c r="I30" s="12">
        <f>+'CC 103833 - Detail Expenses'!J61</f>
        <v>0</v>
      </c>
      <c r="J30" s="12">
        <f>+'CC 103833 - Detail Expenses'!K61</f>
        <v>0</v>
      </c>
      <c r="K30" s="12">
        <f>+'CC 103833 - Detail Expenses'!L61</f>
        <v>0</v>
      </c>
      <c r="L30" s="12">
        <f>+'CC 103833 - Detail Expenses'!M61</f>
        <v>0</v>
      </c>
      <c r="M30" s="12">
        <f>+'CC 103833 - Detail Expenses'!N61</f>
        <v>0</v>
      </c>
      <c r="N30" s="12">
        <f>+'CC 103833 - Detail Expenses'!O61</f>
        <v>0</v>
      </c>
      <c r="O30" s="12">
        <f>+'CC 103833 - Detail Expenses'!P61</f>
        <v>0</v>
      </c>
    </row>
    <row r="31" spans="1:15">
      <c r="A31" s="11" t="str">
        <f>+'CC 103833 - Detail Expenses'!$D$7</f>
        <v>103833</v>
      </c>
      <c r="B31" s="153" t="s">
        <v>107</v>
      </c>
      <c r="C31" s="12">
        <f>+'CC 103833 - Detail Expenses'!D62</f>
        <v>0</v>
      </c>
      <c r="D31" s="12">
        <f>+'CC 103833 - Detail Expenses'!E62</f>
        <v>0</v>
      </c>
      <c r="E31" s="12">
        <f>+'CC 103833 - Detail Expenses'!F62</f>
        <v>0</v>
      </c>
      <c r="F31" s="12">
        <f>+'CC 103833 - Detail Expenses'!G62</f>
        <v>0</v>
      </c>
      <c r="G31" s="12">
        <f>+'CC 103833 - Detail Expenses'!H62</f>
        <v>0</v>
      </c>
      <c r="H31" s="12">
        <f>+'CC 103833 - Detail Expenses'!I62</f>
        <v>0</v>
      </c>
      <c r="I31" s="12">
        <f>+'CC 103833 - Detail Expenses'!J62</f>
        <v>0</v>
      </c>
      <c r="J31" s="12">
        <f>+'CC 103833 - Detail Expenses'!K62</f>
        <v>0</v>
      </c>
      <c r="K31" s="12">
        <f>+'CC 103833 - Detail Expenses'!L62</f>
        <v>0</v>
      </c>
      <c r="L31" s="12">
        <f>+'CC 103833 - Detail Expenses'!M62</f>
        <v>0</v>
      </c>
      <c r="M31" s="12">
        <f>+'CC 103833 - Detail Expenses'!N62</f>
        <v>0</v>
      </c>
      <c r="N31" s="12">
        <f>+'CC 103833 - Detail Expenses'!O62</f>
        <v>0</v>
      </c>
      <c r="O31" s="12">
        <f>+'CC 103833 - Detail Expenses'!P62</f>
        <v>0</v>
      </c>
    </row>
    <row r="32" spans="1:15">
      <c r="A32" s="11" t="str">
        <f>+'CC 103833 - Detail Expenses'!$D$7</f>
        <v>103833</v>
      </c>
      <c r="B32" s="153" t="s">
        <v>37</v>
      </c>
      <c r="C32" s="12">
        <f>+'CC 103833 - Detail Expenses'!D63</f>
        <v>0</v>
      </c>
      <c r="D32" s="12">
        <f>+'CC 103833 - Detail Expenses'!E63</f>
        <v>0</v>
      </c>
      <c r="E32" s="12">
        <f>+'CC 103833 - Detail Expenses'!F63</f>
        <v>0</v>
      </c>
      <c r="F32" s="12">
        <f>+'CC 103833 - Detail Expenses'!G63</f>
        <v>0</v>
      </c>
      <c r="G32" s="12">
        <f>+'CC 103833 - Detail Expenses'!H63</f>
        <v>0</v>
      </c>
      <c r="H32" s="12">
        <f>+'CC 103833 - Detail Expenses'!I63</f>
        <v>0</v>
      </c>
      <c r="I32" s="12">
        <f>+'CC 103833 - Detail Expenses'!J63</f>
        <v>0</v>
      </c>
      <c r="J32" s="12">
        <f>+'CC 103833 - Detail Expenses'!K63</f>
        <v>0</v>
      </c>
      <c r="K32" s="12">
        <f>+'CC 103833 - Detail Expenses'!L63</f>
        <v>0</v>
      </c>
      <c r="L32" s="12">
        <f>+'CC 103833 - Detail Expenses'!M63</f>
        <v>0</v>
      </c>
      <c r="M32" s="12">
        <f>+'CC 103833 - Detail Expenses'!N63</f>
        <v>0</v>
      </c>
      <c r="N32" s="12">
        <f>+'CC 103833 - Detail Expenses'!O63</f>
        <v>0</v>
      </c>
      <c r="O32" s="12">
        <f>+'CC 103833 - Detail Expenses'!P63</f>
        <v>0</v>
      </c>
    </row>
    <row r="33" spans="1:15">
      <c r="A33" s="11" t="str">
        <f>+'CC 103833 - Detail Expenses'!$D$7</f>
        <v>103833</v>
      </c>
      <c r="B33" s="153" t="s">
        <v>39</v>
      </c>
      <c r="C33" s="12">
        <f>+'CC 103833 - Detail Expenses'!D65</f>
        <v>0</v>
      </c>
      <c r="D33" s="12">
        <f>+'CC 103833 - Detail Expenses'!E65</f>
        <v>0</v>
      </c>
      <c r="E33" s="12">
        <f>+'CC 103833 - Detail Expenses'!F65</f>
        <v>0</v>
      </c>
      <c r="F33" s="12">
        <f>+'CC 103833 - Detail Expenses'!G65</f>
        <v>0</v>
      </c>
      <c r="G33" s="12">
        <f>+'CC 103833 - Detail Expenses'!H65</f>
        <v>0</v>
      </c>
      <c r="H33" s="12">
        <f>+'CC 103833 - Detail Expenses'!I65</f>
        <v>0</v>
      </c>
      <c r="I33" s="12">
        <f>+'CC 103833 - Detail Expenses'!J65</f>
        <v>0</v>
      </c>
      <c r="J33" s="12">
        <f>+'CC 103833 - Detail Expenses'!K65</f>
        <v>0</v>
      </c>
      <c r="K33" s="12">
        <f>+'CC 103833 - Detail Expenses'!L65</f>
        <v>0</v>
      </c>
      <c r="L33" s="12">
        <f>+'CC 103833 - Detail Expenses'!M65</f>
        <v>0</v>
      </c>
      <c r="M33" s="12">
        <f>+'CC 103833 - Detail Expenses'!N65</f>
        <v>0</v>
      </c>
      <c r="N33" s="12">
        <f>+'CC 103833 - Detail Expenses'!O65</f>
        <v>0</v>
      </c>
      <c r="O33" s="12">
        <f>+'CC 103833 - Detail Expenses'!P65</f>
        <v>0</v>
      </c>
    </row>
    <row r="34" spans="1:15">
      <c r="A34" s="11" t="str">
        <f>+'CC 103833 - Detail Expenses'!$D$7</f>
        <v>103833</v>
      </c>
      <c r="B34" s="153" t="s">
        <v>41</v>
      </c>
      <c r="C34" s="12">
        <f>+'CC 103833 - Detail Expenses'!D66</f>
        <v>0</v>
      </c>
      <c r="D34" s="12">
        <f>+'CC 103833 - Detail Expenses'!E66</f>
        <v>0</v>
      </c>
      <c r="E34" s="12">
        <f>+'CC 103833 - Detail Expenses'!F66</f>
        <v>0</v>
      </c>
      <c r="F34" s="12">
        <f>+'CC 103833 - Detail Expenses'!G66</f>
        <v>0</v>
      </c>
      <c r="G34" s="12">
        <f>+'CC 103833 - Detail Expenses'!H66</f>
        <v>0</v>
      </c>
      <c r="H34" s="12">
        <f>+'CC 103833 - Detail Expenses'!I66</f>
        <v>0</v>
      </c>
      <c r="I34" s="12">
        <f>+'CC 103833 - Detail Expenses'!J66</f>
        <v>0</v>
      </c>
      <c r="J34" s="12">
        <f>+'CC 103833 - Detail Expenses'!K66</f>
        <v>0</v>
      </c>
      <c r="K34" s="12">
        <f>+'CC 103833 - Detail Expenses'!L66</f>
        <v>0</v>
      </c>
      <c r="L34" s="12">
        <f>+'CC 103833 - Detail Expenses'!M66</f>
        <v>0</v>
      </c>
      <c r="M34" s="12">
        <f>+'CC 103833 - Detail Expenses'!N66</f>
        <v>0</v>
      </c>
      <c r="N34" s="12">
        <f>+'CC 103833 - Detail Expenses'!O66</f>
        <v>0</v>
      </c>
      <c r="O34" s="12">
        <f>+'CC 103833 - Detail Expenses'!P66</f>
        <v>0</v>
      </c>
    </row>
    <row r="35" spans="1:15">
      <c r="A35" s="11" t="str">
        <f>+'CC 103833 - Detail Expenses'!$D$7</f>
        <v>103833</v>
      </c>
      <c r="B35" s="153" t="s">
        <v>43</v>
      </c>
      <c r="C35" s="12">
        <f>+'CC 103833 - Detail Expenses'!D67</f>
        <v>0</v>
      </c>
      <c r="D35" s="12">
        <f>+'CC 103833 - Detail Expenses'!E67</f>
        <v>0</v>
      </c>
      <c r="E35" s="12">
        <f>+'CC 103833 - Detail Expenses'!F67</f>
        <v>0</v>
      </c>
      <c r="F35" s="12">
        <f>+'CC 103833 - Detail Expenses'!G67</f>
        <v>0</v>
      </c>
      <c r="G35" s="12">
        <f>+'CC 103833 - Detail Expenses'!H67</f>
        <v>0</v>
      </c>
      <c r="H35" s="12">
        <f>+'CC 103833 - Detail Expenses'!I67</f>
        <v>0</v>
      </c>
      <c r="I35" s="12">
        <f>+'CC 103833 - Detail Expenses'!J67</f>
        <v>0</v>
      </c>
      <c r="J35" s="12">
        <f>+'CC 103833 - Detail Expenses'!K67</f>
        <v>0</v>
      </c>
      <c r="K35" s="12">
        <f>+'CC 103833 - Detail Expenses'!L67</f>
        <v>0</v>
      </c>
      <c r="L35" s="12">
        <f>+'CC 103833 - Detail Expenses'!M67</f>
        <v>0</v>
      </c>
      <c r="M35" s="12">
        <f>+'CC 103833 - Detail Expenses'!N67</f>
        <v>0</v>
      </c>
      <c r="N35" s="12">
        <f>+'CC 103833 - Detail Expenses'!O67</f>
        <v>0</v>
      </c>
      <c r="O35" s="12">
        <f>+'CC 103833 - Detail Expenses'!P67</f>
        <v>0</v>
      </c>
    </row>
    <row r="36" spans="1:15">
      <c r="A36" s="11" t="str">
        <f>+'CC 103833 - Detail Expenses'!$D$7</f>
        <v>103833</v>
      </c>
      <c r="B36" s="153" t="s">
        <v>42</v>
      </c>
      <c r="C36" s="12">
        <f>+'CC 103833 - Detail Expenses'!D68</f>
        <v>0</v>
      </c>
      <c r="D36" s="12">
        <f>+'CC 103833 - Detail Expenses'!E68</f>
        <v>0</v>
      </c>
      <c r="E36" s="12">
        <f>+'CC 103833 - Detail Expenses'!F68</f>
        <v>0</v>
      </c>
      <c r="F36" s="12">
        <f>+'CC 103833 - Detail Expenses'!G68</f>
        <v>0</v>
      </c>
      <c r="G36" s="12">
        <f>+'CC 103833 - Detail Expenses'!H68</f>
        <v>0</v>
      </c>
      <c r="H36" s="12">
        <f>+'CC 103833 - Detail Expenses'!I68</f>
        <v>0</v>
      </c>
      <c r="I36" s="12">
        <f>+'CC 103833 - Detail Expenses'!J68</f>
        <v>0</v>
      </c>
      <c r="J36" s="12">
        <f>+'CC 103833 - Detail Expenses'!K68</f>
        <v>0</v>
      </c>
      <c r="K36" s="12">
        <f>+'CC 103833 - Detail Expenses'!L68</f>
        <v>0</v>
      </c>
      <c r="L36" s="12">
        <f>+'CC 103833 - Detail Expenses'!M68</f>
        <v>0</v>
      </c>
      <c r="M36" s="12">
        <f>+'CC 103833 - Detail Expenses'!N68</f>
        <v>0</v>
      </c>
      <c r="N36" s="12">
        <f>+'CC 103833 - Detail Expenses'!O68</f>
        <v>0</v>
      </c>
      <c r="O36" s="12">
        <f>+'CC 103833 - Detail Expenses'!P68</f>
        <v>0</v>
      </c>
    </row>
    <row r="37" spans="1:15">
      <c r="A37" s="11" t="str">
        <f>+'CC 103833 - Detail Expenses'!$D$7</f>
        <v>103833</v>
      </c>
      <c r="B37" s="153" t="s">
        <v>44</v>
      </c>
      <c r="C37" s="12">
        <f>+'CC 103833 - Detail Expenses'!D70</f>
        <v>0</v>
      </c>
      <c r="D37" s="12">
        <f>+'CC 103833 - Detail Expenses'!E70</f>
        <v>0</v>
      </c>
      <c r="E37" s="12">
        <f>+'CC 103833 - Detail Expenses'!F70</f>
        <v>0</v>
      </c>
      <c r="F37" s="12">
        <f>+'CC 103833 - Detail Expenses'!G70</f>
        <v>0</v>
      </c>
      <c r="G37" s="12">
        <f>+'CC 103833 - Detail Expenses'!H70</f>
        <v>0</v>
      </c>
      <c r="H37" s="12">
        <f>+'CC 103833 - Detail Expenses'!I70</f>
        <v>0</v>
      </c>
      <c r="I37" s="12">
        <f>+'CC 103833 - Detail Expenses'!J70</f>
        <v>0</v>
      </c>
      <c r="J37" s="12">
        <f>+'CC 103833 - Detail Expenses'!K70</f>
        <v>0</v>
      </c>
      <c r="K37" s="12">
        <f>+'CC 103833 - Detail Expenses'!L70</f>
        <v>0</v>
      </c>
      <c r="L37" s="12">
        <f>+'CC 103833 - Detail Expenses'!M70</f>
        <v>0</v>
      </c>
      <c r="M37" s="12">
        <f>+'CC 103833 - Detail Expenses'!N70</f>
        <v>0</v>
      </c>
      <c r="N37" s="12">
        <f>+'CC 103833 - Detail Expenses'!O70</f>
        <v>0</v>
      </c>
      <c r="O37" s="12">
        <f>+'CC 103833 - Detail Expenses'!P70</f>
        <v>0</v>
      </c>
    </row>
    <row r="38" spans="1:15">
      <c r="A38" s="11" t="str">
        <f>+'CC 103833 - Detail Expenses'!$D$7</f>
        <v>103833</v>
      </c>
      <c r="B38" s="153" t="s">
        <v>45</v>
      </c>
      <c r="C38" s="12">
        <f>+'CC 103833 - Detail Expenses'!D71</f>
        <v>0</v>
      </c>
      <c r="D38" s="12">
        <f>+'CC 103833 - Detail Expenses'!E71</f>
        <v>0</v>
      </c>
      <c r="E38" s="12">
        <f>+'CC 103833 - Detail Expenses'!F71</f>
        <v>0</v>
      </c>
      <c r="F38" s="12">
        <f>+'CC 103833 - Detail Expenses'!G71</f>
        <v>0</v>
      </c>
      <c r="G38" s="12">
        <f>+'CC 103833 - Detail Expenses'!H71</f>
        <v>0</v>
      </c>
      <c r="H38" s="12">
        <f>+'CC 103833 - Detail Expenses'!I71</f>
        <v>0</v>
      </c>
      <c r="I38" s="12">
        <f>+'CC 103833 - Detail Expenses'!J71</f>
        <v>0</v>
      </c>
      <c r="J38" s="12">
        <f>+'CC 103833 - Detail Expenses'!K71</f>
        <v>0</v>
      </c>
      <c r="K38" s="12">
        <f>+'CC 103833 - Detail Expenses'!L71</f>
        <v>0</v>
      </c>
      <c r="L38" s="12">
        <f>+'CC 103833 - Detail Expenses'!M71</f>
        <v>0</v>
      </c>
      <c r="M38" s="12">
        <f>+'CC 103833 - Detail Expenses'!N71</f>
        <v>0</v>
      </c>
      <c r="N38" s="12">
        <f>+'CC 103833 - Detail Expenses'!O71</f>
        <v>0</v>
      </c>
      <c r="O38" s="12">
        <f>+'CC 103833 - Detail Expenses'!P71</f>
        <v>0</v>
      </c>
    </row>
    <row r="39" spans="1:15">
      <c r="A39" s="11" t="str">
        <f>+'CC 103833 - Detail Expenses'!$D$7</f>
        <v>103833</v>
      </c>
      <c r="B39" s="153" t="s">
        <v>47</v>
      </c>
      <c r="C39" s="12">
        <f>+'CC 103833 - Detail Expenses'!D72</f>
        <v>0</v>
      </c>
      <c r="D39" s="12">
        <f>+'CC 103833 - Detail Expenses'!E72</f>
        <v>0</v>
      </c>
      <c r="E39" s="12">
        <f>+'CC 103833 - Detail Expenses'!F72</f>
        <v>0</v>
      </c>
      <c r="F39" s="12">
        <f>+'CC 103833 - Detail Expenses'!G72</f>
        <v>0</v>
      </c>
      <c r="G39" s="12">
        <f>+'CC 103833 - Detail Expenses'!H72</f>
        <v>0</v>
      </c>
      <c r="H39" s="12">
        <f>+'CC 103833 - Detail Expenses'!I72</f>
        <v>0</v>
      </c>
      <c r="I39" s="12">
        <f>+'CC 103833 - Detail Expenses'!J72</f>
        <v>0</v>
      </c>
      <c r="J39" s="12">
        <f>+'CC 103833 - Detail Expenses'!K72</f>
        <v>0</v>
      </c>
      <c r="K39" s="12">
        <f>+'CC 103833 - Detail Expenses'!L72</f>
        <v>0</v>
      </c>
      <c r="L39" s="12">
        <f>+'CC 103833 - Detail Expenses'!M72</f>
        <v>0</v>
      </c>
      <c r="M39" s="12">
        <f>+'CC 103833 - Detail Expenses'!N72</f>
        <v>0</v>
      </c>
      <c r="N39" s="12">
        <f>+'CC 103833 - Detail Expenses'!O72</f>
        <v>0</v>
      </c>
      <c r="O39" s="12">
        <f>+'CC 103833 - Detail Expenses'!P72</f>
        <v>0</v>
      </c>
    </row>
    <row r="40" spans="1:15">
      <c r="A40" s="11" t="str">
        <f>+'CC 103833 - Detail Expenses'!$D$7</f>
        <v>103833</v>
      </c>
      <c r="B40" s="153"/>
      <c r="C40" s="12">
        <f>+'CC 103833 - Detail Expenses'!D73</f>
        <v>0</v>
      </c>
      <c r="D40" s="12">
        <f>+'CC 103833 - Detail Expenses'!E73</f>
        <v>0</v>
      </c>
      <c r="E40" s="12">
        <f>+'CC 103833 - Detail Expenses'!F73</f>
        <v>0</v>
      </c>
      <c r="F40" s="12">
        <f>+'CC 103833 - Detail Expenses'!G73</f>
        <v>0</v>
      </c>
      <c r="G40" s="12">
        <f>+'CC 103833 - Detail Expenses'!H73</f>
        <v>0</v>
      </c>
      <c r="H40" s="12">
        <f>+'CC 103833 - Detail Expenses'!I73</f>
        <v>0</v>
      </c>
      <c r="I40" s="12">
        <f>+'CC 103833 - Detail Expenses'!J73</f>
        <v>0</v>
      </c>
      <c r="J40" s="12">
        <f>+'CC 103833 - Detail Expenses'!K73</f>
        <v>0</v>
      </c>
      <c r="K40" s="12">
        <f>+'CC 103833 - Detail Expenses'!L73</f>
        <v>0</v>
      </c>
      <c r="L40" s="12">
        <f>+'CC 103833 - Detail Expenses'!M73</f>
        <v>0</v>
      </c>
      <c r="M40" s="12">
        <f>+'CC 103833 - Detail Expenses'!N73</f>
        <v>0</v>
      </c>
      <c r="N40" s="12">
        <f>+'CC 103833 - Detail Expenses'!O73</f>
        <v>0</v>
      </c>
      <c r="O40" s="12">
        <f>+'CC 103833 - Detail Expenses'!P73</f>
        <v>0</v>
      </c>
    </row>
    <row r="41" spans="1:15">
      <c r="A41" s="11" t="str">
        <f>+'CC 103833 - Detail Expenses'!$D$7</f>
        <v>103833</v>
      </c>
      <c r="B41" s="153" t="s">
        <v>125</v>
      </c>
      <c r="C41" s="12">
        <f>+'CC 103833 - Detail Expenses'!D74</f>
        <v>0</v>
      </c>
      <c r="D41" s="12">
        <f>+'CC 103833 - Detail Expenses'!E74</f>
        <v>0</v>
      </c>
      <c r="E41" s="12">
        <f>+'CC 103833 - Detail Expenses'!F74</f>
        <v>0</v>
      </c>
      <c r="F41" s="12">
        <f>+'CC 103833 - Detail Expenses'!G74</f>
        <v>0</v>
      </c>
      <c r="G41" s="12">
        <f>+'CC 103833 - Detail Expenses'!H74</f>
        <v>0</v>
      </c>
      <c r="H41" s="12">
        <f>+'CC 103833 - Detail Expenses'!I74</f>
        <v>0</v>
      </c>
      <c r="I41" s="12">
        <f>+'CC 103833 - Detail Expenses'!J74</f>
        <v>0</v>
      </c>
      <c r="J41" s="12">
        <f>+'CC 103833 - Detail Expenses'!K74</f>
        <v>0</v>
      </c>
      <c r="K41" s="12">
        <f>+'CC 103833 - Detail Expenses'!L74</f>
        <v>0</v>
      </c>
      <c r="L41" s="12">
        <f>+'CC 103833 - Detail Expenses'!M74</f>
        <v>0</v>
      </c>
      <c r="M41" s="12">
        <f>+'CC 103833 - Detail Expenses'!N74</f>
        <v>0</v>
      </c>
      <c r="N41" s="12">
        <f>+'CC 103833 - Detail Expenses'!O74</f>
        <v>0</v>
      </c>
      <c r="O41" s="12">
        <f>+'CC 103833 - Detail Expenses'!P74</f>
        <v>0</v>
      </c>
    </row>
    <row r="42" spans="1:15">
      <c r="A42" s="11" t="str">
        <f>+'CC 103833 - Detail Expenses'!$D$7</f>
        <v>103833</v>
      </c>
      <c r="B42" s="153" t="s">
        <v>32</v>
      </c>
      <c r="C42" s="12">
        <f>+'CC 103833 - Detail Expenses'!D75</f>
        <v>0</v>
      </c>
      <c r="D42" s="12">
        <f>+'CC 103833 - Detail Expenses'!E75</f>
        <v>0</v>
      </c>
      <c r="E42" s="12">
        <f>+'CC 103833 - Detail Expenses'!F75</f>
        <v>0</v>
      </c>
      <c r="F42" s="12">
        <f>+'CC 103833 - Detail Expenses'!G75</f>
        <v>0</v>
      </c>
      <c r="G42" s="12">
        <f>+'CC 103833 - Detail Expenses'!H75</f>
        <v>0</v>
      </c>
      <c r="H42" s="12">
        <f>+'CC 103833 - Detail Expenses'!I75</f>
        <v>0</v>
      </c>
      <c r="I42" s="12">
        <f>+'CC 103833 - Detail Expenses'!J75</f>
        <v>0</v>
      </c>
      <c r="J42" s="12">
        <f>+'CC 103833 - Detail Expenses'!K75</f>
        <v>0</v>
      </c>
      <c r="K42" s="12">
        <f>+'CC 103833 - Detail Expenses'!L75</f>
        <v>0</v>
      </c>
      <c r="L42" s="12">
        <f>+'CC 103833 - Detail Expenses'!M75</f>
        <v>0</v>
      </c>
      <c r="M42" s="12">
        <f>+'CC 103833 - Detail Expenses'!N75</f>
        <v>0</v>
      </c>
      <c r="N42" s="12">
        <f>+'CC 103833 - Detail Expenses'!O75</f>
        <v>0</v>
      </c>
      <c r="O42" s="12">
        <f>+'CC 103833 - Detail Expenses'!P75</f>
        <v>0</v>
      </c>
    </row>
    <row r="43" spans="1:15">
      <c r="A43" s="11" t="str">
        <f>+'CC 103833 - Detail Expenses'!$D$7</f>
        <v>103833</v>
      </c>
      <c r="B43" s="153" t="s">
        <v>135</v>
      </c>
      <c r="C43" s="12">
        <f>+'CC 103833 - Detail Expenses'!D76</f>
        <v>0</v>
      </c>
      <c r="D43" s="12">
        <f>+'CC 103833 - Detail Expenses'!E76</f>
        <v>0</v>
      </c>
      <c r="E43" s="12">
        <f>+'CC 103833 - Detail Expenses'!F76</f>
        <v>0</v>
      </c>
      <c r="F43" s="12">
        <f>+'CC 103833 - Detail Expenses'!G76</f>
        <v>0</v>
      </c>
      <c r="G43" s="12">
        <f>+'CC 103833 - Detail Expenses'!H76</f>
        <v>0</v>
      </c>
      <c r="H43" s="12">
        <f>+'CC 103833 - Detail Expenses'!I76</f>
        <v>0</v>
      </c>
      <c r="I43" s="12">
        <f>+'CC 103833 - Detail Expenses'!J76</f>
        <v>0</v>
      </c>
      <c r="J43" s="12">
        <f>+'CC 103833 - Detail Expenses'!K76</f>
        <v>0</v>
      </c>
      <c r="K43" s="12">
        <f>+'CC 103833 - Detail Expenses'!L76</f>
        <v>0</v>
      </c>
      <c r="L43" s="12">
        <f>+'CC 103833 - Detail Expenses'!M76</f>
        <v>0</v>
      </c>
      <c r="M43" s="12">
        <f>+'CC 103833 - Detail Expenses'!N76</f>
        <v>0</v>
      </c>
      <c r="N43" s="12">
        <f>+'CC 103833 - Detail Expenses'!O76</f>
        <v>0</v>
      </c>
      <c r="O43" s="12">
        <f>+'CC 103833 - Detail Expenses'!P76</f>
        <v>0</v>
      </c>
    </row>
    <row r="44" spans="1:15">
      <c r="A44" s="11" t="str">
        <f>+'CC 103833 - Detail Expenses'!$D$7</f>
        <v>103833</v>
      </c>
      <c r="B44" s="153" t="s">
        <v>131</v>
      </c>
      <c r="C44" s="12">
        <f>+'CC 103833 - Detail Expenses'!D77</f>
        <v>0</v>
      </c>
      <c r="D44" s="12">
        <f>+'CC 103833 - Detail Expenses'!E77</f>
        <v>0</v>
      </c>
      <c r="E44" s="12">
        <f>+'CC 103833 - Detail Expenses'!F77</f>
        <v>0</v>
      </c>
      <c r="F44" s="12">
        <f>+'CC 103833 - Detail Expenses'!G77</f>
        <v>0</v>
      </c>
      <c r="G44" s="12">
        <f>+'CC 103833 - Detail Expenses'!H77</f>
        <v>0</v>
      </c>
      <c r="H44" s="12">
        <f>+'CC 103833 - Detail Expenses'!I77</f>
        <v>0</v>
      </c>
      <c r="I44" s="12">
        <f>+'CC 103833 - Detail Expenses'!J77</f>
        <v>0</v>
      </c>
      <c r="J44" s="12">
        <f>+'CC 103833 - Detail Expenses'!K77</f>
        <v>0</v>
      </c>
      <c r="K44" s="12">
        <f>+'CC 103833 - Detail Expenses'!L77</f>
        <v>0</v>
      </c>
      <c r="L44" s="12">
        <f>+'CC 103833 - Detail Expenses'!M77</f>
        <v>0</v>
      </c>
      <c r="M44" s="12">
        <f>+'CC 103833 - Detail Expenses'!N77</f>
        <v>0</v>
      </c>
      <c r="N44" s="12">
        <f>+'CC 103833 - Detail Expenses'!O77</f>
        <v>0</v>
      </c>
      <c r="O44" s="12">
        <f>+'CC 103833 - Detail Expenses'!P77</f>
        <v>0</v>
      </c>
    </row>
    <row r="45" spans="1:15">
      <c r="A45" s="11" t="str">
        <f>+'CC 103833 - Detail Expenses'!$D$7</f>
        <v>103833</v>
      </c>
      <c r="B45" s="153" t="s">
        <v>133</v>
      </c>
      <c r="C45" s="12">
        <f>+'CC 103833 - Detail Expenses'!D78</f>
        <v>0</v>
      </c>
      <c r="D45" s="12">
        <f>+'CC 103833 - Detail Expenses'!E78</f>
        <v>0</v>
      </c>
      <c r="E45" s="12">
        <f>+'CC 103833 - Detail Expenses'!F78</f>
        <v>0</v>
      </c>
      <c r="F45" s="12">
        <f>+'CC 103833 - Detail Expenses'!G78</f>
        <v>0</v>
      </c>
      <c r="G45" s="12">
        <f>+'CC 103833 - Detail Expenses'!H78</f>
        <v>0</v>
      </c>
      <c r="H45" s="12">
        <f>+'CC 103833 - Detail Expenses'!I78</f>
        <v>0</v>
      </c>
      <c r="I45" s="12">
        <f>+'CC 103833 - Detail Expenses'!J78</f>
        <v>0</v>
      </c>
      <c r="J45" s="12">
        <f>+'CC 103833 - Detail Expenses'!K78</f>
        <v>0</v>
      </c>
      <c r="K45" s="12">
        <f>+'CC 103833 - Detail Expenses'!L78</f>
        <v>0</v>
      </c>
      <c r="L45" s="12">
        <f>+'CC 103833 - Detail Expenses'!M78</f>
        <v>0</v>
      </c>
      <c r="M45" s="12">
        <f>+'CC 103833 - Detail Expenses'!N78</f>
        <v>0</v>
      </c>
      <c r="N45" s="12">
        <f>+'CC 103833 - Detail Expenses'!O78</f>
        <v>0</v>
      </c>
      <c r="O45" s="12">
        <f>+'CC 103833 - Detail Expenses'!P78</f>
        <v>0</v>
      </c>
    </row>
    <row r="46" spans="1:15">
      <c r="A46" s="11" t="str">
        <f>+'CC 103833 - Detail Expenses'!$D$7</f>
        <v>103833</v>
      </c>
      <c r="B46" s="153" t="s">
        <v>129</v>
      </c>
      <c r="C46" s="12">
        <f>+'CC 103833 - Detail Expenses'!D79</f>
        <v>0</v>
      </c>
      <c r="D46" s="12">
        <f>+'CC 103833 - Detail Expenses'!E79</f>
        <v>0</v>
      </c>
      <c r="E46" s="12">
        <f>+'CC 103833 - Detail Expenses'!F79</f>
        <v>0</v>
      </c>
      <c r="F46" s="12">
        <f>+'CC 103833 - Detail Expenses'!G79</f>
        <v>0</v>
      </c>
      <c r="G46" s="12">
        <f>+'CC 103833 - Detail Expenses'!H79</f>
        <v>0</v>
      </c>
      <c r="H46" s="12">
        <f>+'CC 103833 - Detail Expenses'!I79</f>
        <v>0</v>
      </c>
      <c r="I46" s="12">
        <f>+'CC 103833 - Detail Expenses'!J79</f>
        <v>0</v>
      </c>
      <c r="J46" s="12">
        <f>+'CC 103833 - Detail Expenses'!K79</f>
        <v>0</v>
      </c>
      <c r="K46" s="12">
        <f>+'CC 103833 - Detail Expenses'!L79</f>
        <v>0</v>
      </c>
      <c r="L46" s="12">
        <f>+'CC 103833 - Detail Expenses'!M79</f>
        <v>0</v>
      </c>
      <c r="M46" s="12">
        <f>+'CC 103833 - Detail Expenses'!N79</f>
        <v>0</v>
      </c>
      <c r="N46" s="12">
        <f>+'CC 103833 - Detail Expenses'!O79</f>
        <v>0</v>
      </c>
      <c r="O46" s="12">
        <f>+'CC 103833 - Detail Expenses'!P79</f>
        <v>0</v>
      </c>
    </row>
    <row r="47" spans="1:15">
      <c r="A47" s="11" t="str">
        <f>+'CC 103833 - Detail Expenses'!$D$7</f>
        <v>103833</v>
      </c>
      <c r="B47" s="153" t="s">
        <v>35</v>
      </c>
      <c r="C47" s="12">
        <f>+'CC 103833 - Detail Expenses'!D80</f>
        <v>0</v>
      </c>
      <c r="D47" s="12">
        <f>+'CC 103833 - Detail Expenses'!E80</f>
        <v>0</v>
      </c>
      <c r="E47" s="12">
        <f>+'CC 103833 - Detail Expenses'!F80</f>
        <v>0</v>
      </c>
      <c r="F47" s="12">
        <f>+'CC 103833 - Detail Expenses'!G80</f>
        <v>0</v>
      </c>
      <c r="G47" s="12">
        <f>+'CC 103833 - Detail Expenses'!H80</f>
        <v>0</v>
      </c>
      <c r="H47" s="12">
        <f>+'CC 103833 - Detail Expenses'!I80</f>
        <v>0</v>
      </c>
      <c r="I47" s="12">
        <f>+'CC 103833 - Detail Expenses'!J80</f>
        <v>0</v>
      </c>
      <c r="J47" s="12">
        <f>+'CC 103833 - Detail Expenses'!K80</f>
        <v>0</v>
      </c>
      <c r="K47" s="12">
        <f>+'CC 103833 - Detail Expenses'!L80</f>
        <v>0</v>
      </c>
      <c r="L47" s="12">
        <f>+'CC 103833 - Detail Expenses'!M80</f>
        <v>0</v>
      </c>
      <c r="M47" s="12">
        <f>+'CC 103833 - Detail Expenses'!N80</f>
        <v>0</v>
      </c>
      <c r="N47" s="12">
        <f>+'CC 103833 - Detail Expenses'!O80</f>
        <v>0</v>
      </c>
      <c r="O47" s="12">
        <f>+'CC 103833 - Detail Expenses'!P80</f>
        <v>0</v>
      </c>
    </row>
    <row r="48" spans="1:15">
      <c r="A48" s="11" t="str">
        <f>+'CC 103833 - Detail Expenses'!$D$7</f>
        <v>103833</v>
      </c>
      <c r="B48" s="153" t="s">
        <v>48</v>
      </c>
      <c r="C48" s="12">
        <f>+'CC 103833 - Detail Expenses'!D82</f>
        <v>0</v>
      </c>
      <c r="D48" s="12">
        <f>+'CC 103833 - Detail Expenses'!E82</f>
        <v>0</v>
      </c>
      <c r="E48" s="12">
        <f>+'CC 103833 - Detail Expenses'!F82</f>
        <v>0</v>
      </c>
      <c r="F48" s="12">
        <f>+'CC 103833 - Detail Expenses'!G82</f>
        <v>0</v>
      </c>
      <c r="G48" s="12">
        <f>+'CC 103833 - Detail Expenses'!H82</f>
        <v>0</v>
      </c>
      <c r="H48" s="12">
        <f>+'CC 103833 - Detail Expenses'!I82</f>
        <v>0</v>
      </c>
      <c r="I48" s="12">
        <f>+'CC 103833 - Detail Expenses'!J82</f>
        <v>0</v>
      </c>
      <c r="J48" s="12">
        <f>+'CC 103833 - Detail Expenses'!K82</f>
        <v>0</v>
      </c>
      <c r="K48" s="12">
        <f>+'CC 103833 - Detail Expenses'!L82</f>
        <v>0</v>
      </c>
      <c r="L48" s="12">
        <f>+'CC 103833 - Detail Expenses'!M82</f>
        <v>0</v>
      </c>
      <c r="M48" s="12">
        <f>+'CC 103833 - Detail Expenses'!N82</f>
        <v>0</v>
      </c>
      <c r="N48" s="12">
        <f>+'CC 103833 - Detail Expenses'!O82</f>
        <v>0</v>
      </c>
      <c r="O48" s="12">
        <f>+'CC 103833 - Detail Expenses'!P82</f>
        <v>0</v>
      </c>
    </row>
    <row r="49" spans="1:16">
      <c r="A49" s="11" t="str">
        <f>+'CC 103833 - Detail Expenses'!$D$7</f>
        <v>103833</v>
      </c>
      <c r="B49" s="153" t="s">
        <v>49</v>
      </c>
      <c r="C49" s="12">
        <f>+'CC 103833 - Detail Expenses'!D83</f>
        <v>0</v>
      </c>
      <c r="D49" s="12">
        <f>+'CC 103833 - Detail Expenses'!E83</f>
        <v>0</v>
      </c>
      <c r="E49" s="12">
        <f>+'CC 103833 - Detail Expenses'!F83</f>
        <v>0</v>
      </c>
      <c r="F49" s="12">
        <f>+'CC 103833 - Detail Expenses'!G83</f>
        <v>0</v>
      </c>
      <c r="G49" s="12">
        <f>+'CC 103833 - Detail Expenses'!H83</f>
        <v>0</v>
      </c>
      <c r="H49" s="12">
        <f>+'CC 103833 - Detail Expenses'!I83</f>
        <v>0</v>
      </c>
      <c r="I49" s="12">
        <f>+'CC 103833 - Detail Expenses'!J83</f>
        <v>0</v>
      </c>
      <c r="J49" s="12">
        <f>+'CC 103833 - Detail Expenses'!K83</f>
        <v>0</v>
      </c>
      <c r="K49" s="12">
        <f>+'CC 103833 - Detail Expenses'!L83</f>
        <v>0</v>
      </c>
      <c r="L49" s="12">
        <f>+'CC 103833 - Detail Expenses'!M83</f>
        <v>0</v>
      </c>
      <c r="M49" s="12">
        <f>+'CC 103833 - Detail Expenses'!N83</f>
        <v>0</v>
      </c>
      <c r="N49" s="12">
        <f>+'CC 103833 - Detail Expenses'!O83</f>
        <v>0</v>
      </c>
      <c r="O49" s="12">
        <f>+'CC 103833 - Detail Expenses'!P83</f>
        <v>0</v>
      </c>
    </row>
    <row r="50" spans="1:16">
      <c r="A50" s="11" t="str">
        <f>+'CC 103833 - Detail Expenses'!$D$7</f>
        <v>103833</v>
      </c>
      <c r="B50" s="153" t="s">
        <v>50</v>
      </c>
      <c r="C50" s="12">
        <f>+'CC 103833 - Detail Expenses'!D85</f>
        <v>0</v>
      </c>
      <c r="D50" s="12">
        <f>+'CC 103833 - Detail Expenses'!E85</f>
        <v>0</v>
      </c>
      <c r="E50" s="12">
        <f>+'CC 103833 - Detail Expenses'!F85</f>
        <v>0</v>
      </c>
      <c r="F50" s="12">
        <f>+'CC 103833 - Detail Expenses'!G85</f>
        <v>0</v>
      </c>
      <c r="G50" s="12">
        <f>+'CC 103833 - Detail Expenses'!H85</f>
        <v>0</v>
      </c>
      <c r="H50" s="12">
        <f>+'CC 103833 - Detail Expenses'!I85</f>
        <v>0</v>
      </c>
      <c r="I50" s="12">
        <f>+'CC 103833 - Detail Expenses'!J85</f>
        <v>0</v>
      </c>
      <c r="J50" s="12">
        <f>+'CC 103833 - Detail Expenses'!K85</f>
        <v>0</v>
      </c>
      <c r="K50" s="12">
        <f>+'CC 103833 - Detail Expenses'!L85</f>
        <v>0</v>
      </c>
      <c r="L50" s="12">
        <f>+'CC 103833 - Detail Expenses'!M85</f>
        <v>0</v>
      </c>
      <c r="M50" s="12">
        <f>+'CC 103833 - Detail Expenses'!N85</f>
        <v>0</v>
      </c>
      <c r="N50" s="12">
        <f>+'CC 103833 - Detail Expenses'!O85</f>
        <v>0</v>
      </c>
      <c r="O50" s="12">
        <f>+'CC 103833 -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103833 -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103857 -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432</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103857 - Detail Expenses'!P36</f>
        <v>0</v>
      </c>
      <c r="I12"/>
      <c r="J12"/>
      <c r="K12"/>
    </row>
    <row r="13" spans="1:11">
      <c r="A13" s="56" t="s">
        <v>30</v>
      </c>
      <c r="B13" s="8" t="s">
        <v>9</v>
      </c>
      <c r="C13"/>
      <c r="D13"/>
      <c r="E13"/>
      <c r="F13" s="62">
        <v>0</v>
      </c>
      <c r="G13"/>
      <c r="H13" s="62">
        <f>+'CC 103857 - Detail Expenses'!P37</f>
        <v>0</v>
      </c>
      <c r="I13"/>
      <c r="J13"/>
      <c r="K13"/>
    </row>
    <row r="14" spans="1:11">
      <c r="A14" s="40" t="s">
        <v>31</v>
      </c>
      <c r="B14" s="8" t="s">
        <v>10</v>
      </c>
      <c r="C14"/>
      <c r="D14"/>
      <c r="E14"/>
      <c r="F14" s="62">
        <v>0</v>
      </c>
      <c r="G14"/>
      <c r="H14" s="62">
        <f>+'CC 103857 - Detail Expenses'!P38</f>
        <v>0</v>
      </c>
      <c r="I14"/>
      <c r="J14"/>
      <c r="K14"/>
    </row>
    <row r="15" spans="1:11">
      <c r="A15" s="40" t="s">
        <v>26</v>
      </c>
      <c r="B15" s="8" t="s">
        <v>8</v>
      </c>
      <c r="C15"/>
      <c r="D15"/>
      <c r="E15"/>
      <c r="F15" s="62">
        <v>0</v>
      </c>
      <c r="G15"/>
      <c r="H15" s="62">
        <f>+'CC 103857 - Detail Expenses'!P39</f>
        <v>0</v>
      </c>
      <c r="I15"/>
      <c r="J15"/>
      <c r="K15"/>
    </row>
    <row r="16" spans="1:11">
      <c r="A16" s="56" t="s">
        <v>40</v>
      </c>
      <c r="B16" s="8" t="s">
        <v>100</v>
      </c>
      <c r="C16"/>
      <c r="D16"/>
      <c r="E16"/>
      <c r="F16" s="62">
        <v>0</v>
      </c>
      <c r="G16"/>
      <c r="H16" s="62">
        <f>+'CC 103857 - Detail Expenses'!P40</f>
        <v>0</v>
      </c>
      <c r="I16"/>
      <c r="J16"/>
      <c r="K16"/>
    </row>
    <row r="17" spans="1:11">
      <c r="A17" s="40" t="s">
        <v>27</v>
      </c>
      <c r="B17" s="8" t="s">
        <v>7</v>
      </c>
      <c r="C17"/>
      <c r="D17"/>
      <c r="E17"/>
      <c r="F17" s="62">
        <v>0</v>
      </c>
      <c r="G17"/>
      <c r="H17" s="62">
        <f>+'CC 103857 - Detail Expenses'!P41</f>
        <v>0</v>
      </c>
      <c r="I17"/>
      <c r="J17"/>
      <c r="K17"/>
    </row>
    <row r="18" spans="1:11">
      <c r="A18" s="56" t="s">
        <v>29</v>
      </c>
      <c r="B18" s="8" t="s">
        <v>99</v>
      </c>
      <c r="C18"/>
      <c r="D18"/>
      <c r="E18"/>
      <c r="F18" s="63">
        <v>0</v>
      </c>
      <c r="G18"/>
      <c r="H18" s="63">
        <f>+'CC 103857 -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103857 -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63">
        <f>+'CC 103857 - Detail Expenses'!P46</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103857 -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103857 - Detail Expenses'!P50</f>
        <v>0</v>
      </c>
      <c r="I26"/>
      <c r="J26"/>
      <c r="K26"/>
    </row>
    <row r="27" spans="1:11">
      <c r="A27" s="40" t="s">
        <v>89</v>
      </c>
      <c r="B27" s="8" t="s">
        <v>115</v>
      </c>
      <c r="C27"/>
      <c r="D27"/>
      <c r="E27"/>
      <c r="F27" s="62">
        <v>0</v>
      </c>
      <c r="G27"/>
      <c r="H27" s="62">
        <f>+'CC 103857 - Detail Expenses'!P51</f>
        <v>0</v>
      </c>
      <c r="I27"/>
      <c r="J27"/>
      <c r="K27"/>
    </row>
    <row r="28" spans="1:11">
      <c r="A28" s="40" t="s">
        <v>121</v>
      </c>
      <c r="B28" s="8" t="s">
        <v>122</v>
      </c>
      <c r="C28"/>
      <c r="D28"/>
      <c r="E28"/>
      <c r="F28" s="62">
        <v>0</v>
      </c>
      <c r="G28"/>
      <c r="H28" s="62">
        <f>+'CC 103857 - Detail Expenses'!P52</f>
        <v>0</v>
      </c>
      <c r="I28"/>
      <c r="J28"/>
      <c r="K28"/>
    </row>
    <row r="29" spans="1:11">
      <c r="A29" s="40" t="s">
        <v>90</v>
      </c>
      <c r="B29" s="8" t="s">
        <v>116</v>
      </c>
      <c r="C29"/>
      <c r="D29"/>
      <c r="E29"/>
      <c r="F29" s="62">
        <v>0</v>
      </c>
      <c r="G29"/>
      <c r="H29" s="62">
        <f>+'CC 103857 - Detail Expenses'!P53</f>
        <v>0</v>
      </c>
      <c r="I29"/>
      <c r="J29"/>
      <c r="K29"/>
    </row>
    <row r="30" spans="1:11">
      <c r="A30" s="40" t="s">
        <v>34</v>
      </c>
      <c r="B30" s="8" t="s">
        <v>117</v>
      </c>
      <c r="C30"/>
      <c r="D30"/>
      <c r="E30"/>
      <c r="F30" s="62">
        <v>0</v>
      </c>
      <c r="G30"/>
      <c r="H30" s="62">
        <f>+'CC 103857 - Detail Expenses'!P54</f>
        <v>0</v>
      </c>
      <c r="I30"/>
      <c r="J30"/>
      <c r="K30"/>
    </row>
    <row r="31" spans="1:11">
      <c r="A31" s="40" t="s">
        <v>92</v>
      </c>
      <c r="B31" s="8" t="s">
        <v>118</v>
      </c>
      <c r="C31"/>
      <c r="D31"/>
      <c r="E31"/>
      <c r="F31" s="62">
        <v>0</v>
      </c>
      <c r="G31"/>
      <c r="H31" s="62">
        <f>+'CC 103857 - Detail Expenses'!P55</f>
        <v>0</v>
      </c>
      <c r="I31"/>
      <c r="J31"/>
      <c r="K31"/>
    </row>
    <row r="32" spans="1:11">
      <c r="A32" s="40" t="s">
        <v>93</v>
      </c>
      <c r="B32" s="8" t="s">
        <v>119</v>
      </c>
      <c r="C32"/>
      <c r="D32"/>
      <c r="E32"/>
      <c r="F32" s="62">
        <v>0</v>
      </c>
      <c r="G32"/>
      <c r="H32" s="62">
        <f>+'CC 103857 - Detail Expenses'!P56</f>
        <v>0</v>
      </c>
      <c r="I32"/>
      <c r="J32"/>
      <c r="K32"/>
    </row>
    <row r="33" spans="1:11">
      <c r="A33" s="40" t="s">
        <v>33</v>
      </c>
      <c r="B33" s="8" t="s">
        <v>120</v>
      </c>
      <c r="C33"/>
      <c r="D33"/>
      <c r="E33"/>
      <c r="F33" s="63">
        <v>0</v>
      </c>
      <c r="G33"/>
      <c r="H33" s="63">
        <f>+'CC 103857 -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103857 - Detail Expenses'!P59</f>
        <v>0</v>
      </c>
      <c r="I35"/>
      <c r="J35"/>
      <c r="K35"/>
    </row>
    <row r="36" spans="1:11">
      <c r="A36" s="40" t="s">
        <v>36</v>
      </c>
      <c r="B36" s="8" t="s">
        <v>110</v>
      </c>
      <c r="C36"/>
      <c r="D36"/>
      <c r="E36"/>
      <c r="F36" s="62">
        <v>0</v>
      </c>
      <c r="G36"/>
      <c r="H36" s="62">
        <f>+'CC 103857 - Detail Expenses'!P60</f>
        <v>0</v>
      </c>
      <c r="I36"/>
      <c r="J36"/>
      <c r="K36"/>
    </row>
    <row r="37" spans="1:11">
      <c r="A37" s="40" t="s">
        <v>105</v>
      </c>
      <c r="B37" s="54" t="s">
        <v>106</v>
      </c>
      <c r="C37"/>
      <c r="D37"/>
      <c r="E37"/>
      <c r="F37" s="62">
        <v>0</v>
      </c>
      <c r="G37"/>
      <c r="H37" s="62">
        <f>+'CC 103857 - Detail Expenses'!P61</f>
        <v>0</v>
      </c>
      <c r="I37"/>
      <c r="J37"/>
      <c r="K37"/>
    </row>
    <row r="38" spans="1:11">
      <c r="A38" s="40" t="s">
        <v>107</v>
      </c>
      <c r="B38" s="54" t="s">
        <v>108</v>
      </c>
      <c r="C38"/>
      <c r="D38"/>
      <c r="E38"/>
      <c r="F38" s="62">
        <v>0</v>
      </c>
      <c r="G38"/>
      <c r="H38" s="62">
        <f>+'CC 103857 - Detail Expenses'!P62</f>
        <v>0</v>
      </c>
      <c r="I38"/>
      <c r="J38"/>
      <c r="K38"/>
    </row>
    <row r="39" spans="1:11">
      <c r="A39" s="40" t="s">
        <v>37</v>
      </c>
      <c r="B39" s="8" t="s">
        <v>111</v>
      </c>
      <c r="C39"/>
      <c r="D39"/>
      <c r="E39"/>
      <c r="F39" s="63">
        <v>0</v>
      </c>
      <c r="G39"/>
      <c r="H39" s="63">
        <f>+'CC 103857 -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103857 - Detail Expenses'!P65</f>
        <v>0</v>
      </c>
      <c r="I41"/>
      <c r="J41"/>
      <c r="K41"/>
    </row>
    <row r="42" spans="1:11">
      <c r="A42" s="40" t="s">
        <v>41</v>
      </c>
      <c r="B42" s="34" t="s">
        <v>13</v>
      </c>
      <c r="C42"/>
      <c r="D42"/>
      <c r="E42"/>
      <c r="F42" s="62">
        <v>0</v>
      </c>
      <c r="G42"/>
      <c r="H42" s="62">
        <f>+'CC 103857 - Detail Expenses'!P66</f>
        <v>0</v>
      </c>
      <c r="I42"/>
      <c r="J42"/>
      <c r="K42"/>
    </row>
    <row r="43" spans="1:11">
      <c r="A43" s="40" t="s">
        <v>43</v>
      </c>
      <c r="B43" s="8" t="s">
        <v>137</v>
      </c>
      <c r="C43"/>
      <c r="D43"/>
      <c r="E43"/>
      <c r="F43" s="62">
        <v>0</v>
      </c>
      <c r="G43"/>
      <c r="H43" s="62">
        <f>+'CC 103857 - Detail Expenses'!P67</f>
        <v>0</v>
      </c>
      <c r="I43"/>
      <c r="J43"/>
      <c r="K43"/>
    </row>
    <row r="44" spans="1:11">
      <c r="A44" s="40" t="s">
        <v>42</v>
      </c>
      <c r="B44" s="8" t="s">
        <v>138</v>
      </c>
      <c r="C44"/>
      <c r="D44"/>
      <c r="E44"/>
      <c r="F44" s="63">
        <v>0</v>
      </c>
      <c r="G44"/>
      <c r="H44" s="63">
        <f>+'CC 103857 -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103857 - Detail Expenses'!P70</f>
        <v>0</v>
      </c>
      <c r="I46"/>
      <c r="J46"/>
      <c r="K46"/>
    </row>
    <row r="47" spans="1:11">
      <c r="A47" s="40" t="s">
        <v>45</v>
      </c>
      <c r="B47" s="43" t="s">
        <v>16</v>
      </c>
      <c r="C47"/>
      <c r="D47"/>
      <c r="E47"/>
      <c r="F47" s="88">
        <v>0</v>
      </c>
      <c r="G47" s="87"/>
      <c r="H47" s="62">
        <f>+'CC 103857 - Detail Expenses'!P71</f>
        <v>0</v>
      </c>
      <c r="I47"/>
      <c r="J47"/>
      <c r="K47"/>
    </row>
    <row r="48" spans="1:11">
      <c r="A48" s="40" t="s">
        <v>47</v>
      </c>
      <c r="B48" s="43" t="s">
        <v>124</v>
      </c>
      <c r="C48"/>
      <c r="D48"/>
      <c r="E48"/>
      <c r="F48" s="88">
        <v>0</v>
      </c>
      <c r="G48" s="87"/>
      <c r="H48" s="62">
        <f>+'CC 103857 - Detail Expenses'!P72</f>
        <v>0</v>
      </c>
      <c r="I48"/>
      <c r="J48" t="s">
        <v>229</v>
      </c>
      <c r="K48"/>
    </row>
    <row r="49" spans="1:11">
      <c r="A49" s="40"/>
      <c r="B49" s="43" t="s">
        <v>21</v>
      </c>
      <c r="C49"/>
      <c r="D49"/>
      <c r="E49"/>
      <c r="F49" s="88">
        <v>0</v>
      </c>
      <c r="G49" s="87"/>
      <c r="H49" s="62">
        <f>+'CC 103857 - Detail Expenses'!P73</f>
        <v>0</v>
      </c>
      <c r="I49"/>
      <c r="J49"/>
      <c r="K49"/>
    </row>
    <row r="50" spans="1:11">
      <c r="A50" s="40" t="s">
        <v>125</v>
      </c>
      <c r="B50" s="8" t="s">
        <v>126</v>
      </c>
      <c r="C50"/>
      <c r="D50"/>
      <c r="E50"/>
      <c r="F50" s="62">
        <v>0</v>
      </c>
      <c r="G50"/>
      <c r="H50" s="62">
        <f>+'CC 103857 - Detail Expenses'!P74</f>
        <v>0</v>
      </c>
      <c r="I50"/>
      <c r="J50"/>
      <c r="K50"/>
    </row>
    <row r="51" spans="1:11">
      <c r="A51" s="40" t="s">
        <v>32</v>
      </c>
      <c r="B51" s="8" t="s">
        <v>127</v>
      </c>
      <c r="C51"/>
      <c r="D51"/>
      <c r="E51"/>
      <c r="F51" s="62">
        <v>0</v>
      </c>
      <c r="G51"/>
      <c r="H51" s="62">
        <f>+'CC 103857 - Detail Expenses'!P75</f>
        <v>0</v>
      </c>
      <c r="I51"/>
      <c r="J51"/>
      <c r="K51"/>
    </row>
    <row r="52" spans="1:11">
      <c r="A52" s="40" t="s">
        <v>135</v>
      </c>
      <c r="B52" s="8" t="s">
        <v>136</v>
      </c>
      <c r="C52"/>
      <c r="D52"/>
      <c r="E52"/>
      <c r="F52" s="62">
        <v>0</v>
      </c>
      <c r="G52"/>
      <c r="H52" s="62">
        <f>+'CC 103857 - Detail Expenses'!P76</f>
        <v>0</v>
      </c>
      <c r="I52"/>
      <c r="J52"/>
      <c r="K52"/>
    </row>
    <row r="53" spans="1:11">
      <c r="A53" s="40" t="s">
        <v>131</v>
      </c>
      <c r="B53" s="8" t="s">
        <v>132</v>
      </c>
      <c r="C53"/>
      <c r="D53"/>
      <c r="E53"/>
      <c r="F53" s="62">
        <v>0</v>
      </c>
      <c r="G53"/>
      <c r="H53" s="62">
        <f>+'CC 103857 - Detail Expenses'!P77</f>
        <v>0</v>
      </c>
      <c r="I53"/>
      <c r="J53"/>
      <c r="K53"/>
    </row>
    <row r="54" spans="1:11">
      <c r="A54" s="40" t="s">
        <v>133</v>
      </c>
      <c r="B54" s="8" t="s">
        <v>134</v>
      </c>
      <c r="C54"/>
      <c r="D54"/>
      <c r="E54"/>
      <c r="F54" s="62">
        <v>0</v>
      </c>
      <c r="G54"/>
      <c r="H54" s="62">
        <f>+'CC 103857 - Detail Expenses'!P78</f>
        <v>0</v>
      </c>
      <c r="I54"/>
      <c r="J54"/>
      <c r="K54"/>
    </row>
    <row r="55" spans="1:11">
      <c r="A55" s="40" t="s">
        <v>129</v>
      </c>
      <c r="B55" s="8" t="s">
        <v>130</v>
      </c>
      <c r="C55"/>
      <c r="D55"/>
      <c r="E55"/>
      <c r="F55" s="62">
        <v>0</v>
      </c>
      <c r="G55"/>
      <c r="H55" s="62">
        <f>+'CC 103857 - Detail Expenses'!P79</f>
        <v>0</v>
      </c>
      <c r="I55"/>
      <c r="J55"/>
      <c r="K55"/>
    </row>
    <row r="56" spans="1:11">
      <c r="A56" s="40" t="s">
        <v>35</v>
      </c>
      <c r="B56" s="8" t="s">
        <v>128</v>
      </c>
      <c r="C56"/>
      <c r="D56"/>
      <c r="E56"/>
      <c r="F56" s="63">
        <v>0</v>
      </c>
      <c r="G56"/>
      <c r="H56" s="63">
        <f>+'CC 103857 -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103857 - Detail Expenses'!P82</f>
        <v>0</v>
      </c>
      <c r="I58"/>
      <c r="J58"/>
      <c r="K58"/>
    </row>
    <row r="59" spans="1:11">
      <c r="A59" s="40" t="s">
        <v>49</v>
      </c>
      <c r="B59" s="8" t="s">
        <v>19</v>
      </c>
      <c r="C59"/>
      <c r="D59"/>
      <c r="E59"/>
      <c r="F59" s="63">
        <v>0</v>
      </c>
      <c r="G59"/>
      <c r="H59" s="63">
        <f>+'CC 103857 -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103857 -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103857 - Detail Expenses'!P43+'CC 103857 - Detail Expenses'!P45+'CC 103857 - Detail Expenses'!P47+'CC 103857 - Detail Expenses'!P49+'CC 103857 - Detail Expenses'!P58+'CC 103857 - Detail Expenses'!P64+'CC 103857 - Detail Expenses'!P65+'CC 103857 - Detail Expenses'!P66+'CC 103857 - Detail Expenses'!P69+'CC 103857 - Detail Expenses'!P70+'CC 103857 - Detail Expenses'!P71+'CC 103857 - Detail Expenses'!P72+'CC 103857 - Detail Expenses'!P73+'CC 103857 - Detail Expenses'!P81+'CC 103857 - Detail Expenses'!P84+'CC 103857 -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O202"/>
  <sheetViews>
    <sheetView zoomScale="90" workbookViewId="0">
      <pane xSplit="2" ySplit="11" topLeftCell="C12" activePane="bottomRight" state="frozen"/>
      <selection activeCell="H22" sqref="H22"/>
      <selection pane="topRight" activeCell="H22" sqref="H22"/>
      <selection pane="bottomLeft" activeCell="H22" sqref="H22"/>
      <selection pane="bottomRight" activeCell="C15" sqref="C15:N16"/>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103857 - Detail Expenses'!P3</f>
        <v>TEAM NAME</v>
      </c>
    </row>
    <row r="4" spans="1:15" s="9" customFormat="1" ht="13.5" customHeight="1">
      <c r="B4" s="183"/>
      <c r="C4" s="184"/>
      <c r="D4" s="184"/>
      <c r="G4" s="185"/>
      <c r="H4" s="185"/>
    </row>
    <row r="5" spans="1:15" s="9" customFormat="1" ht="14.25" customHeight="1" thickBot="1">
      <c r="A5" s="186" t="s">
        <v>53</v>
      </c>
      <c r="B5" s="50"/>
      <c r="C5" s="187" t="str">
        <f>+'CC 103857 - G&amp;A Assumption'!D5</f>
        <v>11105</v>
      </c>
      <c r="D5" s="188"/>
    </row>
    <row r="6" spans="1:15" s="9" customFormat="1" ht="14.25" customHeight="1" thickBot="1">
      <c r="A6" s="186" t="s">
        <v>55</v>
      </c>
      <c r="B6" s="50"/>
      <c r="C6" s="187" t="str">
        <f>+'CC 103857 - G&amp;A Assumption'!D6</f>
        <v>Gossett</v>
      </c>
      <c r="D6" s="188"/>
    </row>
    <row r="7" spans="1:15" s="9" customFormat="1" ht="14.25" customHeight="1" thickBot="1">
      <c r="A7" s="183" t="s">
        <v>168</v>
      </c>
      <c r="C7" s="187" t="str">
        <f>+'CC 103857 - G&amp;A Assumption'!D7</f>
        <v>103857</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7"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c r="D18" s="201"/>
      <c r="E18" s="201"/>
      <c r="F18" s="201"/>
      <c r="G18" s="201"/>
      <c r="H18" s="201"/>
      <c r="I18" s="201"/>
      <c r="J18" s="201"/>
      <c r="K18" s="201"/>
      <c r="L18" s="201"/>
      <c r="M18" s="201"/>
      <c r="N18" s="201"/>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75"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75"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75"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75"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75"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75"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75"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75" hidden="1">
      <c r="O165" s="202">
        <f t="shared" si="11"/>
        <v>0</v>
      </c>
    </row>
    <row r="166" spans="1:15" ht="15.75" hidden="1">
      <c r="O166" s="202">
        <f t="shared" si="11"/>
        <v>0</v>
      </c>
    </row>
    <row r="167" spans="1:15" s="203" customFormat="1" ht="15.75"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75"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75"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75" hidden="1">
      <c r="O170" s="202">
        <f t="shared" si="11"/>
        <v>0</v>
      </c>
    </row>
    <row r="171" spans="1:15" s="203" customFormat="1" ht="15.75"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75"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75"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75"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75"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75"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75"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75"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75"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75"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75"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75"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75"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75"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75"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G111"/>
  <sheetViews>
    <sheetView zoomScale="85" zoomScaleNormal="80" workbookViewId="0">
      <pane xSplit="3" ySplit="11" topLeftCell="D12" activePane="bottomRight" state="frozen"/>
      <selection activeCell="H22" sqref="H22"/>
      <selection pane="topRight" activeCell="H22" sqref="H22"/>
      <selection pane="bottomLeft" activeCell="H22" sqref="H22"/>
      <selection pane="bottomRight" activeCell="C28" sqref="C28"/>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103857 - Headcount'!C5</f>
        <v>11105</v>
      </c>
    </row>
    <row r="6" spans="1:16" s="50" customFormat="1" ht="14.25" customHeight="1" thickBot="1">
      <c r="B6" s="186" t="s">
        <v>55</v>
      </c>
      <c r="D6" s="187" t="str">
        <f>+'CC 103857 - Headcount'!C6</f>
        <v>Gossett</v>
      </c>
    </row>
    <row r="7" spans="1:16" s="50" customFormat="1" ht="14.25" customHeight="1" thickBot="1">
      <c r="B7" s="186" t="s">
        <v>62</v>
      </c>
      <c r="D7" s="187" t="str">
        <f>+'CC 103857 - Headcount'!C7</f>
        <v>103857</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103857 - Headcount'!C173</f>
        <v>0</v>
      </c>
      <c r="E30" s="312">
        <f>'CC 103857 - Headcount'!D173</f>
        <v>0</v>
      </c>
      <c r="F30" s="312">
        <f>'CC 103857 - Headcount'!E173</f>
        <v>0</v>
      </c>
      <c r="G30" s="312">
        <f>'CC 103857 - Headcount'!F173</f>
        <v>0</v>
      </c>
      <c r="H30" s="312">
        <f>'CC 103857 - Headcount'!G173</f>
        <v>0</v>
      </c>
      <c r="I30" s="312">
        <f>'CC 103857 - Headcount'!H173</f>
        <v>0</v>
      </c>
      <c r="J30" s="312">
        <f>'CC 103857 - Headcount'!I173</f>
        <v>0</v>
      </c>
      <c r="K30" s="312">
        <f>'CC 103857 - Headcount'!J173</f>
        <v>0</v>
      </c>
      <c r="L30" s="312">
        <f>'CC 103857 - Headcount'!K173</f>
        <v>0</v>
      </c>
      <c r="M30" s="312">
        <f>'CC 103857 - Headcount'!L173</f>
        <v>0</v>
      </c>
      <c r="N30" s="312">
        <f>'CC 103857 - Headcount'!M173</f>
        <v>0</v>
      </c>
      <c r="O30" s="312">
        <f>'CC 103857 -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103857 - Headcount'!C30)*(Assumptions!$B$2/12)+('CC 103857 - Detail Expenses'!D32)*Assumptions!$B$8</f>
        <v>0</v>
      </c>
      <c r="E33" s="315">
        <f>('CC 103857 - Headcount'!D47)*(Assumptions!$B$2/12)+('CC 103857 - Detail Expenses'!E32)*Assumptions!$B$8</f>
        <v>0</v>
      </c>
      <c r="F33" s="315">
        <f>('CC 103857 - Headcount'!E47)*(Assumptions!$B$2/12)+('CC 103857 - Detail Expenses'!F32)*Assumptions!$B$8</f>
        <v>0</v>
      </c>
      <c r="G33" s="315">
        <f>('CC 103857 - Headcount'!F47)*(Assumptions!$B$2/12)+('CC 103857 - Detail Expenses'!G32)*Assumptions!$B$8</f>
        <v>0</v>
      </c>
      <c r="H33" s="315">
        <f>('CC 103857 - Headcount'!G47)*(Assumptions!$B$2/12)+('CC 103857 - Detail Expenses'!H32)*Assumptions!$B$8</f>
        <v>0</v>
      </c>
      <c r="I33" s="315">
        <f>('CC 103857 - Headcount'!H47)*(Assumptions!$B$2/12)+('CC 103857 - Detail Expenses'!I32)*Assumptions!$B$8</f>
        <v>0</v>
      </c>
      <c r="J33" s="315">
        <f>('CC 103857 - Headcount'!I47)*(Assumptions!$B$2/12)+('CC 103857 - Detail Expenses'!J32)*Assumptions!$B$8</f>
        <v>0</v>
      </c>
      <c r="K33" s="315">
        <f>('CC 103857 - Headcount'!J47)*(Assumptions!$B$2/12)+('CC 103857 - Detail Expenses'!K32)*Assumptions!$B$8</f>
        <v>0</v>
      </c>
      <c r="L33" s="315">
        <f>('CC 103857 - Headcount'!K47)*(Assumptions!$B$2/12)+('CC 103857 - Detail Expenses'!L32)*Assumptions!$B$8</f>
        <v>0</v>
      </c>
      <c r="M33" s="315">
        <f>('CC 103857 - Headcount'!L47)*(Assumptions!$B$2/12)+('CC 103857 - Detail Expenses'!M32)*Assumptions!$B$8</f>
        <v>0</v>
      </c>
      <c r="N33" s="315">
        <f>('CC 103857 - Headcount'!M47)*(Assumptions!$B$2/12)+('CC 103857 - Detail Expenses'!N32)*Assumptions!$B$8</f>
        <v>0</v>
      </c>
      <c r="O33" s="315">
        <f>('CC 103857 - Headcount'!N47)*(Assumptions!$B$2/12)+('CC 103857 - Detail Expenses'!O32)*Assumptions!$B$8</f>
        <v>0</v>
      </c>
      <c r="P33" s="316">
        <f>SUM(D33:O33)</f>
        <v>0</v>
      </c>
    </row>
    <row r="34" spans="1:18">
      <c r="A34" s="264" t="s">
        <v>25</v>
      </c>
      <c r="B34" s="265" t="s">
        <v>5</v>
      </c>
      <c r="C34" s="265"/>
      <c r="D34" s="317">
        <f>IF('CC 103857 - Headcount'!C30=0,,IF(D32/'CC 103857 - Headcount'!C30&lt;=Assumptions!$B$12/12,D32*Assumptions!$B$14,(D32/'CC 103857 - Headcount'!C30-Assumptions!$B$12/12)*Assumptions!$B$16*'CC 103857 - Headcount'!C30+Assumptions!$B$12/12*Assumptions!$B$14*'CC 103857 - Headcount'!C30))</f>
        <v>0</v>
      </c>
      <c r="E34" s="317">
        <f>IF('CC 103857 - Headcount'!D30=0,,IF(E32/'CC 103857 - Headcount'!D30&lt;=Assumptions!$B$12/12,E32*Assumptions!$B$14,(E32/'CC 103857 - Headcount'!D30-Assumptions!$B$12/12)*Assumptions!$B$16*'CC 103857 - Headcount'!D30+Assumptions!$B$12/12*Assumptions!$B$14*'CC 103857 - Headcount'!D30))</f>
        <v>0</v>
      </c>
      <c r="F34" s="317">
        <f>IF('CC 103857 - Headcount'!E30=0,,IF(F32/'CC 103857 - Headcount'!E30&lt;=Assumptions!$B$12/12,F32*Assumptions!$B$14,(F32/'CC 103857 - Headcount'!E30-Assumptions!$B$12/12)*Assumptions!$B$16*'CC 103857 - Headcount'!E30+Assumptions!$B$12/12*Assumptions!$B$14*'CC 103857 - Headcount'!E30))</f>
        <v>0</v>
      </c>
      <c r="G34" s="317">
        <f>IF('CC 103857 - Headcount'!F30=0,,IF(G32/'CC 103857 - Headcount'!F30&lt;=Assumptions!$B$12/12,G32*Assumptions!$B$14,(G32/'CC 103857 - Headcount'!F30-Assumptions!$B$12/12)*Assumptions!$B$16*'CC 103857 - Headcount'!F30+Assumptions!$B$12/12*Assumptions!$B$14*'CC 103857 - Headcount'!F30))</f>
        <v>0</v>
      </c>
      <c r="H34" s="317">
        <f>IF('CC 103857 - Headcount'!G30=0,,IF(H32/'CC 103857 - Headcount'!G30&lt;=Assumptions!$B$12/12,H32*Assumptions!$B$14,(H32/'CC 103857 - Headcount'!G30-Assumptions!$B$12/12)*Assumptions!$B$16*'CC 103857 - Headcount'!G30+Assumptions!$B$12/12*Assumptions!$B$14*'CC 103857 - Headcount'!G30))</f>
        <v>0</v>
      </c>
      <c r="I34" s="317">
        <f>IF('CC 103857 - Headcount'!H30=0,,IF(I32/'CC 103857 - Headcount'!H30&lt;=Assumptions!$B$12/12,I32*Assumptions!$B$14,(I32/'CC 103857 - Headcount'!H30-Assumptions!$B$12/12)*Assumptions!$B$16*'CC 103857 - Headcount'!H30+Assumptions!$B$12/12*Assumptions!$B$14*'CC 103857 - Headcount'!H30))</f>
        <v>0</v>
      </c>
      <c r="J34" s="317">
        <f>IF('CC 103857 - Headcount'!I30=0,,IF(J32/'CC 103857 - Headcount'!I30&lt;=Assumptions!$B$12/12,J32*Assumptions!$B$14,(J32/'CC 103857 - Headcount'!I30-Assumptions!$B$12/12)*Assumptions!$B$16*'CC 103857 - Headcount'!I30+Assumptions!$B$12/12*Assumptions!$B$14*'CC 103857 - Headcount'!I30))</f>
        <v>0</v>
      </c>
      <c r="K34" s="317">
        <f>IF('CC 103857 - Headcount'!J30=0,,IF(K32/'CC 103857 - Headcount'!J30&lt;=Assumptions!$B$12/12,K32*Assumptions!$B$14,(K32/'CC 103857 - Headcount'!J30-Assumptions!$B$12/12)*Assumptions!$B$16*'CC 103857 - Headcount'!J30+Assumptions!$B$12/12*Assumptions!$B$14*'CC 103857 - Headcount'!J30))</f>
        <v>0</v>
      </c>
      <c r="L34" s="317">
        <f>IF('CC 103857 - Headcount'!K30=0,,IF(L32/'CC 103857 - Headcount'!K30&lt;=Assumptions!$B$12/12,L32*Assumptions!$B$14,(L32/'CC 103857 - Headcount'!K30-Assumptions!$B$12/12)*Assumptions!$B$16*'CC 103857 - Headcount'!K30+Assumptions!$B$12/12*Assumptions!$B$14*'CC 103857 - Headcount'!K30))</f>
        <v>0</v>
      </c>
      <c r="M34" s="317">
        <f>IF('CC 103857 - Headcount'!L30=0,,IF(M32/'CC 103857 - Headcount'!L30&lt;=Assumptions!$B$12/12,M32*Assumptions!$B$14,(M32/'CC 103857 - Headcount'!L30-Assumptions!$B$12/12)*Assumptions!$B$16*'CC 103857 - Headcount'!L30+Assumptions!$B$12/12*Assumptions!$B$14*'CC 103857 - Headcount'!L30))</f>
        <v>0</v>
      </c>
      <c r="N34" s="317">
        <f>IF('CC 103857 - Headcount'!M30=0,,IF(N32/'CC 103857 - Headcount'!M30&lt;=Assumptions!$B$12/12,N32*Assumptions!$B$14,(N32/'CC 103857 - Headcount'!M30-Assumptions!$B$12/12)*Assumptions!$B$16*'CC 103857 - Headcount'!M30+Assumptions!$B$12/12*Assumptions!$B$14*'CC 103857 - Headcount'!M30))</f>
        <v>0</v>
      </c>
      <c r="O34" s="317">
        <f>IF('CC 103857 - Headcount'!N30=0,,IF(O32/'CC 103857 - Headcount'!N30&lt;=Assumptions!$B$12/12,O32*Assumptions!$B$14,(O32/'CC 103857 - Headcount'!N30-Assumptions!$B$12/12)*Assumptions!$B$16*'CC 103857 - Headcount'!N30+Assumptions!$B$12/12*Assumptions!$B$14*'CC 103857 -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103857 - Headcount'!C128</f>
        <v>0</v>
      </c>
      <c r="E37" s="316">
        <f>+'CC 103857 - Headcount'!D128</f>
        <v>0</v>
      </c>
      <c r="F37" s="316">
        <f>+'CC 103857 - Headcount'!E128</f>
        <v>0</v>
      </c>
      <c r="G37" s="316">
        <f>+'CC 103857 - Headcount'!F128</f>
        <v>0</v>
      </c>
      <c r="H37" s="316">
        <f>+'CC 103857 - Headcount'!G128</f>
        <v>0</v>
      </c>
      <c r="I37" s="316">
        <f>+'CC 103857 - Headcount'!H128</f>
        <v>0</v>
      </c>
      <c r="J37" s="316">
        <f>+'CC 103857 - Headcount'!I128</f>
        <v>0</v>
      </c>
      <c r="K37" s="316">
        <f>+'CC 103857 - Headcount'!J128</f>
        <v>0</v>
      </c>
      <c r="L37" s="316">
        <f>+'CC 103857 - Headcount'!K128</f>
        <v>0</v>
      </c>
      <c r="M37" s="316">
        <f>+'CC 103857 - Headcount'!L128</f>
        <v>0</v>
      </c>
      <c r="N37" s="316">
        <f>+'CC 103857 - Headcount'!M128</f>
        <v>0</v>
      </c>
      <c r="O37" s="316">
        <f>+'CC 103857 -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318">
        <f>+Input!$P$16*'CC 103857 - Headcount'!C47</f>
        <v>0</v>
      </c>
      <c r="E46" s="318">
        <f>+Input!$P$16*'CC 103857 - Headcount'!D47</f>
        <v>0</v>
      </c>
      <c r="F46" s="318">
        <f>+Input!$P$16*'CC 103857 - Headcount'!E47</f>
        <v>0</v>
      </c>
      <c r="G46" s="318">
        <f>+Input!$P$16*'CC 103857 - Headcount'!F47</f>
        <v>0</v>
      </c>
      <c r="H46" s="318">
        <f>+Input!$P$16*'CC 103857 - Headcount'!G47</f>
        <v>0</v>
      </c>
      <c r="I46" s="318">
        <f>+Input!$P$16*'CC 103857 - Headcount'!H47</f>
        <v>0</v>
      </c>
      <c r="J46" s="318">
        <f>+Input!$P$16*'CC 103857 - Headcount'!I47</f>
        <v>0</v>
      </c>
      <c r="K46" s="318">
        <f>+Input!$P$16*'CC 103857 - Headcount'!J47</f>
        <v>0</v>
      </c>
      <c r="L46" s="318">
        <f>+Input!$P$16*'CC 103857 - Headcount'!K47</f>
        <v>0</v>
      </c>
      <c r="M46" s="318">
        <f>+Input!$P$16*'CC 103857 - Headcount'!L47</f>
        <v>0</v>
      </c>
      <c r="N46" s="318">
        <f>+Input!$P$16*'CC 103857 - Headcount'!M47</f>
        <v>0</v>
      </c>
      <c r="O46" s="318">
        <f>+Input!$P$16*'CC 103857 -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103857 - Headcount'!C202</f>
        <v>0</v>
      </c>
      <c r="E57" s="318">
        <f>+'CC 103857 - Headcount'!D202</f>
        <v>0</v>
      </c>
      <c r="F57" s="318">
        <f>+'CC 103857 - Headcount'!E202</f>
        <v>0</v>
      </c>
      <c r="G57" s="318">
        <f>+'CC 103857 - Headcount'!F202</f>
        <v>0</v>
      </c>
      <c r="H57" s="318">
        <f>+'CC 103857 - Headcount'!G202</f>
        <v>0</v>
      </c>
      <c r="I57" s="318">
        <f>+'CC 103857 - Headcount'!H202</f>
        <v>0</v>
      </c>
      <c r="J57" s="318">
        <f>+'CC 103857 - Headcount'!I202</f>
        <v>0</v>
      </c>
      <c r="K57" s="318">
        <f>+'CC 103857 - Headcount'!J202</f>
        <v>0</v>
      </c>
      <c r="L57" s="318">
        <f>+'CC 103857 - Headcount'!K202</f>
        <v>0</v>
      </c>
      <c r="M57" s="318">
        <f>+'CC 103857 - Headcount'!L202</f>
        <v>0</v>
      </c>
      <c r="N57" s="318">
        <f>+'CC 103857 - Headcount'!M202</f>
        <v>0</v>
      </c>
      <c r="O57" s="318">
        <f>+'CC 103857 -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+Input!$P$9*'CC 103857 - Headcount'!C47</f>
        <v>0</v>
      </c>
      <c r="E60" s="316">
        <f>+Input!$P$9*'CC 103857 - Headcount'!D47</f>
        <v>0</v>
      </c>
      <c r="F60" s="316">
        <f>+Input!$P$9*'CC 103857 - Headcount'!E47</f>
        <v>0</v>
      </c>
      <c r="G60" s="316">
        <f>+Input!$P$9*'CC 103857 - Headcount'!F47</f>
        <v>0</v>
      </c>
      <c r="H60" s="316">
        <f>+Input!$P$9*'CC 103857 - Headcount'!G47</f>
        <v>0</v>
      </c>
      <c r="I60" s="316">
        <f>+Input!$P$9*'CC 103857 - Headcount'!H47</f>
        <v>0</v>
      </c>
      <c r="J60" s="316">
        <f>+Input!$P$9*'CC 103857 - Headcount'!I47</f>
        <v>0</v>
      </c>
      <c r="K60" s="316">
        <f>+Input!$P$9*'CC 103857 - Headcount'!J47</f>
        <v>0</v>
      </c>
      <c r="L60" s="316">
        <f>+Input!$P$9*'CC 103857 - Headcount'!K47</f>
        <v>0</v>
      </c>
      <c r="M60" s="316">
        <f>+Input!$P$9*'CC 103857 - Headcount'!L47</f>
        <v>0</v>
      </c>
      <c r="N60" s="316">
        <f>+Input!$P$9*'CC 103857 - Headcount'!M47</f>
        <v>0</v>
      </c>
      <c r="O60" s="316">
        <f>+Input!$P$9*'CC 103857 -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+Input!$P$10*'CC 103857 - Headcount'!C47</f>
        <v>0</v>
      </c>
      <c r="E63" s="318">
        <f>+Input!$P$10*'CC 103857 - Headcount'!D47</f>
        <v>0</v>
      </c>
      <c r="F63" s="318">
        <f>+Input!$P$10*'CC 103857 - Headcount'!E47</f>
        <v>0</v>
      </c>
      <c r="G63" s="318">
        <f>+Input!$P$10*'CC 103857 - Headcount'!F47</f>
        <v>0</v>
      </c>
      <c r="H63" s="318">
        <f>+Input!$P$10*'CC 103857 - Headcount'!G47</f>
        <v>0</v>
      </c>
      <c r="I63" s="318">
        <f>+Input!$P$10*'CC 103857 - Headcount'!H47</f>
        <v>0</v>
      </c>
      <c r="J63" s="318">
        <f>+Input!$P$10*'CC 103857 - Headcount'!I47</f>
        <v>0</v>
      </c>
      <c r="K63" s="318">
        <f>+Input!$P$10*'CC 103857 - Headcount'!J47</f>
        <v>0</v>
      </c>
      <c r="L63" s="318">
        <f>+Input!$P$10*'CC 103857 - Headcount'!K47</f>
        <v>0</v>
      </c>
      <c r="M63" s="318">
        <f>+Input!$P$10*'CC 103857 - Headcount'!L47</f>
        <v>0</v>
      </c>
      <c r="N63" s="318">
        <f>+Input!$P$10*'CC 103857 - Headcount'!M47</f>
        <v>0</v>
      </c>
      <c r="O63" s="318">
        <f>+Input!$P$10*'CC 103857 -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+Input!$P$13*'CC 103857 - Headcount'!C47</f>
        <v>0</v>
      </c>
      <c r="E72" s="319">
        <f>+Input!$P$13*'CC 103857 - Headcount'!D47</f>
        <v>0</v>
      </c>
      <c r="F72" s="319">
        <f>+Input!$P$13*'CC 103857 - Headcount'!E47</f>
        <v>0</v>
      </c>
      <c r="G72" s="319">
        <f>+Input!$P$13*'CC 103857 - Headcount'!F47</f>
        <v>0</v>
      </c>
      <c r="H72" s="319">
        <f>+Input!$P$13*'CC 103857 - Headcount'!G47</f>
        <v>0</v>
      </c>
      <c r="I72" s="319">
        <f>+Input!$P$13*'CC 103857 - Headcount'!H47</f>
        <v>0</v>
      </c>
      <c r="J72" s="319">
        <f>+Input!$P$13*'CC 103857 - Headcount'!I47</f>
        <v>0</v>
      </c>
      <c r="K72" s="319">
        <f>+Input!$P$13*'CC 103857 - Headcount'!J47</f>
        <v>0</v>
      </c>
      <c r="L72" s="319">
        <f>+Input!$P$13*'CC 103857 - Headcount'!K47</f>
        <v>0</v>
      </c>
      <c r="M72" s="319">
        <f>+Input!$P$13*'CC 103857 - Headcount'!L47</f>
        <v>0</v>
      </c>
      <c r="N72" s="319">
        <f>+Input!$P$13*'CC 103857 - Headcount'!M47</f>
        <v>0</v>
      </c>
      <c r="O72" s="319">
        <f>+Input!$P$13*'CC 103857 - Headcount'!N47</f>
        <v>0</v>
      </c>
      <c r="P72" s="319">
        <f t="shared" si="11"/>
        <v>0</v>
      </c>
    </row>
    <row r="73" spans="1:16" s="286" customFormat="1">
      <c r="A73" s="284"/>
      <c r="B73" s="285" t="s">
        <v>21</v>
      </c>
      <c r="C73" s="285"/>
      <c r="D73" s="320">
        <f>'CC 103857 - Headcount'!C180+'CC 103857 - Headcount'!C182</f>
        <v>0</v>
      </c>
      <c r="E73" s="320">
        <f>'CC 103857 - Headcount'!D180+'CC 103857 - Headcount'!D182</f>
        <v>0</v>
      </c>
      <c r="F73" s="320">
        <f>'CC 103857 - Headcount'!E180+'CC 103857 - Headcount'!E182</f>
        <v>0</v>
      </c>
      <c r="G73" s="320">
        <f>'CC 103857 - Headcount'!F180+'CC 103857 - Headcount'!F182</f>
        <v>0</v>
      </c>
      <c r="H73" s="320">
        <f>'CC 103857 - Headcount'!G180+'CC 103857 - Headcount'!G182</f>
        <v>0</v>
      </c>
      <c r="I73" s="320">
        <f>'CC 103857 - Headcount'!H180+'CC 103857 - Headcount'!H182</f>
        <v>0</v>
      </c>
      <c r="J73" s="320">
        <f>'CC 103857 - Headcount'!I180+'CC 103857 - Headcount'!I182</f>
        <v>0</v>
      </c>
      <c r="K73" s="320">
        <f>'CC 103857 - Headcount'!J180+'CC 103857 - Headcount'!J182</f>
        <v>0</v>
      </c>
      <c r="L73" s="320">
        <f>'CC 103857 - Headcount'!K180+'CC 103857 - Headcount'!K182</f>
        <v>0</v>
      </c>
      <c r="M73" s="320">
        <f>'CC 103857 - Headcount'!L180+'CC 103857 - Headcount'!L182</f>
        <v>0</v>
      </c>
      <c r="N73" s="320">
        <f>'CC 103857 - Headcount'!M180+'CC 103857 - Headcount'!M182</f>
        <v>0</v>
      </c>
      <c r="O73" s="320">
        <f>'CC 103857 - Headcount'!N180+'CC 103857 -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103857 - Detail Expenses'!D5</f>
        <v>11105</v>
      </c>
      <c r="D1" s="2"/>
      <c r="G1" s="6"/>
    </row>
    <row r="2" spans="1:16" s="4" customFormat="1">
      <c r="A2" s="21" t="s">
        <v>55</v>
      </c>
      <c r="C2" s="2" t="str">
        <f>+'CC 103857 - Detail Expenses'!D6</f>
        <v>Gossett</v>
      </c>
      <c r="D2" s="2"/>
      <c r="G2" s="6"/>
      <c r="H2" s="6"/>
      <c r="N2" s="21"/>
    </row>
    <row r="3" spans="1:16" s="4" customFormat="1">
      <c r="A3" s="21" t="s">
        <v>54</v>
      </c>
      <c r="C3" s="2" t="str">
        <f>+'CC 103857 - Detail Expenses'!D7</f>
        <v>103857</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103857 - Detail Expenses'!$D$7</f>
        <v>103857</v>
      </c>
      <c r="B7" s="11" t="s">
        <v>23</v>
      </c>
      <c r="C7" s="12">
        <f>+'CC 103857 - Detail Expenses'!D30+'CC 103857 - Detail Expenses'!D31</f>
        <v>0</v>
      </c>
      <c r="D7" s="12">
        <f>+'CC 103857 - Detail Expenses'!E30+'CC 103857 - Detail Expenses'!E31</f>
        <v>0</v>
      </c>
      <c r="E7" s="12">
        <f>+'CC 103857 - Detail Expenses'!F30+'CC 103857 - Detail Expenses'!F31</f>
        <v>0</v>
      </c>
      <c r="F7" s="12">
        <f>+'CC 103857 - Detail Expenses'!G30+'CC 103857 - Detail Expenses'!G31</f>
        <v>0</v>
      </c>
      <c r="G7" s="12">
        <f>+'CC 103857 - Detail Expenses'!H30+'CC 103857 - Detail Expenses'!H31</f>
        <v>0</v>
      </c>
      <c r="H7" s="12">
        <f>+'CC 103857 - Detail Expenses'!I30+'CC 103857 - Detail Expenses'!I31</f>
        <v>0</v>
      </c>
      <c r="I7" s="12">
        <f>+'CC 103857 - Detail Expenses'!J30+'CC 103857 - Detail Expenses'!J31</f>
        <v>0</v>
      </c>
      <c r="J7" s="12">
        <f>+'CC 103857 - Detail Expenses'!K30+'CC 103857 - Detail Expenses'!K31</f>
        <v>0</v>
      </c>
      <c r="K7" s="12">
        <f>+'CC 103857 - Detail Expenses'!L30+'CC 103857 - Detail Expenses'!L31</f>
        <v>0</v>
      </c>
      <c r="L7" s="12">
        <f>+'CC 103857 - Detail Expenses'!M30+'CC 103857 - Detail Expenses'!M31</f>
        <v>0</v>
      </c>
      <c r="M7" s="12">
        <f>+'CC 103857 - Detail Expenses'!N30+'CC 103857 - Detail Expenses'!N31</f>
        <v>0</v>
      </c>
      <c r="N7" s="12">
        <f>+'CC 103857 - Detail Expenses'!O30+'CC 103857 - Detail Expenses'!O31</f>
        <v>0</v>
      </c>
      <c r="O7" s="12">
        <f>+'CC 103857 - Detail Expenses'!P30+'CC 103857 - Detail Expenses'!P31</f>
        <v>0</v>
      </c>
    </row>
    <row r="8" spans="1:16">
      <c r="A8" s="11" t="str">
        <f>+'CC 103857 - Detail Expenses'!$D$7</f>
        <v>103857</v>
      </c>
      <c r="B8" s="11" t="s">
        <v>24</v>
      </c>
      <c r="C8" s="12">
        <f>+'CC 103857 - Detail Expenses'!D33</f>
        <v>0</v>
      </c>
      <c r="D8" s="12">
        <f>+'CC 103857 - Detail Expenses'!E33</f>
        <v>0</v>
      </c>
      <c r="E8" s="12">
        <f>+'CC 103857 - Detail Expenses'!F33</f>
        <v>0</v>
      </c>
      <c r="F8" s="12">
        <f>+'CC 103857 - Detail Expenses'!G33</f>
        <v>0</v>
      </c>
      <c r="G8" s="12">
        <f>+'CC 103857 - Detail Expenses'!H33</f>
        <v>0</v>
      </c>
      <c r="H8" s="12">
        <f>+'CC 103857 - Detail Expenses'!I33</f>
        <v>0</v>
      </c>
      <c r="I8" s="12">
        <f>+'CC 103857 - Detail Expenses'!J33</f>
        <v>0</v>
      </c>
      <c r="J8" s="12">
        <f>+'CC 103857 - Detail Expenses'!K33</f>
        <v>0</v>
      </c>
      <c r="K8" s="12">
        <f>+'CC 103857 - Detail Expenses'!L33</f>
        <v>0</v>
      </c>
      <c r="L8" s="12">
        <f>+'CC 103857 - Detail Expenses'!M33</f>
        <v>0</v>
      </c>
      <c r="M8" s="12">
        <f>+'CC 103857 - Detail Expenses'!N33</f>
        <v>0</v>
      </c>
      <c r="N8" s="12">
        <f>+'CC 103857 - Detail Expenses'!O33</f>
        <v>0</v>
      </c>
      <c r="O8" s="12">
        <f>+'CC 103857 - Detail Expenses'!P33</f>
        <v>0</v>
      </c>
    </row>
    <row r="9" spans="1:16">
      <c r="A9" s="11" t="str">
        <f>+'CC 103857 - Detail Expenses'!$D$7</f>
        <v>103857</v>
      </c>
      <c r="B9" s="11" t="s">
        <v>25</v>
      </c>
      <c r="C9" s="12">
        <f>+'CC 103857 - Detail Expenses'!D34</f>
        <v>0</v>
      </c>
      <c r="D9" s="12">
        <f>+'CC 103857 - Detail Expenses'!E34</f>
        <v>0</v>
      </c>
      <c r="E9" s="12">
        <f>+'CC 103857 - Detail Expenses'!F34</f>
        <v>0</v>
      </c>
      <c r="F9" s="12">
        <f>+'CC 103857 - Detail Expenses'!G34</f>
        <v>0</v>
      </c>
      <c r="G9" s="12">
        <f>+'CC 103857 - Detail Expenses'!H34</f>
        <v>0</v>
      </c>
      <c r="H9" s="12">
        <f>+'CC 103857 - Detail Expenses'!I34</f>
        <v>0</v>
      </c>
      <c r="I9" s="12">
        <f>+'CC 103857 - Detail Expenses'!J34</f>
        <v>0</v>
      </c>
      <c r="J9" s="12">
        <f>+'CC 103857 - Detail Expenses'!K34</f>
        <v>0</v>
      </c>
      <c r="K9" s="12">
        <f>+'CC 103857 - Detail Expenses'!L34</f>
        <v>0</v>
      </c>
      <c r="L9" s="12">
        <f>+'CC 103857 - Detail Expenses'!M34</f>
        <v>0</v>
      </c>
      <c r="M9" s="12">
        <f>+'CC 103857 - Detail Expenses'!N34</f>
        <v>0</v>
      </c>
      <c r="N9" s="12">
        <f>+'CC 103857 - Detail Expenses'!O34</f>
        <v>0</v>
      </c>
      <c r="O9" s="12">
        <f>+'CC 103857 - Detail Expenses'!P34</f>
        <v>0</v>
      </c>
    </row>
    <row r="10" spans="1:16">
      <c r="A10" s="11" t="str">
        <f>+'CC 103857 - Detail Expenses'!$D$7</f>
        <v>103857</v>
      </c>
      <c r="B10" s="153" t="s">
        <v>97</v>
      </c>
      <c r="C10" s="12">
        <f>+'CC 103857 - Detail Expenses'!D36</f>
        <v>0</v>
      </c>
      <c r="D10" s="12">
        <f>+'CC 103857 - Detail Expenses'!E36</f>
        <v>0</v>
      </c>
      <c r="E10" s="12">
        <f>+'CC 103857 - Detail Expenses'!F36</f>
        <v>0</v>
      </c>
      <c r="F10" s="12">
        <f>+'CC 103857 - Detail Expenses'!G36</f>
        <v>0</v>
      </c>
      <c r="G10" s="12">
        <f>+'CC 103857 - Detail Expenses'!H36</f>
        <v>0</v>
      </c>
      <c r="H10" s="12">
        <f>+'CC 103857 - Detail Expenses'!I36</f>
        <v>0</v>
      </c>
      <c r="I10" s="12">
        <f>+'CC 103857 - Detail Expenses'!J36</f>
        <v>0</v>
      </c>
      <c r="J10" s="12">
        <f>+'CC 103857 - Detail Expenses'!K36</f>
        <v>0</v>
      </c>
      <c r="K10" s="12">
        <f>+'CC 103857 - Detail Expenses'!L36</f>
        <v>0</v>
      </c>
      <c r="L10" s="12">
        <f>+'CC 103857 - Detail Expenses'!M36</f>
        <v>0</v>
      </c>
      <c r="M10" s="12">
        <f>+'CC 103857 - Detail Expenses'!N36</f>
        <v>0</v>
      </c>
      <c r="N10" s="12">
        <f>+'CC 103857 - Detail Expenses'!O36</f>
        <v>0</v>
      </c>
      <c r="O10" s="12">
        <f>+'CC 103857 - Detail Expenses'!P36</f>
        <v>0</v>
      </c>
    </row>
    <row r="11" spans="1:16">
      <c r="A11" s="11" t="str">
        <f>+'CC 103857 - Detail Expenses'!$D$7</f>
        <v>103857</v>
      </c>
      <c r="B11" s="154" t="s">
        <v>30</v>
      </c>
      <c r="C11" s="12">
        <f>+'CC 103857 - Detail Expenses'!D37</f>
        <v>0</v>
      </c>
      <c r="D11" s="12">
        <f>+'CC 103857 - Detail Expenses'!E37</f>
        <v>0</v>
      </c>
      <c r="E11" s="12">
        <f>+'CC 103857 - Detail Expenses'!F37</f>
        <v>0</v>
      </c>
      <c r="F11" s="12">
        <f>+'CC 103857 - Detail Expenses'!G37</f>
        <v>0</v>
      </c>
      <c r="G11" s="12">
        <f>+'CC 103857 - Detail Expenses'!H37</f>
        <v>0</v>
      </c>
      <c r="H11" s="12">
        <f>+'CC 103857 - Detail Expenses'!I37</f>
        <v>0</v>
      </c>
      <c r="I11" s="12">
        <f>+'CC 103857 - Detail Expenses'!J37</f>
        <v>0</v>
      </c>
      <c r="J11" s="12">
        <f>+'CC 103857 - Detail Expenses'!K37</f>
        <v>0</v>
      </c>
      <c r="K11" s="12">
        <f>+'CC 103857 - Detail Expenses'!L37</f>
        <v>0</v>
      </c>
      <c r="L11" s="12">
        <f>+'CC 103857 - Detail Expenses'!M37</f>
        <v>0</v>
      </c>
      <c r="M11" s="12">
        <f>+'CC 103857 - Detail Expenses'!N37</f>
        <v>0</v>
      </c>
      <c r="N11" s="12">
        <f>+'CC 103857 - Detail Expenses'!O37</f>
        <v>0</v>
      </c>
      <c r="O11" s="12">
        <f>+'CC 103857 - Detail Expenses'!P37</f>
        <v>0</v>
      </c>
    </row>
    <row r="12" spans="1:16">
      <c r="A12" s="11" t="str">
        <f>+'CC 103857 - Detail Expenses'!$D$7</f>
        <v>103857</v>
      </c>
      <c r="B12" s="153" t="s">
        <v>31</v>
      </c>
      <c r="C12" s="12">
        <f>+'CC 103857 - Detail Expenses'!D38</f>
        <v>0</v>
      </c>
      <c r="D12" s="12">
        <f>+'CC 103857 - Detail Expenses'!E38</f>
        <v>0</v>
      </c>
      <c r="E12" s="12">
        <f>+'CC 103857 - Detail Expenses'!F38</f>
        <v>0</v>
      </c>
      <c r="F12" s="12">
        <f>+'CC 103857 - Detail Expenses'!G38</f>
        <v>0</v>
      </c>
      <c r="G12" s="12">
        <f>+'CC 103857 - Detail Expenses'!H38</f>
        <v>0</v>
      </c>
      <c r="H12" s="12">
        <f>+'CC 103857 - Detail Expenses'!I38</f>
        <v>0</v>
      </c>
      <c r="I12" s="12">
        <f>+'CC 103857 - Detail Expenses'!J38</f>
        <v>0</v>
      </c>
      <c r="J12" s="12">
        <f>+'CC 103857 - Detail Expenses'!K38</f>
        <v>0</v>
      </c>
      <c r="K12" s="12">
        <f>+'CC 103857 - Detail Expenses'!L38</f>
        <v>0</v>
      </c>
      <c r="L12" s="12">
        <f>+'CC 103857 - Detail Expenses'!M38</f>
        <v>0</v>
      </c>
      <c r="M12" s="12">
        <f>+'CC 103857 - Detail Expenses'!N38</f>
        <v>0</v>
      </c>
      <c r="N12" s="12">
        <f>+'CC 103857 - Detail Expenses'!O38</f>
        <v>0</v>
      </c>
      <c r="O12" s="12">
        <f>+'CC 103857 - Detail Expenses'!P38</f>
        <v>0</v>
      </c>
    </row>
    <row r="13" spans="1:16">
      <c r="A13" s="11" t="str">
        <f>+'CC 103857 - Detail Expenses'!$D$7</f>
        <v>103857</v>
      </c>
      <c r="B13" s="153" t="s">
        <v>26</v>
      </c>
      <c r="C13" s="12">
        <f>+'CC 103857 - Detail Expenses'!D39</f>
        <v>0</v>
      </c>
      <c r="D13" s="12">
        <f>+'CC 103857 - Detail Expenses'!E39</f>
        <v>0</v>
      </c>
      <c r="E13" s="12">
        <f>+'CC 103857 - Detail Expenses'!F39</f>
        <v>0</v>
      </c>
      <c r="F13" s="12">
        <f>+'CC 103857 - Detail Expenses'!G39</f>
        <v>0</v>
      </c>
      <c r="G13" s="12">
        <f>+'CC 103857 - Detail Expenses'!H39</f>
        <v>0</v>
      </c>
      <c r="H13" s="12">
        <f>+'CC 103857 - Detail Expenses'!I39</f>
        <v>0</v>
      </c>
      <c r="I13" s="12">
        <f>+'CC 103857 - Detail Expenses'!J39</f>
        <v>0</v>
      </c>
      <c r="J13" s="12">
        <f>+'CC 103857 - Detail Expenses'!K39</f>
        <v>0</v>
      </c>
      <c r="K13" s="12">
        <f>+'CC 103857 - Detail Expenses'!L39</f>
        <v>0</v>
      </c>
      <c r="L13" s="12">
        <f>+'CC 103857 - Detail Expenses'!M39</f>
        <v>0</v>
      </c>
      <c r="M13" s="12">
        <f>+'CC 103857 - Detail Expenses'!N39</f>
        <v>0</v>
      </c>
      <c r="N13" s="12">
        <f>+'CC 103857 - Detail Expenses'!O39</f>
        <v>0</v>
      </c>
      <c r="O13" s="12">
        <f>+'CC 103857 - Detail Expenses'!P39</f>
        <v>0</v>
      </c>
    </row>
    <row r="14" spans="1:16">
      <c r="A14" s="11" t="str">
        <f>+'CC 103857 - Detail Expenses'!$D$7</f>
        <v>103857</v>
      </c>
      <c r="B14" s="154" t="s">
        <v>40</v>
      </c>
      <c r="C14" s="12">
        <f>+'CC 103857 - Detail Expenses'!D40</f>
        <v>0</v>
      </c>
      <c r="D14" s="12">
        <f>+'CC 103857 - Detail Expenses'!E40</f>
        <v>0</v>
      </c>
      <c r="E14" s="12">
        <f>+'CC 103857 - Detail Expenses'!F40</f>
        <v>0</v>
      </c>
      <c r="F14" s="12">
        <f>+'CC 103857 - Detail Expenses'!G40</f>
        <v>0</v>
      </c>
      <c r="G14" s="12">
        <f>+'CC 103857 - Detail Expenses'!H40</f>
        <v>0</v>
      </c>
      <c r="H14" s="12">
        <f>+'CC 103857 - Detail Expenses'!I40</f>
        <v>0</v>
      </c>
      <c r="I14" s="12">
        <f>+'CC 103857 - Detail Expenses'!J40</f>
        <v>0</v>
      </c>
      <c r="J14" s="12">
        <f>+'CC 103857 - Detail Expenses'!K40</f>
        <v>0</v>
      </c>
      <c r="K14" s="12">
        <f>+'CC 103857 - Detail Expenses'!L40</f>
        <v>0</v>
      </c>
      <c r="L14" s="12">
        <f>+'CC 103857 - Detail Expenses'!M40</f>
        <v>0</v>
      </c>
      <c r="M14" s="12">
        <f>+'CC 103857 - Detail Expenses'!N40</f>
        <v>0</v>
      </c>
      <c r="N14" s="12">
        <f>+'CC 103857 - Detail Expenses'!O40</f>
        <v>0</v>
      </c>
      <c r="O14" s="12">
        <f>+'CC 103857 - Detail Expenses'!P40</f>
        <v>0</v>
      </c>
    </row>
    <row r="15" spans="1:16">
      <c r="A15" s="11" t="str">
        <f>+'CC 103857 - Detail Expenses'!$D$7</f>
        <v>103857</v>
      </c>
      <c r="B15" s="153" t="s">
        <v>27</v>
      </c>
      <c r="C15" s="12">
        <f>+'CC 103857 - Detail Expenses'!D41</f>
        <v>0</v>
      </c>
      <c r="D15" s="12">
        <f>+'CC 103857 - Detail Expenses'!E41</f>
        <v>0</v>
      </c>
      <c r="E15" s="12">
        <f>+'CC 103857 - Detail Expenses'!F41</f>
        <v>0</v>
      </c>
      <c r="F15" s="12">
        <f>+'CC 103857 - Detail Expenses'!G41</f>
        <v>0</v>
      </c>
      <c r="G15" s="12">
        <f>+'CC 103857 - Detail Expenses'!H41</f>
        <v>0</v>
      </c>
      <c r="H15" s="12">
        <f>+'CC 103857 - Detail Expenses'!I41</f>
        <v>0</v>
      </c>
      <c r="I15" s="12">
        <f>+'CC 103857 - Detail Expenses'!J41</f>
        <v>0</v>
      </c>
      <c r="J15" s="12">
        <f>+'CC 103857 - Detail Expenses'!K41</f>
        <v>0</v>
      </c>
      <c r="K15" s="12">
        <f>+'CC 103857 - Detail Expenses'!L41</f>
        <v>0</v>
      </c>
      <c r="L15" s="12">
        <f>+'CC 103857 - Detail Expenses'!M41</f>
        <v>0</v>
      </c>
      <c r="M15" s="12">
        <f>+'CC 103857 - Detail Expenses'!N41</f>
        <v>0</v>
      </c>
      <c r="N15" s="12">
        <f>+'CC 103857 - Detail Expenses'!O41</f>
        <v>0</v>
      </c>
      <c r="O15" s="12">
        <f>+'CC 103857 - Detail Expenses'!P41</f>
        <v>0</v>
      </c>
    </row>
    <row r="16" spans="1:16">
      <c r="A16" s="11" t="str">
        <f>+'CC 103857 - Detail Expenses'!$D$7</f>
        <v>103857</v>
      </c>
      <c r="B16" s="154" t="s">
        <v>29</v>
      </c>
      <c r="C16" s="12">
        <f>+'CC 103857 - Detail Expenses'!D42</f>
        <v>0</v>
      </c>
      <c r="D16" s="12">
        <f>+'CC 103857 - Detail Expenses'!E42</f>
        <v>0</v>
      </c>
      <c r="E16" s="12">
        <f>+'CC 103857 - Detail Expenses'!F42</f>
        <v>0</v>
      </c>
      <c r="F16" s="12">
        <f>+'CC 103857 - Detail Expenses'!G42</f>
        <v>0</v>
      </c>
      <c r="G16" s="12">
        <f>+'CC 103857 - Detail Expenses'!H42</f>
        <v>0</v>
      </c>
      <c r="H16" s="12">
        <f>+'CC 103857 - Detail Expenses'!I42</f>
        <v>0</v>
      </c>
      <c r="I16" s="12">
        <f>+'CC 103857 - Detail Expenses'!J42</f>
        <v>0</v>
      </c>
      <c r="J16" s="12">
        <f>+'CC 103857 - Detail Expenses'!K42</f>
        <v>0</v>
      </c>
      <c r="K16" s="12">
        <f>+'CC 103857 - Detail Expenses'!L42</f>
        <v>0</v>
      </c>
      <c r="L16" s="12">
        <f>+'CC 103857 - Detail Expenses'!M42</f>
        <v>0</v>
      </c>
      <c r="M16" s="12">
        <f>+'CC 103857 - Detail Expenses'!N42</f>
        <v>0</v>
      </c>
      <c r="N16" s="12">
        <f>+'CC 103857 - Detail Expenses'!O42</f>
        <v>0</v>
      </c>
      <c r="O16" s="12">
        <f>+'CC 103857 - Detail Expenses'!P42</f>
        <v>0</v>
      </c>
    </row>
    <row r="17" spans="1:15">
      <c r="A17" s="11" t="str">
        <f>+'CC 103857 - Detail Expenses'!$D$7</f>
        <v>103857</v>
      </c>
      <c r="B17" s="153" t="s">
        <v>28</v>
      </c>
      <c r="C17" s="12">
        <f>+'CC 103857 - Detail Expenses'!D44</f>
        <v>0</v>
      </c>
      <c r="D17" s="12">
        <f>+'CC 103857 - Detail Expenses'!E44</f>
        <v>0</v>
      </c>
      <c r="E17" s="12">
        <f>+'CC 103857 - Detail Expenses'!F44</f>
        <v>0</v>
      </c>
      <c r="F17" s="12">
        <f>+'CC 103857 - Detail Expenses'!G44</f>
        <v>0</v>
      </c>
      <c r="G17" s="12">
        <f>+'CC 103857 - Detail Expenses'!H44</f>
        <v>0</v>
      </c>
      <c r="H17" s="12">
        <f>+'CC 103857 - Detail Expenses'!I44</f>
        <v>0</v>
      </c>
      <c r="I17" s="12">
        <f>+'CC 103857 - Detail Expenses'!J44</f>
        <v>0</v>
      </c>
      <c r="J17" s="12">
        <f>+'CC 103857 - Detail Expenses'!K44</f>
        <v>0</v>
      </c>
      <c r="K17" s="12">
        <f>+'CC 103857 - Detail Expenses'!L44</f>
        <v>0</v>
      </c>
      <c r="L17" s="12">
        <f>+'CC 103857 - Detail Expenses'!M44</f>
        <v>0</v>
      </c>
      <c r="M17" s="12">
        <f>+'CC 103857 - Detail Expenses'!N44</f>
        <v>0</v>
      </c>
      <c r="N17" s="12">
        <f>+'CC 103857 - Detail Expenses'!O44</f>
        <v>0</v>
      </c>
      <c r="O17" s="12">
        <f>+'CC 103857 - Detail Expenses'!P44</f>
        <v>0</v>
      </c>
    </row>
    <row r="18" spans="1:15">
      <c r="A18" s="11" t="str">
        <f>+'CC 103857 - Detail Expenses'!$D$7</f>
        <v>103857</v>
      </c>
      <c r="B18" s="153" t="s">
        <v>46</v>
      </c>
      <c r="C18" s="12">
        <f>+'CC 103857 - Detail Expenses'!D46</f>
        <v>0</v>
      </c>
      <c r="D18" s="12">
        <f>+'CC 103857 - Detail Expenses'!E46</f>
        <v>0</v>
      </c>
      <c r="E18" s="12">
        <f>+'CC 103857 - Detail Expenses'!F46</f>
        <v>0</v>
      </c>
      <c r="F18" s="12">
        <f>+'CC 103857 - Detail Expenses'!G46</f>
        <v>0</v>
      </c>
      <c r="G18" s="12">
        <f>+'CC 103857 - Detail Expenses'!H46</f>
        <v>0</v>
      </c>
      <c r="H18" s="12">
        <f>+'CC 103857 - Detail Expenses'!I46</f>
        <v>0</v>
      </c>
      <c r="I18" s="12">
        <f>+'CC 103857 - Detail Expenses'!J46</f>
        <v>0</v>
      </c>
      <c r="J18" s="12">
        <f>+'CC 103857 - Detail Expenses'!K46</f>
        <v>0</v>
      </c>
      <c r="K18" s="12">
        <f>+'CC 103857 - Detail Expenses'!L46</f>
        <v>0</v>
      </c>
      <c r="L18" s="12">
        <f>+'CC 103857 - Detail Expenses'!M46</f>
        <v>0</v>
      </c>
      <c r="M18" s="12">
        <f>+'CC 103857 - Detail Expenses'!N46</f>
        <v>0</v>
      </c>
      <c r="N18" s="12">
        <f>+'CC 103857 - Detail Expenses'!O46</f>
        <v>0</v>
      </c>
      <c r="O18" s="12">
        <f>+'CC 103857 - Detail Expenses'!P46</f>
        <v>0</v>
      </c>
    </row>
    <row r="19" spans="1:15">
      <c r="A19" s="11" t="str">
        <f>+'CC 103857 - Detail Expenses'!$D$7</f>
        <v>103857</v>
      </c>
      <c r="B19" s="153" t="s">
        <v>91</v>
      </c>
      <c r="C19" s="12">
        <f>+'CC 103857 - Detail Expenses'!D48</f>
        <v>0</v>
      </c>
      <c r="D19" s="12">
        <f>+'CC 103857 - Detail Expenses'!E48</f>
        <v>0</v>
      </c>
      <c r="E19" s="12">
        <f>+'CC 103857 - Detail Expenses'!F48</f>
        <v>0</v>
      </c>
      <c r="F19" s="12">
        <f>+'CC 103857 - Detail Expenses'!G48</f>
        <v>0</v>
      </c>
      <c r="G19" s="12">
        <f>+'CC 103857 - Detail Expenses'!H48</f>
        <v>0</v>
      </c>
      <c r="H19" s="12">
        <f>+'CC 103857 - Detail Expenses'!I48</f>
        <v>0</v>
      </c>
      <c r="I19" s="12">
        <f>+'CC 103857 - Detail Expenses'!J48</f>
        <v>0</v>
      </c>
      <c r="J19" s="12">
        <f>+'CC 103857 - Detail Expenses'!K48</f>
        <v>0</v>
      </c>
      <c r="K19" s="12">
        <f>+'CC 103857 - Detail Expenses'!L48</f>
        <v>0</v>
      </c>
      <c r="L19" s="12">
        <f>+'CC 103857 - Detail Expenses'!M48</f>
        <v>0</v>
      </c>
      <c r="M19" s="12">
        <f>+'CC 103857 - Detail Expenses'!N48</f>
        <v>0</v>
      </c>
      <c r="N19" s="12">
        <f>+'CC 103857 - Detail Expenses'!O48</f>
        <v>0</v>
      </c>
      <c r="O19" s="12">
        <f>+'CC 103857 - Detail Expenses'!P48</f>
        <v>0</v>
      </c>
    </row>
    <row r="20" spans="1:15">
      <c r="A20" s="11" t="str">
        <f>+'CC 103857 - Detail Expenses'!$D$7</f>
        <v>103857</v>
      </c>
      <c r="B20" s="153" t="s">
        <v>88</v>
      </c>
      <c r="C20" s="12">
        <f>+'CC 103857 - Detail Expenses'!D50</f>
        <v>0</v>
      </c>
      <c r="D20" s="12">
        <f>+'CC 103857 - Detail Expenses'!E50</f>
        <v>0</v>
      </c>
      <c r="E20" s="12">
        <f>+'CC 103857 - Detail Expenses'!F50</f>
        <v>0</v>
      </c>
      <c r="F20" s="12">
        <f>+'CC 103857 - Detail Expenses'!G50</f>
        <v>0</v>
      </c>
      <c r="G20" s="12">
        <f>+'CC 103857 - Detail Expenses'!H50</f>
        <v>0</v>
      </c>
      <c r="H20" s="12">
        <f>+'CC 103857 - Detail Expenses'!I50</f>
        <v>0</v>
      </c>
      <c r="I20" s="12">
        <f>+'CC 103857 - Detail Expenses'!J50</f>
        <v>0</v>
      </c>
      <c r="J20" s="12">
        <f>+'CC 103857 - Detail Expenses'!K50</f>
        <v>0</v>
      </c>
      <c r="K20" s="12">
        <f>+'CC 103857 - Detail Expenses'!L50</f>
        <v>0</v>
      </c>
      <c r="L20" s="12">
        <f>+'CC 103857 - Detail Expenses'!M50</f>
        <v>0</v>
      </c>
      <c r="M20" s="12">
        <f>+'CC 103857 - Detail Expenses'!N50</f>
        <v>0</v>
      </c>
      <c r="N20" s="12">
        <f>+'CC 103857 - Detail Expenses'!O50</f>
        <v>0</v>
      </c>
      <c r="O20" s="12">
        <f>+'CC 103857 - Detail Expenses'!P50</f>
        <v>0</v>
      </c>
    </row>
    <row r="21" spans="1:15">
      <c r="A21" s="11" t="str">
        <f>+'CC 103857 - Detail Expenses'!$D$7</f>
        <v>103857</v>
      </c>
      <c r="B21" s="153" t="s">
        <v>89</v>
      </c>
      <c r="C21" s="12">
        <f>+'CC 103857 - Detail Expenses'!D51</f>
        <v>0</v>
      </c>
      <c r="D21" s="12">
        <f>+'CC 103857 - Detail Expenses'!E51</f>
        <v>0</v>
      </c>
      <c r="E21" s="12">
        <f>+'CC 103857 - Detail Expenses'!F51</f>
        <v>0</v>
      </c>
      <c r="F21" s="12">
        <f>+'CC 103857 - Detail Expenses'!G51</f>
        <v>0</v>
      </c>
      <c r="G21" s="12">
        <f>+'CC 103857 - Detail Expenses'!H51</f>
        <v>0</v>
      </c>
      <c r="H21" s="12">
        <f>+'CC 103857 - Detail Expenses'!I51</f>
        <v>0</v>
      </c>
      <c r="I21" s="12">
        <f>+'CC 103857 - Detail Expenses'!J51</f>
        <v>0</v>
      </c>
      <c r="J21" s="12">
        <f>+'CC 103857 - Detail Expenses'!K51</f>
        <v>0</v>
      </c>
      <c r="K21" s="12">
        <f>+'CC 103857 - Detail Expenses'!L51</f>
        <v>0</v>
      </c>
      <c r="L21" s="12">
        <f>+'CC 103857 - Detail Expenses'!M51</f>
        <v>0</v>
      </c>
      <c r="M21" s="12">
        <f>+'CC 103857 - Detail Expenses'!N51</f>
        <v>0</v>
      </c>
      <c r="N21" s="12">
        <f>+'CC 103857 - Detail Expenses'!O51</f>
        <v>0</v>
      </c>
      <c r="O21" s="12">
        <f>+'CC 103857 - Detail Expenses'!P51</f>
        <v>0</v>
      </c>
    </row>
    <row r="22" spans="1:15">
      <c r="A22" s="11" t="str">
        <f>+'CC 103857 - Detail Expenses'!$D$7</f>
        <v>103857</v>
      </c>
      <c r="B22" s="153" t="s">
        <v>121</v>
      </c>
      <c r="C22" s="12">
        <f>+'CC 103857 - Detail Expenses'!D52</f>
        <v>0</v>
      </c>
      <c r="D22" s="12">
        <f>+'CC 103857 - Detail Expenses'!E52</f>
        <v>0</v>
      </c>
      <c r="E22" s="12">
        <f>+'CC 103857 - Detail Expenses'!F52</f>
        <v>0</v>
      </c>
      <c r="F22" s="12">
        <f>+'CC 103857 - Detail Expenses'!G52</f>
        <v>0</v>
      </c>
      <c r="G22" s="12">
        <f>+'CC 103857 - Detail Expenses'!H52</f>
        <v>0</v>
      </c>
      <c r="H22" s="12">
        <f>+'CC 103857 - Detail Expenses'!I52</f>
        <v>0</v>
      </c>
      <c r="I22" s="12">
        <f>+'CC 103857 - Detail Expenses'!J52</f>
        <v>0</v>
      </c>
      <c r="J22" s="12">
        <f>+'CC 103857 - Detail Expenses'!K52</f>
        <v>0</v>
      </c>
      <c r="K22" s="12">
        <f>+'CC 103857 - Detail Expenses'!L52</f>
        <v>0</v>
      </c>
      <c r="L22" s="12">
        <f>+'CC 103857 - Detail Expenses'!M52</f>
        <v>0</v>
      </c>
      <c r="M22" s="12">
        <f>+'CC 103857 - Detail Expenses'!N52</f>
        <v>0</v>
      </c>
      <c r="N22" s="12">
        <f>+'CC 103857 - Detail Expenses'!O52</f>
        <v>0</v>
      </c>
      <c r="O22" s="12">
        <f>+'CC 103857 - Detail Expenses'!P52</f>
        <v>0</v>
      </c>
    </row>
    <row r="23" spans="1:15">
      <c r="A23" s="11" t="str">
        <f>+'CC 103857 - Detail Expenses'!$D$7</f>
        <v>103857</v>
      </c>
      <c r="B23" s="153" t="s">
        <v>90</v>
      </c>
      <c r="C23" s="12">
        <f>+'CC 103857 - Detail Expenses'!D53</f>
        <v>0</v>
      </c>
      <c r="D23" s="12">
        <f>+'CC 103857 - Detail Expenses'!E53</f>
        <v>0</v>
      </c>
      <c r="E23" s="12">
        <f>+'CC 103857 - Detail Expenses'!F53</f>
        <v>0</v>
      </c>
      <c r="F23" s="12">
        <f>+'CC 103857 - Detail Expenses'!G53</f>
        <v>0</v>
      </c>
      <c r="G23" s="12">
        <f>+'CC 103857 - Detail Expenses'!H53</f>
        <v>0</v>
      </c>
      <c r="H23" s="12">
        <f>+'CC 103857 - Detail Expenses'!I53</f>
        <v>0</v>
      </c>
      <c r="I23" s="12">
        <f>+'CC 103857 - Detail Expenses'!J53</f>
        <v>0</v>
      </c>
      <c r="J23" s="12">
        <f>+'CC 103857 - Detail Expenses'!K53</f>
        <v>0</v>
      </c>
      <c r="K23" s="12">
        <f>+'CC 103857 - Detail Expenses'!L53</f>
        <v>0</v>
      </c>
      <c r="L23" s="12">
        <f>+'CC 103857 - Detail Expenses'!M53</f>
        <v>0</v>
      </c>
      <c r="M23" s="12">
        <f>+'CC 103857 - Detail Expenses'!N53</f>
        <v>0</v>
      </c>
      <c r="N23" s="12">
        <f>+'CC 103857 - Detail Expenses'!O53</f>
        <v>0</v>
      </c>
      <c r="O23" s="12">
        <f>+'CC 103857 - Detail Expenses'!P53</f>
        <v>0</v>
      </c>
    </row>
    <row r="24" spans="1:15">
      <c r="A24" s="11" t="str">
        <f>+'CC 103857 - Detail Expenses'!$D$7</f>
        <v>103857</v>
      </c>
      <c r="B24" s="153" t="s">
        <v>34</v>
      </c>
      <c r="C24" s="12">
        <f>+'CC 103857 - Detail Expenses'!D54</f>
        <v>0</v>
      </c>
      <c r="D24" s="12">
        <f>+'CC 103857 - Detail Expenses'!E54</f>
        <v>0</v>
      </c>
      <c r="E24" s="12">
        <f>+'CC 103857 - Detail Expenses'!F54</f>
        <v>0</v>
      </c>
      <c r="F24" s="12">
        <f>+'CC 103857 - Detail Expenses'!G54</f>
        <v>0</v>
      </c>
      <c r="G24" s="12">
        <f>+'CC 103857 - Detail Expenses'!H54</f>
        <v>0</v>
      </c>
      <c r="H24" s="12">
        <f>+'CC 103857 - Detail Expenses'!I54</f>
        <v>0</v>
      </c>
      <c r="I24" s="12">
        <f>+'CC 103857 - Detail Expenses'!J54</f>
        <v>0</v>
      </c>
      <c r="J24" s="12">
        <f>+'CC 103857 - Detail Expenses'!K54</f>
        <v>0</v>
      </c>
      <c r="K24" s="12">
        <f>+'CC 103857 - Detail Expenses'!L54</f>
        <v>0</v>
      </c>
      <c r="L24" s="12">
        <f>+'CC 103857 - Detail Expenses'!M54</f>
        <v>0</v>
      </c>
      <c r="M24" s="12">
        <f>+'CC 103857 - Detail Expenses'!N54</f>
        <v>0</v>
      </c>
      <c r="N24" s="12">
        <f>+'CC 103857 - Detail Expenses'!O54</f>
        <v>0</v>
      </c>
      <c r="O24" s="12">
        <f>+'CC 103857 - Detail Expenses'!P54</f>
        <v>0</v>
      </c>
    </row>
    <row r="25" spans="1:15">
      <c r="A25" s="11" t="str">
        <f>+'CC 103857 - Detail Expenses'!$D$7</f>
        <v>103857</v>
      </c>
      <c r="B25" s="153" t="s">
        <v>92</v>
      </c>
      <c r="C25" s="12">
        <f>+'CC 103857 - Detail Expenses'!D55</f>
        <v>0</v>
      </c>
      <c r="D25" s="12">
        <f>+'CC 103857 - Detail Expenses'!E55</f>
        <v>0</v>
      </c>
      <c r="E25" s="12">
        <f>+'CC 103857 - Detail Expenses'!F55</f>
        <v>0</v>
      </c>
      <c r="F25" s="12">
        <f>+'CC 103857 - Detail Expenses'!G55</f>
        <v>0</v>
      </c>
      <c r="G25" s="12">
        <f>+'CC 103857 - Detail Expenses'!H55</f>
        <v>0</v>
      </c>
      <c r="H25" s="12">
        <f>+'CC 103857 - Detail Expenses'!I55</f>
        <v>0</v>
      </c>
      <c r="I25" s="12">
        <f>+'CC 103857 - Detail Expenses'!J55</f>
        <v>0</v>
      </c>
      <c r="J25" s="12">
        <f>+'CC 103857 - Detail Expenses'!K55</f>
        <v>0</v>
      </c>
      <c r="K25" s="12">
        <f>+'CC 103857 - Detail Expenses'!L55</f>
        <v>0</v>
      </c>
      <c r="L25" s="12">
        <f>+'CC 103857 - Detail Expenses'!M55</f>
        <v>0</v>
      </c>
      <c r="M25" s="12">
        <f>+'CC 103857 - Detail Expenses'!N55</f>
        <v>0</v>
      </c>
      <c r="N25" s="12">
        <f>+'CC 103857 - Detail Expenses'!O55</f>
        <v>0</v>
      </c>
      <c r="O25" s="12">
        <f>+'CC 103857 - Detail Expenses'!P55</f>
        <v>0</v>
      </c>
    </row>
    <row r="26" spans="1:15">
      <c r="A26" s="11" t="str">
        <f>+'CC 103857 - Detail Expenses'!$D$7</f>
        <v>103857</v>
      </c>
      <c r="B26" s="153" t="s">
        <v>93</v>
      </c>
      <c r="C26" s="12">
        <f>+'CC 103857 - Detail Expenses'!D56</f>
        <v>0</v>
      </c>
      <c r="D26" s="12">
        <f>+'CC 103857 - Detail Expenses'!E56</f>
        <v>0</v>
      </c>
      <c r="E26" s="12">
        <f>+'CC 103857 - Detail Expenses'!F56</f>
        <v>0</v>
      </c>
      <c r="F26" s="12">
        <f>+'CC 103857 - Detail Expenses'!G56</f>
        <v>0</v>
      </c>
      <c r="G26" s="12">
        <f>+'CC 103857 - Detail Expenses'!H56</f>
        <v>0</v>
      </c>
      <c r="H26" s="12">
        <f>+'CC 103857 - Detail Expenses'!I56</f>
        <v>0</v>
      </c>
      <c r="I26" s="12">
        <f>+'CC 103857 - Detail Expenses'!J56</f>
        <v>0</v>
      </c>
      <c r="J26" s="12">
        <f>+'CC 103857 - Detail Expenses'!K56</f>
        <v>0</v>
      </c>
      <c r="K26" s="12">
        <f>+'CC 103857 - Detail Expenses'!L56</f>
        <v>0</v>
      </c>
      <c r="L26" s="12">
        <f>+'CC 103857 - Detail Expenses'!M56</f>
        <v>0</v>
      </c>
      <c r="M26" s="12">
        <f>+'CC 103857 - Detail Expenses'!N56</f>
        <v>0</v>
      </c>
      <c r="N26" s="12">
        <f>+'CC 103857 - Detail Expenses'!O56</f>
        <v>0</v>
      </c>
      <c r="O26" s="12">
        <f>+'CC 103857 - Detail Expenses'!P56</f>
        <v>0</v>
      </c>
    </row>
    <row r="27" spans="1:15">
      <c r="A27" s="11" t="str">
        <f>+'CC 103857 - Detail Expenses'!$D$7</f>
        <v>103857</v>
      </c>
      <c r="B27" s="153" t="s">
        <v>33</v>
      </c>
      <c r="C27" s="12">
        <f>+'CC 103857 - Detail Expenses'!D57</f>
        <v>0</v>
      </c>
      <c r="D27" s="12">
        <f>+'CC 103857 - Detail Expenses'!E57</f>
        <v>0</v>
      </c>
      <c r="E27" s="12">
        <f>+'CC 103857 - Detail Expenses'!F57</f>
        <v>0</v>
      </c>
      <c r="F27" s="12">
        <f>+'CC 103857 - Detail Expenses'!G57</f>
        <v>0</v>
      </c>
      <c r="G27" s="12">
        <f>+'CC 103857 - Detail Expenses'!H57</f>
        <v>0</v>
      </c>
      <c r="H27" s="12">
        <f>+'CC 103857 - Detail Expenses'!I57</f>
        <v>0</v>
      </c>
      <c r="I27" s="12">
        <f>+'CC 103857 - Detail Expenses'!J57</f>
        <v>0</v>
      </c>
      <c r="J27" s="12">
        <f>+'CC 103857 - Detail Expenses'!K57</f>
        <v>0</v>
      </c>
      <c r="K27" s="12">
        <f>+'CC 103857 - Detail Expenses'!L57</f>
        <v>0</v>
      </c>
      <c r="L27" s="12">
        <f>+'CC 103857 - Detail Expenses'!M57</f>
        <v>0</v>
      </c>
      <c r="M27" s="12">
        <f>+'CC 103857 - Detail Expenses'!N57</f>
        <v>0</v>
      </c>
      <c r="N27" s="12">
        <f>+'CC 103857 - Detail Expenses'!O57</f>
        <v>0</v>
      </c>
      <c r="O27" s="12">
        <f>+'CC 103857 - Detail Expenses'!P57</f>
        <v>0</v>
      </c>
    </row>
    <row r="28" spans="1:15">
      <c r="A28" s="11" t="str">
        <f>+'CC 103857 - Detail Expenses'!$D$7</f>
        <v>103857</v>
      </c>
      <c r="B28" s="153" t="s">
        <v>38</v>
      </c>
      <c r="C28" s="12">
        <f>+'CC 103857 - Detail Expenses'!D59</f>
        <v>0</v>
      </c>
      <c r="D28" s="12">
        <f>+'CC 103857 - Detail Expenses'!E59</f>
        <v>0</v>
      </c>
      <c r="E28" s="12">
        <f>+'CC 103857 - Detail Expenses'!F59</f>
        <v>0</v>
      </c>
      <c r="F28" s="12">
        <f>+'CC 103857 - Detail Expenses'!G59</f>
        <v>0</v>
      </c>
      <c r="G28" s="12">
        <f>+'CC 103857 - Detail Expenses'!H59</f>
        <v>0</v>
      </c>
      <c r="H28" s="12">
        <f>+'CC 103857 - Detail Expenses'!I59</f>
        <v>0</v>
      </c>
      <c r="I28" s="12">
        <f>+'CC 103857 - Detail Expenses'!J59</f>
        <v>0</v>
      </c>
      <c r="J28" s="12">
        <f>+'CC 103857 - Detail Expenses'!K59</f>
        <v>0</v>
      </c>
      <c r="K28" s="12">
        <f>+'CC 103857 - Detail Expenses'!L59</f>
        <v>0</v>
      </c>
      <c r="L28" s="12">
        <f>+'CC 103857 - Detail Expenses'!M59</f>
        <v>0</v>
      </c>
      <c r="M28" s="12">
        <f>+'CC 103857 - Detail Expenses'!N59</f>
        <v>0</v>
      </c>
      <c r="N28" s="12">
        <f>+'CC 103857 - Detail Expenses'!O59</f>
        <v>0</v>
      </c>
      <c r="O28" s="12">
        <f>+'CC 103857 - Detail Expenses'!P59</f>
        <v>0</v>
      </c>
    </row>
    <row r="29" spans="1:15">
      <c r="A29" s="11" t="str">
        <f>+'CC 103857 - Detail Expenses'!$D$7</f>
        <v>103857</v>
      </c>
      <c r="B29" s="153" t="s">
        <v>36</v>
      </c>
      <c r="C29" s="12">
        <f>+'CC 103857 - Detail Expenses'!D60</f>
        <v>0</v>
      </c>
      <c r="D29" s="12">
        <f>+'CC 103857 - Detail Expenses'!E60</f>
        <v>0</v>
      </c>
      <c r="E29" s="12">
        <f>+'CC 103857 - Detail Expenses'!F60</f>
        <v>0</v>
      </c>
      <c r="F29" s="12">
        <f>+'CC 103857 - Detail Expenses'!G60</f>
        <v>0</v>
      </c>
      <c r="G29" s="12">
        <f>+'CC 103857 - Detail Expenses'!H60</f>
        <v>0</v>
      </c>
      <c r="H29" s="12">
        <f>+'CC 103857 - Detail Expenses'!I60</f>
        <v>0</v>
      </c>
      <c r="I29" s="12">
        <f>+'CC 103857 - Detail Expenses'!J60</f>
        <v>0</v>
      </c>
      <c r="J29" s="12">
        <f>+'CC 103857 - Detail Expenses'!K60</f>
        <v>0</v>
      </c>
      <c r="K29" s="12">
        <f>+'CC 103857 - Detail Expenses'!L60</f>
        <v>0</v>
      </c>
      <c r="L29" s="12">
        <f>+'CC 103857 - Detail Expenses'!M60</f>
        <v>0</v>
      </c>
      <c r="M29" s="12">
        <f>+'CC 103857 - Detail Expenses'!N60</f>
        <v>0</v>
      </c>
      <c r="N29" s="12">
        <f>+'CC 103857 - Detail Expenses'!O60</f>
        <v>0</v>
      </c>
      <c r="O29" s="12">
        <f>+'CC 103857 - Detail Expenses'!P60</f>
        <v>0</v>
      </c>
    </row>
    <row r="30" spans="1:15">
      <c r="A30" s="11" t="str">
        <f>+'CC 103857 - Detail Expenses'!$D$7</f>
        <v>103857</v>
      </c>
      <c r="B30" s="153" t="s">
        <v>105</v>
      </c>
      <c r="C30" s="12">
        <f>+'CC 103857 - Detail Expenses'!D61</f>
        <v>0</v>
      </c>
      <c r="D30" s="12">
        <f>+'CC 103857 - Detail Expenses'!E61</f>
        <v>0</v>
      </c>
      <c r="E30" s="12">
        <f>+'CC 103857 - Detail Expenses'!F61</f>
        <v>0</v>
      </c>
      <c r="F30" s="12">
        <f>+'CC 103857 - Detail Expenses'!G61</f>
        <v>0</v>
      </c>
      <c r="G30" s="12">
        <f>+'CC 103857 - Detail Expenses'!H61</f>
        <v>0</v>
      </c>
      <c r="H30" s="12">
        <f>+'CC 103857 - Detail Expenses'!I61</f>
        <v>0</v>
      </c>
      <c r="I30" s="12">
        <f>+'CC 103857 - Detail Expenses'!J61</f>
        <v>0</v>
      </c>
      <c r="J30" s="12">
        <f>+'CC 103857 - Detail Expenses'!K61</f>
        <v>0</v>
      </c>
      <c r="K30" s="12">
        <f>+'CC 103857 - Detail Expenses'!L61</f>
        <v>0</v>
      </c>
      <c r="L30" s="12">
        <f>+'CC 103857 - Detail Expenses'!M61</f>
        <v>0</v>
      </c>
      <c r="M30" s="12">
        <f>+'CC 103857 - Detail Expenses'!N61</f>
        <v>0</v>
      </c>
      <c r="N30" s="12">
        <f>+'CC 103857 - Detail Expenses'!O61</f>
        <v>0</v>
      </c>
      <c r="O30" s="12">
        <f>+'CC 103857 - Detail Expenses'!P61</f>
        <v>0</v>
      </c>
    </row>
    <row r="31" spans="1:15">
      <c r="A31" s="11" t="str">
        <f>+'CC 103857 - Detail Expenses'!$D$7</f>
        <v>103857</v>
      </c>
      <c r="B31" s="153" t="s">
        <v>107</v>
      </c>
      <c r="C31" s="12">
        <f>+'CC 103857 - Detail Expenses'!D62</f>
        <v>0</v>
      </c>
      <c r="D31" s="12">
        <f>+'CC 103857 - Detail Expenses'!E62</f>
        <v>0</v>
      </c>
      <c r="E31" s="12">
        <f>+'CC 103857 - Detail Expenses'!F62</f>
        <v>0</v>
      </c>
      <c r="F31" s="12">
        <f>+'CC 103857 - Detail Expenses'!G62</f>
        <v>0</v>
      </c>
      <c r="G31" s="12">
        <f>+'CC 103857 - Detail Expenses'!H62</f>
        <v>0</v>
      </c>
      <c r="H31" s="12">
        <f>+'CC 103857 - Detail Expenses'!I62</f>
        <v>0</v>
      </c>
      <c r="I31" s="12">
        <f>+'CC 103857 - Detail Expenses'!J62</f>
        <v>0</v>
      </c>
      <c r="J31" s="12">
        <f>+'CC 103857 - Detail Expenses'!K62</f>
        <v>0</v>
      </c>
      <c r="K31" s="12">
        <f>+'CC 103857 - Detail Expenses'!L62</f>
        <v>0</v>
      </c>
      <c r="L31" s="12">
        <f>+'CC 103857 - Detail Expenses'!M62</f>
        <v>0</v>
      </c>
      <c r="M31" s="12">
        <f>+'CC 103857 - Detail Expenses'!N62</f>
        <v>0</v>
      </c>
      <c r="N31" s="12">
        <f>+'CC 103857 - Detail Expenses'!O62</f>
        <v>0</v>
      </c>
      <c r="O31" s="12">
        <f>+'CC 103857 - Detail Expenses'!P62</f>
        <v>0</v>
      </c>
    </row>
    <row r="32" spans="1:15">
      <c r="A32" s="11" t="str">
        <f>+'CC 103857 - Detail Expenses'!$D$7</f>
        <v>103857</v>
      </c>
      <c r="B32" s="153" t="s">
        <v>37</v>
      </c>
      <c r="C32" s="12">
        <f>+'CC 103857 - Detail Expenses'!D63</f>
        <v>0</v>
      </c>
      <c r="D32" s="12">
        <f>+'CC 103857 - Detail Expenses'!E63</f>
        <v>0</v>
      </c>
      <c r="E32" s="12">
        <f>+'CC 103857 - Detail Expenses'!F63</f>
        <v>0</v>
      </c>
      <c r="F32" s="12">
        <f>+'CC 103857 - Detail Expenses'!G63</f>
        <v>0</v>
      </c>
      <c r="G32" s="12">
        <f>+'CC 103857 - Detail Expenses'!H63</f>
        <v>0</v>
      </c>
      <c r="H32" s="12">
        <f>+'CC 103857 - Detail Expenses'!I63</f>
        <v>0</v>
      </c>
      <c r="I32" s="12">
        <f>+'CC 103857 - Detail Expenses'!J63</f>
        <v>0</v>
      </c>
      <c r="J32" s="12">
        <f>+'CC 103857 - Detail Expenses'!K63</f>
        <v>0</v>
      </c>
      <c r="K32" s="12">
        <f>+'CC 103857 - Detail Expenses'!L63</f>
        <v>0</v>
      </c>
      <c r="L32" s="12">
        <f>+'CC 103857 - Detail Expenses'!M63</f>
        <v>0</v>
      </c>
      <c r="M32" s="12">
        <f>+'CC 103857 - Detail Expenses'!N63</f>
        <v>0</v>
      </c>
      <c r="N32" s="12">
        <f>+'CC 103857 - Detail Expenses'!O63</f>
        <v>0</v>
      </c>
      <c r="O32" s="12">
        <f>+'CC 103857 - Detail Expenses'!P63</f>
        <v>0</v>
      </c>
    </row>
    <row r="33" spans="1:15">
      <c r="A33" s="11" t="str">
        <f>+'CC 103857 - Detail Expenses'!$D$7</f>
        <v>103857</v>
      </c>
      <c r="B33" s="153" t="s">
        <v>39</v>
      </c>
      <c r="C33" s="12">
        <f>+'CC 103857 - Detail Expenses'!D65</f>
        <v>0</v>
      </c>
      <c r="D33" s="12">
        <f>+'CC 103857 - Detail Expenses'!E65</f>
        <v>0</v>
      </c>
      <c r="E33" s="12">
        <f>+'CC 103857 - Detail Expenses'!F65</f>
        <v>0</v>
      </c>
      <c r="F33" s="12">
        <f>+'CC 103857 - Detail Expenses'!G65</f>
        <v>0</v>
      </c>
      <c r="G33" s="12">
        <f>+'CC 103857 - Detail Expenses'!H65</f>
        <v>0</v>
      </c>
      <c r="H33" s="12">
        <f>+'CC 103857 - Detail Expenses'!I65</f>
        <v>0</v>
      </c>
      <c r="I33" s="12">
        <f>+'CC 103857 - Detail Expenses'!J65</f>
        <v>0</v>
      </c>
      <c r="J33" s="12">
        <f>+'CC 103857 - Detail Expenses'!K65</f>
        <v>0</v>
      </c>
      <c r="K33" s="12">
        <f>+'CC 103857 - Detail Expenses'!L65</f>
        <v>0</v>
      </c>
      <c r="L33" s="12">
        <f>+'CC 103857 - Detail Expenses'!M65</f>
        <v>0</v>
      </c>
      <c r="M33" s="12">
        <f>+'CC 103857 - Detail Expenses'!N65</f>
        <v>0</v>
      </c>
      <c r="N33" s="12">
        <f>+'CC 103857 - Detail Expenses'!O65</f>
        <v>0</v>
      </c>
      <c r="O33" s="12">
        <f>+'CC 103857 - Detail Expenses'!P65</f>
        <v>0</v>
      </c>
    </row>
    <row r="34" spans="1:15">
      <c r="A34" s="11" t="str">
        <f>+'CC 103857 - Detail Expenses'!$D$7</f>
        <v>103857</v>
      </c>
      <c r="B34" s="153" t="s">
        <v>41</v>
      </c>
      <c r="C34" s="12">
        <f>+'CC 103857 - Detail Expenses'!D66</f>
        <v>0</v>
      </c>
      <c r="D34" s="12">
        <f>+'CC 103857 - Detail Expenses'!E66</f>
        <v>0</v>
      </c>
      <c r="E34" s="12">
        <f>+'CC 103857 - Detail Expenses'!F66</f>
        <v>0</v>
      </c>
      <c r="F34" s="12">
        <f>+'CC 103857 - Detail Expenses'!G66</f>
        <v>0</v>
      </c>
      <c r="G34" s="12">
        <f>+'CC 103857 - Detail Expenses'!H66</f>
        <v>0</v>
      </c>
      <c r="H34" s="12">
        <f>+'CC 103857 - Detail Expenses'!I66</f>
        <v>0</v>
      </c>
      <c r="I34" s="12">
        <f>+'CC 103857 - Detail Expenses'!J66</f>
        <v>0</v>
      </c>
      <c r="J34" s="12">
        <f>+'CC 103857 - Detail Expenses'!K66</f>
        <v>0</v>
      </c>
      <c r="K34" s="12">
        <f>+'CC 103857 - Detail Expenses'!L66</f>
        <v>0</v>
      </c>
      <c r="L34" s="12">
        <f>+'CC 103857 - Detail Expenses'!M66</f>
        <v>0</v>
      </c>
      <c r="M34" s="12">
        <f>+'CC 103857 - Detail Expenses'!N66</f>
        <v>0</v>
      </c>
      <c r="N34" s="12">
        <f>+'CC 103857 - Detail Expenses'!O66</f>
        <v>0</v>
      </c>
      <c r="O34" s="12">
        <f>+'CC 103857 - Detail Expenses'!P66</f>
        <v>0</v>
      </c>
    </row>
    <row r="35" spans="1:15">
      <c r="A35" s="11" t="str">
        <f>+'CC 103857 - Detail Expenses'!$D$7</f>
        <v>103857</v>
      </c>
      <c r="B35" s="153" t="s">
        <v>43</v>
      </c>
      <c r="C35" s="12">
        <f>+'CC 103857 - Detail Expenses'!D67</f>
        <v>0</v>
      </c>
      <c r="D35" s="12">
        <f>+'CC 103857 - Detail Expenses'!E67</f>
        <v>0</v>
      </c>
      <c r="E35" s="12">
        <f>+'CC 103857 - Detail Expenses'!F67</f>
        <v>0</v>
      </c>
      <c r="F35" s="12">
        <f>+'CC 103857 - Detail Expenses'!G67</f>
        <v>0</v>
      </c>
      <c r="G35" s="12">
        <f>+'CC 103857 - Detail Expenses'!H67</f>
        <v>0</v>
      </c>
      <c r="H35" s="12">
        <f>+'CC 103857 - Detail Expenses'!I67</f>
        <v>0</v>
      </c>
      <c r="I35" s="12">
        <f>+'CC 103857 - Detail Expenses'!J67</f>
        <v>0</v>
      </c>
      <c r="J35" s="12">
        <f>+'CC 103857 - Detail Expenses'!K67</f>
        <v>0</v>
      </c>
      <c r="K35" s="12">
        <f>+'CC 103857 - Detail Expenses'!L67</f>
        <v>0</v>
      </c>
      <c r="L35" s="12">
        <f>+'CC 103857 - Detail Expenses'!M67</f>
        <v>0</v>
      </c>
      <c r="M35" s="12">
        <f>+'CC 103857 - Detail Expenses'!N67</f>
        <v>0</v>
      </c>
      <c r="N35" s="12">
        <f>+'CC 103857 - Detail Expenses'!O67</f>
        <v>0</v>
      </c>
      <c r="O35" s="12">
        <f>+'CC 103857 - Detail Expenses'!P67</f>
        <v>0</v>
      </c>
    </row>
    <row r="36" spans="1:15">
      <c r="A36" s="11" t="str">
        <f>+'CC 103857 - Detail Expenses'!$D$7</f>
        <v>103857</v>
      </c>
      <c r="B36" s="153" t="s">
        <v>42</v>
      </c>
      <c r="C36" s="12">
        <f>+'CC 103857 - Detail Expenses'!D68</f>
        <v>0</v>
      </c>
      <c r="D36" s="12">
        <f>+'CC 103857 - Detail Expenses'!E68</f>
        <v>0</v>
      </c>
      <c r="E36" s="12">
        <f>+'CC 103857 - Detail Expenses'!F68</f>
        <v>0</v>
      </c>
      <c r="F36" s="12">
        <f>+'CC 103857 - Detail Expenses'!G68</f>
        <v>0</v>
      </c>
      <c r="G36" s="12">
        <f>+'CC 103857 - Detail Expenses'!H68</f>
        <v>0</v>
      </c>
      <c r="H36" s="12">
        <f>+'CC 103857 - Detail Expenses'!I68</f>
        <v>0</v>
      </c>
      <c r="I36" s="12">
        <f>+'CC 103857 - Detail Expenses'!J68</f>
        <v>0</v>
      </c>
      <c r="J36" s="12">
        <f>+'CC 103857 - Detail Expenses'!K68</f>
        <v>0</v>
      </c>
      <c r="K36" s="12">
        <f>+'CC 103857 - Detail Expenses'!L68</f>
        <v>0</v>
      </c>
      <c r="L36" s="12">
        <f>+'CC 103857 - Detail Expenses'!M68</f>
        <v>0</v>
      </c>
      <c r="M36" s="12">
        <f>+'CC 103857 - Detail Expenses'!N68</f>
        <v>0</v>
      </c>
      <c r="N36" s="12">
        <f>+'CC 103857 - Detail Expenses'!O68</f>
        <v>0</v>
      </c>
      <c r="O36" s="12">
        <f>+'CC 103857 - Detail Expenses'!P68</f>
        <v>0</v>
      </c>
    </row>
    <row r="37" spans="1:15">
      <c r="A37" s="11" t="str">
        <f>+'CC 103857 - Detail Expenses'!$D$7</f>
        <v>103857</v>
      </c>
      <c r="B37" s="153" t="s">
        <v>44</v>
      </c>
      <c r="C37" s="12">
        <f>+'CC 103857 - Detail Expenses'!D70</f>
        <v>0</v>
      </c>
      <c r="D37" s="12">
        <f>+'CC 103857 - Detail Expenses'!E70</f>
        <v>0</v>
      </c>
      <c r="E37" s="12">
        <f>+'CC 103857 - Detail Expenses'!F70</f>
        <v>0</v>
      </c>
      <c r="F37" s="12">
        <f>+'CC 103857 - Detail Expenses'!G70</f>
        <v>0</v>
      </c>
      <c r="G37" s="12">
        <f>+'CC 103857 - Detail Expenses'!H70</f>
        <v>0</v>
      </c>
      <c r="H37" s="12">
        <f>+'CC 103857 - Detail Expenses'!I70</f>
        <v>0</v>
      </c>
      <c r="I37" s="12">
        <f>+'CC 103857 - Detail Expenses'!J70</f>
        <v>0</v>
      </c>
      <c r="J37" s="12">
        <f>+'CC 103857 - Detail Expenses'!K70</f>
        <v>0</v>
      </c>
      <c r="K37" s="12">
        <f>+'CC 103857 - Detail Expenses'!L70</f>
        <v>0</v>
      </c>
      <c r="L37" s="12">
        <f>+'CC 103857 - Detail Expenses'!M70</f>
        <v>0</v>
      </c>
      <c r="M37" s="12">
        <f>+'CC 103857 - Detail Expenses'!N70</f>
        <v>0</v>
      </c>
      <c r="N37" s="12">
        <f>+'CC 103857 - Detail Expenses'!O70</f>
        <v>0</v>
      </c>
      <c r="O37" s="12">
        <f>+'CC 103857 - Detail Expenses'!P70</f>
        <v>0</v>
      </c>
    </row>
    <row r="38" spans="1:15">
      <c r="A38" s="11" t="str">
        <f>+'CC 103857 - Detail Expenses'!$D$7</f>
        <v>103857</v>
      </c>
      <c r="B38" s="153" t="s">
        <v>45</v>
      </c>
      <c r="C38" s="12">
        <f>+'CC 103857 - Detail Expenses'!D71</f>
        <v>0</v>
      </c>
      <c r="D38" s="12">
        <f>+'CC 103857 - Detail Expenses'!E71</f>
        <v>0</v>
      </c>
      <c r="E38" s="12">
        <f>+'CC 103857 - Detail Expenses'!F71</f>
        <v>0</v>
      </c>
      <c r="F38" s="12">
        <f>+'CC 103857 - Detail Expenses'!G71</f>
        <v>0</v>
      </c>
      <c r="G38" s="12">
        <f>+'CC 103857 - Detail Expenses'!H71</f>
        <v>0</v>
      </c>
      <c r="H38" s="12">
        <f>+'CC 103857 - Detail Expenses'!I71</f>
        <v>0</v>
      </c>
      <c r="I38" s="12">
        <f>+'CC 103857 - Detail Expenses'!J71</f>
        <v>0</v>
      </c>
      <c r="J38" s="12">
        <f>+'CC 103857 - Detail Expenses'!K71</f>
        <v>0</v>
      </c>
      <c r="K38" s="12">
        <f>+'CC 103857 - Detail Expenses'!L71</f>
        <v>0</v>
      </c>
      <c r="L38" s="12">
        <f>+'CC 103857 - Detail Expenses'!M71</f>
        <v>0</v>
      </c>
      <c r="M38" s="12">
        <f>+'CC 103857 - Detail Expenses'!N71</f>
        <v>0</v>
      </c>
      <c r="N38" s="12">
        <f>+'CC 103857 - Detail Expenses'!O71</f>
        <v>0</v>
      </c>
      <c r="O38" s="12">
        <f>+'CC 103857 - Detail Expenses'!P71</f>
        <v>0</v>
      </c>
    </row>
    <row r="39" spans="1:15">
      <c r="A39" s="11" t="str">
        <f>+'CC 103857 - Detail Expenses'!$D$7</f>
        <v>103857</v>
      </c>
      <c r="B39" s="153" t="s">
        <v>47</v>
      </c>
      <c r="C39" s="12">
        <f>+'CC 103857 - Detail Expenses'!D72</f>
        <v>0</v>
      </c>
      <c r="D39" s="12">
        <f>+'CC 103857 - Detail Expenses'!E72</f>
        <v>0</v>
      </c>
      <c r="E39" s="12">
        <f>+'CC 103857 - Detail Expenses'!F72</f>
        <v>0</v>
      </c>
      <c r="F39" s="12">
        <f>+'CC 103857 - Detail Expenses'!G72</f>
        <v>0</v>
      </c>
      <c r="G39" s="12">
        <f>+'CC 103857 - Detail Expenses'!H72</f>
        <v>0</v>
      </c>
      <c r="H39" s="12">
        <f>+'CC 103857 - Detail Expenses'!I72</f>
        <v>0</v>
      </c>
      <c r="I39" s="12">
        <f>+'CC 103857 - Detail Expenses'!J72</f>
        <v>0</v>
      </c>
      <c r="J39" s="12">
        <f>+'CC 103857 - Detail Expenses'!K72</f>
        <v>0</v>
      </c>
      <c r="K39" s="12">
        <f>+'CC 103857 - Detail Expenses'!L72</f>
        <v>0</v>
      </c>
      <c r="L39" s="12">
        <f>+'CC 103857 - Detail Expenses'!M72</f>
        <v>0</v>
      </c>
      <c r="M39" s="12">
        <f>+'CC 103857 - Detail Expenses'!N72</f>
        <v>0</v>
      </c>
      <c r="N39" s="12">
        <f>+'CC 103857 - Detail Expenses'!O72</f>
        <v>0</v>
      </c>
      <c r="O39" s="12">
        <f>+'CC 103857 - Detail Expenses'!P72</f>
        <v>0</v>
      </c>
    </row>
    <row r="40" spans="1:15">
      <c r="A40" s="11" t="str">
        <f>+'CC 103857 - Detail Expenses'!$D$7</f>
        <v>103857</v>
      </c>
      <c r="B40" s="153"/>
      <c r="C40" s="12">
        <f>+'CC 103857 - Detail Expenses'!D73</f>
        <v>0</v>
      </c>
      <c r="D40" s="12">
        <f>+'CC 103857 - Detail Expenses'!E73</f>
        <v>0</v>
      </c>
      <c r="E40" s="12">
        <f>+'CC 103857 - Detail Expenses'!F73</f>
        <v>0</v>
      </c>
      <c r="F40" s="12">
        <f>+'CC 103857 - Detail Expenses'!G73</f>
        <v>0</v>
      </c>
      <c r="G40" s="12">
        <f>+'CC 103857 - Detail Expenses'!H73</f>
        <v>0</v>
      </c>
      <c r="H40" s="12">
        <f>+'CC 103857 - Detail Expenses'!I73</f>
        <v>0</v>
      </c>
      <c r="I40" s="12">
        <f>+'CC 103857 - Detail Expenses'!J73</f>
        <v>0</v>
      </c>
      <c r="J40" s="12">
        <f>+'CC 103857 - Detail Expenses'!K73</f>
        <v>0</v>
      </c>
      <c r="K40" s="12">
        <f>+'CC 103857 - Detail Expenses'!L73</f>
        <v>0</v>
      </c>
      <c r="L40" s="12">
        <f>+'CC 103857 - Detail Expenses'!M73</f>
        <v>0</v>
      </c>
      <c r="M40" s="12">
        <f>+'CC 103857 - Detail Expenses'!N73</f>
        <v>0</v>
      </c>
      <c r="N40" s="12">
        <f>+'CC 103857 - Detail Expenses'!O73</f>
        <v>0</v>
      </c>
      <c r="O40" s="12">
        <f>+'CC 103857 - Detail Expenses'!P73</f>
        <v>0</v>
      </c>
    </row>
    <row r="41" spans="1:15">
      <c r="A41" s="11" t="str">
        <f>+'CC 103857 - Detail Expenses'!$D$7</f>
        <v>103857</v>
      </c>
      <c r="B41" s="153" t="s">
        <v>125</v>
      </c>
      <c r="C41" s="12">
        <f>+'CC 103857 - Detail Expenses'!D74</f>
        <v>0</v>
      </c>
      <c r="D41" s="12">
        <f>+'CC 103857 - Detail Expenses'!E74</f>
        <v>0</v>
      </c>
      <c r="E41" s="12">
        <f>+'CC 103857 - Detail Expenses'!F74</f>
        <v>0</v>
      </c>
      <c r="F41" s="12">
        <f>+'CC 103857 - Detail Expenses'!G74</f>
        <v>0</v>
      </c>
      <c r="G41" s="12">
        <f>+'CC 103857 - Detail Expenses'!H74</f>
        <v>0</v>
      </c>
      <c r="H41" s="12">
        <f>+'CC 103857 - Detail Expenses'!I74</f>
        <v>0</v>
      </c>
      <c r="I41" s="12">
        <f>+'CC 103857 - Detail Expenses'!J74</f>
        <v>0</v>
      </c>
      <c r="J41" s="12">
        <f>+'CC 103857 - Detail Expenses'!K74</f>
        <v>0</v>
      </c>
      <c r="K41" s="12">
        <f>+'CC 103857 - Detail Expenses'!L74</f>
        <v>0</v>
      </c>
      <c r="L41" s="12">
        <f>+'CC 103857 - Detail Expenses'!M74</f>
        <v>0</v>
      </c>
      <c r="M41" s="12">
        <f>+'CC 103857 - Detail Expenses'!N74</f>
        <v>0</v>
      </c>
      <c r="N41" s="12">
        <f>+'CC 103857 - Detail Expenses'!O74</f>
        <v>0</v>
      </c>
      <c r="O41" s="12">
        <f>+'CC 103857 - Detail Expenses'!P74</f>
        <v>0</v>
      </c>
    </row>
    <row r="42" spans="1:15">
      <c r="A42" s="11" t="str">
        <f>+'CC 103857 - Detail Expenses'!$D$7</f>
        <v>103857</v>
      </c>
      <c r="B42" s="153" t="s">
        <v>32</v>
      </c>
      <c r="C42" s="12">
        <f>+'CC 103857 - Detail Expenses'!D75</f>
        <v>0</v>
      </c>
      <c r="D42" s="12">
        <f>+'CC 103857 - Detail Expenses'!E75</f>
        <v>0</v>
      </c>
      <c r="E42" s="12">
        <f>+'CC 103857 - Detail Expenses'!F75</f>
        <v>0</v>
      </c>
      <c r="F42" s="12">
        <f>+'CC 103857 - Detail Expenses'!G75</f>
        <v>0</v>
      </c>
      <c r="G42" s="12">
        <f>+'CC 103857 - Detail Expenses'!H75</f>
        <v>0</v>
      </c>
      <c r="H42" s="12">
        <f>+'CC 103857 - Detail Expenses'!I75</f>
        <v>0</v>
      </c>
      <c r="I42" s="12">
        <f>+'CC 103857 - Detail Expenses'!J75</f>
        <v>0</v>
      </c>
      <c r="J42" s="12">
        <f>+'CC 103857 - Detail Expenses'!K75</f>
        <v>0</v>
      </c>
      <c r="K42" s="12">
        <f>+'CC 103857 - Detail Expenses'!L75</f>
        <v>0</v>
      </c>
      <c r="L42" s="12">
        <f>+'CC 103857 - Detail Expenses'!M75</f>
        <v>0</v>
      </c>
      <c r="M42" s="12">
        <f>+'CC 103857 - Detail Expenses'!N75</f>
        <v>0</v>
      </c>
      <c r="N42" s="12">
        <f>+'CC 103857 - Detail Expenses'!O75</f>
        <v>0</v>
      </c>
      <c r="O42" s="12">
        <f>+'CC 103857 - Detail Expenses'!P75</f>
        <v>0</v>
      </c>
    </row>
    <row r="43" spans="1:15">
      <c r="A43" s="11" t="str">
        <f>+'CC 103857 - Detail Expenses'!$D$7</f>
        <v>103857</v>
      </c>
      <c r="B43" s="153" t="s">
        <v>135</v>
      </c>
      <c r="C43" s="12">
        <f>+'CC 103857 - Detail Expenses'!D76</f>
        <v>0</v>
      </c>
      <c r="D43" s="12">
        <f>+'CC 103857 - Detail Expenses'!E76</f>
        <v>0</v>
      </c>
      <c r="E43" s="12">
        <f>+'CC 103857 - Detail Expenses'!F76</f>
        <v>0</v>
      </c>
      <c r="F43" s="12">
        <f>+'CC 103857 - Detail Expenses'!G76</f>
        <v>0</v>
      </c>
      <c r="G43" s="12">
        <f>+'CC 103857 - Detail Expenses'!H76</f>
        <v>0</v>
      </c>
      <c r="H43" s="12">
        <f>+'CC 103857 - Detail Expenses'!I76</f>
        <v>0</v>
      </c>
      <c r="I43" s="12">
        <f>+'CC 103857 - Detail Expenses'!J76</f>
        <v>0</v>
      </c>
      <c r="J43" s="12">
        <f>+'CC 103857 - Detail Expenses'!K76</f>
        <v>0</v>
      </c>
      <c r="K43" s="12">
        <f>+'CC 103857 - Detail Expenses'!L76</f>
        <v>0</v>
      </c>
      <c r="L43" s="12">
        <f>+'CC 103857 - Detail Expenses'!M76</f>
        <v>0</v>
      </c>
      <c r="M43" s="12">
        <f>+'CC 103857 - Detail Expenses'!N76</f>
        <v>0</v>
      </c>
      <c r="N43" s="12">
        <f>+'CC 103857 - Detail Expenses'!O76</f>
        <v>0</v>
      </c>
      <c r="O43" s="12">
        <f>+'CC 103857 - Detail Expenses'!P76</f>
        <v>0</v>
      </c>
    </row>
    <row r="44" spans="1:15">
      <c r="A44" s="11" t="str">
        <f>+'CC 103857 - Detail Expenses'!$D$7</f>
        <v>103857</v>
      </c>
      <c r="B44" s="153" t="s">
        <v>131</v>
      </c>
      <c r="C44" s="12">
        <f>+'CC 103857 - Detail Expenses'!D77</f>
        <v>0</v>
      </c>
      <c r="D44" s="12">
        <f>+'CC 103857 - Detail Expenses'!E77</f>
        <v>0</v>
      </c>
      <c r="E44" s="12">
        <f>+'CC 103857 - Detail Expenses'!F77</f>
        <v>0</v>
      </c>
      <c r="F44" s="12">
        <f>+'CC 103857 - Detail Expenses'!G77</f>
        <v>0</v>
      </c>
      <c r="G44" s="12">
        <f>+'CC 103857 - Detail Expenses'!H77</f>
        <v>0</v>
      </c>
      <c r="H44" s="12">
        <f>+'CC 103857 - Detail Expenses'!I77</f>
        <v>0</v>
      </c>
      <c r="I44" s="12">
        <f>+'CC 103857 - Detail Expenses'!J77</f>
        <v>0</v>
      </c>
      <c r="J44" s="12">
        <f>+'CC 103857 - Detail Expenses'!K77</f>
        <v>0</v>
      </c>
      <c r="K44" s="12">
        <f>+'CC 103857 - Detail Expenses'!L77</f>
        <v>0</v>
      </c>
      <c r="L44" s="12">
        <f>+'CC 103857 - Detail Expenses'!M77</f>
        <v>0</v>
      </c>
      <c r="M44" s="12">
        <f>+'CC 103857 - Detail Expenses'!N77</f>
        <v>0</v>
      </c>
      <c r="N44" s="12">
        <f>+'CC 103857 - Detail Expenses'!O77</f>
        <v>0</v>
      </c>
      <c r="O44" s="12">
        <f>+'CC 103857 - Detail Expenses'!P77</f>
        <v>0</v>
      </c>
    </row>
    <row r="45" spans="1:15">
      <c r="A45" s="11" t="str">
        <f>+'CC 103857 - Detail Expenses'!$D$7</f>
        <v>103857</v>
      </c>
      <c r="B45" s="153" t="s">
        <v>133</v>
      </c>
      <c r="C45" s="12">
        <f>+'CC 103857 - Detail Expenses'!D78</f>
        <v>0</v>
      </c>
      <c r="D45" s="12">
        <f>+'CC 103857 - Detail Expenses'!E78</f>
        <v>0</v>
      </c>
      <c r="E45" s="12">
        <f>+'CC 103857 - Detail Expenses'!F78</f>
        <v>0</v>
      </c>
      <c r="F45" s="12">
        <f>+'CC 103857 - Detail Expenses'!G78</f>
        <v>0</v>
      </c>
      <c r="G45" s="12">
        <f>+'CC 103857 - Detail Expenses'!H78</f>
        <v>0</v>
      </c>
      <c r="H45" s="12">
        <f>+'CC 103857 - Detail Expenses'!I78</f>
        <v>0</v>
      </c>
      <c r="I45" s="12">
        <f>+'CC 103857 - Detail Expenses'!J78</f>
        <v>0</v>
      </c>
      <c r="J45" s="12">
        <f>+'CC 103857 - Detail Expenses'!K78</f>
        <v>0</v>
      </c>
      <c r="K45" s="12">
        <f>+'CC 103857 - Detail Expenses'!L78</f>
        <v>0</v>
      </c>
      <c r="L45" s="12">
        <f>+'CC 103857 - Detail Expenses'!M78</f>
        <v>0</v>
      </c>
      <c r="M45" s="12">
        <f>+'CC 103857 - Detail Expenses'!N78</f>
        <v>0</v>
      </c>
      <c r="N45" s="12">
        <f>+'CC 103857 - Detail Expenses'!O78</f>
        <v>0</v>
      </c>
      <c r="O45" s="12">
        <f>+'CC 103857 - Detail Expenses'!P78</f>
        <v>0</v>
      </c>
    </row>
    <row r="46" spans="1:15">
      <c r="A46" s="11" t="str">
        <f>+'CC 103857 - Detail Expenses'!$D$7</f>
        <v>103857</v>
      </c>
      <c r="B46" s="153" t="s">
        <v>129</v>
      </c>
      <c r="C46" s="12">
        <f>+'CC 103857 - Detail Expenses'!D79</f>
        <v>0</v>
      </c>
      <c r="D46" s="12">
        <f>+'CC 103857 - Detail Expenses'!E79</f>
        <v>0</v>
      </c>
      <c r="E46" s="12">
        <f>+'CC 103857 - Detail Expenses'!F79</f>
        <v>0</v>
      </c>
      <c r="F46" s="12">
        <f>+'CC 103857 - Detail Expenses'!G79</f>
        <v>0</v>
      </c>
      <c r="G46" s="12">
        <f>+'CC 103857 - Detail Expenses'!H79</f>
        <v>0</v>
      </c>
      <c r="H46" s="12">
        <f>+'CC 103857 - Detail Expenses'!I79</f>
        <v>0</v>
      </c>
      <c r="I46" s="12">
        <f>+'CC 103857 - Detail Expenses'!J79</f>
        <v>0</v>
      </c>
      <c r="J46" s="12">
        <f>+'CC 103857 - Detail Expenses'!K79</f>
        <v>0</v>
      </c>
      <c r="K46" s="12">
        <f>+'CC 103857 - Detail Expenses'!L79</f>
        <v>0</v>
      </c>
      <c r="L46" s="12">
        <f>+'CC 103857 - Detail Expenses'!M79</f>
        <v>0</v>
      </c>
      <c r="M46" s="12">
        <f>+'CC 103857 - Detail Expenses'!N79</f>
        <v>0</v>
      </c>
      <c r="N46" s="12">
        <f>+'CC 103857 - Detail Expenses'!O79</f>
        <v>0</v>
      </c>
      <c r="O46" s="12">
        <f>+'CC 103857 - Detail Expenses'!P79</f>
        <v>0</v>
      </c>
    </row>
    <row r="47" spans="1:15">
      <c r="A47" s="11" t="str">
        <f>+'CC 103857 - Detail Expenses'!$D$7</f>
        <v>103857</v>
      </c>
      <c r="B47" s="153" t="s">
        <v>35</v>
      </c>
      <c r="C47" s="12">
        <f>+'CC 103857 - Detail Expenses'!D80</f>
        <v>0</v>
      </c>
      <c r="D47" s="12">
        <f>+'CC 103857 - Detail Expenses'!E80</f>
        <v>0</v>
      </c>
      <c r="E47" s="12">
        <f>+'CC 103857 - Detail Expenses'!F80</f>
        <v>0</v>
      </c>
      <c r="F47" s="12">
        <f>+'CC 103857 - Detail Expenses'!G80</f>
        <v>0</v>
      </c>
      <c r="G47" s="12">
        <f>+'CC 103857 - Detail Expenses'!H80</f>
        <v>0</v>
      </c>
      <c r="H47" s="12">
        <f>+'CC 103857 - Detail Expenses'!I80</f>
        <v>0</v>
      </c>
      <c r="I47" s="12">
        <f>+'CC 103857 - Detail Expenses'!J80</f>
        <v>0</v>
      </c>
      <c r="J47" s="12">
        <f>+'CC 103857 - Detail Expenses'!K80</f>
        <v>0</v>
      </c>
      <c r="K47" s="12">
        <f>+'CC 103857 - Detail Expenses'!L80</f>
        <v>0</v>
      </c>
      <c r="L47" s="12">
        <f>+'CC 103857 - Detail Expenses'!M80</f>
        <v>0</v>
      </c>
      <c r="M47" s="12">
        <f>+'CC 103857 - Detail Expenses'!N80</f>
        <v>0</v>
      </c>
      <c r="N47" s="12">
        <f>+'CC 103857 - Detail Expenses'!O80</f>
        <v>0</v>
      </c>
      <c r="O47" s="12">
        <f>+'CC 103857 - Detail Expenses'!P80</f>
        <v>0</v>
      </c>
    </row>
    <row r="48" spans="1:15">
      <c r="A48" s="11" t="str">
        <f>+'CC 103857 - Detail Expenses'!$D$7</f>
        <v>103857</v>
      </c>
      <c r="B48" s="153" t="s">
        <v>48</v>
      </c>
      <c r="C48" s="12">
        <f>+'CC 103857 - Detail Expenses'!D82</f>
        <v>0</v>
      </c>
      <c r="D48" s="12">
        <f>+'CC 103857 - Detail Expenses'!E82</f>
        <v>0</v>
      </c>
      <c r="E48" s="12">
        <f>+'CC 103857 - Detail Expenses'!F82</f>
        <v>0</v>
      </c>
      <c r="F48" s="12">
        <f>+'CC 103857 - Detail Expenses'!G82</f>
        <v>0</v>
      </c>
      <c r="G48" s="12">
        <f>+'CC 103857 - Detail Expenses'!H82</f>
        <v>0</v>
      </c>
      <c r="H48" s="12">
        <f>+'CC 103857 - Detail Expenses'!I82</f>
        <v>0</v>
      </c>
      <c r="I48" s="12">
        <f>+'CC 103857 - Detail Expenses'!J82</f>
        <v>0</v>
      </c>
      <c r="J48" s="12">
        <f>+'CC 103857 - Detail Expenses'!K82</f>
        <v>0</v>
      </c>
      <c r="K48" s="12">
        <f>+'CC 103857 - Detail Expenses'!L82</f>
        <v>0</v>
      </c>
      <c r="L48" s="12">
        <f>+'CC 103857 - Detail Expenses'!M82</f>
        <v>0</v>
      </c>
      <c r="M48" s="12">
        <f>+'CC 103857 - Detail Expenses'!N82</f>
        <v>0</v>
      </c>
      <c r="N48" s="12">
        <f>+'CC 103857 - Detail Expenses'!O82</f>
        <v>0</v>
      </c>
      <c r="O48" s="12">
        <f>+'CC 103857 - Detail Expenses'!P82</f>
        <v>0</v>
      </c>
    </row>
    <row r="49" spans="1:16">
      <c r="A49" s="11" t="str">
        <f>+'CC 103857 - Detail Expenses'!$D$7</f>
        <v>103857</v>
      </c>
      <c r="B49" s="153" t="s">
        <v>49</v>
      </c>
      <c r="C49" s="12">
        <f>+'CC 103857 - Detail Expenses'!D83</f>
        <v>0</v>
      </c>
      <c r="D49" s="12">
        <f>+'CC 103857 - Detail Expenses'!E83</f>
        <v>0</v>
      </c>
      <c r="E49" s="12">
        <f>+'CC 103857 - Detail Expenses'!F83</f>
        <v>0</v>
      </c>
      <c r="F49" s="12">
        <f>+'CC 103857 - Detail Expenses'!G83</f>
        <v>0</v>
      </c>
      <c r="G49" s="12">
        <f>+'CC 103857 - Detail Expenses'!H83</f>
        <v>0</v>
      </c>
      <c r="H49" s="12">
        <f>+'CC 103857 - Detail Expenses'!I83</f>
        <v>0</v>
      </c>
      <c r="I49" s="12">
        <f>+'CC 103857 - Detail Expenses'!J83</f>
        <v>0</v>
      </c>
      <c r="J49" s="12">
        <f>+'CC 103857 - Detail Expenses'!K83</f>
        <v>0</v>
      </c>
      <c r="K49" s="12">
        <f>+'CC 103857 - Detail Expenses'!L83</f>
        <v>0</v>
      </c>
      <c r="L49" s="12">
        <f>+'CC 103857 - Detail Expenses'!M83</f>
        <v>0</v>
      </c>
      <c r="M49" s="12">
        <f>+'CC 103857 - Detail Expenses'!N83</f>
        <v>0</v>
      </c>
      <c r="N49" s="12">
        <f>+'CC 103857 - Detail Expenses'!O83</f>
        <v>0</v>
      </c>
      <c r="O49" s="12">
        <f>+'CC 103857 - Detail Expenses'!P83</f>
        <v>0</v>
      </c>
    </row>
    <row r="50" spans="1:16">
      <c r="A50" s="11" t="str">
        <f>+'CC 103857 - Detail Expenses'!$D$7</f>
        <v>103857</v>
      </c>
      <c r="B50" s="153" t="s">
        <v>50</v>
      </c>
      <c r="C50" s="12">
        <f>+'CC 103857 - Detail Expenses'!D85</f>
        <v>0</v>
      </c>
      <c r="D50" s="12">
        <f>+'CC 103857 - Detail Expenses'!E85</f>
        <v>0</v>
      </c>
      <c r="E50" s="12">
        <f>+'CC 103857 - Detail Expenses'!F85</f>
        <v>0</v>
      </c>
      <c r="F50" s="12">
        <f>+'CC 103857 - Detail Expenses'!G85</f>
        <v>0</v>
      </c>
      <c r="G50" s="12">
        <f>+'CC 103857 - Detail Expenses'!H85</f>
        <v>0</v>
      </c>
      <c r="H50" s="12">
        <f>+'CC 103857 - Detail Expenses'!I85</f>
        <v>0</v>
      </c>
      <c r="I50" s="12">
        <f>+'CC 103857 - Detail Expenses'!J85</f>
        <v>0</v>
      </c>
      <c r="J50" s="12">
        <f>+'CC 103857 - Detail Expenses'!K85</f>
        <v>0</v>
      </c>
      <c r="K50" s="12">
        <f>+'CC 103857 - Detail Expenses'!L85</f>
        <v>0</v>
      </c>
      <c r="L50" s="12">
        <f>+'CC 103857 - Detail Expenses'!M85</f>
        <v>0</v>
      </c>
      <c r="M50" s="12">
        <f>+'CC 103857 - Detail Expenses'!N85</f>
        <v>0</v>
      </c>
      <c r="N50" s="12">
        <f>+'CC 103857 - Detail Expenses'!O85</f>
        <v>0</v>
      </c>
      <c r="O50" s="12">
        <f>+'CC 103857 -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103857 -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6"/>
  <sheetViews>
    <sheetView workbookViewId="0">
      <selection activeCell="A28" sqref="A28"/>
    </sheetView>
  </sheetViews>
  <sheetFormatPr defaultRowHeight="12.75"/>
  <cols>
    <col min="1" max="1" width="20.1640625" style="146" customWidth="1"/>
    <col min="2" max="3" width="12.1640625" style="146" customWidth="1"/>
    <col min="4" max="4" width="11.83203125" style="146" customWidth="1"/>
    <col min="5" max="5" width="12.1640625" style="146" customWidth="1"/>
    <col min="6" max="6" width="11.83203125" style="146" customWidth="1"/>
    <col min="7" max="7" width="10.5" style="146" bestFit="1" customWidth="1"/>
    <col min="8" max="10" width="9.33203125" style="146"/>
    <col min="11" max="11" width="8.1640625" style="146" bestFit="1" customWidth="1"/>
    <col min="12" max="12" width="9.33203125" style="146"/>
    <col min="13" max="13" width="8.1640625" style="146" bestFit="1" customWidth="1"/>
    <col min="14" max="14" width="9.33203125" style="146"/>
    <col min="15" max="15" width="8.1640625" style="146" bestFit="1" customWidth="1"/>
    <col min="16" max="16384" width="9.33203125" style="146"/>
  </cols>
  <sheetData>
    <row r="1" spans="1:16" s="135" customFormat="1" ht="9.75" customHeight="1">
      <c r="A1" s="133"/>
      <c r="B1" s="134"/>
      <c r="C1" s="134"/>
      <c r="D1" s="134"/>
    </row>
    <row r="2" spans="1:16" s="139" customFormat="1" ht="27" customHeight="1">
      <c r="A2" s="16" t="s">
        <v>199</v>
      </c>
      <c r="B2" s="136"/>
      <c r="C2" s="136"/>
      <c r="D2" s="136"/>
      <c r="E2" s="137"/>
      <c r="F2" s="137"/>
      <c r="G2" s="137"/>
      <c r="H2" s="138"/>
    </row>
    <row r="3" spans="1:16" s="139" customFormat="1" ht="27" customHeight="1">
      <c r="A3" s="16" t="s">
        <v>143</v>
      </c>
      <c r="B3" s="136"/>
      <c r="C3" s="136"/>
      <c r="D3" s="136"/>
      <c r="E3" s="137"/>
      <c r="F3" s="137"/>
      <c r="G3" s="137"/>
      <c r="H3" s="138"/>
      <c r="P3" s="140" t="s">
        <v>264</v>
      </c>
    </row>
    <row r="4" spans="1:16" s="141" customFormat="1" ht="13.5" customHeight="1" thickBot="1">
      <c r="C4" s="142"/>
      <c r="D4" s="143"/>
      <c r="G4" s="142"/>
      <c r="H4" s="142"/>
      <c r="I4" s="144"/>
    </row>
    <row r="5" spans="1:16" s="141" customFormat="1" ht="13.5" customHeight="1" thickBot="1">
      <c r="A5" s="145" t="s">
        <v>265</v>
      </c>
      <c r="C5" s="142"/>
      <c r="D5" s="143"/>
      <c r="F5" s="322">
        <v>103820</v>
      </c>
      <c r="G5" s="322">
        <v>103816</v>
      </c>
      <c r="H5" s="322">
        <v>103845</v>
      </c>
      <c r="I5" s="322">
        <v>103817</v>
      </c>
      <c r="J5" s="322">
        <v>103818</v>
      </c>
      <c r="K5" s="322">
        <v>103846</v>
      </c>
      <c r="L5" s="322">
        <v>103847</v>
      </c>
      <c r="M5" s="322">
        <v>103821</v>
      </c>
      <c r="N5" s="322">
        <v>140112</v>
      </c>
      <c r="O5" s="322">
        <v>103833</v>
      </c>
      <c r="P5" s="322">
        <v>103857</v>
      </c>
    </row>
    <row r="6" spans="1:16" s="141" customFormat="1" ht="13.5" customHeight="1">
      <c r="A6" s="146" t="s">
        <v>266</v>
      </c>
      <c r="B6" s="146"/>
      <c r="C6" s="146"/>
      <c r="F6" s="147">
        <v>0</v>
      </c>
      <c r="G6" s="147">
        <v>0</v>
      </c>
      <c r="H6" s="147">
        <v>0</v>
      </c>
      <c r="I6" s="147">
        <v>0</v>
      </c>
      <c r="J6" s="147">
        <v>0</v>
      </c>
      <c r="K6" s="147">
        <v>0</v>
      </c>
      <c r="L6" s="147">
        <v>0</v>
      </c>
      <c r="M6" s="147">
        <v>0</v>
      </c>
      <c r="N6" s="147">
        <v>0</v>
      </c>
      <c r="O6" s="147">
        <v>0</v>
      </c>
      <c r="P6" s="147">
        <v>0</v>
      </c>
    </row>
    <row r="7" spans="1:16" s="141" customFormat="1" ht="13.5" customHeight="1">
      <c r="A7" s="146" t="s">
        <v>267</v>
      </c>
      <c r="B7" s="146"/>
      <c r="C7" s="146"/>
      <c r="F7" s="323">
        <v>65</v>
      </c>
      <c r="G7" s="323">
        <v>65</v>
      </c>
      <c r="H7" s="323">
        <v>65</v>
      </c>
      <c r="I7" s="323">
        <v>65</v>
      </c>
      <c r="J7" s="323">
        <v>65</v>
      </c>
      <c r="K7" s="323">
        <v>65</v>
      </c>
      <c r="L7" s="323">
        <v>65</v>
      </c>
      <c r="M7" s="323">
        <v>65</v>
      </c>
      <c r="N7" s="323">
        <v>65</v>
      </c>
      <c r="O7" s="323">
        <v>65</v>
      </c>
      <c r="P7" s="323">
        <v>65</v>
      </c>
    </row>
    <row r="8" spans="1:16" s="141" customFormat="1" ht="13.5" customHeight="1">
      <c r="A8" s="146" t="s">
        <v>306</v>
      </c>
      <c r="B8" s="146"/>
      <c r="C8" s="146"/>
      <c r="F8" s="323">
        <v>0</v>
      </c>
      <c r="G8" s="323">
        <v>0</v>
      </c>
      <c r="H8" s="323">
        <v>0</v>
      </c>
      <c r="I8" s="323">
        <v>0</v>
      </c>
      <c r="J8" s="323">
        <v>0</v>
      </c>
      <c r="K8" s="323">
        <v>0</v>
      </c>
      <c r="L8" s="323">
        <v>0</v>
      </c>
      <c r="M8" s="323">
        <v>0</v>
      </c>
      <c r="N8" s="323">
        <v>0</v>
      </c>
      <c r="O8" s="323">
        <v>0</v>
      </c>
      <c r="P8" s="323">
        <v>0</v>
      </c>
    </row>
    <row r="9" spans="1:16" s="141" customFormat="1" ht="13.5" customHeight="1">
      <c r="A9" s="148" t="s">
        <v>307</v>
      </c>
      <c r="B9" s="146"/>
      <c r="C9" s="146"/>
      <c r="F9" s="323">
        <f>SUM(F6:F8)</f>
        <v>65</v>
      </c>
      <c r="G9" s="323">
        <f t="shared" ref="G9:P9" si="0">SUM(G6:G8)</f>
        <v>65</v>
      </c>
      <c r="H9" s="323">
        <f t="shared" si="0"/>
        <v>65</v>
      </c>
      <c r="I9" s="323">
        <f t="shared" si="0"/>
        <v>65</v>
      </c>
      <c r="J9" s="323">
        <f t="shared" si="0"/>
        <v>65</v>
      </c>
      <c r="K9" s="323">
        <f t="shared" si="0"/>
        <v>65</v>
      </c>
      <c r="L9" s="323">
        <f t="shared" si="0"/>
        <v>65</v>
      </c>
      <c r="M9" s="323">
        <f t="shared" si="0"/>
        <v>65</v>
      </c>
      <c r="N9" s="323">
        <f t="shared" si="0"/>
        <v>65</v>
      </c>
      <c r="O9" s="323">
        <f t="shared" si="0"/>
        <v>65</v>
      </c>
      <c r="P9" s="323">
        <f t="shared" si="0"/>
        <v>65</v>
      </c>
    </row>
    <row r="10" spans="1:16">
      <c r="A10" s="146" t="s">
        <v>268</v>
      </c>
      <c r="F10" s="324">
        <v>82</v>
      </c>
      <c r="G10" s="324">
        <v>82</v>
      </c>
      <c r="H10" s="324">
        <v>82</v>
      </c>
      <c r="I10" s="324">
        <v>82</v>
      </c>
      <c r="J10" s="324">
        <v>82</v>
      </c>
      <c r="K10" s="324">
        <v>82</v>
      </c>
      <c r="L10" s="324">
        <v>82</v>
      </c>
      <c r="M10" s="324">
        <v>82</v>
      </c>
      <c r="N10" s="324">
        <v>82</v>
      </c>
      <c r="O10" s="324">
        <v>82</v>
      </c>
      <c r="P10" s="324">
        <v>82</v>
      </c>
    </row>
    <row r="11" spans="1:16">
      <c r="A11" s="146" t="s">
        <v>269</v>
      </c>
      <c r="F11" s="324">
        <v>700</v>
      </c>
      <c r="G11" s="324">
        <v>700</v>
      </c>
      <c r="H11" s="324">
        <v>700</v>
      </c>
      <c r="I11" s="324">
        <v>700</v>
      </c>
      <c r="J11" s="324">
        <v>700</v>
      </c>
      <c r="K11" s="324">
        <v>700</v>
      </c>
      <c r="L11" s="324">
        <v>700</v>
      </c>
      <c r="M11" s="324">
        <v>700</v>
      </c>
      <c r="N11" s="324">
        <v>700</v>
      </c>
      <c r="O11" s="324">
        <v>700</v>
      </c>
      <c r="P11" s="324">
        <v>700</v>
      </c>
    </row>
    <row r="12" spans="1:16">
      <c r="A12" s="146" t="s">
        <v>270</v>
      </c>
      <c r="F12" s="323">
        <v>0</v>
      </c>
      <c r="G12" s="323">
        <v>0</v>
      </c>
      <c r="H12" s="323">
        <v>0</v>
      </c>
      <c r="I12" s="323">
        <v>0</v>
      </c>
      <c r="J12" s="323">
        <v>0</v>
      </c>
      <c r="K12" s="323">
        <v>0</v>
      </c>
      <c r="L12" s="323">
        <v>0</v>
      </c>
      <c r="M12" s="323">
        <v>0</v>
      </c>
      <c r="N12" s="323">
        <v>0</v>
      </c>
      <c r="O12" s="323">
        <v>0</v>
      </c>
      <c r="P12" s="323">
        <v>0</v>
      </c>
    </row>
    <row r="13" spans="1:16">
      <c r="A13" s="148" t="s">
        <v>271</v>
      </c>
      <c r="F13" s="324">
        <f>+F12+F11</f>
        <v>700</v>
      </c>
      <c r="G13" s="324">
        <f t="shared" ref="G13:P13" si="1">+G12+G11</f>
        <v>700</v>
      </c>
      <c r="H13" s="324">
        <f t="shared" si="1"/>
        <v>700</v>
      </c>
      <c r="I13" s="324">
        <f t="shared" si="1"/>
        <v>700</v>
      </c>
      <c r="J13" s="324">
        <f t="shared" si="1"/>
        <v>700</v>
      </c>
      <c r="K13" s="324">
        <f t="shared" si="1"/>
        <v>700</v>
      </c>
      <c r="L13" s="324">
        <f t="shared" si="1"/>
        <v>700</v>
      </c>
      <c r="M13" s="324">
        <f t="shared" si="1"/>
        <v>700</v>
      </c>
      <c r="N13" s="324">
        <f t="shared" si="1"/>
        <v>700</v>
      </c>
      <c r="O13" s="324">
        <f t="shared" si="1"/>
        <v>700</v>
      </c>
      <c r="P13" s="324">
        <f t="shared" si="1"/>
        <v>700</v>
      </c>
    </row>
    <row r="14" spans="1:16">
      <c r="A14" s="146" t="s">
        <v>272</v>
      </c>
      <c r="F14" s="324">
        <v>150</v>
      </c>
      <c r="G14" s="324">
        <v>150</v>
      </c>
      <c r="H14" s="324">
        <v>150</v>
      </c>
      <c r="I14" s="324">
        <v>150</v>
      </c>
      <c r="J14" s="324">
        <v>150</v>
      </c>
      <c r="K14" s="324">
        <v>150</v>
      </c>
      <c r="L14" s="324">
        <v>150</v>
      </c>
      <c r="M14" s="324">
        <v>150</v>
      </c>
      <c r="N14" s="324">
        <v>150</v>
      </c>
      <c r="O14" s="324">
        <v>150</v>
      </c>
      <c r="P14" s="324">
        <v>150</v>
      </c>
    </row>
    <row r="15" spans="1:16">
      <c r="A15" s="146" t="s">
        <v>273</v>
      </c>
      <c r="F15" s="323">
        <v>0</v>
      </c>
      <c r="G15" s="323">
        <v>0</v>
      </c>
      <c r="H15" s="323">
        <v>0</v>
      </c>
      <c r="I15" s="323">
        <v>0</v>
      </c>
      <c r="J15" s="323">
        <v>0</v>
      </c>
      <c r="K15" s="323">
        <v>0</v>
      </c>
      <c r="L15" s="323">
        <v>0</v>
      </c>
      <c r="M15" s="323">
        <v>0</v>
      </c>
      <c r="N15" s="323">
        <v>0</v>
      </c>
      <c r="O15" s="323">
        <v>0</v>
      </c>
      <c r="P15" s="323">
        <v>0</v>
      </c>
    </row>
    <row r="16" spans="1:16">
      <c r="A16" s="148" t="s">
        <v>274</v>
      </c>
      <c r="F16" s="324">
        <f>+F15+F14</f>
        <v>150</v>
      </c>
      <c r="G16" s="324">
        <f t="shared" ref="G16:P16" si="2">+G15+G14</f>
        <v>150</v>
      </c>
      <c r="H16" s="324">
        <f t="shared" si="2"/>
        <v>150</v>
      </c>
      <c r="I16" s="324">
        <f t="shared" si="2"/>
        <v>150</v>
      </c>
      <c r="J16" s="324">
        <f t="shared" si="2"/>
        <v>150</v>
      </c>
      <c r="K16" s="324">
        <f t="shared" si="2"/>
        <v>150</v>
      </c>
      <c r="L16" s="324">
        <f t="shared" si="2"/>
        <v>150</v>
      </c>
      <c r="M16" s="324">
        <f t="shared" si="2"/>
        <v>150</v>
      </c>
      <c r="N16" s="324">
        <f t="shared" si="2"/>
        <v>150</v>
      </c>
      <c r="O16" s="324">
        <f t="shared" si="2"/>
        <v>150</v>
      </c>
      <c r="P16" s="324">
        <f t="shared" si="2"/>
        <v>150</v>
      </c>
    </row>
    <row r="17" spans="1:9" s="141" customFormat="1" ht="13.5" customHeight="1">
      <c r="C17" s="142"/>
      <c r="D17" s="143"/>
      <c r="G17" s="142"/>
      <c r="H17" s="142"/>
      <c r="I17" s="144"/>
    </row>
    <row r="18" spans="1:9" s="141" customFormat="1" ht="13.5" customHeight="1">
      <c r="A18" s="145" t="s">
        <v>275</v>
      </c>
      <c r="C18" s="142"/>
      <c r="D18" s="143"/>
      <c r="G18" s="142"/>
      <c r="H18" s="142"/>
      <c r="I18" s="144"/>
    </row>
    <row r="19" spans="1:9" s="141" customFormat="1" ht="13.5" customHeight="1">
      <c r="A19" s="141" t="s">
        <v>276</v>
      </c>
      <c r="C19" s="142"/>
      <c r="D19" s="149">
        <v>600</v>
      </c>
      <c r="G19" s="150"/>
      <c r="H19" s="142"/>
      <c r="I19" s="144"/>
    </row>
    <row r="20" spans="1:9" s="141" customFormat="1" ht="13.5" customHeight="1">
      <c r="A20" s="141" t="s">
        <v>277</v>
      </c>
      <c r="C20" s="142"/>
      <c r="D20" s="149">
        <v>600</v>
      </c>
      <c r="G20" s="150"/>
      <c r="H20" s="142"/>
      <c r="I20" s="144"/>
    </row>
    <row r="21" spans="1:9" s="141" customFormat="1" ht="13.5" customHeight="1">
      <c r="A21" s="141" t="s">
        <v>278</v>
      </c>
      <c r="C21" s="142"/>
      <c r="D21" s="149">
        <v>700</v>
      </c>
      <c r="G21" s="150"/>
      <c r="H21" s="142"/>
      <c r="I21" s="144"/>
    </row>
    <row r="22" spans="1:9" s="141" customFormat="1" ht="13.5" customHeight="1">
      <c r="A22" s="141" t="s">
        <v>279</v>
      </c>
      <c r="C22" s="142"/>
      <c r="D22" s="149">
        <v>700</v>
      </c>
      <c r="G22" s="150"/>
      <c r="H22" s="142"/>
      <c r="I22" s="144"/>
    </row>
    <row r="23" spans="1:9" s="141" customFormat="1" ht="13.5" customHeight="1">
      <c r="A23" s="141" t="s">
        <v>280</v>
      </c>
      <c r="C23" s="142"/>
      <c r="D23" s="149">
        <v>800</v>
      </c>
      <c r="G23" s="150"/>
      <c r="H23" s="142"/>
      <c r="I23" s="144"/>
    </row>
    <row r="24" spans="1:9" s="141" customFormat="1" ht="13.5" customHeight="1">
      <c r="A24" s="141" t="s">
        <v>281</v>
      </c>
      <c r="C24" s="142"/>
      <c r="D24" s="149">
        <v>800</v>
      </c>
      <c r="G24" s="150"/>
      <c r="H24" s="142"/>
      <c r="I24" s="144"/>
    </row>
    <row r="25" spans="1:9" s="141" customFormat="1" ht="13.5" customHeight="1">
      <c r="A25" s="141" t="s">
        <v>282</v>
      </c>
      <c r="C25" s="142"/>
      <c r="D25" s="149">
        <v>1000</v>
      </c>
      <c r="G25" s="150"/>
      <c r="H25" s="142"/>
      <c r="I25" s="144"/>
    </row>
    <row r="26" spans="1:9" s="141" customFormat="1" ht="13.5" customHeight="1">
      <c r="A26" s="141" t="s">
        <v>283</v>
      </c>
      <c r="C26" s="142"/>
      <c r="D26" s="149">
        <v>800</v>
      </c>
      <c r="G26" s="150"/>
      <c r="H26" s="142"/>
      <c r="I26" s="144"/>
    </row>
    <row r="27" spans="1:9" s="141" customFormat="1" ht="13.5" customHeight="1">
      <c r="A27" s="141" t="s">
        <v>284</v>
      </c>
      <c r="C27" s="142"/>
      <c r="D27" s="149">
        <v>800</v>
      </c>
      <c r="G27" s="150"/>
      <c r="H27" s="142"/>
      <c r="I27" s="144"/>
    </row>
    <row r="28" spans="1:9" s="141" customFormat="1" ht="13.5" customHeight="1">
      <c r="A28" s="141" t="s">
        <v>285</v>
      </c>
      <c r="C28" s="142"/>
      <c r="D28" s="149">
        <v>700</v>
      </c>
      <c r="G28" s="150"/>
      <c r="H28" s="142"/>
      <c r="I28" s="144"/>
    </row>
    <row r="29" spans="1:9" s="141" customFormat="1" ht="13.5" customHeight="1">
      <c r="A29" s="141" t="s">
        <v>286</v>
      </c>
      <c r="C29" s="142"/>
      <c r="D29" s="149">
        <v>600</v>
      </c>
      <c r="G29" s="150"/>
      <c r="H29" s="142"/>
      <c r="I29" s="144"/>
    </row>
    <row r="30" spans="1:9" s="141" customFormat="1" ht="13.5" customHeight="1">
      <c r="A30" s="141" t="s">
        <v>287</v>
      </c>
      <c r="C30" s="142"/>
      <c r="D30" s="149">
        <v>900</v>
      </c>
      <c r="G30" s="150"/>
      <c r="H30" s="142"/>
      <c r="I30" s="144"/>
    </row>
    <row r="31" spans="1:9" s="141" customFormat="1" ht="13.5" customHeight="1">
      <c r="A31" s="141" t="s">
        <v>384</v>
      </c>
      <c r="C31" s="142"/>
      <c r="D31" s="149">
        <v>175</v>
      </c>
      <c r="G31" s="150"/>
      <c r="H31" s="142"/>
      <c r="I31" s="144"/>
    </row>
    <row r="32" spans="1:9" s="141" customFormat="1" ht="13.5" customHeight="1">
      <c r="A32" s="141" t="s">
        <v>385</v>
      </c>
      <c r="C32" s="142"/>
      <c r="D32" s="149">
        <v>135</v>
      </c>
      <c r="G32" s="142"/>
      <c r="H32" s="142"/>
      <c r="I32" s="144"/>
    </row>
    <row r="33" spans="1:4">
      <c r="A33" s="141" t="s">
        <v>386</v>
      </c>
      <c r="D33" s="149">
        <v>135</v>
      </c>
    </row>
    <row r="34" spans="1:4">
      <c r="A34" s="141" t="s">
        <v>387</v>
      </c>
      <c r="D34" s="149">
        <v>175</v>
      </c>
    </row>
    <row r="35" spans="1:4">
      <c r="A35" s="141" t="s">
        <v>388</v>
      </c>
      <c r="D35" s="149">
        <v>175</v>
      </c>
    </row>
    <row r="36" spans="1:4">
      <c r="A36" s="141" t="s">
        <v>389</v>
      </c>
      <c r="D36" s="149">
        <v>135</v>
      </c>
    </row>
    <row r="37" spans="1:4">
      <c r="A37" s="141" t="s">
        <v>390</v>
      </c>
      <c r="D37" s="149">
        <v>100</v>
      </c>
    </row>
    <row r="38" spans="1:4">
      <c r="A38" s="141" t="s">
        <v>391</v>
      </c>
      <c r="D38" s="149">
        <v>135</v>
      </c>
    </row>
    <row r="39" spans="1:4">
      <c r="A39" s="141" t="s">
        <v>392</v>
      </c>
      <c r="D39" s="149">
        <v>135</v>
      </c>
    </row>
    <row r="40" spans="1:4">
      <c r="A40" s="141" t="s">
        <v>393</v>
      </c>
      <c r="D40" s="149">
        <v>200</v>
      </c>
    </row>
    <row r="41" spans="1:4">
      <c r="A41" s="141" t="s">
        <v>394</v>
      </c>
      <c r="D41" s="149">
        <v>300</v>
      </c>
    </row>
    <row r="42" spans="1:4">
      <c r="A42" s="141" t="s">
        <v>395</v>
      </c>
      <c r="D42" s="149">
        <v>300</v>
      </c>
    </row>
    <row r="43" spans="1:4">
      <c r="A43" s="141" t="s">
        <v>396</v>
      </c>
      <c r="D43" s="149">
        <v>300</v>
      </c>
    </row>
    <row r="44" spans="1:4">
      <c r="A44" s="141" t="s">
        <v>397</v>
      </c>
      <c r="D44" s="149">
        <v>300</v>
      </c>
    </row>
    <row r="45" spans="1:4">
      <c r="A45" s="141" t="s">
        <v>398</v>
      </c>
      <c r="D45" s="149">
        <v>450</v>
      </c>
    </row>
    <row r="46" spans="1:4">
      <c r="A46" s="141" t="s">
        <v>399</v>
      </c>
      <c r="D46" s="149">
        <v>300</v>
      </c>
    </row>
  </sheetData>
  <phoneticPr fontId="0" type="noConversion"/>
  <pageMargins left="0.25" right="0.25" top="0.25" bottom="0" header="0.5" footer="0.5"/>
  <pageSetup scale="82" orientation="landscape" verticalDpi="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H17" sqref="H17"/>
    </sheetView>
  </sheetViews>
  <sheetFormatPr defaultColWidth="10.6640625" defaultRowHeight="12.75"/>
  <cols>
    <col min="1" max="1" width="10.6640625" style="72" customWidth="1"/>
    <col min="2" max="2" width="25.33203125" style="72" customWidth="1"/>
    <col min="3" max="3" width="5.83203125" style="72" customWidth="1"/>
    <col min="4" max="4" width="10.6640625" style="72" customWidth="1"/>
    <col min="5" max="5" width="3.83203125" style="72" customWidth="1"/>
    <col min="6" max="6" width="10.6640625" style="72" hidden="1" customWidth="1"/>
    <col min="7" max="7" width="4.83203125" style="72" hidden="1" customWidth="1"/>
    <col min="8" max="8" width="13" style="72" bestFit="1" customWidth="1"/>
    <col min="9" max="9" width="3.83203125" style="72" customWidth="1"/>
    <col min="10" max="10" width="56.6640625" style="72" customWidth="1"/>
    <col min="11" max="16384" width="10.6640625" style="72"/>
  </cols>
  <sheetData>
    <row r="1" spans="1:11" ht="18.75">
      <c r="B1" s="73"/>
      <c r="C1" s="73"/>
      <c r="D1" s="73"/>
      <c r="E1" s="74" t="s">
        <v>167</v>
      </c>
      <c r="G1" s="73"/>
      <c r="H1" s="73"/>
      <c r="I1" s="73"/>
      <c r="J1" s="73"/>
      <c r="K1" s="75"/>
    </row>
    <row r="2" spans="1:11" ht="18.75">
      <c r="B2" s="73"/>
      <c r="C2" s="73"/>
      <c r="D2" s="73"/>
      <c r="E2" s="74" t="s">
        <v>172</v>
      </c>
      <c r="G2" s="73"/>
      <c r="H2" s="73"/>
      <c r="I2" s="73"/>
      <c r="J2" s="73"/>
      <c r="K2" s="75"/>
    </row>
    <row r="3" spans="1:11" ht="15.75">
      <c r="B3" s="73"/>
      <c r="C3" s="73"/>
      <c r="D3" s="73"/>
      <c r="E3" s="73" t="str">
        <f>'CC 103820 - Detail Expenses'!P3</f>
        <v>TEAM NAME</v>
      </c>
      <c r="G3" s="73"/>
      <c r="H3" s="73"/>
      <c r="I3" s="73"/>
      <c r="J3" s="73"/>
      <c r="K3" s="75"/>
    </row>
    <row r="4" spans="1:11" ht="15.75">
      <c r="B4" s="73"/>
      <c r="C4" s="73"/>
      <c r="D4" s="73"/>
      <c r="E4" s="73"/>
      <c r="G4" s="73"/>
      <c r="H4" s="73"/>
      <c r="I4" s="73"/>
      <c r="J4" s="73"/>
      <c r="K4" s="75"/>
    </row>
    <row r="5" spans="1:11" ht="13.5" thickBot="1">
      <c r="A5" s="52" t="s">
        <v>53</v>
      </c>
      <c r="B5" s="53"/>
      <c r="C5" s="42"/>
      <c r="D5" s="51" t="s">
        <v>435</v>
      </c>
      <c r="E5" s="75"/>
      <c r="G5" s="75"/>
      <c r="H5" s="75"/>
      <c r="I5" s="75"/>
      <c r="J5" s="75"/>
      <c r="K5" s="75"/>
    </row>
    <row r="6" spans="1:11" ht="13.5" thickBot="1">
      <c r="A6" s="52" t="s">
        <v>55</v>
      </c>
      <c r="B6" s="53"/>
      <c r="C6" s="42"/>
      <c r="D6" s="51" t="s">
        <v>436</v>
      </c>
      <c r="E6" s="75"/>
      <c r="G6" s="76"/>
      <c r="H6" s="76"/>
      <c r="I6" s="76"/>
      <c r="J6" s="76"/>
      <c r="K6" s="75"/>
    </row>
    <row r="7" spans="1:11" ht="13.5" thickBot="1">
      <c r="A7" s="21" t="s">
        <v>168</v>
      </c>
      <c r="B7" s="33"/>
      <c r="C7"/>
      <c r="D7" s="51" t="s">
        <v>422</v>
      </c>
      <c r="E7" s="75"/>
      <c r="F7" s="77"/>
      <c r="G7" s="76"/>
      <c r="H7" s="76"/>
      <c r="I7" s="76"/>
      <c r="J7" s="76"/>
      <c r="K7" s="75"/>
    </row>
    <row r="8" spans="1:11">
      <c r="A8" s="21"/>
      <c r="B8" s="33"/>
      <c r="C8"/>
      <c r="D8" s="170"/>
      <c r="E8" s="75"/>
      <c r="F8" s="77" t="s">
        <v>382</v>
      </c>
      <c r="G8" s="76"/>
      <c r="H8" s="76"/>
      <c r="I8" s="76"/>
      <c r="J8" s="76"/>
      <c r="K8" s="75"/>
    </row>
    <row r="9" spans="1:11">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c r="A12" s="40" t="s">
        <v>97</v>
      </c>
      <c r="B12" s="54" t="s">
        <v>98</v>
      </c>
      <c r="C12"/>
      <c r="D12"/>
      <c r="E12"/>
      <c r="F12" s="62">
        <v>0</v>
      </c>
      <c r="G12"/>
      <c r="H12" s="62">
        <f>+'CC 103820 - Detail Expenses'!P36</f>
        <v>0</v>
      </c>
      <c r="I12"/>
      <c r="J12"/>
      <c r="K12"/>
    </row>
    <row r="13" spans="1:11">
      <c r="A13" s="56" t="s">
        <v>30</v>
      </c>
      <c r="B13" s="8" t="s">
        <v>9</v>
      </c>
      <c r="C13"/>
      <c r="D13"/>
      <c r="E13"/>
      <c r="F13" s="62">
        <v>0</v>
      </c>
      <c r="G13"/>
      <c r="H13" s="62">
        <f>+'CC 103820 - Detail Expenses'!P37</f>
        <v>0</v>
      </c>
      <c r="I13"/>
      <c r="J13"/>
      <c r="K13"/>
    </row>
    <row r="14" spans="1:11">
      <c r="A14" s="40" t="s">
        <v>31</v>
      </c>
      <c r="B14" s="8" t="s">
        <v>10</v>
      </c>
      <c r="C14"/>
      <c r="D14"/>
      <c r="E14"/>
      <c r="F14" s="62">
        <v>0</v>
      </c>
      <c r="G14"/>
      <c r="H14" s="62">
        <f>+'CC 103820 - Detail Expenses'!P38</f>
        <v>0</v>
      </c>
      <c r="I14"/>
      <c r="J14"/>
      <c r="K14"/>
    </row>
    <row r="15" spans="1:11">
      <c r="A15" s="40" t="s">
        <v>26</v>
      </c>
      <c r="B15" s="8" t="s">
        <v>8</v>
      </c>
      <c r="C15"/>
      <c r="D15"/>
      <c r="E15"/>
      <c r="F15" s="62">
        <v>0</v>
      </c>
      <c r="G15"/>
      <c r="H15" s="62">
        <f>+'CC 103820 - Detail Expenses'!P39</f>
        <v>0</v>
      </c>
      <c r="I15"/>
      <c r="J15"/>
      <c r="K15"/>
    </row>
    <row r="16" spans="1:11">
      <c r="A16" s="56" t="s">
        <v>40</v>
      </c>
      <c r="B16" s="8" t="s">
        <v>100</v>
      </c>
      <c r="C16"/>
      <c r="D16"/>
      <c r="E16"/>
      <c r="F16" s="62">
        <v>0</v>
      </c>
      <c r="G16"/>
      <c r="H16" s="62">
        <f>+'CC 103820 - Detail Expenses'!P40</f>
        <v>0</v>
      </c>
      <c r="I16"/>
      <c r="J16"/>
      <c r="K16"/>
    </row>
    <row r="17" spans="1:11">
      <c r="A17" s="40" t="s">
        <v>27</v>
      </c>
      <c r="B17" s="8" t="s">
        <v>7</v>
      </c>
      <c r="C17"/>
      <c r="D17"/>
      <c r="E17"/>
      <c r="F17" s="62">
        <v>0</v>
      </c>
      <c r="G17"/>
      <c r="H17" s="62">
        <f>+'CC 103820 - Detail Expenses'!P41</f>
        <v>0</v>
      </c>
      <c r="I17"/>
      <c r="J17"/>
      <c r="K17"/>
    </row>
    <row r="18" spans="1:11">
      <c r="A18" s="56" t="s">
        <v>29</v>
      </c>
      <c r="B18" s="8" t="s">
        <v>99</v>
      </c>
      <c r="C18"/>
      <c r="D18"/>
      <c r="E18"/>
      <c r="F18" s="63">
        <v>0</v>
      </c>
      <c r="G18"/>
      <c r="H18" s="62">
        <f>+'CC 103820 - Detail Expenses'!P42</f>
        <v>0</v>
      </c>
      <c r="I18"/>
      <c r="J18"/>
      <c r="K18"/>
    </row>
    <row r="19" spans="1:11">
      <c r="A19" s="40"/>
      <c r="B19" s="34" t="s">
        <v>11</v>
      </c>
      <c r="C19"/>
      <c r="D19"/>
      <c r="E19"/>
      <c r="F19" s="86">
        <f>SUM(F12:F18)</f>
        <v>0</v>
      </c>
      <c r="G19" s="87"/>
      <c r="H19" s="86">
        <f>SUM(H12:H18)</f>
        <v>0</v>
      </c>
      <c r="I19"/>
      <c r="J19"/>
      <c r="K19"/>
    </row>
    <row r="20" spans="1:11">
      <c r="A20" s="40" t="s">
        <v>28</v>
      </c>
      <c r="B20" s="8" t="s">
        <v>102</v>
      </c>
      <c r="C20"/>
      <c r="D20"/>
      <c r="E20"/>
      <c r="F20" s="63">
        <v>0</v>
      </c>
      <c r="G20"/>
      <c r="H20" s="63">
        <f>+'CC 103820 - Detail Expenses'!P44</f>
        <v>0</v>
      </c>
      <c r="I20"/>
      <c r="J20"/>
      <c r="K20"/>
    </row>
    <row r="21" spans="1:11">
      <c r="A21" s="40"/>
      <c r="B21" s="34" t="s">
        <v>101</v>
      </c>
      <c r="C21"/>
      <c r="D21"/>
      <c r="E21"/>
      <c r="F21" s="88">
        <f>SUM(F20)</f>
        <v>0</v>
      </c>
      <c r="G21" s="87"/>
      <c r="H21" s="88">
        <f>SUM(H20)</f>
        <v>0</v>
      </c>
      <c r="I21"/>
      <c r="J21"/>
      <c r="K21"/>
    </row>
    <row r="22" spans="1:11">
      <c r="A22" s="40" t="s">
        <v>46</v>
      </c>
      <c r="B22" s="54" t="s">
        <v>112</v>
      </c>
      <c r="C22"/>
      <c r="D22"/>
      <c r="E22"/>
      <c r="F22" s="63">
        <v>0</v>
      </c>
      <c r="G22"/>
      <c r="H22" s="88">
        <f>SUM(H21)</f>
        <v>0</v>
      </c>
      <c r="I22"/>
      <c r="J22"/>
      <c r="K22"/>
    </row>
    <row r="23" spans="1:11">
      <c r="A23" s="40"/>
      <c r="B23" s="43" t="s">
        <v>103</v>
      </c>
      <c r="C23"/>
      <c r="D23"/>
      <c r="E23"/>
      <c r="F23" s="88">
        <f>SUM(F22)</f>
        <v>0</v>
      </c>
      <c r="G23" s="87"/>
      <c r="H23" s="88">
        <f>SUM(H22)</f>
        <v>0</v>
      </c>
      <c r="I23"/>
      <c r="J23"/>
      <c r="K23"/>
    </row>
    <row r="24" spans="1:11">
      <c r="A24" s="40" t="s">
        <v>91</v>
      </c>
      <c r="B24" s="8" t="s">
        <v>113</v>
      </c>
      <c r="C24"/>
      <c r="D24"/>
      <c r="E24"/>
      <c r="F24" s="63">
        <v>0</v>
      </c>
      <c r="G24"/>
      <c r="H24" s="63">
        <f>+'CC 103820 - Detail Expenses'!P48</f>
        <v>0</v>
      </c>
      <c r="I24"/>
      <c r="J24"/>
      <c r="K24"/>
    </row>
    <row r="25" spans="1:11">
      <c r="A25" s="40"/>
      <c r="B25" s="34" t="s">
        <v>104</v>
      </c>
      <c r="C25"/>
      <c r="D25"/>
      <c r="E25"/>
      <c r="F25" s="88">
        <f>SUM(F24)</f>
        <v>0</v>
      </c>
      <c r="G25" s="87"/>
      <c r="H25" s="88">
        <f>SUM(H24)</f>
        <v>0</v>
      </c>
      <c r="I25"/>
      <c r="J25"/>
      <c r="K25"/>
    </row>
    <row r="26" spans="1:11">
      <c r="A26" s="40" t="s">
        <v>88</v>
      </c>
      <c r="B26" s="8" t="s">
        <v>114</v>
      </c>
      <c r="C26"/>
      <c r="D26"/>
      <c r="E26"/>
      <c r="F26" s="62">
        <v>0</v>
      </c>
      <c r="G26"/>
      <c r="H26" s="62">
        <f>+'CC 103820 - Detail Expenses'!P50</f>
        <v>0</v>
      </c>
      <c r="I26"/>
      <c r="J26"/>
      <c r="K26"/>
    </row>
    <row r="27" spans="1:11">
      <c r="A27" s="40" t="s">
        <v>89</v>
      </c>
      <c r="B27" s="8" t="s">
        <v>115</v>
      </c>
      <c r="C27"/>
      <c r="D27"/>
      <c r="E27"/>
      <c r="F27" s="62">
        <v>0</v>
      </c>
      <c r="G27"/>
      <c r="H27" s="62">
        <f>+'CC 103820 - Detail Expenses'!P51</f>
        <v>0</v>
      </c>
      <c r="I27"/>
      <c r="J27"/>
      <c r="K27"/>
    </row>
    <row r="28" spans="1:11">
      <c r="A28" s="40" t="s">
        <v>121</v>
      </c>
      <c r="B28" s="8" t="s">
        <v>122</v>
      </c>
      <c r="C28"/>
      <c r="D28"/>
      <c r="E28"/>
      <c r="F28" s="62">
        <v>0</v>
      </c>
      <c r="G28"/>
      <c r="H28" s="62">
        <f>+'CC 103820 - Detail Expenses'!P52</f>
        <v>0</v>
      </c>
      <c r="I28"/>
      <c r="J28"/>
      <c r="K28"/>
    </row>
    <row r="29" spans="1:11">
      <c r="A29" s="40" t="s">
        <v>90</v>
      </c>
      <c r="B29" s="8" t="s">
        <v>116</v>
      </c>
      <c r="C29"/>
      <c r="D29"/>
      <c r="E29"/>
      <c r="F29" s="62">
        <v>0</v>
      </c>
      <c r="G29"/>
      <c r="H29" s="62">
        <f>+'CC 103820 - Detail Expenses'!P53</f>
        <v>0</v>
      </c>
      <c r="I29"/>
      <c r="J29"/>
      <c r="K29"/>
    </row>
    <row r="30" spans="1:11">
      <c r="A30" s="40" t="s">
        <v>34</v>
      </c>
      <c r="B30" s="8" t="s">
        <v>117</v>
      </c>
      <c r="C30"/>
      <c r="D30"/>
      <c r="E30"/>
      <c r="F30" s="62">
        <v>0</v>
      </c>
      <c r="G30"/>
      <c r="H30" s="62">
        <f>+'CC 103820 - Detail Expenses'!P54</f>
        <v>0</v>
      </c>
      <c r="I30"/>
      <c r="J30"/>
      <c r="K30"/>
    </row>
    <row r="31" spans="1:11">
      <c r="A31" s="40" t="s">
        <v>92</v>
      </c>
      <c r="B31" s="8" t="s">
        <v>118</v>
      </c>
      <c r="C31"/>
      <c r="D31"/>
      <c r="E31"/>
      <c r="F31" s="62">
        <v>0</v>
      </c>
      <c r="G31"/>
      <c r="H31" s="62">
        <f>+'CC 103820 - Detail Expenses'!P55</f>
        <v>0</v>
      </c>
      <c r="I31"/>
      <c r="J31"/>
      <c r="K31"/>
    </row>
    <row r="32" spans="1:11">
      <c r="A32" s="40" t="s">
        <v>93</v>
      </c>
      <c r="B32" s="8" t="s">
        <v>119</v>
      </c>
      <c r="C32"/>
      <c r="D32"/>
      <c r="E32"/>
      <c r="F32" s="62">
        <v>0</v>
      </c>
      <c r="G32"/>
      <c r="H32" s="62">
        <f>+'CC 103820 - Detail Expenses'!P56</f>
        <v>0</v>
      </c>
      <c r="I32"/>
      <c r="J32"/>
      <c r="K32"/>
    </row>
    <row r="33" spans="1:11">
      <c r="A33" s="40" t="s">
        <v>33</v>
      </c>
      <c r="B33" s="8" t="s">
        <v>120</v>
      </c>
      <c r="C33"/>
      <c r="D33"/>
      <c r="E33"/>
      <c r="F33" s="63">
        <v>0</v>
      </c>
      <c r="G33"/>
      <c r="H33" s="63">
        <f>+'CC 103820 - Detail Expenses'!P57</f>
        <v>0</v>
      </c>
      <c r="I33"/>
      <c r="J33"/>
      <c r="K33"/>
    </row>
    <row r="34" spans="1:11">
      <c r="A34" s="40"/>
      <c r="B34" s="34" t="s">
        <v>12</v>
      </c>
      <c r="C34"/>
      <c r="D34"/>
      <c r="E34"/>
      <c r="F34" s="88">
        <f>SUM(F26:F33)</f>
        <v>0</v>
      </c>
      <c r="G34" s="87"/>
      <c r="H34" s="88">
        <f>SUM(H26:H33)</f>
        <v>0</v>
      </c>
      <c r="I34"/>
      <c r="J34"/>
      <c r="K34"/>
    </row>
    <row r="35" spans="1:11">
      <c r="A35" s="40" t="s">
        <v>38</v>
      </c>
      <c r="B35" s="8" t="s">
        <v>109</v>
      </c>
      <c r="C35"/>
      <c r="D35"/>
      <c r="E35"/>
      <c r="F35" s="62">
        <v>0</v>
      </c>
      <c r="G35"/>
      <c r="H35" s="62">
        <f>+'CC 103820 - Detail Expenses'!P59</f>
        <v>0</v>
      </c>
      <c r="I35"/>
      <c r="J35"/>
      <c r="K35"/>
    </row>
    <row r="36" spans="1:11">
      <c r="A36" s="40" t="s">
        <v>36</v>
      </c>
      <c r="B36" s="8" t="s">
        <v>110</v>
      </c>
      <c r="C36"/>
      <c r="D36"/>
      <c r="E36"/>
      <c r="F36" s="62">
        <v>0</v>
      </c>
      <c r="G36"/>
      <c r="H36" s="62">
        <f>+'CC 103820 - Detail Expenses'!P60</f>
        <v>0</v>
      </c>
      <c r="I36"/>
      <c r="J36"/>
      <c r="K36"/>
    </row>
    <row r="37" spans="1:11">
      <c r="A37" s="40" t="s">
        <v>105</v>
      </c>
      <c r="B37" s="54" t="s">
        <v>106</v>
      </c>
      <c r="C37"/>
      <c r="D37"/>
      <c r="E37"/>
      <c r="F37" s="62">
        <v>0</v>
      </c>
      <c r="G37"/>
      <c r="H37" s="62">
        <f>+'CC 103820 - Detail Expenses'!P61</f>
        <v>0</v>
      </c>
      <c r="I37"/>
      <c r="J37"/>
      <c r="K37"/>
    </row>
    <row r="38" spans="1:11">
      <c r="A38" s="40" t="s">
        <v>107</v>
      </c>
      <c r="B38" s="54" t="s">
        <v>108</v>
      </c>
      <c r="C38"/>
      <c r="D38"/>
      <c r="E38"/>
      <c r="F38" s="62">
        <v>0</v>
      </c>
      <c r="G38"/>
      <c r="H38" s="62">
        <f>+'CC 103820 - Detail Expenses'!P62</f>
        <v>0</v>
      </c>
      <c r="I38"/>
      <c r="J38"/>
      <c r="K38"/>
    </row>
    <row r="39" spans="1:11">
      <c r="A39" s="40" t="s">
        <v>37</v>
      </c>
      <c r="B39" s="8" t="s">
        <v>111</v>
      </c>
      <c r="C39"/>
      <c r="D39"/>
      <c r="E39"/>
      <c r="F39" s="63">
        <v>0</v>
      </c>
      <c r="G39"/>
      <c r="H39" s="63">
        <f>+'CC 103820 - Detail Expenses'!P63</f>
        <v>0</v>
      </c>
      <c r="I39"/>
      <c r="J39"/>
      <c r="K39"/>
    </row>
    <row r="40" spans="1:11">
      <c r="A40" s="40"/>
      <c r="B40" s="34" t="s">
        <v>95</v>
      </c>
      <c r="C40"/>
      <c r="D40"/>
      <c r="E40"/>
      <c r="F40" s="88">
        <f>SUM(F35:F39)</f>
        <v>0</v>
      </c>
      <c r="G40" s="87"/>
      <c r="H40" s="88">
        <f>SUM(H35:H39)</f>
        <v>0</v>
      </c>
      <c r="I40"/>
      <c r="J40"/>
      <c r="K40"/>
    </row>
    <row r="41" spans="1:11">
      <c r="A41" s="40" t="s">
        <v>39</v>
      </c>
      <c r="B41" s="41" t="s">
        <v>123</v>
      </c>
      <c r="C41"/>
      <c r="D41"/>
      <c r="E41"/>
      <c r="F41" s="62">
        <v>0</v>
      </c>
      <c r="G41"/>
      <c r="H41" s="62">
        <f>+'CC 103820 - Detail Expenses'!P65</f>
        <v>0</v>
      </c>
      <c r="I41"/>
      <c r="J41"/>
      <c r="K41"/>
    </row>
    <row r="42" spans="1:11">
      <c r="A42" s="40" t="s">
        <v>41</v>
      </c>
      <c r="B42" s="34" t="s">
        <v>13</v>
      </c>
      <c r="C42"/>
      <c r="D42"/>
      <c r="E42"/>
      <c r="F42" s="62">
        <v>0</v>
      </c>
      <c r="G42"/>
      <c r="H42" s="62">
        <f>+'CC 103820 - Detail Expenses'!P66</f>
        <v>0</v>
      </c>
      <c r="I42"/>
      <c r="J42"/>
      <c r="K42"/>
    </row>
    <row r="43" spans="1:11">
      <c r="A43" s="40" t="s">
        <v>43</v>
      </c>
      <c r="B43" s="8" t="s">
        <v>137</v>
      </c>
      <c r="C43"/>
      <c r="D43"/>
      <c r="E43"/>
      <c r="F43" s="62">
        <v>0</v>
      </c>
      <c r="G43"/>
      <c r="H43" s="62">
        <f>+'CC 103820 - Detail Expenses'!P67</f>
        <v>0</v>
      </c>
      <c r="I43"/>
      <c r="J43"/>
      <c r="K43"/>
    </row>
    <row r="44" spans="1:11">
      <c r="A44" s="40" t="s">
        <v>42</v>
      </c>
      <c r="B44" s="8" t="s">
        <v>138</v>
      </c>
      <c r="C44"/>
      <c r="D44"/>
      <c r="E44"/>
      <c r="F44" s="63">
        <v>0</v>
      </c>
      <c r="G44"/>
      <c r="H44" s="63">
        <f>+'CC 103820 - Detail Expenses'!P68</f>
        <v>0</v>
      </c>
      <c r="I44"/>
      <c r="J44"/>
      <c r="K44"/>
    </row>
    <row r="45" spans="1:11">
      <c r="A45" s="40"/>
      <c r="B45" s="34" t="s">
        <v>14</v>
      </c>
      <c r="C45"/>
      <c r="D45"/>
      <c r="E45"/>
      <c r="F45" s="88">
        <f>SUM(F43:F44)</f>
        <v>0</v>
      </c>
      <c r="G45" s="87"/>
      <c r="H45" s="88">
        <f>SUM(H43:H44)</f>
        <v>0</v>
      </c>
      <c r="I45"/>
      <c r="J45"/>
      <c r="K45"/>
    </row>
    <row r="46" spans="1:11">
      <c r="A46" s="40" t="s">
        <v>44</v>
      </c>
      <c r="B46" s="43" t="s">
        <v>139</v>
      </c>
      <c r="C46"/>
      <c r="D46"/>
      <c r="E46"/>
      <c r="F46" s="88">
        <v>0</v>
      </c>
      <c r="G46" s="87"/>
      <c r="H46" s="62">
        <f>+'CC 103820 - Detail Expenses'!P70</f>
        <v>0</v>
      </c>
      <c r="I46"/>
      <c r="J46"/>
      <c r="K46"/>
    </row>
    <row r="47" spans="1:11">
      <c r="A47" s="40" t="s">
        <v>45</v>
      </c>
      <c r="B47" s="43" t="s">
        <v>16</v>
      </c>
      <c r="C47"/>
      <c r="D47"/>
      <c r="E47"/>
      <c r="F47" s="88">
        <v>0</v>
      </c>
      <c r="G47" s="87"/>
      <c r="H47" s="62">
        <f>+'CC 103820 - Detail Expenses'!P71</f>
        <v>0</v>
      </c>
      <c r="I47"/>
      <c r="J47"/>
      <c r="K47"/>
    </row>
    <row r="48" spans="1:11">
      <c r="A48" s="40" t="s">
        <v>47</v>
      </c>
      <c r="B48" s="43" t="s">
        <v>124</v>
      </c>
      <c r="C48"/>
      <c r="D48"/>
      <c r="E48"/>
      <c r="F48" s="88">
        <v>0</v>
      </c>
      <c r="G48" s="87"/>
      <c r="H48" s="62">
        <f>+'CC 103820 - Detail Expenses'!P72</f>
        <v>0</v>
      </c>
      <c r="I48"/>
      <c r="J48" t="s">
        <v>229</v>
      </c>
      <c r="K48"/>
    </row>
    <row r="49" spans="1:11">
      <c r="A49" s="40"/>
      <c r="B49" s="43" t="s">
        <v>21</v>
      </c>
      <c r="C49"/>
      <c r="D49"/>
      <c r="E49"/>
      <c r="F49" s="88">
        <v>0</v>
      </c>
      <c r="G49" s="87"/>
      <c r="H49" s="62">
        <f>+'CC 103820 - Detail Expenses'!P73</f>
        <v>0</v>
      </c>
      <c r="I49"/>
      <c r="J49"/>
      <c r="K49"/>
    </row>
    <row r="50" spans="1:11">
      <c r="A50" s="40" t="s">
        <v>125</v>
      </c>
      <c r="B50" s="8" t="s">
        <v>126</v>
      </c>
      <c r="C50"/>
      <c r="D50"/>
      <c r="E50"/>
      <c r="F50" s="62">
        <v>0</v>
      </c>
      <c r="G50"/>
      <c r="H50" s="62">
        <f>+'CC 103820 - Detail Expenses'!P74</f>
        <v>0</v>
      </c>
      <c r="I50"/>
      <c r="J50"/>
      <c r="K50"/>
    </row>
    <row r="51" spans="1:11">
      <c r="A51" s="40" t="s">
        <v>32</v>
      </c>
      <c r="B51" s="8" t="s">
        <v>127</v>
      </c>
      <c r="C51"/>
      <c r="D51"/>
      <c r="E51"/>
      <c r="F51" s="62">
        <v>0</v>
      </c>
      <c r="G51"/>
      <c r="H51" s="62">
        <f>+'CC 103820 - Detail Expenses'!P75</f>
        <v>0</v>
      </c>
      <c r="I51"/>
      <c r="J51"/>
      <c r="K51"/>
    </row>
    <row r="52" spans="1:11">
      <c r="A52" s="40" t="s">
        <v>135</v>
      </c>
      <c r="B52" s="8" t="s">
        <v>136</v>
      </c>
      <c r="C52"/>
      <c r="D52"/>
      <c r="E52"/>
      <c r="F52" s="62">
        <v>0</v>
      </c>
      <c r="G52"/>
      <c r="H52" s="62">
        <f>+'CC 103820 - Detail Expenses'!P76</f>
        <v>0</v>
      </c>
      <c r="I52"/>
      <c r="J52"/>
      <c r="K52"/>
    </row>
    <row r="53" spans="1:11">
      <c r="A53" s="40" t="s">
        <v>131</v>
      </c>
      <c r="B53" s="8" t="s">
        <v>132</v>
      </c>
      <c r="C53"/>
      <c r="D53"/>
      <c r="E53"/>
      <c r="F53" s="62">
        <v>0</v>
      </c>
      <c r="G53"/>
      <c r="H53" s="62">
        <f>+'CC 103820 - Detail Expenses'!P77</f>
        <v>0</v>
      </c>
      <c r="I53"/>
      <c r="J53"/>
      <c r="K53"/>
    </row>
    <row r="54" spans="1:11">
      <c r="A54" s="40" t="s">
        <v>133</v>
      </c>
      <c r="B54" s="8" t="s">
        <v>134</v>
      </c>
      <c r="C54"/>
      <c r="D54"/>
      <c r="E54"/>
      <c r="F54" s="62">
        <v>0</v>
      </c>
      <c r="G54"/>
      <c r="H54" s="62">
        <f>+'CC 103820 - Detail Expenses'!P78</f>
        <v>0</v>
      </c>
      <c r="I54"/>
      <c r="J54"/>
      <c r="K54"/>
    </row>
    <row r="55" spans="1:11">
      <c r="A55" s="40" t="s">
        <v>129</v>
      </c>
      <c r="B55" s="8" t="s">
        <v>130</v>
      </c>
      <c r="C55"/>
      <c r="D55"/>
      <c r="E55"/>
      <c r="F55" s="62">
        <v>0</v>
      </c>
      <c r="G55"/>
      <c r="H55" s="62">
        <f>+'CC 103820 - Detail Expenses'!P79</f>
        <v>0</v>
      </c>
      <c r="I55"/>
      <c r="J55"/>
      <c r="K55"/>
    </row>
    <row r="56" spans="1:11">
      <c r="A56" s="40" t="s">
        <v>35</v>
      </c>
      <c r="B56" s="8" t="s">
        <v>128</v>
      </c>
      <c r="C56"/>
      <c r="D56"/>
      <c r="E56"/>
      <c r="F56" s="63">
        <v>0</v>
      </c>
      <c r="G56"/>
      <c r="H56" s="63">
        <f>+'CC 103820 - Detail Expenses'!P80</f>
        <v>0</v>
      </c>
      <c r="I56"/>
      <c r="J56"/>
      <c r="K56"/>
    </row>
    <row r="57" spans="1:11">
      <c r="A57" s="40"/>
      <c r="B57" s="34" t="s">
        <v>94</v>
      </c>
      <c r="C57"/>
      <c r="D57"/>
      <c r="E57"/>
      <c r="F57" s="88">
        <f>SUM(F50:F56)</f>
        <v>0</v>
      </c>
      <c r="G57" s="87"/>
      <c r="H57" s="88">
        <f>SUM(H50:H56)</f>
        <v>0</v>
      </c>
      <c r="I57"/>
      <c r="J57"/>
      <c r="K57"/>
    </row>
    <row r="58" spans="1:11">
      <c r="A58" s="40" t="s">
        <v>48</v>
      </c>
      <c r="B58" s="8" t="s">
        <v>18</v>
      </c>
      <c r="C58"/>
      <c r="D58"/>
      <c r="E58"/>
      <c r="F58" s="62">
        <v>0</v>
      </c>
      <c r="G58"/>
      <c r="H58" s="62">
        <f>+'CC 103820 - Detail Expenses'!P82</f>
        <v>0</v>
      </c>
      <c r="I58"/>
      <c r="J58"/>
      <c r="K58"/>
    </row>
    <row r="59" spans="1:11">
      <c r="A59" s="40" t="s">
        <v>49</v>
      </c>
      <c r="B59" s="8" t="s">
        <v>19</v>
      </c>
      <c r="C59"/>
      <c r="D59"/>
      <c r="E59"/>
      <c r="F59" s="63">
        <v>0</v>
      </c>
      <c r="G59"/>
      <c r="H59" s="63">
        <f>+'CC 103820 - Detail Expenses'!P83</f>
        <v>0</v>
      </c>
      <c r="I59"/>
      <c r="J59"/>
      <c r="K59"/>
    </row>
    <row r="60" spans="1:11">
      <c r="A60" s="57"/>
      <c r="B60" s="34" t="s">
        <v>63</v>
      </c>
      <c r="C60"/>
      <c r="D60"/>
      <c r="E60"/>
      <c r="F60" s="86">
        <f>SUM(F58:F59)</f>
        <v>0</v>
      </c>
      <c r="G60" s="87"/>
      <c r="H60" s="86">
        <f>SUM(H58:H59)</f>
        <v>0</v>
      </c>
      <c r="I60"/>
      <c r="J60"/>
      <c r="K60"/>
    </row>
    <row r="61" spans="1:11">
      <c r="A61" s="40" t="s">
        <v>50</v>
      </c>
      <c r="B61" s="34" t="s">
        <v>22</v>
      </c>
      <c r="C61"/>
      <c r="D61"/>
      <c r="E61"/>
      <c r="F61" s="64">
        <v>0</v>
      </c>
      <c r="G61"/>
      <c r="H61" s="62">
        <f>+'CC 103820 - Detail Expenses'!P85</f>
        <v>0</v>
      </c>
      <c r="I61"/>
      <c r="J61"/>
      <c r="K61"/>
    </row>
    <row r="62" spans="1:11">
      <c r="A62" s="8"/>
      <c r="B62" s="69" t="s">
        <v>20</v>
      </c>
      <c r="C62"/>
      <c r="D62"/>
      <c r="E62"/>
      <c r="F62" s="89">
        <f>F19+F21+F23+F25+F34+F40+F45+F57+F60+F41+F42+F46+F47+F48+F49+F61</f>
        <v>0</v>
      </c>
      <c r="G62" s="87"/>
      <c r="H62" s="89">
        <f>H19+H21+H23+H25+H34+H40+H45+H57+H60+H41+H42+H46+H47+H48+H49+H61</f>
        <v>0</v>
      </c>
      <c r="I62"/>
      <c r="J62"/>
      <c r="K62"/>
    </row>
    <row r="63" spans="1:11">
      <c r="A63" s="8"/>
      <c r="B63" s="8"/>
      <c r="C63"/>
      <c r="D63"/>
      <c r="E63"/>
      <c r="F63"/>
      <c r="G63"/>
      <c r="H63"/>
      <c r="I63"/>
      <c r="J63"/>
      <c r="K63"/>
    </row>
    <row r="64" spans="1:11" ht="15.75">
      <c r="A64" s="67"/>
      <c r="B64" s="67"/>
      <c r="C64"/>
      <c r="D64"/>
      <c r="E64"/>
      <c r="F64"/>
      <c r="G64"/>
      <c r="H64">
        <f>'CC 103820 - Detail Expenses'!P43+'CC 103820 - Detail Expenses'!P45+'CC 103820 - Detail Expenses'!P47+'CC 103820 - Detail Expenses'!P49+'CC 103820 - Detail Expenses'!P58+'CC 103820 - Detail Expenses'!P64+'CC 103820 - Detail Expenses'!P65+'CC 103820 - Detail Expenses'!P66+'CC 103820 - Detail Expenses'!P69+'CC 103820 - Detail Expenses'!P70+'CC 103820 - Detail Expenses'!P71+'CC 103820 - Detail Expenses'!P72+'CC 103820 - Detail Expenses'!P73+'CC 103820 - Detail Expenses'!P81+'CC 103820 - Detail Expenses'!P84+'CC 103820 - Detail Expenses'!P85</f>
        <v>0</v>
      </c>
      <c r="J64"/>
      <c r="K64"/>
    </row>
    <row r="65" spans="1:11" ht="15.75">
      <c r="A65" s="66" t="s">
        <v>144</v>
      </c>
      <c r="B65" s="58"/>
      <c r="C65"/>
      <c r="D65"/>
      <c r="E65"/>
      <c r="F65"/>
      <c r="G65"/>
      <c r="H65"/>
      <c r="I65"/>
      <c r="J65"/>
      <c r="K65"/>
    </row>
    <row r="66" spans="1:11" ht="15" customHeight="1">
      <c r="A66" s="59"/>
      <c r="B66" s="61" t="s">
        <v>154</v>
      </c>
      <c r="C66"/>
      <c r="D66"/>
      <c r="E66"/>
      <c r="F66">
        <v>0</v>
      </c>
      <c r="G66"/>
      <c r="H66">
        <f>F66*12</f>
        <v>0</v>
      </c>
      <c r="I66"/>
      <c r="J66"/>
      <c r="K66"/>
    </row>
    <row r="67" spans="1:11" ht="15" customHeight="1">
      <c r="A67" s="59"/>
      <c r="B67" s="61" t="s">
        <v>153</v>
      </c>
      <c r="C67"/>
      <c r="D67"/>
      <c r="E67"/>
      <c r="F67">
        <v>0</v>
      </c>
      <c r="G67"/>
      <c r="H67">
        <f t="shared" ref="H67:H81" si="0">F67*12</f>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5" sqref="C15:M21"/>
    </sheetView>
  </sheetViews>
  <sheetFormatPr defaultRowHeight="12.75"/>
  <cols>
    <col min="1" max="1" width="33.33203125" style="212" customWidth="1"/>
    <col min="2" max="2" width="10.33203125" style="212" customWidth="1"/>
    <col min="3" max="15" width="11.33203125" style="212" customWidth="1"/>
    <col min="16" max="16" width="11.8320312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103820 - Detail Expenses'!P3</f>
        <v>TEAM NAME</v>
      </c>
    </row>
    <row r="4" spans="1:15" s="9" customFormat="1" ht="13.5" customHeight="1">
      <c r="B4" s="183"/>
      <c r="C4" s="184"/>
      <c r="D4" s="184"/>
      <c r="G4" s="185"/>
      <c r="H4" s="185"/>
    </row>
    <row r="5" spans="1:15" s="9" customFormat="1" ht="14.25" customHeight="1" thickBot="1">
      <c r="A5" s="186" t="s">
        <v>53</v>
      </c>
      <c r="B5" s="50"/>
      <c r="C5" s="187" t="str">
        <f>+'CC 103820 - G&amp;A Assumption'!D5</f>
        <v>11105</v>
      </c>
      <c r="D5" s="188"/>
    </row>
    <row r="6" spans="1:15" s="9" customFormat="1" ht="14.25" customHeight="1" thickBot="1">
      <c r="A6" s="186" t="s">
        <v>55</v>
      </c>
      <c r="B6" s="50"/>
      <c r="C6" s="187" t="str">
        <f>+'CC 103820 - G&amp;A Assumption'!D6</f>
        <v>Gossett</v>
      </c>
      <c r="D6" s="188"/>
    </row>
    <row r="7" spans="1:15" s="9" customFormat="1" ht="14.25" customHeight="1" thickBot="1">
      <c r="A7" s="183" t="s">
        <v>168</v>
      </c>
      <c r="C7" s="187" t="str">
        <f>+'CC 103820 - G&amp;A Assumption'!D7</f>
        <v>103820</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75">
      <c r="A10" s="192"/>
      <c r="B10" s="193"/>
      <c r="C10" s="193"/>
      <c r="D10" s="193"/>
      <c r="E10" s="193"/>
      <c r="F10" s="193"/>
      <c r="G10" s="193"/>
      <c r="H10" s="193"/>
      <c r="I10" s="193"/>
      <c r="J10" s="193"/>
      <c r="K10" s="193"/>
      <c r="L10" s="193"/>
      <c r="M10" s="193"/>
      <c r="N10" s="193"/>
      <c r="O10" s="194"/>
    </row>
    <row r="11" spans="1:15" s="195" customFormat="1" ht="15.75">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75">
      <c r="A12" s="200" t="s">
        <v>65</v>
      </c>
      <c r="B12" s="201"/>
      <c r="C12" s="201"/>
      <c r="D12" s="201"/>
      <c r="E12" s="201"/>
      <c r="F12" s="201"/>
      <c r="G12" s="201"/>
      <c r="H12" s="201"/>
      <c r="I12" s="201"/>
      <c r="J12" s="201"/>
      <c r="K12" s="201"/>
      <c r="L12" s="201"/>
      <c r="M12" s="201"/>
      <c r="N12" s="201"/>
      <c r="O12" s="202">
        <f t="shared" ref="O12:O29" si="0">N12</f>
        <v>0</v>
      </c>
    </row>
    <row r="13" spans="1:15" s="203" customFormat="1" ht="15.75">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75">
      <c r="A14" s="200" t="s">
        <v>66</v>
      </c>
      <c r="B14" s="201"/>
      <c r="C14" s="201"/>
      <c r="D14" s="201"/>
      <c r="E14" s="201"/>
      <c r="F14" s="201"/>
      <c r="G14" s="201"/>
      <c r="H14" s="201"/>
      <c r="I14" s="201"/>
      <c r="J14" s="201"/>
      <c r="K14" s="201"/>
      <c r="L14" s="201"/>
      <c r="M14" s="201"/>
      <c r="N14" s="201"/>
      <c r="O14" s="202">
        <f t="shared" si="0"/>
        <v>0</v>
      </c>
    </row>
    <row r="15" spans="1:15" s="203" customFormat="1" ht="15.75">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75">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75">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75">
      <c r="A18" s="200" t="s">
        <v>176</v>
      </c>
      <c r="B18" s="201"/>
      <c r="C18" s="201">
        <v>0</v>
      </c>
      <c r="D18" s="201">
        <v>0</v>
      </c>
      <c r="E18" s="201">
        <v>0</v>
      </c>
      <c r="F18" s="201">
        <v>0</v>
      </c>
      <c r="G18" s="201">
        <v>0</v>
      </c>
      <c r="H18" s="201">
        <v>0</v>
      </c>
      <c r="I18" s="201">
        <v>0</v>
      </c>
      <c r="J18" s="201">
        <v>0</v>
      </c>
      <c r="K18" s="201">
        <v>0</v>
      </c>
      <c r="L18" s="201">
        <v>0</v>
      </c>
      <c r="M18" s="201">
        <v>0</v>
      </c>
      <c r="N18" s="201">
        <v>0</v>
      </c>
      <c r="O18" s="202">
        <f t="shared" si="0"/>
        <v>0</v>
      </c>
    </row>
    <row r="19" spans="1:15" s="203" customFormat="1" ht="15.75">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75">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75">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75">
      <c r="A22" s="200" t="s">
        <v>437</v>
      </c>
      <c r="B22" s="201"/>
      <c r="C22" s="201"/>
      <c r="D22" s="201"/>
      <c r="E22" s="201"/>
      <c r="F22" s="201"/>
      <c r="G22" s="201"/>
      <c r="H22" s="201"/>
      <c r="I22" s="201"/>
      <c r="J22" s="201"/>
      <c r="K22" s="201"/>
      <c r="L22" s="201"/>
      <c r="M22" s="201"/>
      <c r="N22" s="201"/>
      <c r="O22" s="202">
        <f t="shared" si="0"/>
        <v>0</v>
      </c>
    </row>
    <row r="23" spans="1:15" s="203" customFormat="1" ht="15.75">
      <c r="A23" s="200" t="s">
        <v>438</v>
      </c>
      <c r="B23" s="201"/>
      <c r="C23" s="201"/>
      <c r="D23" s="201"/>
      <c r="E23" s="201"/>
      <c r="F23" s="201"/>
      <c r="G23" s="201"/>
      <c r="H23" s="201"/>
      <c r="I23" s="201"/>
      <c r="J23" s="201"/>
      <c r="K23" s="201"/>
      <c r="L23" s="201"/>
      <c r="M23" s="201"/>
      <c r="N23" s="201"/>
      <c r="O23" s="202">
        <f t="shared" si="0"/>
        <v>0</v>
      </c>
    </row>
    <row r="24" spans="1:15" s="203" customFormat="1" ht="15.75">
      <c r="A24" s="200" t="s">
        <v>180</v>
      </c>
      <c r="B24" s="201"/>
      <c r="C24" s="201"/>
      <c r="D24" s="201"/>
      <c r="E24" s="201"/>
      <c r="F24" s="201"/>
      <c r="G24" s="201"/>
      <c r="H24" s="201"/>
      <c r="I24" s="201"/>
      <c r="J24" s="201"/>
      <c r="K24" s="201"/>
      <c r="L24" s="201"/>
      <c r="M24" s="201"/>
      <c r="N24" s="201"/>
      <c r="O24" s="202">
        <f t="shared" si="0"/>
        <v>0</v>
      </c>
    </row>
    <row r="25" spans="1:15" s="203" customFormat="1" ht="15.75">
      <c r="A25" s="200" t="s">
        <v>181</v>
      </c>
      <c r="B25" s="201"/>
      <c r="C25" s="201"/>
      <c r="D25" s="201"/>
      <c r="E25" s="201"/>
      <c r="F25" s="201"/>
      <c r="G25" s="201"/>
      <c r="H25" s="201"/>
      <c r="I25" s="201"/>
      <c r="J25" s="201"/>
      <c r="K25" s="201"/>
      <c r="L25" s="201"/>
      <c r="M25" s="201"/>
      <c r="N25" s="201"/>
      <c r="O25" s="202">
        <f t="shared" si="0"/>
        <v>0</v>
      </c>
    </row>
    <row r="26" spans="1:15" s="203" customFormat="1" ht="15.75">
      <c r="A26" s="200" t="s">
        <v>182</v>
      </c>
      <c r="B26" s="201"/>
      <c r="C26" s="201"/>
      <c r="D26" s="201"/>
      <c r="E26" s="201"/>
      <c r="F26" s="201"/>
      <c r="G26" s="201"/>
      <c r="H26" s="201"/>
      <c r="I26" s="201"/>
      <c r="J26" s="201"/>
      <c r="K26" s="201"/>
      <c r="L26" s="201"/>
      <c r="M26" s="201"/>
      <c r="N26" s="201"/>
      <c r="O26" s="202">
        <f t="shared" si="0"/>
        <v>0</v>
      </c>
    </row>
    <row r="27" spans="1:15" s="203" customFormat="1" ht="15.75">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75">
      <c r="A28" s="200" t="s">
        <v>203</v>
      </c>
      <c r="B28" s="201"/>
      <c r="C28" s="201"/>
      <c r="D28" s="201"/>
      <c r="E28" s="201"/>
      <c r="F28" s="201"/>
      <c r="G28" s="201"/>
      <c r="H28" s="201"/>
      <c r="I28" s="201"/>
      <c r="J28" s="201"/>
      <c r="K28" s="201"/>
      <c r="L28" s="201"/>
      <c r="M28" s="201"/>
      <c r="N28" s="201"/>
      <c r="O28" s="202"/>
    </row>
    <row r="29" spans="1:15" s="203" customFormat="1" ht="15.75">
      <c r="A29" s="200" t="s">
        <v>202</v>
      </c>
      <c r="B29" s="201"/>
      <c r="C29" s="201">
        <v>0</v>
      </c>
      <c r="D29" s="201">
        <v>0</v>
      </c>
      <c r="E29" s="201">
        <v>0</v>
      </c>
      <c r="F29" s="201">
        <v>0</v>
      </c>
      <c r="G29" s="201">
        <v>0</v>
      </c>
      <c r="H29" s="201">
        <v>0</v>
      </c>
      <c r="I29" s="201">
        <v>0</v>
      </c>
      <c r="J29" s="201">
        <v>0</v>
      </c>
      <c r="K29" s="201">
        <v>0</v>
      </c>
      <c r="L29" s="201">
        <v>0</v>
      </c>
      <c r="M29" s="201">
        <v>0</v>
      </c>
      <c r="N29" s="201">
        <v>0</v>
      </c>
      <c r="O29" s="202">
        <f t="shared" si="0"/>
        <v>0</v>
      </c>
    </row>
    <row r="30" spans="1:15" s="203" customFormat="1" ht="15.75">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75">
      <c r="A31" s="200" t="s">
        <v>183</v>
      </c>
      <c r="B31" s="201">
        <v>45</v>
      </c>
      <c r="C31" s="201"/>
      <c r="D31" s="201"/>
      <c r="E31" s="201"/>
      <c r="F31" s="201"/>
      <c r="G31" s="201"/>
      <c r="H31" s="201"/>
      <c r="I31" s="201"/>
      <c r="J31" s="201"/>
      <c r="K31" s="201"/>
      <c r="L31" s="201"/>
      <c r="M31" s="201"/>
      <c r="N31" s="201"/>
      <c r="O31" s="202">
        <f t="shared" ref="O31:O46" si="2">N31</f>
        <v>0</v>
      </c>
    </row>
    <row r="32" spans="1:15" s="203" customFormat="1" ht="15.75">
      <c r="A32" s="200" t="s">
        <v>184</v>
      </c>
      <c r="B32" s="201">
        <v>65</v>
      </c>
      <c r="C32" s="201"/>
      <c r="D32" s="201"/>
      <c r="E32" s="201"/>
      <c r="F32" s="201"/>
      <c r="G32" s="201"/>
      <c r="H32" s="201"/>
      <c r="I32" s="201"/>
      <c r="J32" s="201"/>
      <c r="K32" s="201"/>
      <c r="L32" s="201"/>
      <c r="M32" s="201"/>
      <c r="N32" s="201"/>
      <c r="O32" s="202">
        <f t="shared" si="2"/>
        <v>0</v>
      </c>
    </row>
    <row r="33" spans="1:15" s="203" customFormat="1" ht="15.75">
      <c r="A33" s="200" t="s">
        <v>185</v>
      </c>
      <c r="B33" s="201">
        <v>85</v>
      </c>
      <c r="C33" s="201"/>
      <c r="D33" s="201"/>
      <c r="E33" s="201"/>
      <c r="F33" s="201"/>
      <c r="G33" s="201"/>
      <c r="H33" s="201"/>
      <c r="I33" s="201"/>
      <c r="J33" s="201"/>
      <c r="K33" s="201"/>
      <c r="L33" s="201"/>
      <c r="M33" s="201"/>
      <c r="N33" s="201"/>
      <c r="O33" s="202">
        <f t="shared" si="2"/>
        <v>0</v>
      </c>
    </row>
    <row r="34" spans="1:15" s="203" customFormat="1" ht="15.75">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75">
      <c r="A35" s="200" t="s">
        <v>187</v>
      </c>
      <c r="B35" s="201">
        <v>135</v>
      </c>
      <c r="C35" s="201"/>
      <c r="D35" s="201"/>
      <c r="E35" s="201"/>
      <c r="F35" s="201"/>
      <c r="G35" s="201"/>
      <c r="H35" s="201"/>
      <c r="I35" s="201"/>
      <c r="J35" s="201"/>
      <c r="K35" s="201"/>
      <c r="L35" s="201"/>
      <c r="M35" s="201"/>
      <c r="N35" s="201"/>
      <c r="O35" s="202">
        <f t="shared" si="2"/>
        <v>0</v>
      </c>
    </row>
    <row r="36" spans="1:15" s="203" customFormat="1" ht="15.75">
      <c r="A36" s="200" t="s">
        <v>188</v>
      </c>
      <c r="B36" s="201">
        <v>165</v>
      </c>
      <c r="C36" s="201"/>
      <c r="D36" s="201"/>
      <c r="E36" s="201"/>
      <c r="F36" s="201"/>
      <c r="G36" s="201"/>
      <c r="H36" s="201"/>
      <c r="I36" s="201"/>
      <c r="J36" s="201"/>
      <c r="K36" s="201"/>
      <c r="L36" s="201"/>
      <c r="M36" s="201"/>
      <c r="N36" s="201"/>
      <c r="O36" s="202">
        <f t="shared" si="2"/>
        <v>0</v>
      </c>
    </row>
    <row r="37" spans="1:15" s="203" customFormat="1" ht="15.75">
      <c r="A37" s="200" t="s">
        <v>189</v>
      </c>
      <c r="B37" s="201">
        <v>185</v>
      </c>
      <c r="C37" s="201"/>
      <c r="D37" s="201"/>
      <c r="E37" s="201"/>
      <c r="F37" s="201"/>
      <c r="G37" s="201"/>
      <c r="H37" s="201"/>
      <c r="I37" s="201"/>
      <c r="J37" s="201"/>
      <c r="K37" s="201"/>
      <c r="L37" s="201"/>
      <c r="M37" s="201"/>
      <c r="N37" s="201"/>
      <c r="O37" s="202">
        <f t="shared" si="2"/>
        <v>0</v>
      </c>
    </row>
    <row r="38" spans="1:15" s="203" customFormat="1" ht="15.75">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75">
      <c r="A39" s="200" t="s">
        <v>191</v>
      </c>
      <c r="B39" s="201">
        <v>235</v>
      </c>
      <c r="C39" s="201"/>
      <c r="D39" s="201"/>
      <c r="E39" s="201"/>
      <c r="F39" s="201"/>
      <c r="G39" s="201"/>
      <c r="H39" s="201"/>
      <c r="I39" s="201"/>
      <c r="J39" s="201"/>
      <c r="K39" s="201"/>
      <c r="L39" s="201"/>
      <c r="M39" s="201"/>
      <c r="N39" s="201"/>
      <c r="O39" s="202">
        <f t="shared" si="2"/>
        <v>0</v>
      </c>
    </row>
    <row r="40" spans="1:15" s="203" customFormat="1" ht="15.75">
      <c r="A40" s="200" t="s">
        <v>192</v>
      </c>
      <c r="B40" s="201">
        <v>265</v>
      </c>
      <c r="C40" s="201"/>
      <c r="D40" s="201"/>
      <c r="E40" s="201"/>
      <c r="F40" s="201"/>
      <c r="G40" s="201"/>
      <c r="H40" s="201"/>
      <c r="I40" s="201"/>
      <c r="J40" s="201"/>
      <c r="K40" s="201"/>
      <c r="L40" s="201"/>
      <c r="M40" s="201"/>
      <c r="N40" s="201"/>
      <c r="O40" s="202">
        <f t="shared" si="2"/>
        <v>0</v>
      </c>
    </row>
    <row r="41" spans="1:15" s="203" customFormat="1" ht="15.75">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75">
      <c r="A42" s="200" t="s">
        <v>194</v>
      </c>
      <c r="B42" s="201">
        <v>315</v>
      </c>
      <c r="C42" s="201"/>
      <c r="D42" s="201"/>
      <c r="E42" s="201"/>
      <c r="F42" s="201"/>
      <c r="G42" s="201"/>
      <c r="H42" s="201"/>
      <c r="I42" s="201"/>
      <c r="J42" s="201"/>
      <c r="K42" s="201"/>
      <c r="L42" s="201"/>
      <c r="M42" s="201"/>
      <c r="N42" s="201"/>
      <c r="O42" s="202">
        <f t="shared" si="2"/>
        <v>0</v>
      </c>
    </row>
    <row r="43" spans="1:15" s="203" customFormat="1" ht="15.75">
      <c r="A43" s="200" t="s">
        <v>195</v>
      </c>
      <c r="B43" s="201">
        <v>335</v>
      </c>
      <c r="C43" s="201"/>
      <c r="D43" s="201"/>
      <c r="E43" s="201"/>
      <c r="F43" s="201"/>
      <c r="G43" s="201"/>
      <c r="H43" s="201"/>
      <c r="I43" s="201"/>
      <c r="J43" s="201"/>
      <c r="K43" s="201"/>
      <c r="L43" s="201"/>
      <c r="M43" s="201"/>
      <c r="N43" s="201"/>
      <c r="O43" s="202">
        <f t="shared" si="2"/>
        <v>0</v>
      </c>
    </row>
    <row r="44" spans="1:15" s="203" customFormat="1" ht="15.75">
      <c r="A44" s="200" t="s">
        <v>196</v>
      </c>
      <c r="B44" s="201">
        <v>365</v>
      </c>
      <c r="C44" s="201"/>
      <c r="D44" s="201"/>
      <c r="E44" s="201"/>
      <c r="F44" s="201"/>
      <c r="G44" s="201"/>
      <c r="H44" s="201"/>
      <c r="I44" s="201"/>
      <c r="J44" s="201"/>
      <c r="K44" s="201"/>
      <c r="L44" s="201"/>
      <c r="M44" s="201"/>
      <c r="N44" s="201"/>
      <c r="O44" s="202">
        <f t="shared" si="2"/>
        <v>0</v>
      </c>
    </row>
    <row r="45" spans="1:15" s="203" customFormat="1" ht="15.75">
      <c r="A45" s="200" t="s">
        <v>197</v>
      </c>
      <c r="B45" s="201">
        <v>385</v>
      </c>
      <c r="O45" s="202">
        <f t="shared" si="2"/>
        <v>0</v>
      </c>
    </row>
    <row r="46" spans="1:15" s="203" customFormat="1" ht="15.75">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75">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3.5" thickBot="1">
      <c r="A87" s="216" t="s">
        <v>161</v>
      </c>
      <c r="C87" s="217">
        <f>SUM(C85:C86)</f>
        <v>0</v>
      </c>
      <c r="D87" s="217">
        <f t="shared" ref="D87:N87" si="5">SUM(D85:D86)</f>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3.5"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3.5"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3.5"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ref="O98:O125" si="7">SUM(C98:N98)</f>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SUM(C97:C125)</f>
        <v>0</v>
      </c>
      <c r="D126" s="172">
        <f t="shared" ref="D126:O126" si="8">SUM(D97:D125)</f>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3.5"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3.5"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75" hidden="1">
      <c r="A157" s="200" t="s">
        <v>65</v>
      </c>
      <c r="B157" s="201">
        <f>250000/12</f>
        <v>20833.333333333332</v>
      </c>
      <c r="C157" s="201">
        <f>$B$157*C12</f>
        <v>0</v>
      </c>
      <c r="D157" s="201">
        <f>$B$157*D12*1.075</f>
        <v>0</v>
      </c>
      <c r="E157" s="201">
        <f t="shared" ref="E157:N157" si="10">$B$157*E12*1.075</f>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SUM(C157:N157)</f>
        <v>0</v>
      </c>
    </row>
    <row r="158" spans="1:15" s="203" customFormat="1" ht="15.75" hidden="1">
      <c r="A158" s="200" t="s">
        <v>173</v>
      </c>
      <c r="B158" s="201">
        <f>190000/12</f>
        <v>15833.333333333334</v>
      </c>
      <c r="C158" s="201">
        <f>$B$158*C13</f>
        <v>0</v>
      </c>
      <c r="D158" s="201">
        <f>$B$158*D13*1.0775</f>
        <v>0</v>
      </c>
      <c r="E158" s="201">
        <f t="shared" ref="E158:N158" si="11">$B$158*E13*1.0775</f>
        <v>0</v>
      </c>
      <c r="F158" s="201">
        <f t="shared" si="11"/>
        <v>0</v>
      </c>
      <c r="G158" s="201">
        <f t="shared" si="11"/>
        <v>0</v>
      </c>
      <c r="H158" s="201">
        <f t="shared" si="11"/>
        <v>0</v>
      </c>
      <c r="I158" s="201">
        <f t="shared" si="11"/>
        <v>0</v>
      </c>
      <c r="J158" s="201">
        <f t="shared" si="11"/>
        <v>0</v>
      </c>
      <c r="K158" s="201">
        <f t="shared" si="11"/>
        <v>0</v>
      </c>
      <c r="L158" s="201">
        <f t="shared" si="11"/>
        <v>0</v>
      </c>
      <c r="M158" s="201">
        <f t="shared" si="11"/>
        <v>0</v>
      </c>
      <c r="N158" s="201">
        <f t="shared" si="11"/>
        <v>0</v>
      </c>
      <c r="O158" s="202">
        <f>SUM(C158:N158)</f>
        <v>0</v>
      </c>
    </row>
    <row r="159" spans="1:15" s="203" customFormat="1" ht="15.75" hidden="1">
      <c r="A159" s="200" t="s">
        <v>66</v>
      </c>
      <c r="B159" s="201">
        <f>116000/12</f>
        <v>9666.6666666666661</v>
      </c>
      <c r="C159" s="201">
        <f>$B$159*C14</f>
        <v>0</v>
      </c>
      <c r="D159" s="201">
        <f>$B$159*D14*1.0775</f>
        <v>0</v>
      </c>
      <c r="E159" s="201">
        <f t="shared" ref="E159:N159" si="12">$B$159*E14*1.0775</f>
        <v>0</v>
      </c>
      <c r="F159" s="201">
        <f t="shared" si="12"/>
        <v>0</v>
      </c>
      <c r="G159" s="201">
        <f t="shared" si="12"/>
        <v>0</v>
      </c>
      <c r="H159" s="201">
        <f t="shared" si="12"/>
        <v>0</v>
      </c>
      <c r="I159" s="201">
        <f t="shared" si="12"/>
        <v>0</v>
      </c>
      <c r="J159" s="201">
        <f t="shared" si="12"/>
        <v>0</v>
      </c>
      <c r="K159" s="201">
        <f t="shared" si="12"/>
        <v>0</v>
      </c>
      <c r="L159" s="201">
        <f t="shared" si="12"/>
        <v>0</v>
      </c>
      <c r="M159" s="201">
        <f t="shared" si="12"/>
        <v>0</v>
      </c>
      <c r="N159" s="201">
        <f t="shared" si="12"/>
        <v>0</v>
      </c>
      <c r="O159" s="202">
        <f>SUM(C159:N159)</f>
        <v>0</v>
      </c>
    </row>
    <row r="160" spans="1:15" s="203" customFormat="1" ht="15.75" hidden="1">
      <c r="A160" s="200" t="s">
        <v>67</v>
      </c>
      <c r="B160" s="201">
        <f>77000/12</f>
        <v>6416.666666666667</v>
      </c>
      <c r="C160" s="201">
        <f>$B$160*C15</f>
        <v>0</v>
      </c>
      <c r="D160" s="201">
        <f>$B$160*D15*1.0775</f>
        <v>0</v>
      </c>
      <c r="E160" s="201">
        <f t="shared" ref="E160:N160" si="13">$B$160*E15*1.0775</f>
        <v>0</v>
      </c>
      <c r="F160" s="201">
        <f t="shared" si="13"/>
        <v>0</v>
      </c>
      <c r="G160" s="201">
        <f t="shared" si="13"/>
        <v>0</v>
      </c>
      <c r="H160" s="201">
        <f t="shared" si="13"/>
        <v>0</v>
      </c>
      <c r="I160" s="201">
        <f t="shared" si="13"/>
        <v>0</v>
      </c>
      <c r="J160" s="201">
        <f t="shared" si="13"/>
        <v>0</v>
      </c>
      <c r="K160" s="201">
        <f t="shared" si="13"/>
        <v>0</v>
      </c>
      <c r="L160" s="201">
        <f t="shared" si="13"/>
        <v>0</v>
      </c>
      <c r="M160" s="201">
        <f t="shared" si="13"/>
        <v>0</v>
      </c>
      <c r="N160" s="201">
        <f t="shared" si="13"/>
        <v>0</v>
      </c>
      <c r="O160" s="202">
        <f>SUM(C160:N160)</f>
        <v>0</v>
      </c>
    </row>
    <row r="161" spans="1:15" s="203" customFormat="1" ht="15.75" hidden="1">
      <c r="A161" s="200" t="s">
        <v>174</v>
      </c>
      <c r="B161" s="201">
        <f>66000/12</f>
        <v>5500</v>
      </c>
      <c r="C161" s="201">
        <f>$B$161*C16</f>
        <v>0</v>
      </c>
      <c r="D161" s="201">
        <f>$B$161*D16*1.0775</f>
        <v>0</v>
      </c>
      <c r="E161" s="201">
        <f t="shared" ref="E161:N161" si="14">$B$161*E16*1.0775</f>
        <v>0</v>
      </c>
      <c r="F161" s="201">
        <f t="shared" si="14"/>
        <v>0</v>
      </c>
      <c r="G161" s="201">
        <f t="shared" si="14"/>
        <v>0</v>
      </c>
      <c r="H161" s="201">
        <f t="shared" si="14"/>
        <v>0</v>
      </c>
      <c r="I161" s="201">
        <f t="shared" si="14"/>
        <v>0</v>
      </c>
      <c r="J161" s="201">
        <f t="shared" si="14"/>
        <v>0</v>
      </c>
      <c r="K161" s="201">
        <f t="shared" si="14"/>
        <v>0</v>
      </c>
      <c r="L161" s="201">
        <f t="shared" si="14"/>
        <v>0</v>
      </c>
      <c r="M161" s="201">
        <f t="shared" si="14"/>
        <v>0</v>
      </c>
      <c r="N161" s="201">
        <f t="shared" si="14"/>
        <v>0</v>
      </c>
      <c r="O161" s="202">
        <f t="shared" ref="O161:O172" si="15">SUM(C161:N161)</f>
        <v>0</v>
      </c>
    </row>
    <row r="162" spans="1:15" s="203" customFormat="1" ht="15.75" hidden="1">
      <c r="A162" s="200" t="s">
        <v>175</v>
      </c>
      <c r="B162" s="201">
        <f>48000/12</f>
        <v>4000</v>
      </c>
      <c r="C162" s="201">
        <f>$B$162*C17</f>
        <v>0</v>
      </c>
      <c r="D162" s="201">
        <f>$B$162*D17*1.0775</f>
        <v>0</v>
      </c>
      <c r="E162" s="201">
        <f t="shared" ref="E162:N162" si="16">$B$162*E17*1.0775</f>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5"/>
        <v>0</v>
      </c>
    </row>
    <row r="163" spans="1:15" s="203" customFormat="1" ht="15.75" hidden="1">
      <c r="A163" s="200" t="s">
        <v>176</v>
      </c>
      <c r="B163" s="201">
        <f>45000/12</f>
        <v>3750</v>
      </c>
      <c r="C163" s="201">
        <f>$B$163*C18</f>
        <v>0</v>
      </c>
      <c r="D163" s="201">
        <f>$B$163*D18*1.0775</f>
        <v>0</v>
      </c>
      <c r="E163" s="201">
        <f t="shared" ref="E163:N163" si="17">$B$163*E18*1.0775</f>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5"/>
        <v>0</v>
      </c>
    </row>
    <row r="164" spans="1:15" s="203" customFormat="1" ht="15.75" hidden="1">
      <c r="A164" s="200" t="s">
        <v>177</v>
      </c>
      <c r="B164" s="201">
        <f>38000/12</f>
        <v>3166.6666666666665</v>
      </c>
      <c r="C164" s="201">
        <f>$B$164*C19</f>
        <v>0</v>
      </c>
      <c r="D164" s="201">
        <f>$B$164*D19*1.0775</f>
        <v>0</v>
      </c>
      <c r="E164" s="201">
        <f t="shared" ref="E164:N164" si="18">$B$164*E19*1.0775</f>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5"/>
        <v>0</v>
      </c>
    </row>
    <row r="165" spans="1:15" ht="15.75" hidden="1">
      <c r="O165" s="202">
        <f t="shared" si="15"/>
        <v>0</v>
      </c>
    </row>
    <row r="166" spans="1:15" ht="15.75" hidden="1">
      <c r="O166" s="202">
        <f t="shared" si="15"/>
        <v>0</v>
      </c>
    </row>
    <row r="167" spans="1:15" s="203" customFormat="1" ht="15.75" hidden="1">
      <c r="A167" s="200" t="s">
        <v>180</v>
      </c>
      <c r="B167" s="201"/>
      <c r="C167" s="201">
        <f>$B$167*C24</f>
        <v>0</v>
      </c>
      <c r="D167" s="201">
        <f>$B$167*D24*1.0775</f>
        <v>0</v>
      </c>
      <c r="E167" s="201">
        <f t="shared" ref="E167:N167" si="19">$B$167*E24*1.0775</f>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5"/>
        <v>0</v>
      </c>
    </row>
    <row r="168" spans="1:15" s="203" customFormat="1" ht="15.75" hidden="1">
      <c r="A168" s="200" t="s">
        <v>181</v>
      </c>
      <c r="B168" s="201"/>
      <c r="C168" s="201">
        <f>$B$168*C25</f>
        <v>0</v>
      </c>
      <c r="D168" s="201">
        <f>$B$168*D25*1.0775</f>
        <v>0</v>
      </c>
      <c r="E168" s="201">
        <f t="shared" ref="E168:N168" si="20">$B$168*E25*1.0775</f>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5"/>
        <v>0</v>
      </c>
    </row>
    <row r="169" spans="1:15" s="203" customFormat="1" ht="15.75" hidden="1">
      <c r="A169" s="200" t="s">
        <v>182</v>
      </c>
      <c r="B169" s="201"/>
      <c r="C169" s="201">
        <f>$B$169*C26</f>
        <v>0</v>
      </c>
      <c r="D169" s="201">
        <f>$B$169*D26*1.0775</f>
        <v>0</v>
      </c>
      <c r="E169" s="201">
        <f t="shared" ref="E169:N169" si="21">$B$169*E26*1.0775</f>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5"/>
        <v>0</v>
      </c>
    </row>
    <row r="170" spans="1:15" ht="15.75" hidden="1">
      <c r="O170" s="202">
        <f t="shared" si="15"/>
        <v>0</v>
      </c>
    </row>
    <row r="171" spans="1:15" s="203" customFormat="1" ht="15.75" hidden="1">
      <c r="A171" s="200" t="s">
        <v>203</v>
      </c>
      <c r="B171" s="201">
        <f>35000/12</f>
        <v>2916.6666666666665</v>
      </c>
      <c r="C171" s="201">
        <f>$B$171*C28</f>
        <v>0</v>
      </c>
      <c r="D171" s="201">
        <f>$B$171*D28*1.0775</f>
        <v>0</v>
      </c>
      <c r="E171" s="201">
        <f t="shared" ref="E171:N171" si="22">$B$171*E28*1.0775</f>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5"/>
        <v>0</v>
      </c>
    </row>
    <row r="172" spans="1:15" s="203" customFormat="1" ht="15.75" hidden="1">
      <c r="A172" s="200" t="s">
        <v>202</v>
      </c>
      <c r="B172" s="201">
        <f>50000/12</f>
        <v>4166.666666666667</v>
      </c>
      <c r="C172" s="201">
        <f>$B$172*C29</f>
        <v>0</v>
      </c>
      <c r="D172" s="201">
        <f>$B$172*D29*1.0775</f>
        <v>0</v>
      </c>
      <c r="E172" s="201">
        <f t="shared" ref="E172:N172" si="23">$B$172*E29*1.0775</f>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5"/>
        <v>0</v>
      </c>
    </row>
    <row r="173" spans="1:15" s="203" customFormat="1" ht="15.75"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75"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75"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75"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75"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C173+C180+C182</f>
        <v>0</v>
      </c>
      <c r="D184" s="228">
        <f t="shared" ref="D184:O184" si="31">D173+D180+D182</f>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75" hidden="1">
      <c r="A187" s="200" t="s">
        <v>183</v>
      </c>
      <c r="B187" s="201">
        <v>45</v>
      </c>
      <c r="C187" s="201">
        <f>C31*$B$31*200</f>
        <v>0</v>
      </c>
      <c r="D187" s="201">
        <f t="shared" ref="D187:N187" si="32">D31*$B$31*200</f>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75" hidden="1">
      <c r="A188" s="200" t="s">
        <v>184</v>
      </c>
      <c r="B188" s="201">
        <v>65</v>
      </c>
      <c r="C188" s="201">
        <f t="shared" ref="C188:N201"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75" hidden="1">
      <c r="A189" s="200" t="s">
        <v>185</v>
      </c>
      <c r="B189" s="201">
        <v>85</v>
      </c>
      <c r="C189" s="201">
        <f t="shared" si="34"/>
        <v>0</v>
      </c>
      <c r="D189" s="201">
        <f t="shared" si="34"/>
        <v>0</v>
      </c>
      <c r="E189" s="201">
        <f t="shared" si="34"/>
        <v>0</v>
      </c>
      <c r="F189" s="201">
        <f t="shared" si="34"/>
        <v>0</v>
      </c>
      <c r="G189" s="201">
        <f t="shared" si="34"/>
        <v>0</v>
      </c>
      <c r="H189" s="201">
        <f t="shared" si="34"/>
        <v>0</v>
      </c>
      <c r="I189" s="201">
        <f t="shared" si="34"/>
        <v>0</v>
      </c>
      <c r="J189" s="201">
        <f t="shared" si="34"/>
        <v>0</v>
      </c>
      <c r="K189" s="201">
        <f t="shared" si="34"/>
        <v>0</v>
      </c>
      <c r="L189" s="201">
        <f t="shared" si="34"/>
        <v>0</v>
      </c>
      <c r="M189" s="201">
        <f t="shared" si="34"/>
        <v>0</v>
      </c>
      <c r="N189" s="201">
        <f t="shared" si="34"/>
        <v>0</v>
      </c>
      <c r="O189" s="202">
        <f t="shared" si="33"/>
        <v>0</v>
      </c>
    </row>
    <row r="190" spans="1:15" s="203" customFormat="1" ht="15.75" hidden="1">
      <c r="A190" s="200" t="s">
        <v>186</v>
      </c>
      <c r="B190" s="201">
        <v>115</v>
      </c>
      <c r="C190" s="201">
        <f t="shared" si="34"/>
        <v>0</v>
      </c>
      <c r="D190" s="201">
        <f t="shared" si="34"/>
        <v>0</v>
      </c>
      <c r="E190" s="201">
        <f t="shared" si="34"/>
        <v>0</v>
      </c>
      <c r="F190" s="201">
        <f t="shared" si="34"/>
        <v>0</v>
      </c>
      <c r="G190" s="201">
        <f t="shared" si="34"/>
        <v>0</v>
      </c>
      <c r="H190" s="201">
        <f t="shared" si="34"/>
        <v>0</v>
      </c>
      <c r="I190" s="201">
        <f t="shared" si="34"/>
        <v>0</v>
      </c>
      <c r="J190" s="201">
        <f t="shared" si="34"/>
        <v>0</v>
      </c>
      <c r="K190" s="201">
        <f t="shared" si="34"/>
        <v>0</v>
      </c>
      <c r="L190" s="201">
        <f t="shared" si="34"/>
        <v>0</v>
      </c>
      <c r="M190" s="201">
        <f t="shared" si="34"/>
        <v>0</v>
      </c>
      <c r="N190" s="201">
        <f t="shared" si="34"/>
        <v>0</v>
      </c>
      <c r="O190" s="202">
        <f t="shared" si="33"/>
        <v>0</v>
      </c>
    </row>
    <row r="191" spans="1:15" s="203" customFormat="1" ht="15.75" hidden="1">
      <c r="A191" s="200" t="s">
        <v>187</v>
      </c>
      <c r="B191" s="201">
        <v>135</v>
      </c>
      <c r="C191" s="201">
        <f t="shared" si="34"/>
        <v>0</v>
      </c>
      <c r="D191" s="201">
        <f t="shared" si="34"/>
        <v>0</v>
      </c>
      <c r="E191" s="201">
        <f t="shared" si="34"/>
        <v>0</v>
      </c>
      <c r="F191" s="201">
        <f t="shared" si="34"/>
        <v>0</v>
      </c>
      <c r="G191" s="201">
        <f t="shared" si="34"/>
        <v>0</v>
      </c>
      <c r="H191" s="201">
        <f t="shared" si="34"/>
        <v>0</v>
      </c>
      <c r="I191" s="201">
        <f t="shared" si="34"/>
        <v>0</v>
      </c>
      <c r="J191" s="201">
        <f t="shared" si="34"/>
        <v>0</v>
      </c>
      <c r="K191" s="201">
        <f t="shared" si="34"/>
        <v>0</v>
      </c>
      <c r="L191" s="201">
        <f t="shared" si="34"/>
        <v>0</v>
      </c>
      <c r="M191" s="201">
        <f t="shared" si="34"/>
        <v>0</v>
      </c>
      <c r="N191" s="201">
        <f t="shared" si="34"/>
        <v>0</v>
      </c>
      <c r="O191" s="202">
        <f t="shared" si="33"/>
        <v>0</v>
      </c>
    </row>
    <row r="192" spans="1:15" s="203" customFormat="1" ht="15.75" hidden="1">
      <c r="A192" s="200" t="s">
        <v>188</v>
      </c>
      <c r="B192" s="201">
        <v>165</v>
      </c>
      <c r="C192" s="201">
        <f t="shared" si="34"/>
        <v>0</v>
      </c>
      <c r="D192" s="201">
        <f t="shared" si="34"/>
        <v>0</v>
      </c>
      <c r="E192" s="201">
        <f t="shared" si="34"/>
        <v>0</v>
      </c>
      <c r="F192" s="201">
        <f t="shared" si="34"/>
        <v>0</v>
      </c>
      <c r="G192" s="201">
        <f t="shared" si="34"/>
        <v>0</v>
      </c>
      <c r="H192" s="201">
        <f t="shared" si="34"/>
        <v>0</v>
      </c>
      <c r="I192" s="201">
        <f t="shared" si="34"/>
        <v>0</v>
      </c>
      <c r="J192" s="201">
        <f t="shared" si="34"/>
        <v>0</v>
      </c>
      <c r="K192" s="201">
        <f t="shared" si="34"/>
        <v>0</v>
      </c>
      <c r="L192" s="201">
        <f t="shared" si="34"/>
        <v>0</v>
      </c>
      <c r="M192" s="201">
        <f t="shared" si="34"/>
        <v>0</v>
      </c>
      <c r="N192" s="201">
        <f t="shared" si="34"/>
        <v>0</v>
      </c>
      <c r="O192" s="202">
        <f t="shared" si="33"/>
        <v>0</v>
      </c>
    </row>
    <row r="193" spans="1:15" s="203" customFormat="1" ht="15.75" hidden="1">
      <c r="A193" s="200" t="s">
        <v>189</v>
      </c>
      <c r="B193" s="201">
        <v>185</v>
      </c>
      <c r="C193" s="201">
        <f t="shared" si="34"/>
        <v>0</v>
      </c>
      <c r="D193" s="201">
        <f t="shared" si="34"/>
        <v>0</v>
      </c>
      <c r="E193" s="201">
        <f t="shared" si="34"/>
        <v>0</v>
      </c>
      <c r="F193" s="201">
        <f t="shared" si="34"/>
        <v>0</v>
      </c>
      <c r="G193" s="201">
        <f t="shared" si="34"/>
        <v>0</v>
      </c>
      <c r="H193" s="201">
        <f t="shared" si="34"/>
        <v>0</v>
      </c>
      <c r="I193" s="201">
        <f t="shared" si="34"/>
        <v>0</v>
      </c>
      <c r="J193" s="201">
        <f t="shared" si="34"/>
        <v>0</v>
      </c>
      <c r="K193" s="201">
        <f t="shared" si="34"/>
        <v>0</v>
      </c>
      <c r="L193" s="201">
        <f t="shared" si="34"/>
        <v>0</v>
      </c>
      <c r="M193" s="201">
        <f t="shared" si="34"/>
        <v>0</v>
      </c>
      <c r="N193" s="201">
        <f t="shared" si="34"/>
        <v>0</v>
      </c>
      <c r="O193" s="202">
        <f t="shared" si="33"/>
        <v>0</v>
      </c>
    </row>
    <row r="194" spans="1:15" s="203" customFormat="1" ht="15.75" hidden="1">
      <c r="A194" s="200" t="s">
        <v>190</v>
      </c>
      <c r="B194" s="201">
        <v>215</v>
      </c>
      <c r="C194" s="201">
        <f t="shared" si="34"/>
        <v>0</v>
      </c>
      <c r="D194" s="201">
        <f t="shared" si="34"/>
        <v>0</v>
      </c>
      <c r="E194" s="201">
        <f t="shared" si="34"/>
        <v>0</v>
      </c>
      <c r="F194" s="201">
        <f t="shared" si="34"/>
        <v>0</v>
      </c>
      <c r="G194" s="201">
        <f t="shared" si="34"/>
        <v>0</v>
      </c>
      <c r="H194" s="201">
        <f t="shared" si="34"/>
        <v>0</v>
      </c>
      <c r="I194" s="201">
        <f t="shared" si="34"/>
        <v>0</v>
      </c>
      <c r="J194" s="201">
        <f t="shared" si="34"/>
        <v>0</v>
      </c>
      <c r="K194" s="201">
        <f t="shared" si="34"/>
        <v>0</v>
      </c>
      <c r="L194" s="201">
        <f t="shared" si="34"/>
        <v>0</v>
      </c>
      <c r="M194" s="201">
        <f t="shared" si="34"/>
        <v>0</v>
      </c>
      <c r="N194" s="201">
        <f t="shared" si="34"/>
        <v>0</v>
      </c>
      <c r="O194" s="202">
        <f t="shared" si="33"/>
        <v>0</v>
      </c>
    </row>
    <row r="195" spans="1:15" s="203" customFormat="1" ht="15.75" hidden="1">
      <c r="A195" s="200" t="s">
        <v>191</v>
      </c>
      <c r="B195" s="201">
        <v>235</v>
      </c>
      <c r="C195" s="201">
        <f t="shared" si="34"/>
        <v>0</v>
      </c>
      <c r="D195" s="201">
        <f t="shared" si="34"/>
        <v>0</v>
      </c>
      <c r="E195" s="201">
        <f t="shared" si="34"/>
        <v>0</v>
      </c>
      <c r="F195" s="201">
        <f t="shared" si="34"/>
        <v>0</v>
      </c>
      <c r="G195" s="201">
        <f t="shared" si="34"/>
        <v>0</v>
      </c>
      <c r="H195" s="201">
        <f t="shared" si="34"/>
        <v>0</v>
      </c>
      <c r="I195" s="201">
        <f t="shared" si="34"/>
        <v>0</v>
      </c>
      <c r="J195" s="201">
        <f t="shared" si="34"/>
        <v>0</v>
      </c>
      <c r="K195" s="201">
        <f t="shared" si="34"/>
        <v>0</v>
      </c>
      <c r="L195" s="201">
        <f t="shared" si="34"/>
        <v>0</v>
      </c>
      <c r="M195" s="201">
        <f t="shared" si="34"/>
        <v>0</v>
      </c>
      <c r="N195" s="201">
        <f t="shared" si="34"/>
        <v>0</v>
      </c>
      <c r="O195" s="202">
        <f t="shared" si="33"/>
        <v>0</v>
      </c>
    </row>
    <row r="196" spans="1:15" s="203" customFormat="1" ht="15.75" hidden="1">
      <c r="A196" s="200" t="s">
        <v>192</v>
      </c>
      <c r="B196" s="201">
        <v>265</v>
      </c>
      <c r="C196" s="201">
        <f t="shared" si="34"/>
        <v>0</v>
      </c>
      <c r="D196" s="201">
        <f t="shared" si="34"/>
        <v>0</v>
      </c>
      <c r="E196" s="201">
        <f t="shared" si="34"/>
        <v>0</v>
      </c>
      <c r="F196" s="201">
        <f t="shared" si="34"/>
        <v>0</v>
      </c>
      <c r="G196" s="201">
        <f t="shared" si="34"/>
        <v>0</v>
      </c>
      <c r="H196" s="201">
        <f t="shared" si="34"/>
        <v>0</v>
      </c>
      <c r="I196" s="201">
        <f t="shared" si="34"/>
        <v>0</v>
      </c>
      <c r="J196" s="201">
        <f t="shared" si="34"/>
        <v>0</v>
      </c>
      <c r="K196" s="201">
        <f t="shared" si="34"/>
        <v>0</v>
      </c>
      <c r="L196" s="201">
        <f t="shared" si="34"/>
        <v>0</v>
      </c>
      <c r="M196" s="201">
        <f t="shared" si="34"/>
        <v>0</v>
      </c>
      <c r="N196" s="201">
        <f t="shared" si="34"/>
        <v>0</v>
      </c>
      <c r="O196" s="202">
        <f t="shared" si="33"/>
        <v>0</v>
      </c>
    </row>
    <row r="197" spans="1:15" s="203" customFormat="1" ht="15.75" hidden="1">
      <c r="A197" s="200" t="s">
        <v>193</v>
      </c>
      <c r="B197" s="201">
        <v>285</v>
      </c>
      <c r="C197" s="201">
        <f t="shared" si="34"/>
        <v>0</v>
      </c>
      <c r="D197" s="201">
        <f t="shared" si="34"/>
        <v>0</v>
      </c>
      <c r="E197" s="201">
        <f t="shared" si="34"/>
        <v>0</v>
      </c>
      <c r="F197" s="201">
        <f t="shared" si="34"/>
        <v>0</v>
      </c>
      <c r="G197" s="201">
        <f t="shared" si="34"/>
        <v>0</v>
      </c>
      <c r="H197" s="201">
        <f t="shared" si="34"/>
        <v>0</v>
      </c>
      <c r="I197" s="201">
        <f t="shared" si="34"/>
        <v>0</v>
      </c>
      <c r="J197" s="201">
        <f t="shared" si="34"/>
        <v>0</v>
      </c>
      <c r="K197" s="201">
        <f t="shared" si="34"/>
        <v>0</v>
      </c>
      <c r="L197" s="201">
        <f t="shared" si="34"/>
        <v>0</v>
      </c>
      <c r="M197" s="201">
        <f t="shared" si="34"/>
        <v>0</v>
      </c>
      <c r="N197" s="201">
        <f t="shared" si="34"/>
        <v>0</v>
      </c>
      <c r="O197" s="202">
        <f t="shared" si="33"/>
        <v>0</v>
      </c>
    </row>
    <row r="198" spans="1:15" s="203" customFormat="1" ht="15.75" hidden="1">
      <c r="A198" s="200" t="s">
        <v>194</v>
      </c>
      <c r="B198" s="201">
        <v>315</v>
      </c>
      <c r="C198" s="201">
        <f t="shared" si="34"/>
        <v>0</v>
      </c>
      <c r="D198" s="201">
        <f t="shared" si="34"/>
        <v>0</v>
      </c>
      <c r="E198" s="201">
        <f t="shared" si="34"/>
        <v>0</v>
      </c>
      <c r="F198" s="201">
        <f t="shared" si="34"/>
        <v>0</v>
      </c>
      <c r="G198" s="201">
        <f t="shared" si="34"/>
        <v>0</v>
      </c>
      <c r="H198" s="201">
        <f t="shared" si="34"/>
        <v>0</v>
      </c>
      <c r="I198" s="201">
        <f t="shared" si="34"/>
        <v>0</v>
      </c>
      <c r="J198" s="201">
        <f t="shared" si="34"/>
        <v>0</v>
      </c>
      <c r="K198" s="201">
        <f t="shared" si="34"/>
        <v>0</v>
      </c>
      <c r="L198" s="201">
        <f t="shared" si="34"/>
        <v>0</v>
      </c>
      <c r="M198" s="201">
        <f t="shared" si="34"/>
        <v>0</v>
      </c>
      <c r="N198" s="201">
        <f t="shared" si="34"/>
        <v>0</v>
      </c>
      <c r="O198" s="202">
        <f t="shared" si="33"/>
        <v>0</v>
      </c>
    </row>
    <row r="199" spans="1:15" s="203" customFormat="1" ht="15.75" hidden="1">
      <c r="A199" s="200" t="s">
        <v>195</v>
      </c>
      <c r="B199" s="201">
        <v>335</v>
      </c>
      <c r="C199" s="201">
        <f t="shared" si="34"/>
        <v>0</v>
      </c>
      <c r="D199" s="201">
        <f t="shared" si="34"/>
        <v>0</v>
      </c>
      <c r="E199" s="201">
        <f t="shared" si="34"/>
        <v>0</v>
      </c>
      <c r="F199" s="201">
        <f t="shared" si="34"/>
        <v>0</v>
      </c>
      <c r="G199" s="201">
        <f t="shared" si="34"/>
        <v>0</v>
      </c>
      <c r="H199" s="201">
        <f t="shared" si="34"/>
        <v>0</v>
      </c>
      <c r="I199" s="201">
        <f t="shared" si="34"/>
        <v>0</v>
      </c>
      <c r="J199" s="201">
        <f t="shared" si="34"/>
        <v>0</v>
      </c>
      <c r="K199" s="201">
        <f t="shared" si="34"/>
        <v>0</v>
      </c>
      <c r="L199" s="201">
        <f t="shared" si="34"/>
        <v>0</v>
      </c>
      <c r="M199" s="201">
        <f t="shared" si="34"/>
        <v>0</v>
      </c>
      <c r="N199" s="201">
        <f t="shared" si="34"/>
        <v>0</v>
      </c>
      <c r="O199" s="202">
        <f t="shared" si="33"/>
        <v>0</v>
      </c>
    </row>
    <row r="200" spans="1:15" s="203" customFormat="1" ht="15.75" hidden="1">
      <c r="A200" s="200" t="s">
        <v>196</v>
      </c>
      <c r="B200" s="201">
        <v>365</v>
      </c>
      <c r="C200" s="201">
        <f t="shared" si="34"/>
        <v>0</v>
      </c>
      <c r="D200" s="201">
        <f t="shared" si="34"/>
        <v>0</v>
      </c>
      <c r="E200" s="201">
        <f t="shared" si="34"/>
        <v>0</v>
      </c>
      <c r="F200" s="201">
        <f t="shared" si="34"/>
        <v>0</v>
      </c>
      <c r="G200" s="201">
        <f t="shared" si="34"/>
        <v>0</v>
      </c>
      <c r="H200" s="201">
        <f t="shared" si="34"/>
        <v>0</v>
      </c>
      <c r="I200" s="201">
        <f t="shared" si="34"/>
        <v>0</v>
      </c>
      <c r="J200" s="201">
        <f t="shared" si="34"/>
        <v>0</v>
      </c>
      <c r="K200" s="201">
        <f t="shared" si="34"/>
        <v>0</v>
      </c>
      <c r="L200" s="201">
        <f t="shared" si="34"/>
        <v>0</v>
      </c>
      <c r="M200" s="201">
        <f t="shared" si="34"/>
        <v>0</v>
      </c>
      <c r="N200" s="201">
        <f t="shared" si="34"/>
        <v>0</v>
      </c>
      <c r="O200" s="202">
        <f t="shared" si="33"/>
        <v>0</v>
      </c>
    </row>
    <row r="201" spans="1:15" s="203" customFormat="1" ht="15.75" hidden="1">
      <c r="A201" s="200" t="s">
        <v>197</v>
      </c>
      <c r="B201" s="201">
        <v>385</v>
      </c>
      <c r="C201" s="201">
        <f t="shared" si="34"/>
        <v>0</v>
      </c>
      <c r="D201" s="201">
        <f t="shared" si="34"/>
        <v>0</v>
      </c>
      <c r="E201" s="201">
        <f t="shared" si="34"/>
        <v>0</v>
      </c>
      <c r="F201" s="201">
        <f t="shared" si="34"/>
        <v>0</v>
      </c>
      <c r="G201" s="201">
        <f t="shared" si="34"/>
        <v>0</v>
      </c>
      <c r="H201" s="201">
        <f t="shared" si="34"/>
        <v>0</v>
      </c>
      <c r="I201" s="201">
        <f t="shared" si="34"/>
        <v>0</v>
      </c>
      <c r="J201" s="201">
        <f t="shared" si="34"/>
        <v>0</v>
      </c>
      <c r="K201" s="201">
        <f t="shared" si="34"/>
        <v>0</v>
      </c>
      <c r="L201" s="201">
        <f t="shared" si="34"/>
        <v>0</v>
      </c>
      <c r="M201" s="201">
        <f t="shared" si="34"/>
        <v>0</v>
      </c>
      <c r="N201" s="201">
        <f t="shared" si="34"/>
        <v>0</v>
      </c>
      <c r="O201" s="202">
        <f t="shared" si="33"/>
        <v>0</v>
      </c>
    </row>
    <row r="202" spans="1:15" s="203" customFormat="1" ht="15.75" hidden="1">
      <c r="A202" s="204" t="s">
        <v>198</v>
      </c>
      <c r="B202" s="201"/>
      <c r="C202" s="206">
        <f>SUM(C187:C200)</f>
        <v>0</v>
      </c>
      <c r="D202" s="206">
        <f t="shared" ref="D202:N202" si="35">SUM(D187:D201)</f>
        <v>0</v>
      </c>
      <c r="E202" s="206">
        <f t="shared" si="35"/>
        <v>0</v>
      </c>
      <c r="F202" s="206">
        <f t="shared" si="35"/>
        <v>0</v>
      </c>
      <c r="G202" s="206">
        <f t="shared" si="35"/>
        <v>0</v>
      </c>
      <c r="H202" s="206">
        <f t="shared" si="35"/>
        <v>0</v>
      </c>
      <c r="I202" s="206">
        <f t="shared" si="35"/>
        <v>0</v>
      </c>
      <c r="J202" s="206">
        <f t="shared" si="35"/>
        <v>0</v>
      </c>
      <c r="K202" s="206">
        <f t="shared" si="35"/>
        <v>0</v>
      </c>
      <c r="L202" s="206">
        <f t="shared" si="35"/>
        <v>0</v>
      </c>
      <c r="M202" s="206">
        <f t="shared" si="35"/>
        <v>0</v>
      </c>
      <c r="N202" s="206">
        <f t="shared" si="35"/>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G111"/>
  <sheetViews>
    <sheetView zoomScale="75" zoomScaleNormal="80" workbookViewId="0">
      <pane xSplit="3" ySplit="11" topLeftCell="D28" activePane="bottomRight" state="frozen"/>
      <selection activeCell="H22" sqref="H22"/>
      <selection pane="topRight" activeCell="H22" sqref="H22"/>
      <selection pane="bottomLeft" activeCell="H22" sqref="H22"/>
      <selection pane="bottomRight" activeCell="H38" sqref="H38"/>
    </sheetView>
  </sheetViews>
  <sheetFormatPr defaultRowHeight="12.75"/>
  <cols>
    <col min="1" max="1" width="15" style="266" customWidth="1"/>
    <col min="2" max="2" width="42.33203125" style="266" customWidth="1"/>
    <col min="3" max="3" width="1.5" style="266" customWidth="1"/>
    <col min="4" max="16" width="14.8320312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103820 - Headcount'!C5</f>
        <v>11105</v>
      </c>
    </row>
    <row r="6" spans="1:16" s="50" customFormat="1" ht="14.25" customHeight="1" thickBot="1">
      <c r="B6" s="186" t="s">
        <v>55</v>
      </c>
      <c r="D6" s="187" t="str">
        <f>+'CC 103820 - Headcount'!C6</f>
        <v>Gossett</v>
      </c>
    </row>
    <row r="7" spans="1:16" s="50" customFormat="1" ht="14.25" customHeight="1" thickBot="1">
      <c r="B7" s="186" t="s">
        <v>62</v>
      </c>
      <c r="D7" s="187" t="str">
        <f>+'CC 103820 - Headcount'!C7</f>
        <v>103820</v>
      </c>
      <c r="H7" s="231"/>
      <c r="N7" s="232" t="s">
        <v>165</v>
      </c>
      <c r="O7" s="233"/>
    </row>
    <row r="8" spans="1:16" s="50" customFormat="1">
      <c r="C8" s="186"/>
      <c r="D8" s="230"/>
      <c r="H8" s="231"/>
      <c r="N8" s="234" t="s">
        <v>166</v>
      </c>
    </row>
    <row r="9" spans="1:16" s="50" customFormat="1">
      <c r="C9" s="186"/>
      <c r="D9" s="230"/>
      <c r="H9" s="231"/>
      <c r="N9" s="234"/>
    </row>
    <row r="10" spans="1:16" s="239" customFormat="1" ht="15.75">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75"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75" hidden="1">
      <c r="A12" s="245" t="s">
        <v>65</v>
      </c>
      <c r="B12" s="246"/>
      <c r="C12" s="247">
        <v>1</v>
      </c>
      <c r="D12" s="248"/>
      <c r="E12" s="248"/>
      <c r="F12" s="248"/>
      <c r="G12" s="248"/>
      <c r="H12" s="248"/>
      <c r="I12" s="248"/>
      <c r="J12" s="248"/>
      <c r="K12" s="248"/>
      <c r="L12" s="248"/>
      <c r="M12" s="248"/>
      <c r="N12" s="248"/>
      <c r="O12" s="248"/>
      <c r="P12" s="248"/>
    </row>
    <row r="13" spans="1:16" s="249" customFormat="1" ht="15.75" hidden="1">
      <c r="A13" s="200" t="s">
        <v>66</v>
      </c>
      <c r="B13" s="250"/>
      <c r="C13" s="201">
        <v>1</v>
      </c>
      <c r="D13" s="248"/>
      <c r="E13" s="248"/>
      <c r="F13" s="248"/>
      <c r="G13" s="248"/>
      <c r="H13" s="248"/>
      <c r="I13" s="248"/>
      <c r="J13" s="248"/>
      <c r="K13" s="248"/>
      <c r="L13" s="248"/>
      <c r="M13" s="248"/>
      <c r="N13" s="248"/>
      <c r="O13" s="248"/>
      <c r="P13" s="248"/>
    </row>
    <row r="14" spans="1:16" s="249" customFormat="1" ht="15.75" hidden="1">
      <c r="A14" s="200" t="s">
        <v>67</v>
      </c>
      <c r="B14" s="250"/>
      <c r="C14" s="201">
        <v>1</v>
      </c>
      <c r="D14" s="248"/>
      <c r="E14" s="248"/>
      <c r="F14" s="248"/>
      <c r="G14" s="248"/>
      <c r="H14" s="248"/>
      <c r="I14" s="248"/>
      <c r="J14" s="248"/>
      <c r="K14" s="248"/>
      <c r="L14" s="248"/>
      <c r="M14" s="248"/>
      <c r="N14" s="248"/>
      <c r="O14" s="248"/>
      <c r="P14" s="248"/>
    </row>
    <row r="15" spans="1:16" s="249" customFormat="1" ht="15.75" hidden="1">
      <c r="A15" s="200" t="s">
        <v>68</v>
      </c>
      <c r="B15" s="250"/>
      <c r="C15" s="251">
        <f>SUM(C13:C14)</f>
        <v>2</v>
      </c>
      <c r="D15" s="248"/>
      <c r="E15" s="248"/>
      <c r="F15" s="248"/>
      <c r="G15" s="248"/>
      <c r="H15" s="248"/>
      <c r="I15" s="248"/>
      <c r="J15" s="248"/>
      <c r="K15" s="248"/>
      <c r="L15" s="248"/>
      <c r="M15" s="248"/>
      <c r="N15" s="248"/>
      <c r="O15" s="248"/>
      <c r="P15" s="248"/>
    </row>
    <row r="16" spans="1:16" s="249" customFormat="1" ht="15.75" hidden="1">
      <c r="A16" s="200" t="s">
        <v>69</v>
      </c>
      <c r="B16" s="250"/>
      <c r="C16" s="201">
        <v>1</v>
      </c>
      <c r="D16" s="248"/>
      <c r="E16" s="248"/>
      <c r="F16" s="248"/>
      <c r="G16" s="248"/>
      <c r="H16" s="248"/>
      <c r="I16" s="248"/>
      <c r="J16" s="248"/>
      <c r="K16" s="248"/>
      <c r="L16" s="248"/>
      <c r="M16" s="248"/>
      <c r="N16" s="248"/>
      <c r="O16" s="248"/>
      <c r="P16" s="248"/>
    </row>
    <row r="17" spans="1:16" s="249" customFormat="1" ht="15.75" hidden="1">
      <c r="A17" s="200" t="s">
        <v>70</v>
      </c>
      <c r="B17" s="250"/>
      <c r="C17" s="201">
        <v>1</v>
      </c>
      <c r="D17" s="248"/>
      <c r="E17" s="248"/>
      <c r="F17" s="248"/>
      <c r="G17" s="248"/>
      <c r="H17" s="248"/>
      <c r="I17" s="248"/>
      <c r="J17" s="248"/>
      <c r="K17" s="248"/>
      <c r="L17" s="248"/>
      <c r="M17" s="248"/>
      <c r="N17" s="248"/>
      <c r="O17" s="248"/>
      <c r="P17" s="248"/>
    </row>
    <row r="18" spans="1:16" s="249" customFormat="1" ht="15.75" hidden="1">
      <c r="A18" s="200" t="s">
        <v>71</v>
      </c>
      <c r="B18" s="250"/>
      <c r="C18" s="201">
        <v>1</v>
      </c>
      <c r="D18" s="248"/>
      <c r="E18" s="248"/>
      <c r="F18" s="248"/>
      <c r="G18" s="248"/>
      <c r="H18" s="248"/>
      <c r="I18" s="248"/>
      <c r="J18" s="248"/>
      <c r="K18" s="248"/>
      <c r="L18" s="248"/>
      <c r="M18" s="248"/>
      <c r="N18" s="248"/>
      <c r="O18" s="248"/>
      <c r="P18" s="248"/>
    </row>
    <row r="19" spans="1:16" s="249" customFormat="1" ht="15.75" hidden="1">
      <c r="A19" s="200" t="s">
        <v>72</v>
      </c>
      <c r="B19" s="250"/>
      <c r="C19" s="201">
        <v>1</v>
      </c>
      <c r="D19" s="248"/>
      <c r="E19" s="248"/>
      <c r="F19" s="248"/>
      <c r="G19" s="248"/>
      <c r="H19" s="248"/>
      <c r="I19" s="248"/>
      <c r="J19" s="248"/>
      <c r="K19" s="248"/>
      <c r="L19" s="248"/>
      <c r="M19" s="248"/>
      <c r="N19" s="248"/>
      <c r="O19" s="248"/>
      <c r="P19" s="248"/>
    </row>
    <row r="20" spans="1:16" s="249" customFormat="1" ht="15.75" hidden="1">
      <c r="A20" s="200" t="s">
        <v>73</v>
      </c>
      <c r="B20" s="250"/>
      <c r="C20" s="201">
        <v>1</v>
      </c>
      <c r="D20" s="248"/>
      <c r="E20" s="248"/>
      <c r="F20" s="248"/>
      <c r="G20" s="248"/>
      <c r="H20" s="248"/>
      <c r="I20" s="248"/>
      <c r="J20" s="248"/>
      <c r="K20" s="248"/>
      <c r="L20" s="248"/>
      <c r="M20" s="248"/>
      <c r="N20" s="248"/>
      <c r="O20" s="248"/>
      <c r="P20" s="248"/>
    </row>
    <row r="21" spans="1:16" s="249" customFormat="1" ht="15.75" hidden="1">
      <c r="A21" s="200" t="s">
        <v>74</v>
      </c>
      <c r="B21" s="250"/>
      <c r="C21" s="201">
        <v>1</v>
      </c>
      <c r="D21" s="248"/>
      <c r="E21" s="248"/>
      <c r="F21" s="248"/>
      <c r="G21" s="248"/>
      <c r="H21" s="248"/>
      <c r="I21" s="248"/>
      <c r="J21" s="248"/>
      <c r="K21" s="248"/>
      <c r="L21" s="248"/>
      <c r="M21" s="248"/>
      <c r="N21" s="248"/>
      <c r="O21" s="248"/>
      <c r="P21" s="248"/>
    </row>
    <row r="22" spans="1:16" s="249" customFormat="1" ht="15.75" hidden="1">
      <c r="A22" s="200" t="s">
        <v>75</v>
      </c>
      <c r="B22" s="250"/>
      <c r="C22" s="201">
        <v>1</v>
      </c>
      <c r="D22" s="248"/>
      <c r="E22" s="248"/>
      <c r="F22" s="248"/>
      <c r="G22" s="248"/>
      <c r="H22" s="248"/>
      <c r="I22" s="248"/>
      <c r="J22" s="248"/>
      <c r="K22" s="248"/>
      <c r="L22" s="248"/>
      <c r="M22" s="248"/>
      <c r="N22" s="248"/>
      <c r="O22" s="248"/>
      <c r="P22" s="248"/>
    </row>
    <row r="23" spans="1:16" s="249" customFormat="1" ht="15.75"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75" hidden="1">
      <c r="A24" s="252" t="s">
        <v>77</v>
      </c>
      <c r="B24" s="253"/>
      <c r="C24" s="251" t="e">
        <f>SUM(#REF!)</f>
        <v>#REF!</v>
      </c>
      <c r="D24" s="248"/>
      <c r="E24" s="248"/>
      <c r="F24" s="248"/>
      <c r="G24" s="248"/>
      <c r="H24" s="248"/>
      <c r="I24" s="248"/>
      <c r="J24" s="248"/>
      <c r="K24" s="248"/>
      <c r="L24" s="248"/>
      <c r="M24" s="248"/>
      <c r="N24" s="248"/>
      <c r="O24" s="248"/>
      <c r="P24" s="248"/>
    </row>
    <row r="25" spans="1:16" s="249" customFormat="1" ht="15.75" hidden="1">
      <c r="A25" s="200" t="s">
        <v>78</v>
      </c>
      <c r="B25" s="250"/>
      <c r="C25" s="201">
        <v>1</v>
      </c>
      <c r="D25" s="248"/>
      <c r="E25" s="248"/>
      <c r="F25" s="248"/>
      <c r="G25" s="248"/>
      <c r="H25" s="248"/>
      <c r="I25" s="248"/>
      <c r="J25" s="248"/>
      <c r="K25" s="248"/>
      <c r="L25" s="248"/>
      <c r="M25" s="248"/>
      <c r="N25" s="248"/>
      <c r="O25" s="248"/>
      <c r="P25" s="248"/>
    </row>
    <row r="26" spans="1:16" s="249" customFormat="1" ht="15.75" hidden="1">
      <c r="A26" s="254" t="s">
        <v>79</v>
      </c>
      <c r="B26" s="255"/>
      <c r="C26" s="256" t="e">
        <f>C24+C23+C25</f>
        <v>#REF!</v>
      </c>
      <c r="D26" s="248"/>
      <c r="E26" s="248"/>
      <c r="F26" s="248"/>
      <c r="G26" s="248"/>
      <c r="H26" s="248"/>
      <c r="I26" s="248"/>
      <c r="J26" s="248"/>
      <c r="K26" s="248"/>
      <c r="L26" s="248"/>
      <c r="M26" s="248"/>
      <c r="N26" s="248"/>
      <c r="O26" s="248"/>
      <c r="P26" s="248"/>
    </row>
    <row r="27" spans="1:16" s="250" customFormat="1" ht="15.75" hidden="1">
      <c r="A27" s="253"/>
      <c r="B27" s="253"/>
      <c r="C27" s="251"/>
      <c r="D27" s="248"/>
      <c r="E27" s="248"/>
      <c r="F27" s="248"/>
      <c r="G27" s="248"/>
      <c r="H27" s="248"/>
      <c r="I27" s="248"/>
      <c r="J27" s="248"/>
      <c r="K27" s="248"/>
      <c r="L27" s="248"/>
      <c r="M27" s="248"/>
      <c r="N27" s="248"/>
      <c r="O27" s="248"/>
      <c r="P27" s="248"/>
    </row>
    <row r="28" spans="1:16" s="260" customFormat="1" ht="15.75">
      <c r="A28" s="257" t="s">
        <v>58</v>
      </c>
      <c r="B28" s="258"/>
      <c r="C28" s="259"/>
      <c r="D28" s="248"/>
      <c r="E28" s="248"/>
      <c r="F28" s="248"/>
      <c r="G28" s="248"/>
      <c r="H28" s="248"/>
      <c r="I28" s="248"/>
      <c r="J28" s="248"/>
      <c r="K28" s="248"/>
      <c r="L28" s="248"/>
      <c r="M28" s="248"/>
      <c r="N28" s="248"/>
      <c r="O28" s="248"/>
      <c r="P28" s="248"/>
    </row>
    <row r="29" spans="1:16" s="260" customFormat="1" ht="15.75">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103820 - Headcount'!C173</f>
        <v>0</v>
      </c>
      <c r="E30" s="312">
        <f>'CC 103820 - Headcount'!D173</f>
        <v>0</v>
      </c>
      <c r="F30" s="312">
        <f>'CC 103820 - Headcount'!E173</f>
        <v>0</v>
      </c>
      <c r="G30" s="312">
        <f>'CC 103820 - Headcount'!F173</f>
        <v>0</v>
      </c>
      <c r="H30" s="312">
        <f>'CC 103820 - Headcount'!G173</f>
        <v>0</v>
      </c>
      <c r="I30" s="312">
        <f>'CC 103820 - Headcount'!H173</f>
        <v>0</v>
      </c>
      <c r="J30" s="312">
        <f>'CC 103820 - Headcount'!I173</f>
        <v>0</v>
      </c>
      <c r="K30" s="312">
        <f>'CC 103820 - Headcount'!J173</f>
        <v>0</v>
      </c>
      <c r="L30" s="312">
        <f>'CC 103820 - Headcount'!K173</f>
        <v>0</v>
      </c>
      <c r="M30" s="312">
        <f>'CC 103820 - Headcount'!L173</f>
        <v>0</v>
      </c>
      <c r="N30" s="312">
        <f>'CC 103820 - Headcount'!M173</f>
        <v>0</v>
      </c>
      <c r="O30" s="312">
        <f>'CC 103820 -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SUM(D30:D31)</f>
        <v>0</v>
      </c>
      <c r="E32" s="314">
        <f t="shared" ref="E32:P32" si="0">SUM(E30:E31)</f>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103820 - Headcount'!C30)*(Assumptions!$B$2/12)+('CC 103820 - Detail Expenses'!D32)*Assumptions!$B$8</f>
        <v>0</v>
      </c>
      <c r="E33" s="315">
        <f>('CC 103820 - Headcount'!D47)*(Assumptions!$B$2/12)+('CC 103820 - Detail Expenses'!E32)*Assumptions!$B$8</f>
        <v>0</v>
      </c>
      <c r="F33" s="315">
        <f>('CC 103820 - Headcount'!E47)*(Assumptions!$B$2/12)+('CC 103820 - Detail Expenses'!F32)*Assumptions!$B$8</f>
        <v>0</v>
      </c>
      <c r="G33" s="315">
        <f>('CC 103820 - Headcount'!F47)*(Assumptions!$B$2/12)+('CC 103820 - Detail Expenses'!G32)*Assumptions!$B$8</f>
        <v>0</v>
      </c>
      <c r="H33" s="315">
        <f>('CC 103820 - Headcount'!G47)*(Assumptions!$B$2/12)+('CC 103820 - Detail Expenses'!H32)*Assumptions!$B$8</f>
        <v>0</v>
      </c>
      <c r="I33" s="315">
        <f>('CC 103820 - Headcount'!H47)*(Assumptions!$B$2/12)+('CC 103820 - Detail Expenses'!I32)*Assumptions!$B$8</f>
        <v>0</v>
      </c>
      <c r="J33" s="315">
        <f>('CC 103820 - Headcount'!I47)*(Assumptions!$B$2/12)+('CC 103820 - Detail Expenses'!J32)*Assumptions!$B$8</f>
        <v>0</v>
      </c>
      <c r="K33" s="315">
        <f>('CC 103820 - Headcount'!J47)*(Assumptions!$B$2/12)+('CC 103820 - Detail Expenses'!K32)*Assumptions!$B$8</f>
        <v>0</v>
      </c>
      <c r="L33" s="315">
        <f>('CC 103820 - Headcount'!K47)*(Assumptions!$B$2/12)+('CC 103820 - Detail Expenses'!L32)*Assumptions!$B$8</f>
        <v>0</v>
      </c>
      <c r="M33" s="315">
        <f>('CC 103820 - Headcount'!L47)*(Assumptions!$B$2/12)+('CC 103820 - Detail Expenses'!M32)*Assumptions!$B$8</f>
        <v>0</v>
      </c>
      <c r="N33" s="315">
        <f>('CC 103820 - Headcount'!M47)*(Assumptions!$B$2/12)+('CC 103820 - Detail Expenses'!N32)*Assumptions!$B$8</f>
        <v>0</v>
      </c>
      <c r="O33" s="315">
        <f>('CC 103820 - Headcount'!N47)*(Assumptions!$B$2/12)+('CC 103820 - Detail Expenses'!O32)*Assumptions!$B$8</f>
        <v>0</v>
      </c>
      <c r="P33" s="316">
        <f>SUM(D33:O33)</f>
        <v>0</v>
      </c>
    </row>
    <row r="34" spans="1:18">
      <c r="A34" s="264" t="s">
        <v>25</v>
      </c>
      <c r="B34" s="265" t="s">
        <v>5</v>
      </c>
      <c r="C34" s="265"/>
      <c r="D34" s="317">
        <f>IF('CC 103820 - Headcount'!C30=0,,IF(D32/'CC 103820 - Headcount'!C30&lt;=Assumptions!$B$12/12,D32*Assumptions!$B$14,(D32/'CC 103820 - Headcount'!C30-Assumptions!$B$12/12)*Assumptions!$B$16*'CC 103820 - Headcount'!C30+Assumptions!$B$12/12*Assumptions!$B$14*'CC 103820 - Headcount'!C30))</f>
        <v>0</v>
      </c>
      <c r="E34" s="317">
        <f>IF('CC 103820 - Headcount'!D30=0,,IF(E32/'CC 103820 - Headcount'!D30&lt;=Assumptions!$B$12/12,E32*Assumptions!$B$14,(E32/'CC 103820 - Headcount'!D30-Assumptions!$B$12/12)*Assumptions!$B$16*'CC 103820 - Headcount'!D30+Assumptions!$B$12/12*Assumptions!$B$14*'CC 103820 - Headcount'!D30))</f>
        <v>0</v>
      </c>
      <c r="F34" s="317">
        <f>IF('CC 103820 - Headcount'!E30=0,,IF(F32/'CC 103820 - Headcount'!E30&lt;=Assumptions!$B$12/12,F32*Assumptions!$B$14,(F32/'CC 103820 - Headcount'!E30-Assumptions!$B$12/12)*Assumptions!$B$16*'CC 103820 - Headcount'!E30+Assumptions!$B$12/12*Assumptions!$B$14*'CC 103820 - Headcount'!E30))</f>
        <v>0</v>
      </c>
      <c r="G34" s="317">
        <f>IF('CC 103820 - Headcount'!F30=0,,IF(G32/'CC 103820 - Headcount'!F30&lt;=Assumptions!$B$12/12,G32*Assumptions!$B$14,(G32/'CC 103820 - Headcount'!F30-Assumptions!$B$12/12)*Assumptions!$B$16*'CC 103820 - Headcount'!F30+Assumptions!$B$12/12*Assumptions!$B$14*'CC 103820 - Headcount'!F30))</f>
        <v>0</v>
      </c>
      <c r="H34" s="317">
        <f>IF('CC 103820 - Headcount'!G30=0,,IF(H32/'CC 103820 - Headcount'!G30&lt;=Assumptions!$B$12/12,H32*Assumptions!$B$14,(H32/'CC 103820 - Headcount'!G30-Assumptions!$B$12/12)*Assumptions!$B$16*'CC 103820 - Headcount'!G30+Assumptions!$B$12/12*Assumptions!$B$14*'CC 103820 - Headcount'!G30))</f>
        <v>0</v>
      </c>
      <c r="I34" s="317">
        <f>IF('CC 103820 - Headcount'!H30=0,,IF(I32/'CC 103820 - Headcount'!H30&lt;=Assumptions!$B$12/12,I32*Assumptions!$B$14,(I32/'CC 103820 - Headcount'!H30-Assumptions!$B$12/12)*Assumptions!$B$16*'CC 103820 - Headcount'!H30+Assumptions!$B$12/12*Assumptions!$B$14*'CC 103820 - Headcount'!H30))</f>
        <v>0</v>
      </c>
      <c r="J34" s="317">
        <f>IF('CC 103820 - Headcount'!I30=0,,IF(J32/'CC 103820 - Headcount'!I30&lt;=Assumptions!$B$12/12,J32*Assumptions!$B$14,(J32/'CC 103820 - Headcount'!I30-Assumptions!$B$12/12)*Assumptions!$B$16*'CC 103820 - Headcount'!I30+Assumptions!$B$12/12*Assumptions!$B$14*'CC 103820 - Headcount'!I30))</f>
        <v>0</v>
      </c>
      <c r="K34" s="317">
        <f>IF('CC 103820 - Headcount'!J30=0,,IF(K32/'CC 103820 - Headcount'!J30&lt;=Assumptions!$B$12/12,K32*Assumptions!$B$14,(K32/'CC 103820 - Headcount'!J30-Assumptions!$B$12/12)*Assumptions!$B$16*'CC 103820 - Headcount'!J30+Assumptions!$B$12/12*Assumptions!$B$14*'CC 103820 - Headcount'!J30))</f>
        <v>0</v>
      </c>
      <c r="L34" s="317">
        <f>IF('CC 103820 - Headcount'!K30=0,,IF(L32/'CC 103820 - Headcount'!K30&lt;=Assumptions!$B$12/12,L32*Assumptions!$B$14,(L32/'CC 103820 - Headcount'!K30-Assumptions!$B$12/12)*Assumptions!$B$16*'CC 103820 - Headcount'!K30+Assumptions!$B$12/12*Assumptions!$B$14*'CC 103820 - Headcount'!K30))</f>
        <v>0</v>
      </c>
      <c r="M34" s="317">
        <f>IF('CC 103820 - Headcount'!L30=0,,IF(M32/'CC 103820 - Headcount'!L30&lt;=Assumptions!$B$12/12,M32*Assumptions!$B$14,(M32/'CC 103820 - Headcount'!L30-Assumptions!$B$12/12)*Assumptions!$B$16*'CC 103820 - Headcount'!L30+Assumptions!$B$12/12*Assumptions!$B$14*'CC 103820 - Headcount'!L30))</f>
        <v>0</v>
      </c>
      <c r="N34" s="317">
        <f>IF('CC 103820 - Headcount'!M30=0,,IF(N32/'CC 103820 - Headcount'!M30&lt;=Assumptions!$B$12/12,N32*Assumptions!$B$14,(N32/'CC 103820 - Headcount'!M30-Assumptions!$B$12/12)*Assumptions!$B$16*'CC 103820 - Headcount'!M30+Assumptions!$B$12/12*Assumptions!$B$14*'CC 103820 - Headcount'!M30))</f>
        <v>0</v>
      </c>
      <c r="O34" s="317">
        <f>IF('CC 103820 - Headcount'!N30=0,,IF(O32/'CC 103820 - Headcount'!N30&lt;=Assumptions!$B$12/12,O32*Assumptions!$B$14,(O32/'CC 103820 - Headcount'!N30-Assumptions!$B$12/12)*Assumptions!$B$16*'CC 103820 - Headcount'!N30+Assumptions!$B$12/12*Assumptions!$B$14*'CC 103820 - Headcount'!N30))</f>
        <v>0</v>
      </c>
      <c r="P34" s="318">
        <f>SUM(D34:O34)</f>
        <v>0</v>
      </c>
    </row>
    <row r="35" spans="1:18" s="270" customFormat="1">
      <c r="A35" s="267"/>
      <c r="B35" s="274" t="s">
        <v>6</v>
      </c>
      <c r="C35" s="269"/>
      <c r="D35" s="319">
        <f>SUM(D33:D34)</f>
        <v>0</v>
      </c>
      <c r="E35" s="319">
        <f t="shared" ref="E35:P35" si="1">SUM(E33:E34)</f>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103820 - Headcount'!C128</f>
        <v>0</v>
      </c>
      <c r="E37" s="316">
        <f>+'CC 103820 - Headcount'!D128</f>
        <v>0</v>
      </c>
      <c r="F37" s="316">
        <f>+'CC 103820 - Headcount'!E128</f>
        <v>0</v>
      </c>
      <c r="G37" s="316">
        <f>+'CC 103820 - Headcount'!F128</f>
        <v>0</v>
      </c>
      <c r="H37" s="316">
        <f>+'CC 103820 - Headcount'!G128</f>
        <v>0</v>
      </c>
      <c r="I37" s="316">
        <f>+'CC 103820 - Headcount'!H128</f>
        <v>0</v>
      </c>
      <c r="J37" s="316">
        <f>+'CC 103820 - Headcount'!I128</f>
        <v>0</v>
      </c>
      <c r="K37" s="316">
        <f>+'CC 103820 - Headcount'!J128</f>
        <v>0</v>
      </c>
      <c r="L37" s="316">
        <f>+'CC 103820 - Headcount'!K128</f>
        <v>0</v>
      </c>
      <c r="M37" s="316">
        <f>+'CC 103820 - Headcount'!L128</f>
        <v>0</v>
      </c>
      <c r="N37" s="316">
        <f>+'CC 103820 - Headcount'!M128</f>
        <v>0</v>
      </c>
      <c r="O37" s="316">
        <f>+'CC 103820 -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SUM(D36:D42)</f>
        <v>0</v>
      </c>
      <c r="E43" s="275">
        <f t="shared" ref="E43:O43" si="3">SUM(E36:E42)</f>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SUM(P36:P42)</f>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SUM(D44)</f>
        <v>0</v>
      </c>
      <c r="E45" s="275">
        <f t="shared" ref="E45:O45" si="4">SUM(E44)</f>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SUM(P44)</f>
        <v>0</v>
      </c>
    </row>
    <row r="46" spans="1:18">
      <c r="A46" s="264" t="s">
        <v>46</v>
      </c>
      <c r="B46" s="271" t="s">
        <v>112</v>
      </c>
      <c r="C46" s="265"/>
      <c r="D46" s="273">
        <f>+Input!$F$16*'CC 103820 - Headcount'!C47</f>
        <v>0</v>
      </c>
      <c r="E46" s="273">
        <f>+Input!$F$16*'CC 103820 - Headcount'!D47</f>
        <v>0</v>
      </c>
      <c r="F46" s="273">
        <f>+Input!$F$16*'CC 103820 - Headcount'!E47</f>
        <v>0</v>
      </c>
      <c r="G46" s="273">
        <f>+Input!$F$16*'CC 103820 - Headcount'!F47</f>
        <v>0</v>
      </c>
      <c r="H46" s="318">
        <f>+Input!$F$16*'CC 103820 - Headcount'!G47</f>
        <v>0</v>
      </c>
      <c r="I46" s="318">
        <f>+Input!$F$16*'CC 103820 - Headcount'!H47</f>
        <v>0</v>
      </c>
      <c r="J46" s="318">
        <f>+Input!$F$16*'CC 103820 - Headcount'!I47</f>
        <v>0</v>
      </c>
      <c r="K46" s="318">
        <f>+Input!$F$16*'CC 103820 - Headcount'!J47</f>
        <v>0</v>
      </c>
      <c r="L46" s="318">
        <f>+Input!$F$16*'CC 103820 - Headcount'!K47</f>
        <v>0</v>
      </c>
      <c r="M46" s="318">
        <f>+Input!$F$16*'CC 103820 - Headcount'!L47</f>
        <v>0</v>
      </c>
      <c r="N46" s="318">
        <f>+Input!$F$16*'CC 103820 - Headcount'!M47</f>
        <v>0</v>
      </c>
      <c r="O46" s="318">
        <f>+Input!$F$16*'CC 103820 - Headcount'!N47</f>
        <v>0</v>
      </c>
      <c r="P46" s="318">
        <f>SUM(D46:O46)</f>
        <v>0</v>
      </c>
    </row>
    <row r="47" spans="1:18" s="270" customFormat="1">
      <c r="A47" s="267"/>
      <c r="B47" s="269" t="s">
        <v>103</v>
      </c>
      <c r="C47" s="269"/>
      <c r="D47" s="275">
        <f>SUM(D46)</f>
        <v>0</v>
      </c>
      <c r="E47" s="275">
        <f t="shared" ref="E47:O47" si="5">SUM(E46)</f>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SUM(P46)</f>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SUM(D48)</f>
        <v>0</v>
      </c>
      <c r="E49" s="275">
        <f t="shared" ref="E49:O49" si="6">SUM(E48)</f>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SUM(P48)</f>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103820 - Headcount'!C202</f>
        <v>0</v>
      </c>
      <c r="E57" s="318">
        <f>+'CC 103820 - Headcount'!D202</f>
        <v>0</v>
      </c>
      <c r="F57" s="318">
        <f>+'CC 103820 - Headcount'!E202</f>
        <v>0</v>
      </c>
      <c r="G57" s="318">
        <f>+'CC 103820 - Headcount'!F202</f>
        <v>0</v>
      </c>
      <c r="H57" s="318">
        <f>+'CC 103820 - Headcount'!G202</f>
        <v>0</v>
      </c>
      <c r="I57" s="318">
        <f>+'CC 103820 - Headcount'!H202</f>
        <v>0</v>
      </c>
      <c r="J57" s="318">
        <f>+'CC 103820 - Headcount'!I202</f>
        <v>0</v>
      </c>
      <c r="K57" s="318">
        <f>+'CC 103820 - Headcount'!J202</f>
        <v>0</v>
      </c>
      <c r="L57" s="318">
        <f>+'CC 103820 - Headcount'!K202</f>
        <v>0</v>
      </c>
      <c r="M57" s="318">
        <f>+'CC 103820 - Headcount'!L202</f>
        <v>0</v>
      </c>
      <c r="N57" s="318">
        <f>+'CC 103820 - Headcount'!M202</f>
        <v>0</v>
      </c>
      <c r="O57" s="318">
        <f>+'CC 103820 - Headcount'!N202</f>
        <v>0</v>
      </c>
      <c r="P57" s="318">
        <f t="shared" si="7"/>
        <v>0</v>
      </c>
    </row>
    <row r="58" spans="1:16" s="270" customFormat="1">
      <c r="A58" s="267"/>
      <c r="B58" s="274" t="s">
        <v>12</v>
      </c>
      <c r="C58" s="269"/>
      <c r="D58" s="275">
        <f>SUM(D50:D57)</f>
        <v>0</v>
      </c>
      <c r="E58" s="275">
        <f t="shared" ref="E58:O58" si="8">SUM(E50:E57)</f>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SUM(P50:P57)</f>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+Input!$F$9*'CC 103820 - Headcount'!C47</f>
        <v>0</v>
      </c>
      <c r="E60" s="316">
        <f>+Input!$F$9*'CC 103820 - Headcount'!D47</f>
        <v>0</v>
      </c>
      <c r="F60" s="316">
        <f>+Input!$F$9*'CC 103820 - Headcount'!E47</f>
        <v>0</v>
      </c>
      <c r="G60" s="316">
        <f>+Input!$F$9*'CC 103820 - Headcount'!F47</f>
        <v>0</v>
      </c>
      <c r="H60" s="316">
        <f>+Input!$F$9*'CC 103820 - Headcount'!G47</f>
        <v>0</v>
      </c>
      <c r="I60" s="316">
        <f>+Input!$F$9*'CC 103820 - Headcount'!H47</f>
        <v>0</v>
      </c>
      <c r="J60" s="316">
        <f>+Input!$F$9*'CC 103820 - Headcount'!I47</f>
        <v>0</v>
      </c>
      <c r="K60" s="316">
        <f>+Input!$F$9*'CC 103820 - Headcount'!J47</f>
        <v>0</v>
      </c>
      <c r="L60" s="316">
        <f>+Input!$F$9*'CC 103820 - Headcount'!K47</f>
        <v>0</v>
      </c>
      <c r="M60" s="316">
        <f>+Input!$F$9*'CC 103820 - Headcount'!L47</f>
        <v>0</v>
      </c>
      <c r="N60" s="316">
        <f>+Input!$F$9*'CC 103820 - Headcount'!M47</f>
        <v>0</v>
      </c>
      <c r="O60" s="316">
        <f>+Input!$F$9*'CC 103820 -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+Input!$F$10*'CC 103820 - Headcount'!C47</f>
        <v>0</v>
      </c>
      <c r="E63" s="318">
        <f>+Input!$F$10*'CC 103820 - Headcount'!D47</f>
        <v>0</v>
      </c>
      <c r="F63" s="318">
        <f>+Input!$F$10*'CC 103820 - Headcount'!E47</f>
        <v>0</v>
      </c>
      <c r="G63" s="318">
        <f>+Input!$F$10*'CC 103820 - Headcount'!F47</f>
        <v>0</v>
      </c>
      <c r="H63" s="318">
        <f>+Input!$F$10*'CC 103820 - Headcount'!G47</f>
        <v>0</v>
      </c>
      <c r="I63" s="318">
        <f>+Input!$F$10*'CC 103820 - Headcount'!H47</f>
        <v>0</v>
      </c>
      <c r="J63" s="318">
        <f>+Input!$F$10*'CC 103820 - Headcount'!I47</f>
        <v>0</v>
      </c>
      <c r="K63" s="318">
        <f>+Input!$F$10*'CC 103820 - Headcount'!J47</f>
        <v>0</v>
      </c>
      <c r="L63" s="318">
        <f>+Input!$F$10*'CC 103820 - Headcount'!K47</f>
        <v>0</v>
      </c>
      <c r="M63" s="318">
        <f>+Input!$F$10*'CC 103820 - Headcount'!L47</f>
        <v>0</v>
      </c>
      <c r="N63" s="318">
        <f>+Input!$F$10*'CC 103820 - Headcount'!M47</f>
        <v>0</v>
      </c>
      <c r="O63" s="318">
        <f>+Input!$F$10*'CC 103820 - Headcount'!N47</f>
        <v>0</v>
      </c>
      <c r="P63" s="318">
        <f>SUM(D63:O63)</f>
        <v>0</v>
      </c>
    </row>
    <row r="64" spans="1:16" s="270" customFormat="1">
      <c r="A64" s="267"/>
      <c r="B64" s="274" t="s">
        <v>95</v>
      </c>
      <c r="C64" s="269"/>
      <c r="D64" s="275">
        <f>SUM(D59:D63)</f>
        <v>0</v>
      </c>
      <c r="E64" s="275">
        <f t="shared" ref="E64:O64" si="9">SUM(E59:E63)</f>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SUM(P59:P63)</f>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SUM(D67:D68)</f>
        <v>0</v>
      </c>
      <c r="E69" s="275">
        <f t="shared" ref="E69:O69" si="10">SUM(E67:E68)</f>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SUM(P67:P68)</f>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+Input!$F$13*'CC 103820 - Headcount'!C47</f>
        <v>0</v>
      </c>
      <c r="E72" s="319">
        <f>+Input!$F$13*'CC 103820 - Headcount'!D47</f>
        <v>0</v>
      </c>
      <c r="F72" s="319">
        <f>+Input!$F$13*'CC 103820 - Headcount'!E47</f>
        <v>0</v>
      </c>
      <c r="G72" s="319">
        <f>+Input!$F$13*'CC 103820 - Headcount'!F47</f>
        <v>0</v>
      </c>
      <c r="H72" s="319">
        <f>+Input!$F$13*'CC 103820 - Headcount'!G47</f>
        <v>0</v>
      </c>
      <c r="I72" s="319">
        <f>+Input!$F$13*'CC 103820 - Headcount'!H47</f>
        <v>0</v>
      </c>
      <c r="J72" s="319">
        <f>+Input!$F$13*'CC 103820 - Headcount'!I47</f>
        <v>0</v>
      </c>
      <c r="K72" s="319">
        <f>+Input!$F$13*'CC 103820 - Headcount'!J47</f>
        <v>0</v>
      </c>
      <c r="L72" s="319">
        <f>+Input!$F$13*'CC 103820 - Headcount'!K47</f>
        <v>0</v>
      </c>
      <c r="M72" s="319">
        <f>+Input!$F$13*'CC 103820 - Headcount'!L47</f>
        <v>0</v>
      </c>
      <c r="N72" s="319">
        <f>+Input!$F$13*'CC 103820 - Headcount'!M47</f>
        <v>0</v>
      </c>
      <c r="O72" s="319">
        <f>+Input!$F$13*'CC 103820 - Headcount'!N47</f>
        <v>0</v>
      </c>
      <c r="P72" s="319">
        <f t="shared" si="11"/>
        <v>0</v>
      </c>
    </row>
    <row r="73" spans="1:16" s="286" customFormat="1">
      <c r="A73" s="284"/>
      <c r="B73" s="285" t="s">
        <v>21</v>
      </c>
      <c r="C73" s="285"/>
      <c r="D73" s="320">
        <f>'CC 103820 - Headcount'!C180+'CC 103820 - Headcount'!C182</f>
        <v>0</v>
      </c>
      <c r="E73" s="320">
        <f>'CC 103820 - Headcount'!D180+'CC 103820 - Headcount'!D182</f>
        <v>0</v>
      </c>
      <c r="F73" s="320">
        <f>'CC 103820 - Headcount'!E180+'CC 103820 - Headcount'!E182</f>
        <v>0</v>
      </c>
      <c r="G73" s="320">
        <f>'CC 103820 - Headcount'!F180+'CC 103820 - Headcount'!F182</f>
        <v>0</v>
      </c>
      <c r="H73" s="320">
        <f>'CC 103820 - Headcount'!G180+'CC 103820 - Headcount'!G182</f>
        <v>0</v>
      </c>
      <c r="I73" s="320">
        <f>'CC 103820 - Headcount'!H180+'CC 103820 - Headcount'!H182</f>
        <v>0</v>
      </c>
      <c r="J73" s="320">
        <f>'CC 103820 - Headcount'!I180+'CC 103820 - Headcount'!I182</f>
        <v>0</v>
      </c>
      <c r="K73" s="320">
        <f>'CC 103820 - Headcount'!J180+'CC 103820 - Headcount'!J182</f>
        <v>0</v>
      </c>
      <c r="L73" s="320">
        <f>'CC 103820 - Headcount'!K180+'CC 103820 - Headcount'!K182</f>
        <v>0</v>
      </c>
      <c r="M73" s="320">
        <f>'CC 103820 - Headcount'!L180+'CC 103820 - Headcount'!L182</f>
        <v>0</v>
      </c>
      <c r="N73" s="320">
        <f>'CC 103820 - Headcount'!M180+'CC 103820 - Headcount'!M182</f>
        <v>0</v>
      </c>
      <c r="O73" s="320">
        <f>'CC 103820 - Headcount'!N180+'CC 103820 -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SUM(D74:D80)</f>
        <v>0</v>
      </c>
      <c r="E81" s="319">
        <f t="shared" ref="E81:O81" si="12">SUM(E74:E80)</f>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SUM(P74:P80)</f>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SUM(D82:D83)</f>
        <v>0</v>
      </c>
      <c r="E84" s="321">
        <f t="shared" ref="E84:O84" si="13">SUM(E82:E83)</f>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SUM(P82:P83)</f>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D32+D35+D43+D45+D47+D49+D58+D64+D69+D81+D84+D65+D66+D70+D71+D72+D73+D85</f>
        <v>0</v>
      </c>
      <c r="E86" s="294">
        <f t="shared" ref="E86:P86" si="14">E32+E35+E43+E45+E47+E49+E58+E64+E69+E81+E84+E65+E66+E70+E71+E72+E73+E85</f>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SUM(C90:C105)</f>
        <v>0</v>
      </c>
      <c r="D106" s="305">
        <f>SUM(D90:D105)</f>
        <v>0</v>
      </c>
      <c r="E106" s="305">
        <f t="shared" ref="E106:P106" si="16">SUM(E90:E105)</f>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D86+D106</f>
        <v>0</v>
      </c>
      <c r="E108" s="309">
        <f t="shared" ref="E108:P108" si="17">E86+E106</f>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RowHeight="12.75"/>
  <cols>
    <col min="1" max="1" width="13.1640625" style="1" customWidth="1"/>
    <col min="2" max="2" width="12.8320312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103820 - Detail Expenses'!D5</f>
        <v>11105</v>
      </c>
      <c r="D1" s="2"/>
      <c r="G1" s="6"/>
    </row>
    <row r="2" spans="1:16" s="4" customFormat="1">
      <c r="A2" s="21" t="s">
        <v>55</v>
      </c>
      <c r="C2" s="2" t="str">
        <f>+'CC 103820 - Detail Expenses'!D6</f>
        <v>Gossett</v>
      </c>
      <c r="D2" s="2"/>
      <c r="G2" s="6"/>
      <c r="H2" s="6"/>
      <c r="N2" s="21"/>
    </row>
    <row r="3" spans="1:16" s="4" customFormat="1">
      <c r="A3" s="21" t="s">
        <v>54</v>
      </c>
      <c r="C3" s="2" t="str">
        <f>+'CC 103820 - Detail Expenses'!D7</f>
        <v>103820</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103820 - Detail Expenses'!$D$7</f>
        <v>103820</v>
      </c>
      <c r="B7" s="11" t="s">
        <v>23</v>
      </c>
      <c r="C7" s="12">
        <f>+'CC 103820 - Detail Expenses'!D30+'CC 103820 - Detail Expenses'!D31</f>
        <v>0</v>
      </c>
      <c r="D7" s="12">
        <f>+'CC 103820 - Detail Expenses'!E30+'CC 103820 - Detail Expenses'!E31</f>
        <v>0</v>
      </c>
      <c r="E7" s="12">
        <f>+'CC 103820 - Detail Expenses'!F30+'CC 103820 - Detail Expenses'!F31</f>
        <v>0</v>
      </c>
      <c r="F7" s="12">
        <f>+'CC 103820 - Detail Expenses'!G30+'CC 103820 - Detail Expenses'!G31</f>
        <v>0</v>
      </c>
      <c r="G7" s="12">
        <f>+'CC 103820 - Detail Expenses'!H30+'CC 103820 - Detail Expenses'!H31</f>
        <v>0</v>
      </c>
      <c r="H7" s="12">
        <f>+'CC 103820 - Detail Expenses'!I30+'CC 103820 - Detail Expenses'!I31</f>
        <v>0</v>
      </c>
      <c r="I7" s="12">
        <f>+'CC 103820 - Detail Expenses'!J30+'CC 103820 - Detail Expenses'!J31</f>
        <v>0</v>
      </c>
      <c r="J7" s="12">
        <f>+'CC 103820 - Detail Expenses'!K30+'CC 103820 - Detail Expenses'!K31</f>
        <v>0</v>
      </c>
      <c r="K7" s="12">
        <f>+'CC 103820 - Detail Expenses'!L30+'CC 103820 - Detail Expenses'!L31</f>
        <v>0</v>
      </c>
      <c r="L7" s="12">
        <f>+'CC 103820 - Detail Expenses'!M30+'CC 103820 - Detail Expenses'!M31</f>
        <v>0</v>
      </c>
      <c r="M7" s="12">
        <f>+'CC 103820 - Detail Expenses'!N30+'CC 103820 - Detail Expenses'!N31</f>
        <v>0</v>
      </c>
      <c r="N7" s="12">
        <f>+'CC 103820 - Detail Expenses'!O30+'CC 103820 - Detail Expenses'!O31</f>
        <v>0</v>
      </c>
      <c r="O7" s="12">
        <f>+'CC 103820 - Detail Expenses'!P30+'CC 103820 - Detail Expenses'!P31</f>
        <v>0</v>
      </c>
    </row>
    <row r="8" spans="1:16">
      <c r="A8" s="11" t="str">
        <f>+'CC 103820 - Detail Expenses'!$D$7</f>
        <v>103820</v>
      </c>
      <c r="B8" s="11" t="s">
        <v>24</v>
      </c>
      <c r="C8" s="12">
        <f>+'CC 103820 - Detail Expenses'!D33</f>
        <v>0</v>
      </c>
      <c r="D8" s="12">
        <f>+'CC 103820 - Detail Expenses'!E33</f>
        <v>0</v>
      </c>
      <c r="E8" s="12">
        <f>+'CC 103820 - Detail Expenses'!F33</f>
        <v>0</v>
      </c>
      <c r="F8" s="12">
        <f>+'CC 103820 - Detail Expenses'!G33</f>
        <v>0</v>
      </c>
      <c r="G8" s="12">
        <f>+'CC 103820 - Detail Expenses'!H33</f>
        <v>0</v>
      </c>
      <c r="H8" s="12">
        <f>+'CC 103820 - Detail Expenses'!I33</f>
        <v>0</v>
      </c>
      <c r="I8" s="12">
        <f>+'CC 103820 - Detail Expenses'!J33</f>
        <v>0</v>
      </c>
      <c r="J8" s="12">
        <f>+'CC 103820 - Detail Expenses'!K33</f>
        <v>0</v>
      </c>
      <c r="K8" s="12">
        <f>+'CC 103820 - Detail Expenses'!L33</f>
        <v>0</v>
      </c>
      <c r="L8" s="12">
        <f>+'CC 103820 - Detail Expenses'!M33</f>
        <v>0</v>
      </c>
      <c r="M8" s="12">
        <f>+'CC 103820 - Detail Expenses'!N33</f>
        <v>0</v>
      </c>
      <c r="N8" s="12">
        <f>+'CC 103820 - Detail Expenses'!O33</f>
        <v>0</v>
      </c>
      <c r="O8" s="12">
        <f>+'CC 103820 - Detail Expenses'!P33</f>
        <v>0</v>
      </c>
    </row>
    <row r="9" spans="1:16">
      <c r="A9" s="11" t="str">
        <f>+'CC 103820 - Detail Expenses'!$D$7</f>
        <v>103820</v>
      </c>
      <c r="B9" s="11" t="s">
        <v>25</v>
      </c>
      <c r="C9" s="12">
        <f>+'CC 103820 - Detail Expenses'!D34</f>
        <v>0</v>
      </c>
      <c r="D9" s="12">
        <f>+'CC 103820 - Detail Expenses'!E34</f>
        <v>0</v>
      </c>
      <c r="E9" s="12">
        <f>+'CC 103820 - Detail Expenses'!F34</f>
        <v>0</v>
      </c>
      <c r="F9" s="12">
        <f>+'CC 103820 - Detail Expenses'!G34</f>
        <v>0</v>
      </c>
      <c r="G9" s="12">
        <f>+'CC 103820 - Detail Expenses'!H34</f>
        <v>0</v>
      </c>
      <c r="H9" s="12">
        <f>+'CC 103820 - Detail Expenses'!I34</f>
        <v>0</v>
      </c>
      <c r="I9" s="12">
        <f>+'CC 103820 - Detail Expenses'!J34</f>
        <v>0</v>
      </c>
      <c r="J9" s="12">
        <f>+'CC 103820 - Detail Expenses'!K34</f>
        <v>0</v>
      </c>
      <c r="K9" s="12">
        <f>+'CC 103820 - Detail Expenses'!L34</f>
        <v>0</v>
      </c>
      <c r="L9" s="12">
        <f>+'CC 103820 - Detail Expenses'!M34</f>
        <v>0</v>
      </c>
      <c r="M9" s="12">
        <f>+'CC 103820 - Detail Expenses'!N34</f>
        <v>0</v>
      </c>
      <c r="N9" s="12">
        <f>+'CC 103820 - Detail Expenses'!O34</f>
        <v>0</v>
      </c>
      <c r="O9" s="12">
        <f>+'CC 103820 - Detail Expenses'!P34</f>
        <v>0</v>
      </c>
    </row>
    <row r="10" spans="1:16">
      <c r="A10" s="11" t="str">
        <f>+'CC 103820 - Detail Expenses'!$D$7</f>
        <v>103820</v>
      </c>
      <c r="B10" s="153" t="s">
        <v>97</v>
      </c>
      <c r="C10" s="12">
        <f>+'CC 103820 - Detail Expenses'!D36</f>
        <v>0</v>
      </c>
      <c r="D10" s="12">
        <f>+'CC 103820 - Detail Expenses'!E36</f>
        <v>0</v>
      </c>
      <c r="E10" s="12">
        <f>+'CC 103820 - Detail Expenses'!F36</f>
        <v>0</v>
      </c>
      <c r="F10" s="12">
        <f>+'CC 103820 - Detail Expenses'!G36</f>
        <v>0</v>
      </c>
      <c r="G10" s="12">
        <f>+'CC 103820 - Detail Expenses'!H36</f>
        <v>0</v>
      </c>
      <c r="H10" s="12">
        <f>+'CC 103820 - Detail Expenses'!I36</f>
        <v>0</v>
      </c>
      <c r="I10" s="12">
        <f>+'CC 103820 - Detail Expenses'!J36</f>
        <v>0</v>
      </c>
      <c r="J10" s="12">
        <f>+'CC 103820 - Detail Expenses'!K36</f>
        <v>0</v>
      </c>
      <c r="K10" s="12">
        <f>+'CC 103820 - Detail Expenses'!L36</f>
        <v>0</v>
      </c>
      <c r="L10" s="12">
        <f>+'CC 103820 - Detail Expenses'!M36</f>
        <v>0</v>
      </c>
      <c r="M10" s="12">
        <f>+'CC 103820 - Detail Expenses'!N36</f>
        <v>0</v>
      </c>
      <c r="N10" s="12">
        <f>+'CC 103820 - Detail Expenses'!O36</f>
        <v>0</v>
      </c>
      <c r="O10" s="12">
        <f>+'CC 103820 - Detail Expenses'!P36</f>
        <v>0</v>
      </c>
    </row>
    <row r="11" spans="1:16">
      <c r="A11" s="11" t="str">
        <f>+'CC 103820 - Detail Expenses'!$D$7</f>
        <v>103820</v>
      </c>
      <c r="B11" s="154" t="s">
        <v>30</v>
      </c>
      <c r="C11" s="12">
        <f>+'CC 103820 - Detail Expenses'!D37</f>
        <v>0</v>
      </c>
      <c r="D11" s="12">
        <f>+'CC 103820 - Detail Expenses'!E37</f>
        <v>0</v>
      </c>
      <c r="E11" s="12">
        <f>+'CC 103820 - Detail Expenses'!F37</f>
        <v>0</v>
      </c>
      <c r="F11" s="12">
        <f>+'CC 103820 - Detail Expenses'!G37</f>
        <v>0</v>
      </c>
      <c r="G11" s="12">
        <f>+'CC 103820 - Detail Expenses'!H37</f>
        <v>0</v>
      </c>
      <c r="H11" s="12">
        <f>+'CC 103820 - Detail Expenses'!I37</f>
        <v>0</v>
      </c>
      <c r="I11" s="12">
        <f>+'CC 103820 - Detail Expenses'!J37</f>
        <v>0</v>
      </c>
      <c r="J11" s="12">
        <f>+'CC 103820 - Detail Expenses'!K37</f>
        <v>0</v>
      </c>
      <c r="K11" s="12">
        <f>+'CC 103820 - Detail Expenses'!L37</f>
        <v>0</v>
      </c>
      <c r="L11" s="12">
        <f>+'CC 103820 - Detail Expenses'!M37</f>
        <v>0</v>
      </c>
      <c r="M11" s="12">
        <f>+'CC 103820 - Detail Expenses'!N37</f>
        <v>0</v>
      </c>
      <c r="N11" s="12">
        <f>+'CC 103820 - Detail Expenses'!O37</f>
        <v>0</v>
      </c>
      <c r="O11" s="12">
        <f>+'CC 103820 - Detail Expenses'!P37</f>
        <v>0</v>
      </c>
    </row>
    <row r="12" spans="1:16">
      <c r="A12" s="11" t="str">
        <f>+'CC 103820 - Detail Expenses'!$D$7</f>
        <v>103820</v>
      </c>
      <c r="B12" s="153" t="s">
        <v>31</v>
      </c>
      <c r="C12" s="12">
        <f>+'CC 103820 - Detail Expenses'!D38</f>
        <v>0</v>
      </c>
      <c r="D12" s="12">
        <f>+'CC 103820 - Detail Expenses'!E38</f>
        <v>0</v>
      </c>
      <c r="E12" s="12">
        <f>+'CC 103820 - Detail Expenses'!F38</f>
        <v>0</v>
      </c>
      <c r="F12" s="12">
        <f>+'CC 103820 - Detail Expenses'!G38</f>
        <v>0</v>
      </c>
      <c r="G12" s="12">
        <f>+'CC 103820 - Detail Expenses'!H38</f>
        <v>0</v>
      </c>
      <c r="H12" s="12">
        <f>+'CC 103820 - Detail Expenses'!I38</f>
        <v>0</v>
      </c>
      <c r="I12" s="12">
        <f>+'CC 103820 - Detail Expenses'!J38</f>
        <v>0</v>
      </c>
      <c r="J12" s="12">
        <f>+'CC 103820 - Detail Expenses'!K38</f>
        <v>0</v>
      </c>
      <c r="K12" s="12">
        <f>+'CC 103820 - Detail Expenses'!L38</f>
        <v>0</v>
      </c>
      <c r="L12" s="12">
        <f>+'CC 103820 - Detail Expenses'!M38</f>
        <v>0</v>
      </c>
      <c r="M12" s="12">
        <f>+'CC 103820 - Detail Expenses'!N38</f>
        <v>0</v>
      </c>
      <c r="N12" s="12">
        <f>+'CC 103820 - Detail Expenses'!O38</f>
        <v>0</v>
      </c>
      <c r="O12" s="12">
        <f>+'CC 103820 - Detail Expenses'!P38</f>
        <v>0</v>
      </c>
    </row>
    <row r="13" spans="1:16">
      <c r="A13" s="11" t="str">
        <f>+'CC 103820 - Detail Expenses'!$D$7</f>
        <v>103820</v>
      </c>
      <c r="B13" s="153" t="s">
        <v>26</v>
      </c>
      <c r="C13" s="12">
        <f>+'CC 103820 - Detail Expenses'!D39</f>
        <v>0</v>
      </c>
      <c r="D13" s="12">
        <f>+'CC 103820 - Detail Expenses'!E39</f>
        <v>0</v>
      </c>
      <c r="E13" s="12">
        <f>+'CC 103820 - Detail Expenses'!F39</f>
        <v>0</v>
      </c>
      <c r="F13" s="12">
        <f>+'CC 103820 - Detail Expenses'!G39</f>
        <v>0</v>
      </c>
      <c r="G13" s="12">
        <f>+'CC 103820 - Detail Expenses'!H39</f>
        <v>0</v>
      </c>
      <c r="H13" s="12">
        <f>+'CC 103820 - Detail Expenses'!I39</f>
        <v>0</v>
      </c>
      <c r="I13" s="12">
        <f>+'CC 103820 - Detail Expenses'!J39</f>
        <v>0</v>
      </c>
      <c r="J13" s="12">
        <f>+'CC 103820 - Detail Expenses'!K39</f>
        <v>0</v>
      </c>
      <c r="K13" s="12">
        <f>+'CC 103820 - Detail Expenses'!L39</f>
        <v>0</v>
      </c>
      <c r="L13" s="12">
        <f>+'CC 103820 - Detail Expenses'!M39</f>
        <v>0</v>
      </c>
      <c r="M13" s="12">
        <f>+'CC 103820 - Detail Expenses'!N39</f>
        <v>0</v>
      </c>
      <c r="N13" s="12">
        <f>+'CC 103820 - Detail Expenses'!O39</f>
        <v>0</v>
      </c>
      <c r="O13" s="12">
        <f>+'CC 103820 - Detail Expenses'!P39</f>
        <v>0</v>
      </c>
    </row>
    <row r="14" spans="1:16">
      <c r="A14" s="11" t="str">
        <f>+'CC 103820 - Detail Expenses'!$D$7</f>
        <v>103820</v>
      </c>
      <c r="B14" s="154" t="s">
        <v>40</v>
      </c>
      <c r="C14" s="12">
        <f>+'CC 103820 - Detail Expenses'!D40</f>
        <v>0</v>
      </c>
      <c r="D14" s="12">
        <f>+'CC 103820 - Detail Expenses'!E40</f>
        <v>0</v>
      </c>
      <c r="E14" s="12">
        <f>+'CC 103820 - Detail Expenses'!F40</f>
        <v>0</v>
      </c>
      <c r="F14" s="12">
        <f>+'CC 103820 - Detail Expenses'!G40</f>
        <v>0</v>
      </c>
      <c r="G14" s="12">
        <f>+'CC 103820 - Detail Expenses'!H40</f>
        <v>0</v>
      </c>
      <c r="H14" s="12">
        <f>+'CC 103820 - Detail Expenses'!I40</f>
        <v>0</v>
      </c>
      <c r="I14" s="12">
        <f>+'CC 103820 - Detail Expenses'!J40</f>
        <v>0</v>
      </c>
      <c r="J14" s="12">
        <f>+'CC 103820 - Detail Expenses'!K40</f>
        <v>0</v>
      </c>
      <c r="K14" s="12">
        <f>+'CC 103820 - Detail Expenses'!L40</f>
        <v>0</v>
      </c>
      <c r="L14" s="12">
        <f>+'CC 103820 - Detail Expenses'!M40</f>
        <v>0</v>
      </c>
      <c r="M14" s="12">
        <f>+'CC 103820 - Detail Expenses'!N40</f>
        <v>0</v>
      </c>
      <c r="N14" s="12">
        <f>+'CC 103820 - Detail Expenses'!O40</f>
        <v>0</v>
      </c>
      <c r="O14" s="12">
        <f>+'CC 103820 - Detail Expenses'!P40</f>
        <v>0</v>
      </c>
    </row>
    <row r="15" spans="1:16">
      <c r="A15" s="11" t="str">
        <f>+'CC 103820 - Detail Expenses'!$D$7</f>
        <v>103820</v>
      </c>
      <c r="B15" s="153" t="s">
        <v>27</v>
      </c>
      <c r="C15" s="12">
        <f>+'CC 103820 - Detail Expenses'!D41</f>
        <v>0</v>
      </c>
      <c r="D15" s="12">
        <f>+'CC 103820 - Detail Expenses'!E41</f>
        <v>0</v>
      </c>
      <c r="E15" s="12">
        <f>+'CC 103820 - Detail Expenses'!F41</f>
        <v>0</v>
      </c>
      <c r="F15" s="12">
        <f>+'CC 103820 - Detail Expenses'!G41</f>
        <v>0</v>
      </c>
      <c r="G15" s="12">
        <f>+'CC 103820 - Detail Expenses'!H41</f>
        <v>0</v>
      </c>
      <c r="H15" s="12">
        <f>+'CC 103820 - Detail Expenses'!I41</f>
        <v>0</v>
      </c>
      <c r="I15" s="12">
        <f>+'CC 103820 - Detail Expenses'!J41</f>
        <v>0</v>
      </c>
      <c r="J15" s="12">
        <f>+'CC 103820 - Detail Expenses'!K41</f>
        <v>0</v>
      </c>
      <c r="K15" s="12">
        <f>+'CC 103820 - Detail Expenses'!L41</f>
        <v>0</v>
      </c>
      <c r="L15" s="12">
        <f>+'CC 103820 - Detail Expenses'!M41</f>
        <v>0</v>
      </c>
      <c r="M15" s="12">
        <f>+'CC 103820 - Detail Expenses'!N41</f>
        <v>0</v>
      </c>
      <c r="N15" s="12">
        <f>+'CC 103820 - Detail Expenses'!O41</f>
        <v>0</v>
      </c>
      <c r="O15" s="12">
        <f>+'CC 103820 - Detail Expenses'!P41</f>
        <v>0</v>
      </c>
    </row>
    <row r="16" spans="1:16">
      <c r="A16" s="11" t="str">
        <f>+'CC 103820 - Detail Expenses'!$D$7</f>
        <v>103820</v>
      </c>
      <c r="B16" s="154" t="s">
        <v>29</v>
      </c>
      <c r="C16" s="12">
        <f>+'CC 103820 - Detail Expenses'!D42</f>
        <v>0</v>
      </c>
      <c r="D16" s="12">
        <f>+'CC 103820 - Detail Expenses'!E42</f>
        <v>0</v>
      </c>
      <c r="E16" s="12">
        <f>+'CC 103820 - Detail Expenses'!F42</f>
        <v>0</v>
      </c>
      <c r="F16" s="12">
        <f>+'CC 103820 - Detail Expenses'!G42</f>
        <v>0</v>
      </c>
      <c r="G16" s="12">
        <f>+'CC 103820 - Detail Expenses'!H42</f>
        <v>0</v>
      </c>
      <c r="H16" s="12">
        <f>+'CC 103820 - Detail Expenses'!I42</f>
        <v>0</v>
      </c>
      <c r="I16" s="12">
        <f>+'CC 103820 - Detail Expenses'!J42</f>
        <v>0</v>
      </c>
      <c r="J16" s="12">
        <f>+'CC 103820 - Detail Expenses'!K42</f>
        <v>0</v>
      </c>
      <c r="K16" s="12">
        <f>+'CC 103820 - Detail Expenses'!L42</f>
        <v>0</v>
      </c>
      <c r="L16" s="12">
        <f>+'CC 103820 - Detail Expenses'!M42</f>
        <v>0</v>
      </c>
      <c r="M16" s="12">
        <f>+'CC 103820 - Detail Expenses'!N42</f>
        <v>0</v>
      </c>
      <c r="N16" s="12">
        <f>+'CC 103820 - Detail Expenses'!O42</f>
        <v>0</v>
      </c>
      <c r="O16" s="12">
        <f>+'CC 103820 - Detail Expenses'!P42</f>
        <v>0</v>
      </c>
    </row>
    <row r="17" spans="1:15">
      <c r="A17" s="11" t="str">
        <f>+'CC 103820 - Detail Expenses'!$D$7</f>
        <v>103820</v>
      </c>
      <c r="B17" s="153" t="s">
        <v>28</v>
      </c>
      <c r="C17" s="12">
        <f>+'CC 103820 - Detail Expenses'!D44</f>
        <v>0</v>
      </c>
      <c r="D17" s="12">
        <f>+'CC 103820 - Detail Expenses'!E44</f>
        <v>0</v>
      </c>
      <c r="E17" s="12">
        <f>+'CC 103820 - Detail Expenses'!F44</f>
        <v>0</v>
      </c>
      <c r="F17" s="12">
        <f>+'CC 103820 - Detail Expenses'!G44</f>
        <v>0</v>
      </c>
      <c r="G17" s="12">
        <f>+'CC 103820 - Detail Expenses'!H44</f>
        <v>0</v>
      </c>
      <c r="H17" s="12">
        <f>+'CC 103820 - Detail Expenses'!I44</f>
        <v>0</v>
      </c>
      <c r="I17" s="12">
        <f>+'CC 103820 - Detail Expenses'!J44</f>
        <v>0</v>
      </c>
      <c r="J17" s="12">
        <f>+'CC 103820 - Detail Expenses'!K44</f>
        <v>0</v>
      </c>
      <c r="K17" s="12">
        <f>+'CC 103820 - Detail Expenses'!L44</f>
        <v>0</v>
      </c>
      <c r="L17" s="12">
        <f>+'CC 103820 - Detail Expenses'!M44</f>
        <v>0</v>
      </c>
      <c r="M17" s="12">
        <f>+'CC 103820 - Detail Expenses'!N44</f>
        <v>0</v>
      </c>
      <c r="N17" s="12">
        <f>+'CC 103820 - Detail Expenses'!O44</f>
        <v>0</v>
      </c>
      <c r="O17" s="12">
        <f>+'CC 103820 - Detail Expenses'!P44</f>
        <v>0</v>
      </c>
    </row>
    <row r="18" spans="1:15">
      <c r="A18" s="11" t="str">
        <f>+'CC 103820 - Detail Expenses'!$D$7</f>
        <v>103820</v>
      </c>
      <c r="B18" s="153" t="s">
        <v>46</v>
      </c>
      <c r="C18" s="12">
        <f>+'CC 103820 - Detail Expenses'!D46</f>
        <v>0</v>
      </c>
      <c r="D18" s="12">
        <f>+'CC 103820 - Detail Expenses'!E46</f>
        <v>0</v>
      </c>
      <c r="E18" s="12">
        <f>+'CC 103820 - Detail Expenses'!F46</f>
        <v>0</v>
      </c>
      <c r="F18" s="12">
        <f>+'CC 103820 - Detail Expenses'!G46</f>
        <v>0</v>
      </c>
      <c r="G18" s="12">
        <f>+'CC 103820 - Detail Expenses'!H46</f>
        <v>0</v>
      </c>
      <c r="H18" s="12">
        <f>+'CC 103820 - Detail Expenses'!I46</f>
        <v>0</v>
      </c>
      <c r="I18" s="12">
        <f>+'CC 103820 - Detail Expenses'!J46</f>
        <v>0</v>
      </c>
      <c r="J18" s="12">
        <f>+'CC 103820 - Detail Expenses'!K46</f>
        <v>0</v>
      </c>
      <c r="K18" s="12">
        <f>+'CC 103820 - Detail Expenses'!L46</f>
        <v>0</v>
      </c>
      <c r="L18" s="12">
        <f>+'CC 103820 - Detail Expenses'!M46</f>
        <v>0</v>
      </c>
      <c r="M18" s="12">
        <f>+'CC 103820 - Detail Expenses'!N46</f>
        <v>0</v>
      </c>
      <c r="N18" s="12">
        <f>+'CC 103820 - Detail Expenses'!O46</f>
        <v>0</v>
      </c>
      <c r="O18" s="12">
        <f>+'CC 103820 - Detail Expenses'!P46</f>
        <v>0</v>
      </c>
    </row>
    <row r="19" spans="1:15">
      <c r="A19" s="11" t="str">
        <f>+'CC 103820 - Detail Expenses'!$D$7</f>
        <v>103820</v>
      </c>
      <c r="B19" s="153" t="s">
        <v>91</v>
      </c>
      <c r="C19" s="12">
        <f>+'CC 103820 - Detail Expenses'!D48</f>
        <v>0</v>
      </c>
      <c r="D19" s="12">
        <f>+'CC 103820 - Detail Expenses'!E48</f>
        <v>0</v>
      </c>
      <c r="E19" s="12">
        <f>+'CC 103820 - Detail Expenses'!F48</f>
        <v>0</v>
      </c>
      <c r="F19" s="12">
        <f>+'CC 103820 - Detail Expenses'!G48</f>
        <v>0</v>
      </c>
      <c r="G19" s="12">
        <f>+'CC 103820 - Detail Expenses'!H48</f>
        <v>0</v>
      </c>
      <c r="H19" s="12">
        <f>+'CC 103820 - Detail Expenses'!I48</f>
        <v>0</v>
      </c>
      <c r="I19" s="12">
        <f>+'CC 103820 - Detail Expenses'!J48</f>
        <v>0</v>
      </c>
      <c r="J19" s="12">
        <f>+'CC 103820 - Detail Expenses'!K48</f>
        <v>0</v>
      </c>
      <c r="K19" s="12">
        <f>+'CC 103820 - Detail Expenses'!L48</f>
        <v>0</v>
      </c>
      <c r="L19" s="12">
        <f>+'CC 103820 - Detail Expenses'!M48</f>
        <v>0</v>
      </c>
      <c r="M19" s="12">
        <f>+'CC 103820 - Detail Expenses'!N48</f>
        <v>0</v>
      </c>
      <c r="N19" s="12">
        <f>+'CC 103820 - Detail Expenses'!O48</f>
        <v>0</v>
      </c>
      <c r="O19" s="12">
        <f>+'CC 103820 - Detail Expenses'!P48</f>
        <v>0</v>
      </c>
    </row>
    <row r="20" spans="1:15">
      <c r="A20" s="11" t="str">
        <f>+'CC 103820 - Detail Expenses'!$D$7</f>
        <v>103820</v>
      </c>
      <c r="B20" s="153" t="s">
        <v>88</v>
      </c>
      <c r="C20" s="12">
        <f>+'CC 103820 - Detail Expenses'!D50</f>
        <v>0</v>
      </c>
      <c r="D20" s="12">
        <f>+'CC 103820 - Detail Expenses'!E50</f>
        <v>0</v>
      </c>
      <c r="E20" s="12">
        <f>+'CC 103820 - Detail Expenses'!F50</f>
        <v>0</v>
      </c>
      <c r="F20" s="12">
        <f>+'CC 103820 - Detail Expenses'!G50</f>
        <v>0</v>
      </c>
      <c r="G20" s="12">
        <f>+'CC 103820 - Detail Expenses'!H50</f>
        <v>0</v>
      </c>
      <c r="H20" s="12">
        <f>+'CC 103820 - Detail Expenses'!I50</f>
        <v>0</v>
      </c>
      <c r="I20" s="12">
        <f>+'CC 103820 - Detail Expenses'!J50</f>
        <v>0</v>
      </c>
      <c r="J20" s="12">
        <f>+'CC 103820 - Detail Expenses'!K50</f>
        <v>0</v>
      </c>
      <c r="K20" s="12">
        <f>+'CC 103820 - Detail Expenses'!L50</f>
        <v>0</v>
      </c>
      <c r="L20" s="12">
        <f>+'CC 103820 - Detail Expenses'!M50</f>
        <v>0</v>
      </c>
      <c r="M20" s="12">
        <f>+'CC 103820 - Detail Expenses'!N50</f>
        <v>0</v>
      </c>
      <c r="N20" s="12">
        <f>+'CC 103820 - Detail Expenses'!O50</f>
        <v>0</v>
      </c>
      <c r="O20" s="12">
        <f>+'CC 103820 - Detail Expenses'!P50</f>
        <v>0</v>
      </c>
    </row>
    <row r="21" spans="1:15">
      <c r="A21" s="11" t="str">
        <f>+'CC 103820 - Detail Expenses'!$D$7</f>
        <v>103820</v>
      </c>
      <c r="B21" s="153" t="s">
        <v>89</v>
      </c>
      <c r="C21" s="12">
        <f>+'CC 103820 - Detail Expenses'!D51</f>
        <v>0</v>
      </c>
      <c r="D21" s="12">
        <f>+'CC 103820 - Detail Expenses'!E51</f>
        <v>0</v>
      </c>
      <c r="E21" s="12">
        <f>+'CC 103820 - Detail Expenses'!F51</f>
        <v>0</v>
      </c>
      <c r="F21" s="12">
        <f>+'CC 103820 - Detail Expenses'!G51</f>
        <v>0</v>
      </c>
      <c r="G21" s="12">
        <f>+'CC 103820 - Detail Expenses'!H51</f>
        <v>0</v>
      </c>
      <c r="H21" s="12">
        <f>+'CC 103820 - Detail Expenses'!I51</f>
        <v>0</v>
      </c>
      <c r="I21" s="12">
        <f>+'CC 103820 - Detail Expenses'!J51</f>
        <v>0</v>
      </c>
      <c r="J21" s="12">
        <f>+'CC 103820 - Detail Expenses'!K51</f>
        <v>0</v>
      </c>
      <c r="K21" s="12">
        <f>+'CC 103820 - Detail Expenses'!L51</f>
        <v>0</v>
      </c>
      <c r="L21" s="12">
        <f>+'CC 103820 - Detail Expenses'!M51</f>
        <v>0</v>
      </c>
      <c r="M21" s="12">
        <f>+'CC 103820 - Detail Expenses'!N51</f>
        <v>0</v>
      </c>
      <c r="N21" s="12">
        <f>+'CC 103820 - Detail Expenses'!O51</f>
        <v>0</v>
      </c>
      <c r="O21" s="12">
        <f>+'CC 103820 - Detail Expenses'!P51</f>
        <v>0</v>
      </c>
    </row>
    <row r="22" spans="1:15">
      <c r="A22" s="11" t="str">
        <f>+'CC 103820 - Detail Expenses'!$D$7</f>
        <v>103820</v>
      </c>
      <c r="B22" s="153" t="s">
        <v>121</v>
      </c>
      <c r="C22" s="12">
        <f>+'CC 103820 - Detail Expenses'!D52</f>
        <v>0</v>
      </c>
      <c r="D22" s="12">
        <f>+'CC 103820 - Detail Expenses'!E52</f>
        <v>0</v>
      </c>
      <c r="E22" s="12">
        <f>+'CC 103820 - Detail Expenses'!F52</f>
        <v>0</v>
      </c>
      <c r="F22" s="12">
        <f>+'CC 103820 - Detail Expenses'!G52</f>
        <v>0</v>
      </c>
      <c r="G22" s="12">
        <f>+'CC 103820 - Detail Expenses'!H52</f>
        <v>0</v>
      </c>
      <c r="H22" s="12">
        <f>+'CC 103820 - Detail Expenses'!I52</f>
        <v>0</v>
      </c>
      <c r="I22" s="12">
        <f>+'CC 103820 - Detail Expenses'!J52</f>
        <v>0</v>
      </c>
      <c r="J22" s="12">
        <f>+'CC 103820 - Detail Expenses'!K52</f>
        <v>0</v>
      </c>
      <c r="K22" s="12">
        <f>+'CC 103820 - Detail Expenses'!L52</f>
        <v>0</v>
      </c>
      <c r="L22" s="12">
        <f>+'CC 103820 - Detail Expenses'!M52</f>
        <v>0</v>
      </c>
      <c r="M22" s="12">
        <f>+'CC 103820 - Detail Expenses'!N52</f>
        <v>0</v>
      </c>
      <c r="N22" s="12">
        <f>+'CC 103820 - Detail Expenses'!O52</f>
        <v>0</v>
      </c>
      <c r="O22" s="12">
        <f>+'CC 103820 - Detail Expenses'!P52</f>
        <v>0</v>
      </c>
    </row>
    <row r="23" spans="1:15">
      <c r="A23" s="11" t="str">
        <f>+'CC 103820 - Detail Expenses'!$D$7</f>
        <v>103820</v>
      </c>
      <c r="B23" s="153" t="s">
        <v>90</v>
      </c>
      <c r="C23" s="12">
        <f>+'CC 103820 - Detail Expenses'!D53</f>
        <v>0</v>
      </c>
      <c r="D23" s="12">
        <f>+'CC 103820 - Detail Expenses'!E53</f>
        <v>0</v>
      </c>
      <c r="E23" s="12">
        <f>+'CC 103820 - Detail Expenses'!F53</f>
        <v>0</v>
      </c>
      <c r="F23" s="12">
        <f>+'CC 103820 - Detail Expenses'!G53</f>
        <v>0</v>
      </c>
      <c r="G23" s="12">
        <f>+'CC 103820 - Detail Expenses'!H53</f>
        <v>0</v>
      </c>
      <c r="H23" s="12">
        <f>+'CC 103820 - Detail Expenses'!I53</f>
        <v>0</v>
      </c>
      <c r="I23" s="12">
        <f>+'CC 103820 - Detail Expenses'!J53</f>
        <v>0</v>
      </c>
      <c r="J23" s="12">
        <f>+'CC 103820 - Detail Expenses'!K53</f>
        <v>0</v>
      </c>
      <c r="K23" s="12">
        <f>+'CC 103820 - Detail Expenses'!L53</f>
        <v>0</v>
      </c>
      <c r="L23" s="12">
        <f>+'CC 103820 - Detail Expenses'!M53</f>
        <v>0</v>
      </c>
      <c r="M23" s="12">
        <f>+'CC 103820 - Detail Expenses'!N53</f>
        <v>0</v>
      </c>
      <c r="N23" s="12">
        <f>+'CC 103820 - Detail Expenses'!O53</f>
        <v>0</v>
      </c>
      <c r="O23" s="12">
        <f>+'CC 103820 - Detail Expenses'!P53</f>
        <v>0</v>
      </c>
    </row>
    <row r="24" spans="1:15">
      <c r="A24" s="11" t="str">
        <f>+'CC 103820 - Detail Expenses'!$D$7</f>
        <v>103820</v>
      </c>
      <c r="B24" s="153" t="s">
        <v>34</v>
      </c>
      <c r="C24" s="12">
        <f>+'CC 103820 - Detail Expenses'!D54</f>
        <v>0</v>
      </c>
      <c r="D24" s="12">
        <f>+'CC 103820 - Detail Expenses'!E54</f>
        <v>0</v>
      </c>
      <c r="E24" s="12">
        <f>+'CC 103820 - Detail Expenses'!F54</f>
        <v>0</v>
      </c>
      <c r="F24" s="12">
        <f>+'CC 103820 - Detail Expenses'!G54</f>
        <v>0</v>
      </c>
      <c r="G24" s="12">
        <f>+'CC 103820 - Detail Expenses'!H54</f>
        <v>0</v>
      </c>
      <c r="H24" s="12">
        <f>+'CC 103820 - Detail Expenses'!I54</f>
        <v>0</v>
      </c>
      <c r="I24" s="12">
        <f>+'CC 103820 - Detail Expenses'!J54</f>
        <v>0</v>
      </c>
      <c r="J24" s="12">
        <f>+'CC 103820 - Detail Expenses'!K54</f>
        <v>0</v>
      </c>
      <c r="K24" s="12">
        <f>+'CC 103820 - Detail Expenses'!L54</f>
        <v>0</v>
      </c>
      <c r="L24" s="12">
        <f>+'CC 103820 - Detail Expenses'!M54</f>
        <v>0</v>
      </c>
      <c r="M24" s="12">
        <f>+'CC 103820 - Detail Expenses'!N54</f>
        <v>0</v>
      </c>
      <c r="N24" s="12">
        <f>+'CC 103820 - Detail Expenses'!O54</f>
        <v>0</v>
      </c>
      <c r="O24" s="12">
        <f>+'CC 103820 - Detail Expenses'!P54</f>
        <v>0</v>
      </c>
    </row>
    <row r="25" spans="1:15">
      <c r="A25" s="11" t="str">
        <f>+'CC 103820 - Detail Expenses'!$D$7</f>
        <v>103820</v>
      </c>
      <c r="B25" s="153" t="s">
        <v>92</v>
      </c>
      <c r="C25" s="12">
        <f>+'CC 103820 - Detail Expenses'!D55</f>
        <v>0</v>
      </c>
      <c r="D25" s="12">
        <f>+'CC 103820 - Detail Expenses'!E55</f>
        <v>0</v>
      </c>
      <c r="E25" s="12">
        <f>+'CC 103820 - Detail Expenses'!F55</f>
        <v>0</v>
      </c>
      <c r="F25" s="12">
        <f>+'CC 103820 - Detail Expenses'!G55</f>
        <v>0</v>
      </c>
      <c r="G25" s="12">
        <f>+'CC 103820 - Detail Expenses'!H55</f>
        <v>0</v>
      </c>
      <c r="H25" s="12">
        <f>+'CC 103820 - Detail Expenses'!I55</f>
        <v>0</v>
      </c>
      <c r="I25" s="12">
        <f>+'CC 103820 - Detail Expenses'!J55</f>
        <v>0</v>
      </c>
      <c r="J25" s="12">
        <f>+'CC 103820 - Detail Expenses'!K55</f>
        <v>0</v>
      </c>
      <c r="K25" s="12">
        <f>+'CC 103820 - Detail Expenses'!L55</f>
        <v>0</v>
      </c>
      <c r="L25" s="12">
        <f>+'CC 103820 - Detail Expenses'!M55</f>
        <v>0</v>
      </c>
      <c r="M25" s="12">
        <f>+'CC 103820 - Detail Expenses'!N55</f>
        <v>0</v>
      </c>
      <c r="N25" s="12">
        <f>+'CC 103820 - Detail Expenses'!O55</f>
        <v>0</v>
      </c>
      <c r="O25" s="12">
        <f>+'CC 103820 - Detail Expenses'!P55</f>
        <v>0</v>
      </c>
    </row>
    <row r="26" spans="1:15">
      <c r="A26" s="11" t="str">
        <f>+'CC 103820 - Detail Expenses'!$D$7</f>
        <v>103820</v>
      </c>
      <c r="B26" s="153" t="s">
        <v>93</v>
      </c>
      <c r="C26" s="12">
        <f>+'CC 103820 - Detail Expenses'!D56</f>
        <v>0</v>
      </c>
      <c r="D26" s="12">
        <f>+'CC 103820 - Detail Expenses'!E56</f>
        <v>0</v>
      </c>
      <c r="E26" s="12">
        <f>+'CC 103820 - Detail Expenses'!F56</f>
        <v>0</v>
      </c>
      <c r="F26" s="12">
        <f>+'CC 103820 - Detail Expenses'!G56</f>
        <v>0</v>
      </c>
      <c r="G26" s="12">
        <f>+'CC 103820 - Detail Expenses'!H56</f>
        <v>0</v>
      </c>
      <c r="H26" s="12">
        <f>+'CC 103820 - Detail Expenses'!I56</f>
        <v>0</v>
      </c>
      <c r="I26" s="12">
        <f>+'CC 103820 - Detail Expenses'!J56</f>
        <v>0</v>
      </c>
      <c r="J26" s="12">
        <f>+'CC 103820 - Detail Expenses'!K56</f>
        <v>0</v>
      </c>
      <c r="K26" s="12">
        <f>+'CC 103820 - Detail Expenses'!L56</f>
        <v>0</v>
      </c>
      <c r="L26" s="12">
        <f>+'CC 103820 - Detail Expenses'!M56</f>
        <v>0</v>
      </c>
      <c r="M26" s="12">
        <f>+'CC 103820 - Detail Expenses'!N56</f>
        <v>0</v>
      </c>
      <c r="N26" s="12">
        <f>+'CC 103820 - Detail Expenses'!O56</f>
        <v>0</v>
      </c>
      <c r="O26" s="12">
        <f>+'CC 103820 - Detail Expenses'!P56</f>
        <v>0</v>
      </c>
    </row>
    <row r="27" spans="1:15">
      <c r="A27" s="11" t="str">
        <f>+'CC 103820 - Detail Expenses'!$D$7</f>
        <v>103820</v>
      </c>
      <c r="B27" s="153" t="s">
        <v>33</v>
      </c>
      <c r="C27" s="12">
        <f>+'CC 103820 - Detail Expenses'!D57</f>
        <v>0</v>
      </c>
      <c r="D27" s="12">
        <f>+'CC 103820 - Detail Expenses'!E57</f>
        <v>0</v>
      </c>
      <c r="E27" s="12">
        <f>+'CC 103820 - Detail Expenses'!F57</f>
        <v>0</v>
      </c>
      <c r="F27" s="12">
        <f>+'CC 103820 - Detail Expenses'!G57</f>
        <v>0</v>
      </c>
      <c r="G27" s="12">
        <f>+'CC 103820 - Detail Expenses'!H57</f>
        <v>0</v>
      </c>
      <c r="H27" s="12">
        <f>+'CC 103820 - Detail Expenses'!I57</f>
        <v>0</v>
      </c>
      <c r="I27" s="12">
        <f>+'CC 103820 - Detail Expenses'!J57</f>
        <v>0</v>
      </c>
      <c r="J27" s="12">
        <f>+'CC 103820 - Detail Expenses'!K57</f>
        <v>0</v>
      </c>
      <c r="K27" s="12">
        <f>+'CC 103820 - Detail Expenses'!L57</f>
        <v>0</v>
      </c>
      <c r="L27" s="12">
        <f>+'CC 103820 - Detail Expenses'!M57</f>
        <v>0</v>
      </c>
      <c r="M27" s="12">
        <f>+'CC 103820 - Detail Expenses'!N57</f>
        <v>0</v>
      </c>
      <c r="N27" s="12">
        <f>+'CC 103820 - Detail Expenses'!O57</f>
        <v>0</v>
      </c>
      <c r="O27" s="12">
        <f>+'CC 103820 - Detail Expenses'!P57</f>
        <v>0</v>
      </c>
    </row>
    <row r="28" spans="1:15">
      <c r="A28" s="11" t="str">
        <f>+'CC 103820 - Detail Expenses'!$D$7</f>
        <v>103820</v>
      </c>
      <c r="B28" s="153" t="s">
        <v>38</v>
      </c>
      <c r="C28" s="12">
        <f>+'CC 103820 - Detail Expenses'!D59</f>
        <v>0</v>
      </c>
      <c r="D28" s="12">
        <f>+'CC 103820 - Detail Expenses'!E59</f>
        <v>0</v>
      </c>
      <c r="E28" s="12">
        <f>+'CC 103820 - Detail Expenses'!F59</f>
        <v>0</v>
      </c>
      <c r="F28" s="12">
        <f>+'CC 103820 - Detail Expenses'!G59</f>
        <v>0</v>
      </c>
      <c r="G28" s="12">
        <f>+'CC 103820 - Detail Expenses'!H59</f>
        <v>0</v>
      </c>
      <c r="H28" s="12">
        <f>+'CC 103820 - Detail Expenses'!I59</f>
        <v>0</v>
      </c>
      <c r="I28" s="12">
        <f>+'CC 103820 - Detail Expenses'!J59</f>
        <v>0</v>
      </c>
      <c r="J28" s="12">
        <f>+'CC 103820 - Detail Expenses'!K59</f>
        <v>0</v>
      </c>
      <c r="K28" s="12">
        <f>+'CC 103820 - Detail Expenses'!L59</f>
        <v>0</v>
      </c>
      <c r="L28" s="12">
        <f>+'CC 103820 - Detail Expenses'!M59</f>
        <v>0</v>
      </c>
      <c r="M28" s="12">
        <f>+'CC 103820 - Detail Expenses'!N59</f>
        <v>0</v>
      </c>
      <c r="N28" s="12">
        <f>+'CC 103820 - Detail Expenses'!O59</f>
        <v>0</v>
      </c>
      <c r="O28" s="12">
        <f>+'CC 103820 - Detail Expenses'!P59</f>
        <v>0</v>
      </c>
    </row>
    <row r="29" spans="1:15">
      <c r="A29" s="11" t="str">
        <f>+'CC 103820 - Detail Expenses'!$D$7</f>
        <v>103820</v>
      </c>
      <c r="B29" s="153" t="s">
        <v>36</v>
      </c>
      <c r="C29" s="12">
        <f>+'CC 103820 - Detail Expenses'!D60</f>
        <v>0</v>
      </c>
      <c r="D29" s="12">
        <f>+'CC 103820 - Detail Expenses'!E60</f>
        <v>0</v>
      </c>
      <c r="E29" s="12">
        <f>+'CC 103820 - Detail Expenses'!F60</f>
        <v>0</v>
      </c>
      <c r="F29" s="12">
        <f>+'CC 103820 - Detail Expenses'!G60</f>
        <v>0</v>
      </c>
      <c r="G29" s="12">
        <f>+'CC 103820 - Detail Expenses'!H60</f>
        <v>0</v>
      </c>
      <c r="H29" s="12">
        <f>+'CC 103820 - Detail Expenses'!I60</f>
        <v>0</v>
      </c>
      <c r="I29" s="12">
        <f>+'CC 103820 - Detail Expenses'!J60</f>
        <v>0</v>
      </c>
      <c r="J29" s="12">
        <f>+'CC 103820 - Detail Expenses'!K60</f>
        <v>0</v>
      </c>
      <c r="K29" s="12">
        <f>+'CC 103820 - Detail Expenses'!L60</f>
        <v>0</v>
      </c>
      <c r="L29" s="12">
        <f>+'CC 103820 - Detail Expenses'!M60</f>
        <v>0</v>
      </c>
      <c r="M29" s="12">
        <f>+'CC 103820 - Detail Expenses'!N60</f>
        <v>0</v>
      </c>
      <c r="N29" s="12">
        <f>+'CC 103820 - Detail Expenses'!O60</f>
        <v>0</v>
      </c>
      <c r="O29" s="12">
        <f>+'CC 103820 - Detail Expenses'!P60</f>
        <v>0</v>
      </c>
    </row>
    <row r="30" spans="1:15">
      <c r="A30" s="11" t="str">
        <f>+'CC 103820 - Detail Expenses'!$D$7</f>
        <v>103820</v>
      </c>
      <c r="B30" s="153" t="s">
        <v>105</v>
      </c>
      <c r="C30" s="12">
        <f>+'CC 103820 - Detail Expenses'!D61</f>
        <v>0</v>
      </c>
      <c r="D30" s="12">
        <f>+'CC 103820 - Detail Expenses'!E61</f>
        <v>0</v>
      </c>
      <c r="E30" s="12">
        <f>+'CC 103820 - Detail Expenses'!F61</f>
        <v>0</v>
      </c>
      <c r="F30" s="12">
        <f>+'CC 103820 - Detail Expenses'!G61</f>
        <v>0</v>
      </c>
      <c r="G30" s="12">
        <f>+'CC 103820 - Detail Expenses'!H61</f>
        <v>0</v>
      </c>
      <c r="H30" s="12">
        <f>+'CC 103820 - Detail Expenses'!I61</f>
        <v>0</v>
      </c>
      <c r="I30" s="12">
        <f>+'CC 103820 - Detail Expenses'!J61</f>
        <v>0</v>
      </c>
      <c r="J30" s="12">
        <f>+'CC 103820 - Detail Expenses'!K61</f>
        <v>0</v>
      </c>
      <c r="K30" s="12">
        <f>+'CC 103820 - Detail Expenses'!L61</f>
        <v>0</v>
      </c>
      <c r="L30" s="12">
        <f>+'CC 103820 - Detail Expenses'!M61</f>
        <v>0</v>
      </c>
      <c r="M30" s="12">
        <f>+'CC 103820 - Detail Expenses'!N61</f>
        <v>0</v>
      </c>
      <c r="N30" s="12">
        <f>+'CC 103820 - Detail Expenses'!O61</f>
        <v>0</v>
      </c>
      <c r="O30" s="12">
        <f>+'CC 103820 - Detail Expenses'!P61</f>
        <v>0</v>
      </c>
    </row>
    <row r="31" spans="1:15">
      <c r="A31" s="11" t="str">
        <f>+'CC 103820 - Detail Expenses'!$D$7</f>
        <v>103820</v>
      </c>
      <c r="B31" s="153" t="s">
        <v>107</v>
      </c>
      <c r="C31" s="12">
        <f>+'CC 103820 - Detail Expenses'!D62</f>
        <v>0</v>
      </c>
      <c r="D31" s="12">
        <f>+'CC 103820 - Detail Expenses'!E62</f>
        <v>0</v>
      </c>
      <c r="E31" s="12">
        <f>+'CC 103820 - Detail Expenses'!F62</f>
        <v>0</v>
      </c>
      <c r="F31" s="12">
        <f>+'CC 103820 - Detail Expenses'!G62</f>
        <v>0</v>
      </c>
      <c r="G31" s="12">
        <f>+'CC 103820 - Detail Expenses'!H62</f>
        <v>0</v>
      </c>
      <c r="H31" s="12">
        <f>+'CC 103820 - Detail Expenses'!I62</f>
        <v>0</v>
      </c>
      <c r="I31" s="12">
        <f>+'CC 103820 - Detail Expenses'!J62</f>
        <v>0</v>
      </c>
      <c r="J31" s="12">
        <f>+'CC 103820 - Detail Expenses'!K62</f>
        <v>0</v>
      </c>
      <c r="K31" s="12">
        <f>+'CC 103820 - Detail Expenses'!L62</f>
        <v>0</v>
      </c>
      <c r="L31" s="12">
        <f>+'CC 103820 - Detail Expenses'!M62</f>
        <v>0</v>
      </c>
      <c r="M31" s="12">
        <f>+'CC 103820 - Detail Expenses'!N62</f>
        <v>0</v>
      </c>
      <c r="N31" s="12">
        <f>+'CC 103820 - Detail Expenses'!O62</f>
        <v>0</v>
      </c>
      <c r="O31" s="12">
        <f>+'CC 103820 - Detail Expenses'!P62</f>
        <v>0</v>
      </c>
    </row>
    <row r="32" spans="1:15">
      <c r="A32" s="11" t="str">
        <f>+'CC 103820 - Detail Expenses'!$D$7</f>
        <v>103820</v>
      </c>
      <c r="B32" s="153" t="s">
        <v>37</v>
      </c>
      <c r="C32" s="12">
        <f>+'CC 103820 - Detail Expenses'!D63</f>
        <v>0</v>
      </c>
      <c r="D32" s="12">
        <f>+'CC 103820 - Detail Expenses'!E63</f>
        <v>0</v>
      </c>
      <c r="E32" s="12">
        <f>+'CC 103820 - Detail Expenses'!F63</f>
        <v>0</v>
      </c>
      <c r="F32" s="12">
        <f>+'CC 103820 - Detail Expenses'!G63</f>
        <v>0</v>
      </c>
      <c r="G32" s="12">
        <f>+'CC 103820 - Detail Expenses'!H63</f>
        <v>0</v>
      </c>
      <c r="H32" s="12">
        <f>+'CC 103820 - Detail Expenses'!I63</f>
        <v>0</v>
      </c>
      <c r="I32" s="12">
        <f>+'CC 103820 - Detail Expenses'!J63</f>
        <v>0</v>
      </c>
      <c r="J32" s="12">
        <f>+'CC 103820 - Detail Expenses'!K63</f>
        <v>0</v>
      </c>
      <c r="K32" s="12">
        <f>+'CC 103820 - Detail Expenses'!L63</f>
        <v>0</v>
      </c>
      <c r="L32" s="12">
        <f>+'CC 103820 - Detail Expenses'!M63</f>
        <v>0</v>
      </c>
      <c r="M32" s="12">
        <f>+'CC 103820 - Detail Expenses'!N63</f>
        <v>0</v>
      </c>
      <c r="N32" s="12">
        <f>+'CC 103820 - Detail Expenses'!O63</f>
        <v>0</v>
      </c>
      <c r="O32" s="12">
        <f>+'CC 103820 - Detail Expenses'!P63</f>
        <v>0</v>
      </c>
    </row>
    <row r="33" spans="1:15">
      <c r="A33" s="11" t="str">
        <f>+'CC 103820 - Detail Expenses'!$D$7</f>
        <v>103820</v>
      </c>
      <c r="B33" s="153" t="s">
        <v>39</v>
      </c>
      <c r="C33" s="12">
        <f>+'CC 103820 - Detail Expenses'!D65</f>
        <v>0</v>
      </c>
      <c r="D33" s="12">
        <f>+'CC 103820 - Detail Expenses'!E65</f>
        <v>0</v>
      </c>
      <c r="E33" s="12">
        <f>+'CC 103820 - Detail Expenses'!F65</f>
        <v>0</v>
      </c>
      <c r="F33" s="12">
        <f>+'CC 103820 - Detail Expenses'!G65</f>
        <v>0</v>
      </c>
      <c r="G33" s="12">
        <f>+'CC 103820 - Detail Expenses'!H65</f>
        <v>0</v>
      </c>
      <c r="H33" s="12">
        <f>+'CC 103820 - Detail Expenses'!I65</f>
        <v>0</v>
      </c>
      <c r="I33" s="12">
        <f>+'CC 103820 - Detail Expenses'!J65</f>
        <v>0</v>
      </c>
      <c r="J33" s="12">
        <f>+'CC 103820 - Detail Expenses'!K65</f>
        <v>0</v>
      </c>
      <c r="K33" s="12">
        <f>+'CC 103820 - Detail Expenses'!L65</f>
        <v>0</v>
      </c>
      <c r="L33" s="12">
        <f>+'CC 103820 - Detail Expenses'!M65</f>
        <v>0</v>
      </c>
      <c r="M33" s="12">
        <f>+'CC 103820 - Detail Expenses'!N65</f>
        <v>0</v>
      </c>
      <c r="N33" s="12">
        <f>+'CC 103820 - Detail Expenses'!O65</f>
        <v>0</v>
      </c>
      <c r="O33" s="12">
        <f>+'CC 103820 - Detail Expenses'!P65</f>
        <v>0</v>
      </c>
    </row>
    <row r="34" spans="1:15">
      <c r="A34" s="11" t="str">
        <f>+'CC 103820 - Detail Expenses'!$D$7</f>
        <v>103820</v>
      </c>
      <c r="B34" s="153" t="s">
        <v>41</v>
      </c>
      <c r="C34" s="12">
        <f>+'CC 103820 - Detail Expenses'!D66</f>
        <v>0</v>
      </c>
      <c r="D34" s="12">
        <f>+'CC 103820 - Detail Expenses'!E66</f>
        <v>0</v>
      </c>
      <c r="E34" s="12">
        <f>+'CC 103820 - Detail Expenses'!F66</f>
        <v>0</v>
      </c>
      <c r="F34" s="12">
        <f>+'CC 103820 - Detail Expenses'!G66</f>
        <v>0</v>
      </c>
      <c r="G34" s="12">
        <f>+'CC 103820 - Detail Expenses'!H66</f>
        <v>0</v>
      </c>
      <c r="H34" s="12">
        <f>+'CC 103820 - Detail Expenses'!I66</f>
        <v>0</v>
      </c>
      <c r="I34" s="12">
        <f>+'CC 103820 - Detail Expenses'!J66</f>
        <v>0</v>
      </c>
      <c r="J34" s="12">
        <f>+'CC 103820 - Detail Expenses'!K66</f>
        <v>0</v>
      </c>
      <c r="K34" s="12">
        <f>+'CC 103820 - Detail Expenses'!L66</f>
        <v>0</v>
      </c>
      <c r="L34" s="12">
        <f>+'CC 103820 - Detail Expenses'!M66</f>
        <v>0</v>
      </c>
      <c r="M34" s="12">
        <f>+'CC 103820 - Detail Expenses'!N66</f>
        <v>0</v>
      </c>
      <c r="N34" s="12">
        <f>+'CC 103820 - Detail Expenses'!O66</f>
        <v>0</v>
      </c>
      <c r="O34" s="12">
        <f>+'CC 103820 - Detail Expenses'!P66</f>
        <v>0</v>
      </c>
    </row>
    <row r="35" spans="1:15">
      <c r="A35" s="11" t="str">
        <f>+'CC 103820 - Detail Expenses'!$D$7</f>
        <v>103820</v>
      </c>
      <c r="B35" s="153" t="s">
        <v>43</v>
      </c>
      <c r="C35" s="12">
        <f>+'CC 103820 - Detail Expenses'!D67</f>
        <v>0</v>
      </c>
      <c r="D35" s="12">
        <f>+'CC 103820 - Detail Expenses'!E67</f>
        <v>0</v>
      </c>
      <c r="E35" s="12">
        <f>+'CC 103820 - Detail Expenses'!F67</f>
        <v>0</v>
      </c>
      <c r="F35" s="12">
        <f>+'CC 103820 - Detail Expenses'!G67</f>
        <v>0</v>
      </c>
      <c r="G35" s="12">
        <f>+'CC 103820 - Detail Expenses'!H67</f>
        <v>0</v>
      </c>
      <c r="H35" s="12">
        <f>+'CC 103820 - Detail Expenses'!I67</f>
        <v>0</v>
      </c>
      <c r="I35" s="12">
        <f>+'CC 103820 - Detail Expenses'!J67</f>
        <v>0</v>
      </c>
      <c r="J35" s="12">
        <f>+'CC 103820 - Detail Expenses'!K67</f>
        <v>0</v>
      </c>
      <c r="K35" s="12">
        <f>+'CC 103820 - Detail Expenses'!L67</f>
        <v>0</v>
      </c>
      <c r="L35" s="12">
        <f>+'CC 103820 - Detail Expenses'!M67</f>
        <v>0</v>
      </c>
      <c r="M35" s="12">
        <f>+'CC 103820 - Detail Expenses'!N67</f>
        <v>0</v>
      </c>
      <c r="N35" s="12">
        <f>+'CC 103820 - Detail Expenses'!O67</f>
        <v>0</v>
      </c>
      <c r="O35" s="12">
        <f>+'CC 103820 - Detail Expenses'!P67</f>
        <v>0</v>
      </c>
    </row>
    <row r="36" spans="1:15">
      <c r="A36" s="11" t="str">
        <f>+'CC 103820 - Detail Expenses'!$D$7</f>
        <v>103820</v>
      </c>
      <c r="B36" s="153" t="s">
        <v>42</v>
      </c>
      <c r="C36" s="12">
        <f>+'CC 103820 - Detail Expenses'!D68</f>
        <v>0</v>
      </c>
      <c r="D36" s="12">
        <f>+'CC 103820 - Detail Expenses'!E68</f>
        <v>0</v>
      </c>
      <c r="E36" s="12">
        <f>+'CC 103820 - Detail Expenses'!F68</f>
        <v>0</v>
      </c>
      <c r="F36" s="12">
        <f>+'CC 103820 - Detail Expenses'!G68</f>
        <v>0</v>
      </c>
      <c r="G36" s="12">
        <f>+'CC 103820 - Detail Expenses'!H68</f>
        <v>0</v>
      </c>
      <c r="H36" s="12">
        <f>+'CC 103820 - Detail Expenses'!I68</f>
        <v>0</v>
      </c>
      <c r="I36" s="12">
        <f>+'CC 103820 - Detail Expenses'!J68</f>
        <v>0</v>
      </c>
      <c r="J36" s="12">
        <f>+'CC 103820 - Detail Expenses'!K68</f>
        <v>0</v>
      </c>
      <c r="K36" s="12">
        <f>+'CC 103820 - Detail Expenses'!L68</f>
        <v>0</v>
      </c>
      <c r="L36" s="12">
        <f>+'CC 103820 - Detail Expenses'!M68</f>
        <v>0</v>
      </c>
      <c r="M36" s="12">
        <f>+'CC 103820 - Detail Expenses'!N68</f>
        <v>0</v>
      </c>
      <c r="N36" s="12">
        <f>+'CC 103820 - Detail Expenses'!O68</f>
        <v>0</v>
      </c>
      <c r="O36" s="12">
        <f>+'CC 103820 - Detail Expenses'!P68</f>
        <v>0</v>
      </c>
    </row>
    <row r="37" spans="1:15">
      <c r="A37" s="11" t="str">
        <f>+'CC 103820 - Detail Expenses'!$D$7</f>
        <v>103820</v>
      </c>
      <c r="B37" s="153" t="s">
        <v>44</v>
      </c>
      <c r="C37" s="12">
        <f>+'CC 103820 - Detail Expenses'!D70</f>
        <v>0</v>
      </c>
      <c r="D37" s="12">
        <f>+'CC 103820 - Detail Expenses'!E70</f>
        <v>0</v>
      </c>
      <c r="E37" s="12">
        <f>+'CC 103820 - Detail Expenses'!F70</f>
        <v>0</v>
      </c>
      <c r="F37" s="12">
        <f>+'CC 103820 - Detail Expenses'!G70</f>
        <v>0</v>
      </c>
      <c r="G37" s="12">
        <f>+'CC 103820 - Detail Expenses'!H70</f>
        <v>0</v>
      </c>
      <c r="H37" s="12">
        <f>+'CC 103820 - Detail Expenses'!I70</f>
        <v>0</v>
      </c>
      <c r="I37" s="12">
        <f>+'CC 103820 - Detail Expenses'!J70</f>
        <v>0</v>
      </c>
      <c r="J37" s="12">
        <f>+'CC 103820 - Detail Expenses'!K70</f>
        <v>0</v>
      </c>
      <c r="K37" s="12">
        <f>+'CC 103820 - Detail Expenses'!L70</f>
        <v>0</v>
      </c>
      <c r="L37" s="12">
        <f>+'CC 103820 - Detail Expenses'!M70</f>
        <v>0</v>
      </c>
      <c r="M37" s="12">
        <f>+'CC 103820 - Detail Expenses'!N70</f>
        <v>0</v>
      </c>
      <c r="N37" s="12">
        <f>+'CC 103820 - Detail Expenses'!O70</f>
        <v>0</v>
      </c>
      <c r="O37" s="12">
        <f>+'CC 103820 - Detail Expenses'!P70</f>
        <v>0</v>
      </c>
    </row>
    <row r="38" spans="1:15">
      <c r="A38" s="11" t="str">
        <f>+'CC 103820 - Detail Expenses'!$D$7</f>
        <v>103820</v>
      </c>
      <c r="B38" s="153" t="s">
        <v>45</v>
      </c>
      <c r="C38" s="12">
        <f>+'CC 103820 - Detail Expenses'!D71</f>
        <v>0</v>
      </c>
      <c r="D38" s="12">
        <f>+'CC 103820 - Detail Expenses'!E71</f>
        <v>0</v>
      </c>
      <c r="E38" s="12">
        <f>+'CC 103820 - Detail Expenses'!F71</f>
        <v>0</v>
      </c>
      <c r="F38" s="12">
        <f>+'CC 103820 - Detail Expenses'!G71</f>
        <v>0</v>
      </c>
      <c r="G38" s="12">
        <f>+'CC 103820 - Detail Expenses'!H71</f>
        <v>0</v>
      </c>
      <c r="H38" s="12">
        <f>+'CC 103820 - Detail Expenses'!I71</f>
        <v>0</v>
      </c>
      <c r="I38" s="12">
        <f>+'CC 103820 - Detail Expenses'!J71</f>
        <v>0</v>
      </c>
      <c r="J38" s="12">
        <f>+'CC 103820 - Detail Expenses'!K71</f>
        <v>0</v>
      </c>
      <c r="K38" s="12">
        <f>+'CC 103820 - Detail Expenses'!L71</f>
        <v>0</v>
      </c>
      <c r="L38" s="12">
        <f>+'CC 103820 - Detail Expenses'!M71</f>
        <v>0</v>
      </c>
      <c r="M38" s="12">
        <f>+'CC 103820 - Detail Expenses'!N71</f>
        <v>0</v>
      </c>
      <c r="N38" s="12">
        <f>+'CC 103820 - Detail Expenses'!O71</f>
        <v>0</v>
      </c>
      <c r="O38" s="12">
        <f>+'CC 103820 - Detail Expenses'!P71</f>
        <v>0</v>
      </c>
    </row>
    <row r="39" spans="1:15">
      <c r="A39" s="11" t="str">
        <f>+'CC 103820 - Detail Expenses'!$D$7</f>
        <v>103820</v>
      </c>
      <c r="B39" s="153" t="s">
        <v>47</v>
      </c>
      <c r="C39" s="12">
        <f>+'CC 103820 - Detail Expenses'!D72</f>
        <v>0</v>
      </c>
      <c r="D39" s="12">
        <f>+'CC 103820 - Detail Expenses'!E72</f>
        <v>0</v>
      </c>
      <c r="E39" s="12">
        <f>+'CC 103820 - Detail Expenses'!F72</f>
        <v>0</v>
      </c>
      <c r="F39" s="12">
        <f>+'CC 103820 - Detail Expenses'!G72</f>
        <v>0</v>
      </c>
      <c r="G39" s="12">
        <f>+'CC 103820 - Detail Expenses'!H72</f>
        <v>0</v>
      </c>
      <c r="H39" s="12">
        <f>+'CC 103820 - Detail Expenses'!I72</f>
        <v>0</v>
      </c>
      <c r="I39" s="12">
        <f>+'CC 103820 - Detail Expenses'!J72</f>
        <v>0</v>
      </c>
      <c r="J39" s="12">
        <f>+'CC 103820 - Detail Expenses'!K72</f>
        <v>0</v>
      </c>
      <c r="K39" s="12">
        <f>+'CC 103820 - Detail Expenses'!L72</f>
        <v>0</v>
      </c>
      <c r="L39" s="12">
        <f>+'CC 103820 - Detail Expenses'!M72</f>
        <v>0</v>
      </c>
      <c r="M39" s="12">
        <f>+'CC 103820 - Detail Expenses'!N72</f>
        <v>0</v>
      </c>
      <c r="N39" s="12">
        <f>+'CC 103820 - Detail Expenses'!O72</f>
        <v>0</v>
      </c>
      <c r="O39" s="12">
        <f>+'CC 103820 - Detail Expenses'!P72</f>
        <v>0</v>
      </c>
    </row>
    <row r="40" spans="1:15">
      <c r="A40" s="11" t="str">
        <f>+'CC 103820 - Detail Expenses'!$D$7</f>
        <v>103820</v>
      </c>
      <c r="B40" s="153"/>
      <c r="C40" s="12">
        <f>+'CC 103820 - Detail Expenses'!D73</f>
        <v>0</v>
      </c>
      <c r="D40" s="12">
        <f>+'CC 103820 - Detail Expenses'!E73</f>
        <v>0</v>
      </c>
      <c r="E40" s="12">
        <f>+'CC 103820 - Detail Expenses'!F73</f>
        <v>0</v>
      </c>
      <c r="F40" s="12">
        <f>+'CC 103820 - Detail Expenses'!G73</f>
        <v>0</v>
      </c>
      <c r="G40" s="12">
        <f>+'CC 103820 - Detail Expenses'!H73</f>
        <v>0</v>
      </c>
      <c r="H40" s="12">
        <f>+'CC 103820 - Detail Expenses'!I73</f>
        <v>0</v>
      </c>
      <c r="I40" s="12">
        <f>+'CC 103820 - Detail Expenses'!J73</f>
        <v>0</v>
      </c>
      <c r="J40" s="12">
        <f>+'CC 103820 - Detail Expenses'!K73</f>
        <v>0</v>
      </c>
      <c r="K40" s="12">
        <f>+'CC 103820 - Detail Expenses'!L73</f>
        <v>0</v>
      </c>
      <c r="L40" s="12">
        <f>+'CC 103820 - Detail Expenses'!M73</f>
        <v>0</v>
      </c>
      <c r="M40" s="12">
        <f>+'CC 103820 - Detail Expenses'!N73</f>
        <v>0</v>
      </c>
      <c r="N40" s="12">
        <f>+'CC 103820 - Detail Expenses'!O73</f>
        <v>0</v>
      </c>
      <c r="O40" s="12">
        <f>+'CC 103820 - Detail Expenses'!P73</f>
        <v>0</v>
      </c>
    </row>
    <row r="41" spans="1:15">
      <c r="A41" s="11" t="str">
        <f>+'CC 103820 - Detail Expenses'!$D$7</f>
        <v>103820</v>
      </c>
      <c r="B41" s="153" t="s">
        <v>125</v>
      </c>
      <c r="C41" s="12">
        <f>+'CC 103820 - Detail Expenses'!D74</f>
        <v>0</v>
      </c>
      <c r="D41" s="12">
        <f>+'CC 103820 - Detail Expenses'!E74</f>
        <v>0</v>
      </c>
      <c r="E41" s="12">
        <f>+'CC 103820 - Detail Expenses'!F74</f>
        <v>0</v>
      </c>
      <c r="F41" s="12">
        <f>+'CC 103820 - Detail Expenses'!G74</f>
        <v>0</v>
      </c>
      <c r="G41" s="12">
        <f>+'CC 103820 - Detail Expenses'!H74</f>
        <v>0</v>
      </c>
      <c r="H41" s="12">
        <f>+'CC 103820 - Detail Expenses'!I74</f>
        <v>0</v>
      </c>
      <c r="I41" s="12">
        <f>+'CC 103820 - Detail Expenses'!J74</f>
        <v>0</v>
      </c>
      <c r="J41" s="12">
        <f>+'CC 103820 - Detail Expenses'!K74</f>
        <v>0</v>
      </c>
      <c r="K41" s="12">
        <f>+'CC 103820 - Detail Expenses'!L74</f>
        <v>0</v>
      </c>
      <c r="L41" s="12">
        <f>+'CC 103820 - Detail Expenses'!M74</f>
        <v>0</v>
      </c>
      <c r="M41" s="12">
        <f>+'CC 103820 - Detail Expenses'!N74</f>
        <v>0</v>
      </c>
      <c r="N41" s="12">
        <f>+'CC 103820 - Detail Expenses'!O74</f>
        <v>0</v>
      </c>
      <c r="O41" s="12">
        <f>+'CC 103820 - Detail Expenses'!P74</f>
        <v>0</v>
      </c>
    </row>
    <row r="42" spans="1:15">
      <c r="A42" s="11" t="str">
        <f>+'CC 103820 - Detail Expenses'!$D$7</f>
        <v>103820</v>
      </c>
      <c r="B42" s="153" t="s">
        <v>32</v>
      </c>
      <c r="C42" s="12">
        <f>+'CC 103820 - Detail Expenses'!D75</f>
        <v>0</v>
      </c>
      <c r="D42" s="12">
        <f>+'CC 103820 - Detail Expenses'!E75</f>
        <v>0</v>
      </c>
      <c r="E42" s="12">
        <f>+'CC 103820 - Detail Expenses'!F75</f>
        <v>0</v>
      </c>
      <c r="F42" s="12">
        <f>+'CC 103820 - Detail Expenses'!G75</f>
        <v>0</v>
      </c>
      <c r="G42" s="12">
        <f>+'CC 103820 - Detail Expenses'!H75</f>
        <v>0</v>
      </c>
      <c r="H42" s="12">
        <f>+'CC 103820 - Detail Expenses'!I75</f>
        <v>0</v>
      </c>
      <c r="I42" s="12">
        <f>+'CC 103820 - Detail Expenses'!J75</f>
        <v>0</v>
      </c>
      <c r="J42" s="12">
        <f>+'CC 103820 - Detail Expenses'!K75</f>
        <v>0</v>
      </c>
      <c r="K42" s="12">
        <f>+'CC 103820 - Detail Expenses'!L75</f>
        <v>0</v>
      </c>
      <c r="L42" s="12">
        <f>+'CC 103820 - Detail Expenses'!M75</f>
        <v>0</v>
      </c>
      <c r="M42" s="12">
        <f>+'CC 103820 - Detail Expenses'!N75</f>
        <v>0</v>
      </c>
      <c r="N42" s="12">
        <f>+'CC 103820 - Detail Expenses'!O75</f>
        <v>0</v>
      </c>
      <c r="O42" s="12">
        <f>+'CC 103820 - Detail Expenses'!P75</f>
        <v>0</v>
      </c>
    </row>
    <row r="43" spans="1:15">
      <c r="A43" s="11" t="str">
        <f>+'CC 103820 - Detail Expenses'!$D$7</f>
        <v>103820</v>
      </c>
      <c r="B43" s="153" t="s">
        <v>135</v>
      </c>
      <c r="C43" s="12">
        <f>+'CC 103820 - Detail Expenses'!D76</f>
        <v>0</v>
      </c>
      <c r="D43" s="12">
        <f>+'CC 103820 - Detail Expenses'!E76</f>
        <v>0</v>
      </c>
      <c r="E43" s="12">
        <f>+'CC 103820 - Detail Expenses'!F76</f>
        <v>0</v>
      </c>
      <c r="F43" s="12">
        <f>+'CC 103820 - Detail Expenses'!G76</f>
        <v>0</v>
      </c>
      <c r="G43" s="12">
        <f>+'CC 103820 - Detail Expenses'!H76</f>
        <v>0</v>
      </c>
      <c r="H43" s="12">
        <f>+'CC 103820 - Detail Expenses'!I76</f>
        <v>0</v>
      </c>
      <c r="I43" s="12">
        <f>+'CC 103820 - Detail Expenses'!J76</f>
        <v>0</v>
      </c>
      <c r="J43" s="12">
        <f>+'CC 103820 - Detail Expenses'!K76</f>
        <v>0</v>
      </c>
      <c r="K43" s="12">
        <f>+'CC 103820 - Detail Expenses'!L76</f>
        <v>0</v>
      </c>
      <c r="L43" s="12">
        <f>+'CC 103820 - Detail Expenses'!M76</f>
        <v>0</v>
      </c>
      <c r="M43" s="12">
        <f>+'CC 103820 - Detail Expenses'!N76</f>
        <v>0</v>
      </c>
      <c r="N43" s="12">
        <f>+'CC 103820 - Detail Expenses'!O76</f>
        <v>0</v>
      </c>
      <c r="O43" s="12">
        <f>+'CC 103820 - Detail Expenses'!P76</f>
        <v>0</v>
      </c>
    </row>
    <row r="44" spans="1:15">
      <c r="A44" s="11" t="str">
        <f>+'CC 103820 - Detail Expenses'!$D$7</f>
        <v>103820</v>
      </c>
      <c r="B44" s="153" t="s">
        <v>131</v>
      </c>
      <c r="C44" s="12">
        <f>+'CC 103820 - Detail Expenses'!D77</f>
        <v>0</v>
      </c>
      <c r="D44" s="12">
        <f>+'CC 103820 - Detail Expenses'!E77</f>
        <v>0</v>
      </c>
      <c r="E44" s="12">
        <f>+'CC 103820 - Detail Expenses'!F77</f>
        <v>0</v>
      </c>
      <c r="F44" s="12">
        <f>+'CC 103820 - Detail Expenses'!G77</f>
        <v>0</v>
      </c>
      <c r="G44" s="12">
        <f>+'CC 103820 - Detail Expenses'!H77</f>
        <v>0</v>
      </c>
      <c r="H44" s="12">
        <f>+'CC 103820 - Detail Expenses'!I77</f>
        <v>0</v>
      </c>
      <c r="I44" s="12">
        <f>+'CC 103820 - Detail Expenses'!J77</f>
        <v>0</v>
      </c>
      <c r="J44" s="12">
        <f>+'CC 103820 - Detail Expenses'!K77</f>
        <v>0</v>
      </c>
      <c r="K44" s="12">
        <f>+'CC 103820 - Detail Expenses'!L77</f>
        <v>0</v>
      </c>
      <c r="L44" s="12">
        <f>+'CC 103820 - Detail Expenses'!M77</f>
        <v>0</v>
      </c>
      <c r="M44" s="12">
        <f>+'CC 103820 - Detail Expenses'!N77</f>
        <v>0</v>
      </c>
      <c r="N44" s="12">
        <f>+'CC 103820 - Detail Expenses'!O77</f>
        <v>0</v>
      </c>
      <c r="O44" s="12">
        <f>+'CC 103820 - Detail Expenses'!P77</f>
        <v>0</v>
      </c>
    </row>
    <row r="45" spans="1:15">
      <c r="A45" s="11" t="str">
        <f>+'CC 103820 - Detail Expenses'!$D$7</f>
        <v>103820</v>
      </c>
      <c r="B45" s="153" t="s">
        <v>133</v>
      </c>
      <c r="C45" s="12">
        <f>+'CC 103820 - Detail Expenses'!D78</f>
        <v>0</v>
      </c>
      <c r="D45" s="12">
        <f>+'CC 103820 - Detail Expenses'!E78</f>
        <v>0</v>
      </c>
      <c r="E45" s="12">
        <f>+'CC 103820 - Detail Expenses'!F78</f>
        <v>0</v>
      </c>
      <c r="F45" s="12">
        <f>+'CC 103820 - Detail Expenses'!G78</f>
        <v>0</v>
      </c>
      <c r="G45" s="12">
        <f>+'CC 103820 - Detail Expenses'!H78</f>
        <v>0</v>
      </c>
      <c r="H45" s="12">
        <f>+'CC 103820 - Detail Expenses'!I78</f>
        <v>0</v>
      </c>
      <c r="I45" s="12">
        <f>+'CC 103820 - Detail Expenses'!J78</f>
        <v>0</v>
      </c>
      <c r="J45" s="12">
        <f>+'CC 103820 - Detail Expenses'!K78</f>
        <v>0</v>
      </c>
      <c r="K45" s="12">
        <f>+'CC 103820 - Detail Expenses'!L78</f>
        <v>0</v>
      </c>
      <c r="L45" s="12">
        <f>+'CC 103820 - Detail Expenses'!M78</f>
        <v>0</v>
      </c>
      <c r="M45" s="12">
        <f>+'CC 103820 - Detail Expenses'!N78</f>
        <v>0</v>
      </c>
      <c r="N45" s="12">
        <f>+'CC 103820 - Detail Expenses'!O78</f>
        <v>0</v>
      </c>
      <c r="O45" s="12">
        <f>+'CC 103820 - Detail Expenses'!P78</f>
        <v>0</v>
      </c>
    </row>
    <row r="46" spans="1:15">
      <c r="A46" s="11" t="str">
        <f>+'CC 103820 - Detail Expenses'!$D$7</f>
        <v>103820</v>
      </c>
      <c r="B46" s="153" t="s">
        <v>129</v>
      </c>
      <c r="C46" s="12">
        <f>+'CC 103820 - Detail Expenses'!D79</f>
        <v>0</v>
      </c>
      <c r="D46" s="12">
        <f>+'CC 103820 - Detail Expenses'!E79</f>
        <v>0</v>
      </c>
      <c r="E46" s="12">
        <f>+'CC 103820 - Detail Expenses'!F79</f>
        <v>0</v>
      </c>
      <c r="F46" s="12">
        <f>+'CC 103820 - Detail Expenses'!G79</f>
        <v>0</v>
      </c>
      <c r="G46" s="12">
        <f>+'CC 103820 - Detail Expenses'!H79</f>
        <v>0</v>
      </c>
      <c r="H46" s="12">
        <f>+'CC 103820 - Detail Expenses'!I79</f>
        <v>0</v>
      </c>
      <c r="I46" s="12">
        <f>+'CC 103820 - Detail Expenses'!J79</f>
        <v>0</v>
      </c>
      <c r="J46" s="12">
        <f>+'CC 103820 - Detail Expenses'!K79</f>
        <v>0</v>
      </c>
      <c r="K46" s="12">
        <f>+'CC 103820 - Detail Expenses'!L79</f>
        <v>0</v>
      </c>
      <c r="L46" s="12">
        <f>+'CC 103820 - Detail Expenses'!M79</f>
        <v>0</v>
      </c>
      <c r="M46" s="12">
        <f>+'CC 103820 - Detail Expenses'!N79</f>
        <v>0</v>
      </c>
      <c r="N46" s="12">
        <f>+'CC 103820 - Detail Expenses'!O79</f>
        <v>0</v>
      </c>
      <c r="O46" s="12">
        <f>+'CC 103820 - Detail Expenses'!P79</f>
        <v>0</v>
      </c>
    </row>
    <row r="47" spans="1:15">
      <c r="A47" s="11" t="str">
        <f>+'CC 103820 - Detail Expenses'!$D$7</f>
        <v>103820</v>
      </c>
      <c r="B47" s="153" t="s">
        <v>35</v>
      </c>
      <c r="C47" s="12">
        <f>+'CC 103820 - Detail Expenses'!D80</f>
        <v>0</v>
      </c>
      <c r="D47" s="12">
        <f>+'CC 103820 - Detail Expenses'!E80</f>
        <v>0</v>
      </c>
      <c r="E47" s="12">
        <f>+'CC 103820 - Detail Expenses'!F80</f>
        <v>0</v>
      </c>
      <c r="F47" s="12">
        <f>+'CC 103820 - Detail Expenses'!G80</f>
        <v>0</v>
      </c>
      <c r="G47" s="12">
        <f>+'CC 103820 - Detail Expenses'!H80</f>
        <v>0</v>
      </c>
      <c r="H47" s="12">
        <f>+'CC 103820 - Detail Expenses'!I80</f>
        <v>0</v>
      </c>
      <c r="I47" s="12">
        <f>+'CC 103820 - Detail Expenses'!J80</f>
        <v>0</v>
      </c>
      <c r="J47" s="12">
        <f>+'CC 103820 - Detail Expenses'!K80</f>
        <v>0</v>
      </c>
      <c r="K47" s="12">
        <f>+'CC 103820 - Detail Expenses'!L80</f>
        <v>0</v>
      </c>
      <c r="L47" s="12">
        <f>+'CC 103820 - Detail Expenses'!M80</f>
        <v>0</v>
      </c>
      <c r="M47" s="12">
        <f>+'CC 103820 - Detail Expenses'!N80</f>
        <v>0</v>
      </c>
      <c r="N47" s="12">
        <f>+'CC 103820 - Detail Expenses'!O80</f>
        <v>0</v>
      </c>
      <c r="O47" s="12">
        <f>+'CC 103820 - Detail Expenses'!P80</f>
        <v>0</v>
      </c>
    </row>
    <row r="48" spans="1:15">
      <c r="A48" s="11" t="str">
        <f>+'CC 103820 - Detail Expenses'!$D$7</f>
        <v>103820</v>
      </c>
      <c r="B48" s="153" t="s">
        <v>48</v>
      </c>
      <c r="C48" s="12">
        <f>+'CC 103820 - Detail Expenses'!D82</f>
        <v>0</v>
      </c>
      <c r="D48" s="12">
        <f>+'CC 103820 - Detail Expenses'!E82</f>
        <v>0</v>
      </c>
      <c r="E48" s="12">
        <f>+'CC 103820 - Detail Expenses'!F82</f>
        <v>0</v>
      </c>
      <c r="F48" s="12">
        <f>+'CC 103820 - Detail Expenses'!G82</f>
        <v>0</v>
      </c>
      <c r="G48" s="12">
        <f>+'CC 103820 - Detail Expenses'!H82</f>
        <v>0</v>
      </c>
      <c r="H48" s="12">
        <f>+'CC 103820 - Detail Expenses'!I82</f>
        <v>0</v>
      </c>
      <c r="I48" s="12">
        <f>+'CC 103820 - Detail Expenses'!J82</f>
        <v>0</v>
      </c>
      <c r="J48" s="12">
        <f>+'CC 103820 - Detail Expenses'!K82</f>
        <v>0</v>
      </c>
      <c r="K48" s="12">
        <f>+'CC 103820 - Detail Expenses'!L82</f>
        <v>0</v>
      </c>
      <c r="L48" s="12">
        <f>+'CC 103820 - Detail Expenses'!M82</f>
        <v>0</v>
      </c>
      <c r="M48" s="12">
        <f>+'CC 103820 - Detail Expenses'!N82</f>
        <v>0</v>
      </c>
      <c r="N48" s="12">
        <f>+'CC 103820 - Detail Expenses'!O82</f>
        <v>0</v>
      </c>
      <c r="O48" s="12">
        <f>+'CC 103820 - Detail Expenses'!P82</f>
        <v>0</v>
      </c>
    </row>
    <row r="49" spans="1:16">
      <c r="A49" s="11" t="str">
        <f>+'CC 103820 - Detail Expenses'!$D$7</f>
        <v>103820</v>
      </c>
      <c r="B49" s="153" t="s">
        <v>49</v>
      </c>
      <c r="C49" s="12">
        <f>+'CC 103820 - Detail Expenses'!D83</f>
        <v>0</v>
      </c>
      <c r="D49" s="12">
        <f>+'CC 103820 - Detail Expenses'!E83</f>
        <v>0</v>
      </c>
      <c r="E49" s="12">
        <f>+'CC 103820 - Detail Expenses'!F83</f>
        <v>0</v>
      </c>
      <c r="F49" s="12">
        <f>+'CC 103820 - Detail Expenses'!G83</f>
        <v>0</v>
      </c>
      <c r="G49" s="12">
        <f>+'CC 103820 - Detail Expenses'!H83</f>
        <v>0</v>
      </c>
      <c r="H49" s="12">
        <f>+'CC 103820 - Detail Expenses'!I83</f>
        <v>0</v>
      </c>
      <c r="I49" s="12">
        <f>+'CC 103820 - Detail Expenses'!J83</f>
        <v>0</v>
      </c>
      <c r="J49" s="12">
        <f>+'CC 103820 - Detail Expenses'!K83</f>
        <v>0</v>
      </c>
      <c r="K49" s="12">
        <f>+'CC 103820 - Detail Expenses'!L83</f>
        <v>0</v>
      </c>
      <c r="L49" s="12">
        <f>+'CC 103820 - Detail Expenses'!M83</f>
        <v>0</v>
      </c>
      <c r="M49" s="12">
        <f>+'CC 103820 - Detail Expenses'!N83</f>
        <v>0</v>
      </c>
      <c r="N49" s="12">
        <f>+'CC 103820 - Detail Expenses'!O83</f>
        <v>0</v>
      </c>
      <c r="O49" s="12">
        <f>+'CC 103820 - Detail Expenses'!P83</f>
        <v>0</v>
      </c>
    </row>
    <row r="50" spans="1:16">
      <c r="A50" s="11" t="str">
        <f>+'CC 103820 - Detail Expenses'!$D$7</f>
        <v>103820</v>
      </c>
      <c r="B50" s="153" t="s">
        <v>50</v>
      </c>
      <c r="C50" s="12">
        <f>+'CC 103820 - Detail Expenses'!D85</f>
        <v>0</v>
      </c>
      <c r="D50" s="12">
        <f>+'CC 103820 - Detail Expenses'!E85</f>
        <v>0</v>
      </c>
      <c r="E50" s="12">
        <f>+'CC 103820 - Detail Expenses'!F85</f>
        <v>0</v>
      </c>
      <c r="F50" s="12">
        <f>+'CC 103820 - Detail Expenses'!G85</f>
        <v>0</v>
      </c>
      <c r="G50" s="12">
        <f>+'CC 103820 - Detail Expenses'!H85</f>
        <v>0</v>
      </c>
      <c r="H50" s="12">
        <f>+'CC 103820 - Detail Expenses'!I85</f>
        <v>0</v>
      </c>
      <c r="I50" s="12">
        <f>+'CC 103820 - Detail Expenses'!J85</f>
        <v>0</v>
      </c>
      <c r="J50" s="12">
        <f>+'CC 103820 - Detail Expenses'!K85</f>
        <v>0</v>
      </c>
      <c r="K50" s="12">
        <f>+'CC 103820 - Detail Expenses'!L85</f>
        <v>0</v>
      </c>
      <c r="L50" s="12">
        <f>+'CC 103820 - Detail Expenses'!M85</f>
        <v>0</v>
      </c>
      <c r="M50" s="12">
        <f>+'CC 103820 - Detail Expenses'!N85</f>
        <v>0</v>
      </c>
      <c r="N50" s="12">
        <f>+'CC 103820 - Detail Expenses'!O85</f>
        <v>0</v>
      </c>
      <c r="O50" s="12">
        <f>+'CC 103820 -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103820 - Detail Expenses'!$P$86</f>
        <v>0</v>
      </c>
      <c r="P53" s="3" t="s">
        <v>57</v>
      </c>
    </row>
  </sheetData>
  <phoneticPr fontId="0" type="noConversion"/>
  <pageMargins left="0" right="0" top="0.5" bottom="0.5" header="0.25" footer="0.25"/>
  <pageSetup scale="79"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49</vt:i4>
      </vt:variant>
      <vt:variant>
        <vt:lpstr>Named Ranges</vt:lpstr>
      </vt:variant>
      <vt:variant>
        <vt:i4>59</vt:i4>
      </vt:variant>
    </vt:vector>
  </HeadingPairs>
  <TitlesOfParts>
    <vt:vector size="108" baseType="lpstr">
      <vt:lpstr>Account Descriptions</vt:lpstr>
      <vt:lpstr>EPSC</vt:lpstr>
      <vt:lpstr>Assumptions</vt:lpstr>
      <vt:lpstr>Summary</vt:lpstr>
      <vt:lpstr>Input</vt:lpstr>
      <vt:lpstr>CC 103820 - G&amp;A Assumption</vt:lpstr>
      <vt:lpstr>CC 103820 - Headcount</vt:lpstr>
      <vt:lpstr>CC 103820 - Detail Expenses</vt:lpstr>
      <vt:lpstr>CC 103820 - Upload</vt:lpstr>
      <vt:lpstr>CC 103816 - G&amp;A Assumption</vt:lpstr>
      <vt:lpstr>CC 103816 - Headcount</vt:lpstr>
      <vt:lpstr>CC 103816 - Detail Expenses</vt:lpstr>
      <vt:lpstr>CC 103816 - Upload</vt:lpstr>
      <vt:lpstr>CC 103845 - G&amp;A Assumption</vt:lpstr>
      <vt:lpstr>CC 103845 - Headcount</vt:lpstr>
      <vt:lpstr>CC 103845 - Detail Expenses</vt:lpstr>
      <vt:lpstr>CC 103845 - Upload</vt:lpstr>
      <vt:lpstr>CC 103817 - G&amp;A Assumption</vt:lpstr>
      <vt:lpstr>CC 103817 - Headcount</vt:lpstr>
      <vt:lpstr>CC 103817 - Detail Expenses</vt:lpstr>
      <vt:lpstr>CC 103817 - Upload</vt:lpstr>
      <vt:lpstr>CC 103818 -G&amp;A Assumption</vt:lpstr>
      <vt:lpstr>CC 103818 - Headcount</vt:lpstr>
      <vt:lpstr>CC 103818 - Detail Expenses</vt:lpstr>
      <vt:lpstr>CC 103818 - Upload</vt:lpstr>
      <vt:lpstr>CC 103846 - G&amp;A Assumption</vt:lpstr>
      <vt:lpstr>CC 103846 - Headcount</vt:lpstr>
      <vt:lpstr>CC 103846 - Detail Expenses</vt:lpstr>
      <vt:lpstr>CC 103846 - Upload</vt:lpstr>
      <vt:lpstr>CC 103847 - G&amp;A Assumption</vt:lpstr>
      <vt:lpstr>CC 103847 - Headcount</vt:lpstr>
      <vt:lpstr>CC 103847 - Detail Expenses</vt:lpstr>
      <vt:lpstr>CC 103847 - Upload</vt:lpstr>
      <vt:lpstr>CC 103821 - G&amp;A Assumption</vt:lpstr>
      <vt:lpstr>CC 103821 - Headcount</vt:lpstr>
      <vt:lpstr>CC 103821 - Detail Expenses</vt:lpstr>
      <vt:lpstr>CC 103821 - Upload</vt:lpstr>
      <vt:lpstr>CC 140112 - G&amp;A Assumption</vt:lpstr>
      <vt:lpstr>CC 140112 - Headcount</vt:lpstr>
      <vt:lpstr>CC 140112 - Detail Expenses</vt:lpstr>
      <vt:lpstr>CC 140112 - Upload</vt:lpstr>
      <vt:lpstr>CC 103833 - G&amp;A Assumption</vt:lpstr>
      <vt:lpstr>CC 103833 - Headcount</vt:lpstr>
      <vt:lpstr>CC 103833 - Detail Expenses</vt:lpstr>
      <vt:lpstr>CC 103833 - Upload</vt:lpstr>
      <vt:lpstr>CC 103857 - G&amp;A Assumption</vt:lpstr>
      <vt:lpstr>CC 103857 - Headcount</vt:lpstr>
      <vt:lpstr>CC 103857 - Detail Expenses</vt:lpstr>
      <vt:lpstr>CC 103857 - Upload</vt:lpstr>
      <vt:lpstr>'Account Descriptions'!Print_Area</vt:lpstr>
      <vt:lpstr>'CC 103816 - Headcount'!Print_Area</vt:lpstr>
      <vt:lpstr>'CC 103816 - Upload'!Print_Area</vt:lpstr>
      <vt:lpstr>'CC 103817 - Headcount'!Print_Area</vt:lpstr>
      <vt:lpstr>'CC 103817 - Upload'!Print_Area</vt:lpstr>
      <vt:lpstr>'CC 103818 - Headcount'!Print_Area</vt:lpstr>
      <vt:lpstr>'CC 103818 - Upload'!Print_Area</vt:lpstr>
      <vt:lpstr>'CC 103820 - Headcount'!Print_Area</vt:lpstr>
      <vt:lpstr>'CC 103820 - Upload'!Print_Area</vt:lpstr>
      <vt:lpstr>'CC 103821 - Headcount'!Print_Area</vt:lpstr>
      <vt:lpstr>'CC 103821 - Upload'!Print_Area</vt:lpstr>
      <vt:lpstr>'CC 103833 - Headcount'!Print_Area</vt:lpstr>
      <vt:lpstr>'CC 103833 - Upload'!Print_Area</vt:lpstr>
      <vt:lpstr>'CC 103845 - Headcount'!Print_Area</vt:lpstr>
      <vt:lpstr>'CC 103845 - Upload'!Print_Area</vt:lpstr>
      <vt:lpstr>'CC 103846 - Headcount'!Print_Area</vt:lpstr>
      <vt:lpstr>'CC 103846 - Upload'!Print_Area</vt:lpstr>
      <vt:lpstr>'CC 103847 - Headcount'!Print_Area</vt:lpstr>
      <vt:lpstr>'CC 103847 - Upload'!Print_Area</vt:lpstr>
      <vt:lpstr>'CC 103857 - Headcount'!Print_Area</vt:lpstr>
      <vt:lpstr>'CC 103857 - Upload'!Print_Area</vt:lpstr>
      <vt:lpstr>'CC 140112 - Headcount'!Print_Area</vt:lpstr>
      <vt:lpstr>'CC 140112 - Upload'!Print_Area</vt:lpstr>
      <vt:lpstr>EPSC!Print_Area</vt:lpstr>
      <vt:lpstr>Input!Print_Area</vt:lpstr>
      <vt:lpstr>'Account Descriptions'!Print_Titles</vt:lpstr>
      <vt:lpstr>'CC 103816 - Detail Expenses'!Print_Titles</vt:lpstr>
      <vt:lpstr>'CC 103816 - G&amp;A Assumption'!Print_Titles</vt:lpstr>
      <vt:lpstr>'CC 103816 - Headcount'!Print_Titles</vt:lpstr>
      <vt:lpstr>'CC 103817 - Detail Expenses'!Print_Titles</vt:lpstr>
      <vt:lpstr>'CC 103817 - G&amp;A Assumption'!Print_Titles</vt:lpstr>
      <vt:lpstr>'CC 103817 - Headcount'!Print_Titles</vt:lpstr>
      <vt:lpstr>'CC 103818 - Detail Expenses'!Print_Titles</vt:lpstr>
      <vt:lpstr>'CC 103818 - Headcount'!Print_Titles</vt:lpstr>
      <vt:lpstr>'CC 103818 -G&amp;A Assumption'!Print_Titles</vt:lpstr>
      <vt:lpstr>'CC 103820 - Detail Expenses'!Print_Titles</vt:lpstr>
      <vt:lpstr>'CC 103820 - G&amp;A Assumption'!Print_Titles</vt:lpstr>
      <vt:lpstr>'CC 103820 - Headcount'!Print_Titles</vt:lpstr>
      <vt:lpstr>'CC 103821 - Detail Expenses'!Print_Titles</vt:lpstr>
      <vt:lpstr>'CC 103821 - G&amp;A Assumption'!Print_Titles</vt:lpstr>
      <vt:lpstr>'CC 103821 - Headcount'!Print_Titles</vt:lpstr>
      <vt:lpstr>'CC 103833 - Detail Expenses'!Print_Titles</vt:lpstr>
      <vt:lpstr>'CC 103833 - G&amp;A Assumption'!Print_Titles</vt:lpstr>
      <vt:lpstr>'CC 103833 - Headcount'!Print_Titles</vt:lpstr>
      <vt:lpstr>'CC 103845 - Detail Expenses'!Print_Titles</vt:lpstr>
      <vt:lpstr>'CC 103845 - G&amp;A Assumption'!Print_Titles</vt:lpstr>
      <vt:lpstr>'CC 103845 - Headcount'!Print_Titles</vt:lpstr>
      <vt:lpstr>'CC 103846 - Detail Expenses'!Print_Titles</vt:lpstr>
      <vt:lpstr>'CC 103846 - G&amp;A Assumption'!Print_Titles</vt:lpstr>
      <vt:lpstr>'CC 103846 - Headcount'!Print_Titles</vt:lpstr>
      <vt:lpstr>'CC 103847 - Detail Expenses'!Print_Titles</vt:lpstr>
      <vt:lpstr>'CC 103847 - G&amp;A Assumption'!Print_Titles</vt:lpstr>
      <vt:lpstr>'CC 103847 - Headcount'!Print_Titles</vt:lpstr>
      <vt:lpstr>'CC 103857 - Detail Expenses'!Print_Titles</vt:lpstr>
      <vt:lpstr>'CC 103857 - G&amp;A Assumption'!Print_Titles</vt:lpstr>
      <vt:lpstr>'CC 103857 - Headcount'!Print_Titles</vt:lpstr>
      <vt:lpstr>'CC 140112 - Detail Expenses'!Print_Titles</vt:lpstr>
      <vt:lpstr>'CC 140112 - G&amp;A Assumption'!Print_Titles</vt:lpstr>
      <vt:lpstr>'CC 140112 - Headcount'!Print_Titles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Jan Havlíček</cp:lastModifiedBy>
  <cp:lastPrinted>2001-07-23T14:28:07Z</cp:lastPrinted>
  <dcterms:created xsi:type="dcterms:W3CDTF">1998-07-08T19:32:38Z</dcterms:created>
  <dcterms:modified xsi:type="dcterms:W3CDTF">2023-09-13T20:12:54Z</dcterms:modified>
</cp:coreProperties>
</file>