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EB8314-EBAD-428C-AC09-DCE92A34E70A}" xr6:coauthVersionLast="47" xr6:coauthVersionMax="47" xr10:uidLastSave="{00000000-0000-0000-0000-000000000000}"/>
  <bookViews>
    <workbookView xWindow="-120" yWindow="-120" windowWidth="38640" windowHeight="15720" activeTab="1"/>
  </bookViews>
  <sheets>
    <sheet name="East Master List" sheetId="1" r:id="rId1"/>
    <sheet name="East Trading &amp; Origination" sheetId="2" r:id="rId2"/>
    <sheet name="West Trading &amp; Origination" sheetId="5" r:id="rId3"/>
  </sheets>
  <definedNames>
    <definedName name="_xlnm._FilterDatabase" localSheetId="0" hidden="1">'East Master List'!$A$1:$C$112</definedName>
    <definedName name="OrgChartData">'East Master List'!$A:$C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O5" i="2"/>
  <c r="T5" i="2"/>
  <c r="C17" i="2"/>
  <c r="F17" i="2"/>
  <c r="I17" i="2"/>
  <c r="L17" i="2"/>
  <c r="O17" i="2"/>
  <c r="R17" i="2"/>
  <c r="U17" i="2"/>
  <c r="X17" i="2"/>
  <c r="D22" i="2"/>
  <c r="D23" i="2"/>
  <c r="E43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comments2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853-5462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Q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T3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sharedStrings.xml><?xml version="1.0" encoding="utf-8"?>
<sst xmlns="http://schemas.openxmlformats.org/spreadsheetml/2006/main" count="505" uniqueCount="152">
  <si>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</si>
  <si>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</si>
  <si>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</si>
  <si>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</si>
  <si>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</si>
  <si>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</si>
  <si>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</si>
  <si>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</si>
  <si>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</si>
  <si>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</si>
  <si>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</si>
  <si>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</si>
  <si>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</si>
  <si>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</si>
  <si>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</si>
  <si>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</si>
  <si>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</si>
  <si>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</si>
  <si>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Kristen Albrech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</si>
  <si>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</si>
  <si>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</si>
  <si>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</si>
  <si>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</si>
  <si>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</si>
  <si>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</si>
  <si>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</si>
  <si>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</si>
  <si>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</si>
  <si>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</si>
  <si>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</si>
  <si>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</si>
  <si>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</si>
  <si>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</si>
  <si>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</si>
  <si>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</si>
  <si>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</si>
  <si>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</si>
  <si>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</si>
  <si>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</si>
  <si>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Dave Ryan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</si>
  <si>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</si>
  <si>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</si>
  <si>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</si>
  <si>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</si>
  <si>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</si>
  <si>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</si>
  <si>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</si>
  <si>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</si>
  <si>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</si>
  <si>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</si>
  <si>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</si>
  <si>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</si>
  <si>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</si>
  <si>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</si>
  <si>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</si>
  <si>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</si>
  <si>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</si>
  <si>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</si>
  <si>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</si>
  <si>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</si>
  <si>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</si>
  <si>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</si>
  <si>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</si>
  <si>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</si>
  <si>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</si>
  <si>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</si>
  <si>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</si>
  <si>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</si>
  <si>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</si>
  <si>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</si>
  <si>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</si>
  <si>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</si>
  <si>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</si>
  <si>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</si>
  <si>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</si>
  <si>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Anna Santucci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</si>
  <si>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</si>
  <si>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</si>
  <si>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</si>
  <si>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</si>
  <si>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</si>
  <si>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</si>
  <si>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</si>
  <si>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</si>
  <si>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</si>
  <si>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Dave Duran</t>
  </si>
  <si>
    <t>M.D. East Origination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</si>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</sst>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3"/>
  <sheetViews>
    <sheetView topLeftCell="A64" workbookViewId="0">
      <selection activeCell="A78" sqref="A78"/>
    </sheetView>
  </sheetViews>
  <sheetFormatPr defaultRowHeight="12.75" x14ac:dyDescent="0.2"/>
  <cols>
    <col min="1" max="1" width="20.7109375" customWidth="1"/>
    <col min="2" max="2" width="27.28515625" customWidth="1"/>
    <col min="3" max="3" width="20.7109375" customWidth="1"/>
  </cols>
  <sheetData>
    <row r="1" spans="1:3" s="1" customFormat="1" ht="27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70</v>
      </c>
      <c r="B2" t="s">
        <v>83</v>
      </c>
      <c r="C2" t="s">
        <v>14</v>
      </c>
    </row>
    <row r="3" spans="1:3" x14ac:dyDescent="0.2">
      <c r="A3" s="2" t="s">
        <v>28</v>
      </c>
      <c r="B3" t="s">
        <v>77</v>
      </c>
      <c r="C3" t="s">
        <v>19</v>
      </c>
    </row>
    <row r="4" spans="1:3" x14ac:dyDescent="0.2">
      <c r="A4" s="2" t="s">
        <v>75</v>
      </c>
      <c r="B4" t="s">
        <v>36</v>
      </c>
      <c r="C4" t="s">
        <v>37</v>
      </c>
    </row>
    <row r="5" spans="1:3" x14ac:dyDescent="0.2">
      <c r="A5" s="2" t="s">
        <v>52</v>
      </c>
      <c r="B5" t="s">
        <v>77</v>
      </c>
      <c r="C5" t="s">
        <v>5</v>
      </c>
    </row>
    <row r="6" spans="1:3" x14ac:dyDescent="0.2">
      <c r="A6" s="2" t="s">
        <v>130</v>
      </c>
      <c r="B6" t="s">
        <v>103</v>
      </c>
      <c r="C6" s="2" t="s">
        <v>85</v>
      </c>
    </row>
    <row r="7" spans="1:3" x14ac:dyDescent="0.2">
      <c r="A7" s="3" t="s">
        <v>92</v>
      </c>
      <c r="B7" t="s">
        <v>102</v>
      </c>
      <c r="C7" s="2" t="s">
        <v>85</v>
      </c>
    </row>
    <row r="8" spans="1:3" x14ac:dyDescent="0.2">
      <c r="A8" s="2" t="s">
        <v>41</v>
      </c>
      <c r="B8" t="s">
        <v>36</v>
      </c>
      <c r="C8" t="s">
        <v>37</v>
      </c>
    </row>
    <row r="9" spans="1:3" x14ac:dyDescent="0.2">
      <c r="A9" s="2" t="s">
        <v>104</v>
      </c>
      <c r="B9" t="s">
        <v>77</v>
      </c>
      <c r="C9" t="s">
        <v>6</v>
      </c>
    </row>
    <row r="10" spans="1:3" x14ac:dyDescent="0.2">
      <c r="A10" s="2" t="s">
        <v>25</v>
      </c>
      <c r="B10" t="s">
        <v>77</v>
      </c>
      <c r="C10" t="s">
        <v>5</v>
      </c>
    </row>
    <row r="11" spans="1:3" x14ac:dyDescent="0.2">
      <c r="A11" s="2" t="s">
        <v>47</v>
      </c>
      <c r="B11" t="s">
        <v>36</v>
      </c>
      <c r="C11" t="s">
        <v>5</v>
      </c>
    </row>
    <row r="12" spans="1:3" x14ac:dyDescent="0.2">
      <c r="A12" s="2" t="s">
        <v>21</v>
      </c>
      <c r="B12" t="s">
        <v>77</v>
      </c>
      <c r="C12" t="s">
        <v>4</v>
      </c>
    </row>
    <row r="13" spans="1:3" x14ac:dyDescent="0.2">
      <c r="A13" s="2" t="s">
        <v>46</v>
      </c>
      <c r="B13" t="s">
        <v>81</v>
      </c>
      <c r="C13" t="s">
        <v>3</v>
      </c>
    </row>
    <row r="14" spans="1:3" x14ac:dyDescent="0.2">
      <c r="A14" s="2" t="s">
        <v>32</v>
      </c>
      <c r="B14" t="s">
        <v>31</v>
      </c>
      <c r="C14" t="s">
        <v>14</v>
      </c>
    </row>
    <row r="15" spans="1:3" x14ac:dyDescent="0.2">
      <c r="A15" s="2" t="s">
        <v>95</v>
      </c>
      <c r="B15" t="s">
        <v>102</v>
      </c>
      <c r="C15" s="2" t="s">
        <v>85</v>
      </c>
    </row>
    <row r="16" spans="1:3" x14ac:dyDescent="0.2">
      <c r="A16" t="s">
        <v>5</v>
      </c>
      <c r="B16" t="s">
        <v>9</v>
      </c>
      <c r="C16" t="s">
        <v>3</v>
      </c>
    </row>
    <row r="17" spans="1:3" x14ac:dyDescent="0.2">
      <c r="A17" s="2" t="s">
        <v>85</v>
      </c>
      <c r="B17" t="s">
        <v>86</v>
      </c>
    </row>
    <row r="18" spans="1:3" x14ac:dyDescent="0.2">
      <c r="A18" s="2" t="s">
        <v>39</v>
      </c>
      <c r="B18" t="s">
        <v>36</v>
      </c>
      <c r="C18" t="s">
        <v>37</v>
      </c>
    </row>
    <row r="19" spans="1:3" x14ac:dyDescent="0.2">
      <c r="A19" s="2" t="s">
        <v>26</v>
      </c>
      <c r="B19" t="s">
        <v>77</v>
      </c>
      <c r="C19" t="s">
        <v>6</v>
      </c>
    </row>
    <row r="20" spans="1:3" x14ac:dyDescent="0.2">
      <c r="A20" t="s">
        <v>16</v>
      </c>
      <c r="B20" t="s">
        <v>17</v>
      </c>
      <c r="C20" t="s">
        <v>14</v>
      </c>
    </row>
    <row r="21" spans="1:3" x14ac:dyDescent="0.2">
      <c r="A21" s="2" t="s">
        <v>71</v>
      </c>
      <c r="B21" t="s">
        <v>83</v>
      </c>
      <c r="C21" t="s">
        <v>14</v>
      </c>
    </row>
    <row r="22" spans="1:3" x14ac:dyDescent="0.2">
      <c r="A22" s="2" t="s">
        <v>69</v>
      </c>
      <c r="B22" t="s">
        <v>77</v>
      </c>
      <c r="C22" t="s">
        <v>4</v>
      </c>
    </row>
    <row r="23" spans="1:3" x14ac:dyDescent="0.2">
      <c r="A23" t="s">
        <v>19</v>
      </c>
      <c r="B23" t="s">
        <v>20</v>
      </c>
      <c r="C23" t="s">
        <v>3</v>
      </c>
    </row>
    <row r="24" spans="1:3" x14ac:dyDescent="0.2">
      <c r="A24" s="2" t="s">
        <v>93</v>
      </c>
      <c r="B24" t="s">
        <v>102</v>
      </c>
      <c r="C24" s="2" t="s">
        <v>85</v>
      </c>
    </row>
    <row r="25" spans="1:3" x14ac:dyDescent="0.2">
      <c r="A25" s="2" t="s">
        <v>98</v>
      </c>
      <c r="B25" t="s">
        <v>103</v>
      </c>
      <c r="C25" s="2" t="s">
        <v>85</v>
      </c>
    </row>
    <row r="26" spans="1:3" x14ac:dyDescent="0.2">
      <c r="A26" s="2" t="s">
        <v>56</v>
      </c>
      <c r="B26" t="s">
        <v>13</v>
      </c>
      <c r="C26" t="s">
        <v>19</v>
      </c>
    </row>
    <row r="27" spans="1:3" x14ac:dyDescent="0.2">
      <c r="A27" t="s">
        <v>4</v>
      </c>
      <c r="B27" t="s">
        <v>8</v>
      </c>
      <c r="C27" t="s">
        <v>3</v>
      </c>
    </row>
    <row r="28" spans="1:3" x14ac:dyDescent="0.2">
      <c r="A28" s="2" t="s">
        <v>51</v>
      </c>
      <c r="B28" t="s">
        <v>13</v>
      </c>
      <c r="C28" t="s">
        <v>5</v>
      </c>
    </row>
    <row r="29" spans="1:3" x14ac:dyDescent="0.2">
      <c r="A29" s="2" t="s">
        <v>29</v>
      </c>
      <c r="B29" t="s">
        <v>77</v>
      </c>
      <c r="C29" t="s">
        <v>19</v>
      </c>
    </row>
    <row r="30" spans="1:3" x14ac:dyDescent="0.2">
      <c r="A30" s="2" t="s">
        <v>89</v>
      </c>
      <c r="B30" t="s">
        <v>102</v>
      </c>
      <c r="C30" s="2" t="s">
        <v>85</v>
      </c>
    </row>
    <row r="31" spans="1:3" x14ac:dyDescent="0.2">
      <c r="A31" s="2" t="s">
        <v>66</v>
      </c>
      <c r="B31" t="s">
        <v>31</v>
      </c>
      <c r="C31" t="s">
        <v>5</v>
      </c>
    </row>
    <row r="32" spans="1:3" x14ac:dyDescent="0.2">
      <c r="A32" s="2" t="s">
        <v>79</v>
      </c>
      <c r="B32" t="s">
        <v>36</v>
      </c>
      <c r="C32" t="s">
        <v>37</v>
      </c>
    </row>
    <row r="33" spans="1:3" x14ac:dyDescent="0.2">
      <c r="A33" s="2" t="s">
        <v>42</v>
      </c>
      <c r="B33" t="s">
        <v>36</v>
      </c>
      <c r="C33" t="s">
        <v>37</v>
      </c>
    </row>
    <row r="34" spans="1:3" x14ac:dyDescent="0.2">
      <c r="A34" s="3" t="s">
        <v>61</v>
      </c>
      <c r="B34" t="s">
        <v>48</v>
      </c>
      <c r="C34" t="s">
        <v>7</v>
      </c>
    </row>
    <row r="35" spans="1:3" x14ac:dyDescent="0.2">
      <c r="A35" t="s">
        <v>132</v>
      </c>
      <c r="B35" t="s">
        <v>11</v>
      </c>
      <c r="C35" t="s">
        <v>3</v>
      </c>
    </row>
    <row r="36" spans="1:3" x14ac:dyDescent="0.2">
      <c r="A36" s="2" t="s">
        <v>67</v>
      </c>
      <c r="B36" t="s">
        <v>77</v>
      </c>
      <c r="C36" t="s">
        <v>4</v>
      </c>
    </row>
    <row r="37" spans="1:3" x14ac:dyDescent="0.2">
      <c r="A37" s="2" t="s">
        <v>60</v>
      </c>
      <c r="B37" t="s">
        <v>48</v>
      </c>
      <c r="C37" t="s">
        <v>7</v>
      </c>
    </row>
    <row r="38" spans="1:3" x14ac:dyDescent="0.2">
      <c r="A38" s="2" t="s">
        <v>33</v>
      </c>
      <c r="B38" t="s">
        <v>31</v>
      </c>
      <c r="C38" t="s">
        <v>4</v>
      </c>
    </row>
    <row r="39" spans="1:3" x14ac:dyDescent="0.2">
      <c r="A39" t="s">
        <v>133</v>
      </c>
      <c r="B39" t="s">
        <v>13</v>
      </c>
      <c r="C39" t="s">
        <v>4</v>
      </c>
    </row>
    <row r="40" spans="1:3" x14ac:dyDescent="0.2">
      <c r="A40" s="2" t="s">
        <v>55</v>
      </c>
      <c r="B40" t="s">
        <v>80</v>
      </c>
      <c r="C40" t="s">
        <v>19</v>
      </c>
    </row>
    <row r="41" spans="1:3" x14ac:dyDescent="0.2">
      <c r="A41" s="2" t="s">
        <v>64</v>
      </c>
      <c r="B41" t="s">
        <v>77</v>
      </c>
      <c r="C41" t="s">
        <v>19</v>
      </c>
    </row>
    <row r="42" spans="1:3" x14ac:dyDescent="0.2">
      <c r="A42" s="2" t="s">
        <v>97</v>
      </c>
      <c r="B42" t="s">
        <v>102</v>
      </c>
      <c r="C42" s="2" t="s">
        <v>85</v>
      </c>
    </row>
    <row r="43" spans="1:3" x14ac:dyDescent="0.2">
      <c r="A43" s="2" t="s">
        <v>134</v>
      </c>
      <c r="B43" t="s">
        <v>77</v>
      </c>
      <c r="C43" t="s">
        <v>4</v>
      </c>
    </row>
    <row r="44" spans="1:3" x14ac:dyDescent="0.2">
      <c r="A44" s="2" t="s">
        <v>139</v>
      </c>
      <c r="B44" t="s">
        <v>77</v>
      </c>
      <c r="C44" t="s">
        <v>5</v>
      </c>
    </row>
    <row r="45" spans="1:3" x14ac:dyDescent="0.2">
      <c r="A45" s="2" t="s">
        <v>78</v>
      </c>
      <c r="B45" t="s">
        <v>13</v>
      </c>
      <c r="C45" t="s">
        <v>6</v>
      </c>
    </row>
    <row r="46" spans="1:3" x14ac:dyDescent="0.2">
      <c r="A46" s="2" t="s">
        <v>57</v>
      </c>
      <c r="B46" t="s">
        <v>77</v>
      </c>
      <c r="C46" t="s">
        <v>19</v>
      </c>
    </row>
    <row r="47" spans="1:3" x14ac:dyDescent="0.2">
      <c r="A47" s="2" t="s">
        <v>88</v>
      </c>
      <c r="B47" t="s">
        <v>102</v>
      </c>
      <c r="C47" s="2" t="s">
        <v>85</v>
      </c>
    </row>
    <row r="48" spans="1:3" x14ac:dyDescent="0.2">
      <c r="A48" s="2" t="s">
        <v>53</v>
      </c>
      <c r="B48" t="s">
        <v>80</v>
      </c>
      <c r="C48" t="s">
        <v>6</v>
      </c>
    </row>
    <row r="49" spans="1:3" x14ac:dyDescent="0.2">
      <c r="A49" s="2" t="s">
        <v>76</v>
      </c>
      <c r="B49" t="s">
        <v>77</v>
      </c>
      <c r="C49" t="s">
        <v>6</v>
      </c>
    </row>
    <row r="50" spans="1:3" x14ac:dyDescent="0.2">
      <c r="A50" s="2" t="s">
        <v>63</v>
      </c>
      <c r="B50" t="s">
        <v>77</v>
      </c>
      <c r="C50" t="s">
        <v>6</v>
      </c>
    </row>
    <row r="51" spans="1:3" x14ac:dyDescent="0.2">
      <c r="A51" s="2" t="s">
        <v>38</v>
      </c>
      <c r="B51" t="s">
        <v>36</v>
      </c>
      <c r="C51" t="s">
        <v>37</v>
      </c>
    </row>
    <row r="52" spans="1:3" x14ac:dyDescent="0.2">
      <c r="A52" s="2" t="s">
        <v>3</v>
      </c>
      <c r="B52" t="s">
        <v>84</v>
      </c>
      <c r="C52" t="s">
        <v>138</v>
      </c>
    </row>
    <row r="53" spans="1:3" x14ac:dyDescent="0.2">
      <c r="A53" t="s">
        <v>18</v>
      </c>
      <c r="B53" t="s">
        <v>17</v>
      </c>
      <c r="C53" t="s">
        <v>14</v>
      </c>
    </row>
    <row r="54" spans="1:3" x14ac:dyDescent="0.2">
      <c r="A54" s="2" t="s">
        <v>147</v>
      </c>
      <c r="B54" t="s">
        <v>102</v>
      </c>
      <c r="C54" s="2" t="s">
        <v>85</v>
      </c>
    </row>
    <row r="55" spans="1:3" x14ac:dyDescent="0.2">
      <c r="A55" s="2" t="s">
        <v>91</v>
      </c>
      <c r="B55" t="s">
        <v>102</v>
      </c>
      <c r="C55" s="2" t="s">
        <v>85</v>
      </c>
    </row>
    <row r="56" spans="1:3" x14ac:dyDescent="0.2">
      <c r="A56" s="2" t="s">
        <v>35</v>
      </c>
      <c r="B56" t="s">
        <v>31</v>
      </c>
      <c r="C56" t="s">
        <v>5</v>
      </c>
    </row>
    <row r="57" spans="1:3" x14ac:dyDescent="0.2">
      <c r="A57" s="2" t="s">
        <v>101</v>
      </c>
      <c r="B57" t="s">
        <v>102</v>
      </c>
      <c r="C57" s="2" t="s">
        <v>85</v>
      </c>
    </row>
    <row r="58" spans="1:3" x14ac:dyDescent="0.2">
      <c r="A58" t="s">
        <v>14</v>
      </c>
      <c r="B58" t="s">
        <v>15</v>
      </c>
      <c r="C58" t="s">
        <v>3</v>
      </c>
    </row>
    <row r="59" spans="1:3" x14ac:dyDescent="0.2">
      <c r="A59" s="2" t="s">
        <v>99</v>
      </c>
      <c r="B59" t="s">
        <v>103</v>
      </c>
      <c r="C59" s="2" t="s">
        <v>85</v>
      </c>
    </row>
    <row r="60" spans="1:3" x14ac:dyDescent="0.2">
      <c r="A60" s="2" t="s">
        <v>135</v>
      </c>
      <c r="B60" t="s">
        <v>31</v>
      </c>
      <c r="C60" t="s">
        <v>4</v>
      </c>
    </row>
    <row r="61" spans="1:3" x14ac:dyDescent="0.2">
      <c r="A61" s="2" t="s">
        <v>72</v>
      </c>
      <c r="B61" t="s">
        <v>83</v>
      </c>
      <c r="C61" t="s">
        <v>14</v>
      </c>
    </row>
    <row r="62" spans="1:3" x14ac:dyDescent="0.2">
      <c r="A62" s="2" t="s">
        <v>43</v>
      </c>
      <c r="B62" t="s">
        <v>36</v>
      </c>
      <c r="C62" t="s">
        <v>37</v>
      </c>
    </row>
    <row r="63" spans="1:3" x14ac:dyDescent="0.2">
      <c r="A63" s="2" t="s">
        <v>141</v>
      </c>
      <c r="B63" t="s">
        <v>77</v>
      </c>
      <c r="C63" t="s">
        <v>6</v>
      </c>
    </row>
    <row r="64" spans="1:3" x14ac:dyDescent="0.2">
      <c r="A64" s="2" t="s">
        <v>27</v>
      </c>
      <c r="B64" t="s">
        <v>77</v>
      </c>
      <c r="C64" t="s">
        <v>6</v>
      </c>
    </row>
    <row r="65" spans="1:3" x14ac:dyDescent="0.2">
      <c r="A65" s="2" t="s">
        <v>54</v>
      </c>
      <c r="B65" t="s">
        <v>13</v>
      </c>
      <c r="C65" t="s">
        <v>6</v>
      </c>
    </row>
    <row r="66" spans="1:3" x14ac:dyDescent="0.2">
      <c r="A66" s="2" t="s">
        <v>90</v>
      </c>
      <c r="B66" t="s">
        <v>102</v>
      </c>
      <c r="C66" s="2" t="s">
        <v>85</v>
      </c>
    </row>
    <row r="67" spans="1:3" x14ac:dyDescent="0.2">
      <c r="A67" s="3" t="s">
        <v>87</v>
      </c>
      <c r="B67" t="s">
        <v>102</v>
      </c>
      <c r="C67" s="2" t="s">
        <v>85</v>
      </c>
    </row>
    <row r="68" spans="1:3" x14ac:dyDescent="0.2">
      <c r="A68" s="2" t="s">
        <v>40</v>
      </c>
      <c r="B68" t="s">
        <v>36</v>
      </c>
      <c r="C68" t="s">
        <v>37</v>
      </c>
    </row>
    <row r="69" spans="1:3" x14ac:dyDescent="0.2">
      <c r="A69" s="2" t="s">
        <v>74</v>
      </c>
      <c r="B69" t="s">
        <v>13</v>
      </c>
      <c r="C69" t="s">
        <v>5</v>
      </c>
    </row>
    <row r="70" spans="1:3" x14ac:dyDescent="0.2">
      <c r="A70" s="2" t="s">
        <v>94</v>
      </c>
      <c r="B70" t="s">
        <v>102</v>
      </c>
      <c r="C70" s="2" t="s">
        <v>85</v>
      </c>
    </row>
    <row r="71" spans="1:3" x14ac:dyDescent="0.2">
      <c r="A71" s="2" t="s">
        <v>34</v>
      </c>
      <c r="B71" t="s">
        <v>31</v>
      </c>
      <c r="C71" t="s">
        <v>4</v>
      </c>
    </row>
    <row r="72" spans="1:3" x14ac:dyDescent="0.2">
      <c r="A72" s="2" t="s">
        <v>49</v>
      </c>
      <c r="B72" t="s">
        <v>80</v>
      </c>
      <c r="C72" t="s">
        <v>5</v>
      </c>
    </row>
    <row r="73" spans="1:3" x14ac:dyDescent="0.2">
      <c r="A73" s="2" t="s">
        <v>144</v>
      </c>
      <c r="B73" t="s">
        <v>13</v>
      </c>
      <c r="C73" t="s">
        <v>19</v>
      </c>
    </row>
    <row r="74" spans="1:3" x14ac:dyDescent="0.2">
      <c r="A74" s="2" t="s">
        <v>23</v>
      </c>
      <c r="B74" t="s">
        <v>77</v>
      </c>
      <c r="C74" t="s">
        <v>5</v>
      </c>
    </row>
    <row r="75" spans="1:3" x14ac:dyDescent="0.2">
      <c r="A75" s="2" t="s">
        <v>24</v>
      </c>
      <c r="B75" t="s">
        <v>77</v>
      </c>
      <c r="C75" t="s">
        <v>5</v>
      </c>
    </row>
    <row r="76" spans="1:3" x14ac:dyDescent="0.2">
      <c r="A76" s="2" t="s">
        <v>22</v>
      </c>
      <c r="B76" t="s">
        <v>77</v>
      </c>
      <c r="C76" t="s">
        <v>4</v>
      </c>
    </row>
    <row r="77" spans="1:3" x14ac:dyDescent="0.2">
      <c r="A77" s="134" t="s">
        <v>146</v>
      </c>
      <c r="B77" t="s">
        <v>83</v>
      </c>
      <c r="C77" t="s">
        <v>14</v>
      </c>
    </row>
    <row r="78" spans="1:3" x14ac:dyDescent="0.2">
      <c r="A78" s="2" t="s">
        <v>148</v>
      </c>
      <c r="B78" t="s">
        <v>102</v>
      </c>
      <c r="C78" s="2" t="s">
        <v>85</v>
      </c>
    </row>
    <row r="79" spans="1:3" x14ac:dyDescent="0.2">
      <c r="A79" s="2" t="s">
        <v>37</v>
      </c>
      <c r="B79" t="s">
        <v>36</v>
      </c>
      <c r="C79" t="s">
        <v>14</v>
      </c>
    </row>
    <row r="80" spans="1:3" x14ac:dyDescent="0.2">
      <c r="A80" s="2" t="s">
        <v>50</v>
      </c>
      <c r="B80" t="s">
        <v>80</v>
      </c>
      <c r="C80" t="s">
        <v>5</v>
      </c>
    </row>
    <row r="81" spans="1:3" x14ac:dyDescent="0.2">
      <c r="A81" s="2" t="s">
        <v>58</v>
      </c>
      <c r="B81" t="s">
        <v>48</v>
      </c>
      <c r="C81" t="s">
        <v>7</v>
      </c>
    </row>
    <row r="82" spans="1:3" x14ac:dyDescent="0.2">
      <c r="A82" t="s">
        <v>6</v>
      </c>
      <c r="B82" t="s">
        <v>10</v>
      </c>
      <c r="C82" t="s">
        <v>3</v>
      </c>
    </row>
    <row r="83" spans="1:3" x14ac:dyDescent="0.2">
      <c r="A83" t="s">
        <v>12</v>
      </c>
      <c r="B83" t="s">
        <v>80</v>
      </c>
      <c r="C83" t="s">
        <v>4</v>
      </c>
    </row>
    <row r="84" spans="1:3" x14ac:dyDescent="0.2">
      <c r="A84" s="2" t="s">
        <v>44</v>
      </c>
      <c r="B84" t="s">
        <v>36</v>
      </c>
      <c r="C84" t="s">
        <v>19</v>
      </c>
    </row>
    <row r="85" spans="1:3" x14ac:dyDescent="0.2">
      <c r="A85" s="2" t="s">
        <v>30</v>
      </c>
      <c r="B85" t="s">
        <v>77</v>
      </c>
      <c r="C85" t="s">
        <v>19</v>
      </c>
    </row>
    <row r="86" spans="1:3" x14ac:dyDescent="0.2">
      <c r="A86" s="2" t="s">
        <v>65</v>
      </c>
      <c r="B86" t="s">
        <v>31</v>
      </c>
      <c r="C86" t="s">
        <v>19</v>
      </c>
    </row>
    <row r="87" spans="1:3" x14ac:dyDescent="0.2">
      <c r="A87" s="2" t="s">
        <v>59</v>
      </c>
      <c r="B87" t="s">
        <v>48</v>
      </c>
      <c r="C87" t="s">
        <v>7</v>
      </c>
    </row>
    <row r="88" spans="1:3" x14ac:dyDescent="0.2">
      <c r="A88" s="2" t="s">
        <v>73</v>
      </c>
      <c r="B88" t="s">
        <v>83</v>
      </c>
      <c r="C88" t="s">
        <v>14</v>
      </c>
    </row>
    <row r="89" spans="1:3" x14ac:dyDescent="0.2">
      <c r="A89" s="2" t="s">
        <v>96</v>
      </c>
      <c r="B89" t="s">
        <v>102</v>
      </c>
      <c r="C89" s="2" t="s">
        <v>85</v>
      </c>
    </row>
    <row r="90" spans="1:3" x14ac:dyDescent="0.2">
      <c r="A90" s="2" t="s">
        <v>100</v>
      </c>
      <c r="B90" t="s">
        <v>102</v>
      </c>
      <c r="C90" s="2" t="s">
        <v>85</v>
      </c>
    </row>
    <row r="91" spans="1:3" x14ac:dyDescent="0.2">
      <c r="A91" s="2" t="s">
        <v>45</v>
      </c>
      <c r="B91" t="s">
        <v>82</v>
      </c>
      <c r="C91" t="s">
        <v>3</v>
      </c>
    </row>
    <row r="92" spans="1:3" x14ac:dyDescent="0.2">
      <c r="A92" s="2" t="s">
        <v>62</v>
      </c>
      <c r="B92" t="s">
        <v>77</v>
      </c>
      <c r="C92" t="s">
        <v>5</v>
      </c>
    </row>
    <row r="93" spans="1:3" x14ac:dyDescent="0.2">
      <c r="A93" s="2" t="s">
        <v>68</v>
      </c>
      <c r="B93" t="s">
        <v>77</v>
      </c>
      <c r="C93" t="s">
        <v>5</v>
      </c>
    </row>
  </sheetData>
  <autoFilter ref="A1:C112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C1" zoomScale="75" workbookViewId="0">
      <selection activeCell="W26" sqref="W26"/>
    </sheetView>
  </sheetViews>
  <sheetFormatPr defaultRowHeight="15.75" x14ac:dyDescent="0.25"/>
  <cols>
    <col min="1" max="1" width="6.28515625" style="16" customWidth="1"/>
    <col min="2" max="2" width="21.42578125" style="21" customWidth="1"/>
    <col min="3" max="3" width="6.7109375" style="6" customWidth="1"/>
    <col min="4" max="4" width="6.28515625" style="115" hidden="1" customWidth="1"/>
    <col min="5" max="5" width="21.140625" style="12" customWidth="1"/>
    <col min="6" max="6" width="6.7109375" style="6" customWidth="1"/>
    <col min="7" max="7" width="4.7109375" style="115" hidden="1" customWidth="1"/>
    <col min="8" max="8" width="19.42578125" style="12" customWidth="1"/>
    <col min="9" max="9" width="6.7109375" style="6" customWidth="1"/>
    <col min="10" max="10" width="4.7109375" style="115" hidden="1" customWidth="1"/>
    <col min="11" max="11" width="21.28515625" style="15" customWidth="1"/>
    <col min="12" max="12" width="6.7109375" style="10" customWidth="1"/>
    <col min="13" max="13" width="4.7109375" style="113" hidden="1" customWidth="1"/>
    <col min="14" max="14" width="20" style="15" customWidth="1"/>
    <col min="15" max="15" width="6.7109375" style="10" customWidth="1"/>
    <col min="16" max="16" width="4.7109375" style="113" hidden="1" customWidth="1"/>
    <col min="17" max="17" width="21.140625" style="15" customWidth="1"/>
    <col min="18" max="18" width="6.7109375" style="10" customWidth="1"/>
    <col min="19" max="19" width="4.7109375" style="113" hidden="1" customWidth="1"/>
    <col min="20" max="20" width="21.85546875" style="15" customWidth="1"/>
    <col min="21" max="21" width="6.7109375" style="10" customWidth="1"/>
    <col min="22" max="22" width="6.7109375" style="113" hidden="1" customWidth="1"/>
    <col min="23" max="23" width="18.7109375" style="16" customWidth="1"/>
    <col min="24" max="24" width="9.140625" style="16"/>
    <col min="25" max="25" width="0" style="16" hidden="1" customWidth="1"/>
    <col min="26" max="16384" width="9.140625" style="16"/>
  </cols>
  <sheetData>
    <row r="1" spans="2:25" ht="16.5" thickBot="1" x14ac:dyDescent="0.3"/>
    <row r="2" spans="2:25" x14ac:dyDescent="0.25">
      <c r="B2" s="85" t="s">
        <v>105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25">
      <c r="B3" s="87" t="s">
        <v>13</v>
      </c>
      <c r="C3" s="88" t="s">
        <v>113</v>
      </c>
      <c r="D3" s="31"/>
      <c r="H3" s="13"/>
      <c r="K3" s="74" t="s">
        <v>3</v>
      </c>
      <c r="L3" s="9"/>
      <c r="M3" s="120"/>
      <c r="N3" s="18" t="s">
        <v>85</v>
      </c>
      <c r="O3" s="75"/>
      <c r="P3" s="114"/>
      <c r="R3" s="4"/>
      <c r="S3" s="114"/>
    </row>
    <row r="4" spans="2:25" x14ac:dyDescent="0.25">
      <c r="B4" s="89" t="s">
        <v>106</v>
      </c>
      <c r="C4" s="90" t="s">
        <v>109</v>
      </c>
      <c r="D4" s="33"/>
      <c r="H4" s="13"/>
      <c r="K4" s="74" t="s">
        <v>125</v>
      </c>
      <c r="L4" s="43" t="s">
        <v>128</v>
      </c>
      <c r="M4" s="120"/>
      <c r="N4" s="18" t="s">
        <v>126</v>
      </c>
      <c r="O4" s="77" t="s">
        <v>128</v>
      </c>
      <c r="P4" s="114"/>
      <c r="R4" s="4"/>
      <c r="S4" s="114"/>
      <c r="T4" s="108" t="s">
        <v>124</v>
      </c>
    </row>
    <row r="5" spans="2:25" x14ac:dyDescent="0.25">
      <c r="B5" s="91" t="s">
        <v>83</v>
      </c>
      <c r="C5" s="92" t="s">
        <v>108</v>
      </c>
      <c r="D5" s="35"/>
      <c r="J5" s="26"/>
      <c r="K5" s="76" t="s">
        <v>117</v>
      </c>
      <c r="L5" s="36">
        <f xml:space="preserve"> C17+F17+I17+L17+O17+R17+M5+M6+M9</f>
        <v>71</v>
      </c>
      <c r="M5" s="121">
        <v>1</v>
      </c>
      <c r="N5" s="20" t="s">
        <v>127</v>
      </c>
      <c r="O5" s="59">
        <f xml:space="preserve"> U17+P6+P5+P9+X17</f>
        <v>20</v>
      </c>
      <c r="P5" s="114"/>
      <c r="R5" s="4"/>
      <c r="S5" s="114"/>
      <c r="T5" s="109">
        <f>L5+O5</f>
        <v>91</v>
      </c>
    </row>
    <row r="6" spans="2:25" x14ac:dyDescent="0.25">
      <c r="B6" s="93" t="s">
        <v>48</v>
      </c>
      <c r="C6" s="94" t="s">
        <v>116</v>
      </c>
      <c r="D6" s="28"/>
      <c r="K6" s="78" t="s">
        <v>45</v>
      </c>
      <c r="L6" s="44"/>
      <c r="M6" s="122">
        <v>1</v>
      </c>
      <c r="N6" s="14" t="s">
        <v>100</v>
      </c>
      <c r="O6" s="79"/>
      <c r="P6" s="113">
        <v>1</v>
      </c>
      <c r="R6" s="4"/>
      <c r="S6" s="114"/>
    </row>
    <row r="7" spans="2:25" x14ac:dyDescent="0.25">
      <c r="B7" s="95" t="s">
        <v>102</v>
      </c>
      <c r="C7" s="96" t="s">
        <v>114</v>
      </c>
      <c r="D7" s="125"/>
      <c r="J7" s="26"/>
      <c r="K7" s="80" t="s">
        <v>82</v>
      </c>
      <c r="L7" s="45"/>
      <c r="M7" s="122"/>
      <c r="N7" s="14" t="s">
        <v>82</v>
      </c>
      <c r="O7" s="79"/>
      <c r="P7" s="114"/>
      <c r="R7" s="4"/>
      <c r="S7" s="114"/>
    </row>
    <row r="8" spans="2:25" x14ac:dyDescent="0.25">
      <c r="B8" s="97" t="s">
        <v>77</v>
      </c>
      <c r="C8" s="98" t="s">
        <v>110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25">
      <c r="B9" s="99" t="s">
        <v>17</v>
      </c>
      <c r="C9" s="100" t="s">
        <v>107</v>
      </c>
      <c r="D9" s="29"/>
      <c r="E9" s="13"/>
      <c r="F9" s="5"/>
      <c r="G9" s="26"/>
      <c r="I9" s="5"/>
      <c r="J9" s="26"/>
      <c r="K9" s="80" t="s">
        <v>46</v>
      </c>
      <c r="L9" s="45"/>
      <c r="M9" s="122">
        <v>1</v>
      </c>
      <c r="N9" s="14" t="s">
        <v>131</v>
      </c>
      <c r="O9" s="79"/>
      <c r="P9" s="114">
        <v>1</v>
      </c>
    </row>
    <row r="10" spans="2:25" ht="16.5" thickBot="1" x14ac:dyDescent="0.3">
      <c r="B10" s="101" t="s">
        <v>31</v>
      </c>
      <c r="C10" s="102" t="s">
        <v>111</v>
      </c>
      <c r="D10" s="32"/>
      <c r="E10" s="13"/>
      <c r="F10" s="5"/>
      <c r="G10" s="26"/>
      <c r="K10" s="81" t="s">
        <v>81</v>
      </c>
      <c r="L10" s="82"/>
      <c r="M10" s="123"/>
      <c r="N10" s="83" t="s">
        <v>81</v>
      </c>
      <c r="O10" s="84"/>
      <c r="P10" s="114"/>
    </row>
    <row r="11" spans="2:25" x14ac:dyDescent="0.25">
      <c r="B11" s="103" t="s">
        <v>103</v>
      </c>
      <c r="C11" s="104" t="s">
        <v>115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5" thickBot="1" x14ac:dyDescent="0.3">
      <c r="B12" s="105" t="s">
        <v>80</v>
      </c>
      <c r="C12" s="106" t="s">
        <v>112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5" thickBot="1" x14ac:dyDescent="0.3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25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25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19</v>
      </c>
      <c r="L15" s="8"/>
      <c r="M15" s="117"/>
      <c r="N15" s="22" t="s">
        <v>132</v>
      </c>
      <c r="O15" s="8"/>
      <c r="P15" s="117"/>
      <c r="Q15" s="11" t="s">
        <v>14</v>
      </c>
      <c r="R15" s="8"/>
      <c r="S15" s="117"/>
      <c r="T15" s="22" t="s">
        <v>85</v>
      </c>
      <c r="U15" s="128"/>
      <c r="W15" s="17" t="s">
        <v>130</v>
      </c>
      <c r="X15" s="57"/>
      <c r="Y15" s="15"/>
    </row>
    <row r="16" spans="2:25" x14ac:dyDescent="0.25">
      <c r="B16" s="56" t="s">
        <v>118</v>
      </c>
      <c r="C16" s="7" t="s">
        <v>128</v>
      </c>
      <c r="D16" s="117"/>
      <c r="E16" s="22" t="s">
        <v>123</v>
      </c>
      <c r="F16" s="7" t="s">
        <v>128</v>
      </c>
      <c r="G16" s="117"/>
      <c r="H16" s="22" t="s">
        <v>122</v>
      </c>
      <c r="I16" s="7" t="s">
        <v>128</v>
      </c>
      <c r="J16" s="117"/>
      <c r="K16" s="22" t="s">
        <v>121</v>
      </c>
      <c r="L16" s="7" t="s">
        <v>128</v>
      </c>
      <c r="M16" s="117"/>
      <c r="N16" s="22" t="s">
        <v>48</v>
      </c>
      <c r="O16" s="7" t="s">
        <v>128</v>
      </c>
      <c r="P16" s="117"/>
      <c r="Q16" s="11" t="s">
        <v>120</v>
      </c>
      <c r="R16" s="7" t="s">
        <v>128</v>
      </c>
      <c r="S16" s="117"/>
      <c r="T16" s="18" t="s">
        <v>126</v>
      </c>
      <c r="U16" s="129" t="s">
        <v>128</v>
      </c>
      <c r="W16" s="17" t="s">
        <v>129</v>
      </c>
      <c r="X16" s="107" t="s">
        <v>128</v>
      </c>
      <c r="Y16" s="15"/>
    </row>
    <row r="17" spans="2:25" x14ac:dyDescent="0.25">
      <c r="B17" s="58" t="s">
        <v>117</v>
      </c>
      <c r="C17" s="36">
        <f>SUM(D17:D39)</f>
        <v>9</v>
      </c>
      <c r="D17" s="118">
        <v>1</v>
      </c>
      <c r="E17" s="23" t="s">
        <v>117</v>
      </c>
      <c r="F17" s="36">
        <f>SUM(G17:G39)</f>
        <v>15</v>
      </c>
      <c r="G17" s="118">
        <v>1</v>
      </c>
      <c r="H17" s="23" t="s">
        <v>117</v>
      </c>
      <c r="I17" s="36">
        <f>SUM(J17:J39)</f>
        <v>12</v>
      </c>
      <c r="J17" s="118">
        <v>1</v>
      </c>
      <c r="K17" s="23" t="s">
        <v>119</v>
      </c>
      <c r="L17" s="36">
        <f>SUM(M17:M39)</f>
        <v>11</v>
      </c>
      <c r="M17" s="118">
        <v>1</v>
      </c>
      <c r="N17" s="23" t="s">
        <v>117</v>
      </c>
      <c r="O17" s="36">
        <f>SUM(P17:P39)</f>
        <v>5</v>
      </c>
      <c r="P17" s="118">
        <v>1</v>
      </c>
      <c r="Q17" s="24" t="s">
        <v>119</v>
      </c>
      <c r="R17" s="36">
        <f>SUM(S17:S39)</f>
        <v>16</v>
      </c>
      <c r="S17" s="118">
        <v>1</v>
      </c>
      <c r="T17" s="20" t="s">
        <v>127</v>
      </c>
      <c r="U17" s="130">
        <f>SUM(V17:V39)</f>
        <v>15</v>
      </c>
      <c r="V17" s="113">
        <v>1</v>
      </c>
      <c r="W17" s="19" t="s">
        <v>119</v>
      </c>
      <c r="X17" s="36">
        <f>SUM(Y17:Y39)</f>
        <v>3</v>
      </c>
      <c r="Y17" s="15">
        <v>1</v>
      </c>
    </row>
    <row r="18" spans="2:25" x14ac:dyDescent="0.25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25">
      <c r="B19" s="60"/>
      <c r="C19" s="38"/>
      <c r="D19" s="27"/>
      <c r="E19" s="25" t="s">
        <v>49</v>
      </c>
      <c r="F19" s="38" t="s">
        <v>112</v>
      </c>
      <c r="G19" s="27">
        <v>1</v>
      </c>
      <c r="H19" s="25" t="s">
        <v>53</v>
      </c>
      <c r="I19" s="38" t="s">
        <v>112</v>
      </c>
      <c r="J19" s="27">
        <v>1</v>
      </c>
      <c r="K19" s="25" t="s">
        <v>55</v>
      </c>
      <c r="L19" s="38" t="s">
        <v>112</v>
      </c>
      <c r="M19" s="27">
        <v>1</v>
      </c>
      <c r="N19" s="25" t="s">
        <v>58</v>
      </c>
      <c r="O19" s="47" t="s">
        <v>116</v>
      </c>
      <c r="P19" s="28">
        <v>1</v>
      </c>
      <c r="Q19" s="25" t="s">
        <v>16</v>
      </c>
      <c r="R19" s="48" t="s">
        <v>107</v>
      </c>
      <c r="S19" s="29">
        <v>1</v>
      </c>
      <c r="T19" s="30" t="s">
        <v>87</v>
      </c>
      <c r="U19" s="131" t="s">
        <v>114</v>
      </c>
      <c r="V19" s="113">
        <v>1</v>
      </c>
      <c r="W19" s="25" t="s">
        <v>98</v>
      </c>
      <c r="X19" s="64" t="s">
        <v>115</v>
      </c>
      <c r="Y19" s="16">
        <v>1</v>
      </c>
    </row>
    <row r="20" spans="2:25" x14ac:dyDescent="0.25">
      <c r="B20" s="60"/>
      <c r="C20" s="38"/>
      <c r="D20" s="27"/>
      <c r="E20" s="25" t="s">
        <v>50</v>
      </c>
      <c r="F20" s="38" t="s">
        <v>112</v>
      </c>
      <c r="G20" s="27">
        <v>1</v>
      </c>
      <c r="H20" s="25"/>
      <c r="I20" s="38"/>
      <c r="J20" s="27"/>
      <c r="K20" s="25"/>
      <c r="L20" s="38"/>
      <c r="M20" s="27"/>
      <c r="N20" s="25" t="s">
        <v>59</v>
      </c>
      <c r="O20" s="47" t="s">
        <v>116</v>
      </c>
      <c r="P20" s="28">
        <v>1</v>
      </c>
      <c r="Q20" s="25"/>
      <c r="R20" s="48"/>
      <c r="S20" s="29"/>
      <c r="T20" s="25" t="s">
        <v>147</v>
      </c>
      <c r="U20" s="131" t="s">
        <v>114</v>
      </c>
      <c r="V20" s="113">
        <v>1</v>
      </c>
      <c r="W20" s="25" t="s">
        <v>151</v>
      </c>
      <c r="X20" s="64" t="s">
        <v>115</v>
      </c>
      <c r="Y20" s="16">
        <v>1</v>
      </c>
    </row>
    <row r="21" spans="2:25" x14ac:dyDescent="0.25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60</v>
      </c>
      <c r="O21" s="47" t="s">
        <v>116</v>
      </c>
      <c r="P21" s="28">
        <v>1</v>
      </c>
      <c r="Q21" s="25"/>
      <c r="R21" s="37"/>
      <c r="S21" s="26"/>
      <c r="T21" s="25" t="s">
        <v>88</v>
      </c>
      <c r="U21" s="131" t="s">
        <v>114</v>
      </c>
      <c r="V21" s="113">
        <v>1</v>
      </c>
      <c r="W21" s="25"/>
      <c r="X21" s="62"/>
    </row>
    <row r="22" spans="2:25" x14ac:dyDescent="0.25">
      <c r="B22" s="60" t="s">
        <v>12</v>
      </c>
      <c r="C22" s="39" t="s">
        <v>113</v>
      </c>
      <c r="D22" s="27">
        <f xml:space="preserve"> COUNTIF(C22,"CSH")</f>
        <v>1</v>
      </c>
      <c r="E22" s="25" t="s">
        <v>136</v>
      </c>
      <c r="F22" s="39" t="s">
        <v>113</v>
      </c>
      <c r="G22" s="31">
        <v>1</v>
      </c>
      <c r="H22" s="25" t="s">
        <v>54</v>
      </c>
      <c r="I22" s="39" t="s">
        <v>113</v>
      </c>
      <c r="J22" s="31">
        <v>1</v>
      </c>
      <c r="K22" s="25" t="s">
        <v>143</v>
      </c>
      <c r="L22" s="39" t="s">
        <v>113</v>
      </c>
      <c r="M22" s="31">
        <v>1</v>
      </c>
      <c r="N22" s="30" t="s">
        <v>61</v>
      </c>
      <c r="O22" s="47" t="s">
        <v>116</v>
      </c>
      <c r="P22" s="28">
        <v>1</v>
      </c>
      <c r="Q22" s="25" t="s">
        <v>32</v>
      </c>
      <c r="R22" s="41" t="s">
        <v>111</v>
      </c>
      <c r="S22" s="32">
        <v>1</v>
      </c>
      <c r="T22" s="25" t="s">
        <v>89</v>
      </c>
      <c r="U22" s="131" t="s">
        <v>114</v>
      </c>
      <c r="V22" s="113">
        <v>1</v>
      </c>
      <c r="W22" s="25"/>
      <c r="X22" s="62"/>
    </row>
    <row r="23" spans="2:25" x14ac:dyDescent="0.25">
      <c r="B23" s="60" t="s">
        <v>133</v>
      </c>
      <c r="C23" s="39" t="s">
        <v>113</v>
      </c>
      <c r="D23" s="27">
        <f xml:space="preserve"> COUNTIF(C23,"CSH")</f>
        <v>1</v>
      </c>
      <c r="E23" s="25" t="s">
        <v>137</v>
      </c>
      <c r="F23" s="39" t="s">
        <v>113</v>
      </c>
      <c r="G23" s="31">
        <v>1</v>
      </c>
      <c r="H23" s="25" t="s">
        <v>78</v>
      </c>
      <c r="I23" s="39" t="s">
        <v>113</v>
      </c>
      <c r="J23" s="31">
        <v>1</v>
      </c>
      <c r="K23" s="25" t="s">
        <v>144</v>
      </c>
      <c r="L23" s="39" t="s">
        <v>113</v>
      </c>
      <c r="M23" s="31">
        <v>1</v>
      </c>
      <c r="N23" s="25"/>
      <c r="O23" s="37"/>
      <c r="P23" s="26"/>
      <c r="Q23" s="25"/>
      <c r="R23" s="37"/>
      <c r="S23" s="26"/>
      <c r="T23" s="25" t="s">
        <v>148</v>
      </c>
      <c r="U23" s="131" t="s">
        <v>114</v>
      </c>
      <c r="V23" s="113">
        <v>1</v>
      </c>
      <c r="W23" s="25"/>
      <c r="X23" s="62"/>
    </row>
    <row r="24" spans="2:25" x14ac:dyDescent="0.25">
      <c r="B24" s="60"/>
      <c r="C24" s="39"/>
      <c r="D24" s="26"/>
      <c r="E24" s="25" t="s">
        <v>23</v>
      </c>
      <c r="F24" s="39" t="s">
        <v>113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37</v>
      </c>
      <c r="R24" s="42" t="s">
        <v>109</v>
      </c>
      <c r="S24" s="33">
        <v>1</v>
      </c>
      <c r="T24" s="25" t="s">
        <v>90</v>
      </c>
      <c r="U24" s="131" t="s">
        <v>114</v>
      </c>
      <c r="V24" s="113">
        <v>1</v>
      </c>
      <c r="W24" s="25"/>
      <c r="X24" s="62"/>
    </row>
    <row r="25" spans="2:25" x14ac:dyDescent="0.25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39</v>
      </c>
      <c r="R25" s="42" t="s">
        <v>109</v>
      </c>
      <c r="S25" s="33">
        <v>1</v>
      </c>
      <c r="T25" s="25" t="s">
        <v>91</v>
      </c>
      <c r="U25" s="131" t="s">
        <v>114</v>
      </c>
      <c r="V25" s="113">
        <v>1</v>
      </c>
      <c r="W25" s="25"/>
      <c r="X25" s="62"/>
    </row>
    <row r="26" spans="2:25" x14ac:dyDescent="0.25">
      <c r="B26" s="60" t="s">
        <v>69</v>
      </c>
      <c r="C26" s="40" t="s">
        <v>110</v>
      </c>
      <c r="D26" s="34">
        <v>1</v>
      </c>
      <c r="E26" s="25" t="s">
        <v>139</v>
      </c>
      <c r="F26" s="40" t="s">
        <v>110</v>
      </c>
      <c r="G26" s="34">
        <v>1</v>
      </c>
      <c r="H26" s="25" t="s">
        <v>27</v>
      </c>
      <c r="I26" s="40" t="s">
        <v>110</v>
      </c>
      <c r="J26" s="34">
        <v>1</v>
      </c>
      <c r="K26" s="25" t="s">
        <v>57</v>
      </c>
      <c r="L26" s="40" t="s">
        <v>110</v>
      </c>
      <c r="M26" s="34">
        <v>1</v>
      </c>
      <c r="N26" s="25"/>
      <c r="O26" s="37"/>
      <c r="P26" s="26"/>
      <c r="Q26" s="25" t="s">
        <v>75</v>
      </c>
      <c r="R26" s="42" t="s">
        <v>109</v>
      </c>
      <c r="S26" s="33">
        <v>1</v>
      </c>
      <c r="T26" s="30" t="s">
        <v>92</v>
      </c>
      <c r="U26" s="131" t="s">
        <v>114</v>
      </c>
      <c r="V26" s="113">
        <v>1</v>
      </c>
      <c r="W26" s="30"/>
      <c r="X26" s="62"/>
    </row>
    <row r="27" spans="2:25" x14ac:dyDescent="0.25">
      <c r="B27" s="60" t="s">
        <v>134</v>
      </c>
      <c r="C27" s="40" t="s">
        <v>110</v>
      </c>
      <c r="D27" s="34">
        <v>1</v>
      </c>
      <c r="E27" s="25" t="s">
        <v>24</v>
      </c>
      <c r="F27" s="40" t="s">
        <v>110</v>
      </c>
      <c r="G27" s="34">
        <v>1</v>
      </c>
      <c r="H27" s="25" t="s">
        <v>26</v>
      </c>
      <c r="I27" s="40" t="s">
        <v>110</v>
      </c>
      <c r="J27" s="34">
        <v>1</v>
      </c>
      <c r="K27" s="25" t="s">
        <v>28</v>
      </c>
      <c r="L27" s="40" t="s">
        <v>110</v>
      </c>
      <c r="M27" s="34">
        <v>1</v>
      </c>
      <c r="N27" s="25"/>
      <c r="O27" s="37"/>
      <c r="P27" s="26"/>
      <c r="Q27" s="25" t="s">
        <v>145</v>
      </c>
      <c r="R27" s="42" t="s">
        <v>109</v>
      </c>
      <c r="S27" s="33">
        <v>1</v>
      </c>
      <c r="T27" s="25" t="s">
        <v>93</v>
      </c>
      <c r="U27" s="131" t="s">
        <v>114</v>
      </c>
      <c r="V27" s="113">
        <v>1</v>
      </c>
      <c r="W27" s="25"/>
      <c r="X27" s="62"/>
    </row>
    <row r="28" spans="2:25" x14ac:dyDescent="0.25">
      <c r="B28" s="60" t="s">
        <v>21</v>
      </c>
      <c r="C28" s="40" t="s">
        <v>110</v>
      </c>
      <c r="D28" s="34">
        <v>1</v>
      </c>
      <c r="E28" s="25" t="s">
        <v>140</v>
      </c>
      <c r="F28" s="40" t="s">
        <v>110</v>
      </c>
      <c r="G28" s="34">
        <v>1</v>
      </c>
      <c r="H28" s="25" t="s">
        <v>141</v>
      </c>
      <c r="I28" s="40" t="s">
        <v>110</v>
      </c>
      <c r="J28" s="34">
        <v>1</v>
      </c>
      <c r="K28" s="25" t="s">
        <v>29</v>
      </c>
      <c r="L28" s="40" t="s">
        <v>110</v>
      </c>
      <c r="M28" s="34">
        <v>1</v>
      </c>
      <c r="N28" s="25"/>
      <c r="O28" s="37"/>
      <c r="P28" s="26"/>
      <c r="Q28" s="25" t="s">
        <v>41</v>
      </c>
      <c r="R28" s="42" t="s">
        <v>109</v>
      </c>
      <c r="S28" s="33">
        <v>1</v>
      </c>
      <c r="T28" s="25" t="s">
        <v>94</v>
      </c>
      <c r="U28" s="131" t="s">
        <v>114</v>
      </c>
      <c r="V28" s="113">
        <v>1</v>
      </c>
      <c r="W28" s="25"/>
      <c r="X28" s="62"/>
    </row>
    <row r="29" spans="2:25" x14ac:dyDescent="0.25">
      <c r="B29" s="60" t="s">
        <v>22</v>
      </c>
      <c r="C29" s="40" t="s">
        <v>110</v>
      </c>
      <c r="D29" s="34">
        <v>1</v>
      </c>
      <c r="E29" s="25" t="s">
        <v>25</v>
      </c>
      <c r="F29" s="40" t="s">
        <v>110</v>
      </c>
      <c r="G29" s="34">
        <v>1</v>
      </c>
      <c r="H29" s="25" t="s">
        <v>76</v>
      </c>
      <c r="I29" s="40" t="s">
        <v>110</v>
      </c>
      <c r="J29" s="34">
        <v>1</v>
      </c>
      <c r="K29" s="25" t="s">
        <v>30</v>
      </c>
      <c r="L29" s="40" t="s">
        <v>110</v>
      </c>
      <c r="M29" s="34">
        <v>1</v>
      </c>
      <c r="N29" s="25"/>
      <c r="O29" s="37"/>
      <c r="P29" s="26"/>
      <c r="Q29" s="25" t="s">
        <v>38</v>
      </c>
      <c r="R29" s="42" t="s">
        <v>109</v>
      </c>
      <c r="S29" s="33">
        <v>1</v>
      </c>
      <c r="T29" s="25" t="s">
        <v>95</v>
      </c>
      <c r="U29" s="131" t="s">
        <v>114</v>
      </c>
      <c r="V29" s="113">
        <v>1</v>
      </c>
      <c r="W29" s="25"/>
      <c r="X29" s="62"/>
    </row>
    <row r="30" spans="2:25" x14ac:dyDescent="0.25">
      <c r="B30" s="60" t="s">
        <v>67</v>
      </c>
      <c r="C30" s="40" t="s">
        <v>110</v>
      </c>
      <c r="D30" s="26">
        <v>1</v>
      </c>
      <c r="E30" s="25" t="s">
        <v>62</v>
      </c>
      <c r="F30" s="40" t="s">
        <v>110</v>
      </c>
      <c r="G30" s="34">
        <v>1</v>
      </c>
      <c r="H30" s="25" t="s">
        <v>63</v>
      </c>
      <c r="I30" s="40" t="s">
        <v>110</v>
      </c>
      <c r="J30" s="34">
        <v>1</v>
      </c>
      <c r="K30" s="25" t="s">
        <v>64</v>
      </c>
      <c r="L30" s="40" t="s">
        <v>110</v>
      </c>
      <c r="M30" s="34">
        <v>1</v>
      </c>
      <c r="N30" s="25"/>
      <c r="O30" s="37"/>
      <c r="P30" s="26"/>
      <c r="Q30" s="25" t="s">
        <v>43</v>
      </c>
      <c r="R30" s="42" t="s">
        <v>109</v>
      </c>
      <c r="S30" s="33">
        <v>1</v>
      </c>
      <c r="T30" s="25" t="s">
        <v>150</v>
      </c>
      <c r="U30" s="131" t="s">
        <v>114</v>
      </c>
      <c r="V30" s="113">
        <v>1</v>
      </c>
      <c r="W30" s="25"/>
      <c r="X30" s="62"/>
    </row>
    <row r="31" spans="2:25" x14ac:dyDescent="0.25">
      <c r="B31" s="60"/>
      <c r="C31" s="63"/>
      <c r="D31" s="34"/>
      <c r="E31" s="25" t="s">
        <v>52</v>
      </c>
      <c r="F31" s="40" t="s">
        <v>110</v>
      </c>
      <c r="G31" s="34">
        <v>1</v>
      </c>
      <c r="H31" s="25" t="s">
        <v>104</v>
      </c>
      <c r="I31" s="40" t="s">
        <v>110</v>
      </c>
      <c r="J31" s="26">
        <v>1</v>
      </c>
      <c r="K31" s="25"/>
      <c r="L31" s="40"/>
      <c r="M31" s="34"/>
      <c r="N31" s="25"/>
      <c r="O31" s="37"/>
      <c r="P31" s="26"/>
      <c r="Q31" s="25" t="s">
        <v>79</v>
      </c>
      <c r="R31" s="42" t="s">
        <v>109</v>
      </c>
      <c r="S31" s="33">
        <v>1</v>
      </c>
      <c r="T31" s="25" t="s">
        <v>97</v>
      </c>
      <c r="U31" s="131" t="s">
        <v>114</v>
      </c>
      <c r="V31" s="113">
        <v>1</v>
      </c>
      <c r="W31" s="25"/>
      <c r="X31" s="62"/>
    </row>
    <row r="32" spans="2:25" x14ac:dyDescent="0.25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 t="s">
        <v>135</v>
      </c>
      <c r="U32" s="131" t="s">
        <v>114</v>
      </c>
      <c r="W32" s="25"/>
      <c r="X32" s="61"/>
    </row>
    <row r="33" spans="2:24" x14ac:dyDescent="0.25">
      <c r="B33" s="60" t="s">
        <v>33</v>
      </c>
      <c r="C33" s="41" t="s">
        <v>111</v>
      </c>
      <c r="D33" s="32">
        <v>1</v>
      </c>
      <c r="E33" s="25" t="s">
        <v>35</v>
      </c>
      <c r="F33" s="41" t="s">
        <v>111</v>
      </c>
      <c r="G33" s="32">
        <v>1</v>
      </c>
      <c r="H33" s="60" t="s">
        <v>34</v>
      </c>
      <c r="I33" s="41" t="s">
        <v>111</v>
      </c>
      <c r="J33" s="26">
        <v>1</v>
      </c>
      <c r="K33" s="25" t="s">
        <v>65</v>
      </c>
      <c r="L33" s="41" t="s">
        <v>111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V33" s="113">
        <v>1</v>
      </c>
      <c r="W33" s="25"/>
      <c r="X33" s="64"/>
    </row>
    <row r="34" spans="2:24" x14ac:dyDescent="0.25">
      <c r="B34" s="60"/>
      <c r="C34" s="41"/>
      <c r="D34" s="32"/>
      <c r="E34" s="25" t="s">
        <v>66</v>
      </c>
      <c r="F34" s="41" t="s">
        <v>111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70</v>
      </c>
      <c r="R34" s="49" t="s">
        <v>108</v>
      </c>
      <c r="S34" s="35">
        <v>1</v>
      </c>
      <c r="T34" s="25"/>
      <c r="U34" s="132"/>
      <c r="W34" s="25"/>
      <c r="X34" s="62"/>
    </row>
    <row r="35" spans="2:24" x14ac:dyDescent="0.25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71</v>
      </c>
      <c r="R35" s="49" t="s">
        <v>108</v>
      </c>
      <c r="S35" s="35">
        <v>1</v>
      </c>
      <c r="T35" s="25"/>
      <c r="U35" s="132"/>
      <c r="W35" s="25"/>
      <c r="X35" s="61"/>
    </row>
    <row r="36" spans="2:24" x14ac:dyDescent="0.25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146</v>
      </c>
      <c r="R36" s="49" t="s">
        <v>108</v>
      </c>
      <c r="S36" s="35">
        <v>1</v>
      </c>
      <c r="T36" s="25"/>
      <c r="U36" s="63"/>
      <c r="W36" s="25"/>
      <c r="X36" s="61"/>
    </row>
    <row r="37" spans="2:24" x14ac:dyDescent="0.25">
      <c r="B37" s="60"/>
      <c r="C37" s="37"/>
      <c r="D37" s="26"/>
      <c r="E37" s="25" t="s">
        <v>47</v>
      </c>
      <c r="F37" s="42" t="s">
        <v>109</v>
      </c>
      <c r="G37" s="33">
        <v>1</v>
      </c>
      <c r="H37" s="25" t="s">
        <v>142</v>
      </c>
      <c r="I37" s="42" t="s">
        <v>109</v>
      </c>
      <c r="J37" s="26">
        <v>1</v>
      </c>
      <c r="K37" s="25" t="s">
        <v>44</v>
      </c>
      <c r="L37" s="42" t="s">
        <v>109</v>
      </c>
      <c r="M37" s="33">
        <v>1</v>
      </c>
      <c r="N37" s="25"/>
      <c r="O37" s="37"/>
      <c r="P37" s="26"/>
      <c r="Q37" s="25" t="s">
        <v>72</v>
      </c>
      <c r="R37" s="49" t="s">
        <v>108</v>
      </c>
      <c r="S37" s="35">
        <v>1</v>
      </c>
      <c r="T37" s="25"/>
      <c r="U37" s="63"/>
      <c r="W37" s="25"/>
      <c r="X37" s="61"/>
    </row>
    <row r="38" spans="2:24" x14ac:dyDescent="0.25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73</v>
      </c>
      <c r="R38" s="49" t="s">
        <v>108</v>
      </c>
      <c r="S38" s="35">
        <v>1</v>
      </c>
      <c r="T38" s="25"/>
      <c r="U38" s="63"/>
      <c r="W38" s="25"/>
      <c r="X38" s="61"/>
    </row>
    <row r="39" spans="2:24" ht="16.5" thickBot="1" x14ac:dyDescent="0.3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25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25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25">
      <c r="B43" s="21" t="s">
        <v>149</v>
      </c>
      <c r="E43" s="135">
        <f ca="1">TODAY()</f>
        <v>37239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East Master List</vt:lpstr>
      <vt:lpstr>East Trading &amp; Origination</vt:lpstr>
      <vt:lpstr>West Trading &amp; Origination</vt:lpstr>
      <vt:lpstr>OrgChartData</vt:lpstr>
    </vt:vector>
  </TitlesOfParts>
  <Company>Visio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2001-12-13T19:36:46Z</cp:lastPrinted>
  <dcterms:created xsi:type="dcterms:W3CDTF">1998-05-28T16:01:22Z</dcterms:created>
  <dcterms:modified xsi:type="dcterms:W3CDTF">2023-09-13T20:54:17Z</dcterms:modified>
</cp:coreProperties>
</file>