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EA3916-6685-404F-A823-A7AFE16520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F15" i="1"/>
  <c r="H15" i="1"/>
  <c r="J15" i="1"/>
  <c r="L15" i="1"/>
  <c r="D34" i="1"/>
  <c r="H34" i="1"/>
  <c r="J34" i="1"/>
  <c r="D43" i="1"/>
  <c r="F43" i="1"/>
  <c r="H43" i="1"/>
  <c r="J43" i="1"/>
  <c r="L43" i="1"/>
  <c r="I5" i="2"/>
  <c r="I6" i="2"/>
  <c r="G7" i="2"/>
  <c r="H7" i="2"/>
  <c r="I7" i="2"/>
  <c r="I9" i="2"/>
  <c r="I10" i="2"/>
  <c r="G11" i="2"/>
  <c r="H11" i="2"/>
  <c r="I11" i="2"/>
  <c r="I13" i="2"/>
  <c r="I14" i="2"/>
  <c r="G15" i="2"/>
  <c r="H15" i="2"/>
  <c r="I15" i="2"/>
  <c r="I21" i="2"/>
  <c r="I22" i="2"/>
  <c r="G23" i="2"/>
  <c r="H23" i="2"/>
  <c r="I23" i="2"/>
  <c r="I25" i="2"/>
  <c r="I26" i="2"/>
  <c r="G27" i="2"/>
  <c r="H27" i="2"/>
  <c r="I27" i="2"/>
  <c r="I33" i="2"/>
  <c r="I34" i="2"/>
  <c r="G35" i="2"/>
  <c r="H35" i="2"/>
  <c r="I35" i="2"/>
  <c r="I37" i="2"/>
  <c r="I38" i="2"/>
  <c r="G39" i="2"/>
  <c r="H39" i="2"/>
  <c r="I39" i="2"/>
  <c r="I41" i="2"/>
  <c r="I42" i="2"/>
  <c r="G43" i="2"/>
  <c r="I49" i="2"/>
  <c r="I50" i="2"/>
  <c r="G51" i="2"/>
  <c r="H51" i="2"/>
  <c r="I51" i="2"/>
  <c r="I53" i="2"/>
  <c r="I54" i="2"/>
  <c r="G55" i="2"/>
  <c r="H55" i="2"/>
  <c r="I55" i="2"/>
</calcChain>
</file>

<file path=xl/sharedStrings.xml><?xml version="1.0" encoding="utf-8"?>
<sst xmlns="http://schemas.openxmlformats.org/spreadsheetml/2006/main" count="100" uniqueCount="43">
  <si>
    <t>VAR</t>
  </si>
  <si>
    <t>P&amp;L</t>
  </si>
  <si>
    <t>New Deals</t>
  </si>
  <si>
    <t>BPA Busbar</t>
  </si>
  <si>
    <t>Big Eddy</t>
  </si>
  <si>
    <t>COB N/S</t>
  </si>
  <si>
    <t>Mid Columbia</t>
  </si>
  <si>
    <t>Mona</t>
  </si>
  <si>
    <t>Montana System Border</t>
  </si>
  <si>
    <t>NP-15</t>
  </si>
  <si>
    <t>Palo Verde</t>
  </si>
  <si>
    <t>COB S/N</t>
  </si>
  <si>
    <t>Pacificorp System Border</t>
  </si>
  <si>
    <t>SP-15</t>
  </si>
  <si>
    <t>Willamette Ind. Busbar</t>
  </si>
  <si>
    <t>Yellow Tail</t>
  </si>
  <si>
    <t>Total</t>
  </si>
  <si>
    <t>R7A</t>
  </si>
  <si>
    <t>Financial Deal - NW</t>
  </si>
  <si>
    <t>Portland General System</t>
  </si>
  <si>
    <t>Tacoma System Border</t>
  </si>
  <si>
    <t>Financial Deal - COB</t>
  </si>
  <si>
    <t>John Day</t>
  </si>
  <si>
    <t>Total Purchases</t>
  </si>
  <si>
    <t>Total Sales</t>
  </si>
  <si>
    <t>Totals</t>
  </si>
  <si>
    <t>Peak</t>
  </si>
  <si>
    <t>Off-Peak</t>
  </si>
  <si>
    <t xml:space="preserve">Peak </t>
  </si>
  <si>
    <t>NEW DEALS</t>
  </si>
  <si>
    <t>CURVE SHIFT</t>
  </si>
  <si>
    <t>PALO VERDE</t>
  </si>
  <si>
    <t>COB</t>
  </si>
  <si>
    <t>MID COLUMBIA</t>
  </si>
  <si>
    <t>POSITIONS</t>
  </si>
  <si>
    <t>NP15</t>
  </si>
  <si>
    <t>SP15</t>
  </si>
  <si>
    <t>Current Day</t>
  </si>
  <si>
    <t>Prior Day</t>
  </si>
  <si>
    <t>Natural Gas Fixed Price Profit &amp; Loss and Positions</t>
  </si>
  <si>
    <t>Curve Shift</t>
  </si>
  <si>
    <t>each book</t>
  </si>
  <si>
    <t>NET PRICE POSITION (Contracts)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</si>
</sst>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  <xf numFmtId="165" fontId="0" fillId="0" borderId="0" xfId="1" applyNumberFormat="1" applyFont="1" applyFill="1"/>
    <xf numFmtId="0" fontId="3" fillId="0" borderId="0" xfId="0" applyFont="1"/>
    <xf numFmtId="0" fontId="4" fillId="0" borderId="0" xfId="0" applyFont="1"/>
    <xf numFmtId="16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67" fontId="0" fillId="0" borderId="0" xfId="0" applyNumberForma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38" fontId="0" fillId="0" borderId="0" xfId="1" applyNumberFormat="1" applyFont="1"/>
    <xf numFmtId="38" fontId="0" fillId="0" borderId="0" xfId="0" applyNumberFormat="1"/>
    <xf numFmtId="38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zoomScaleNormal="100" workbookViewId="0">
      <selection activeCell="A47" sqref="A47"/>
    </sheetView>
  </sheetViews>
  <sheetFormatPr defaultRowHeight="12.75" x14ac:dyDescent="0.2"/>
  <cols>
    <col min="1" max="1" width="2.42578125" customWidth="1"/>
    <col min="2" max="2" width="1.28515625" customWidth="1"/>
    <col min="3" max="3" width="26.42578125" customWidth="1"/>
    <col min="4" max="6" width="14.140625" bestFit="1" customWidth="1"/>
    <col min="7" max="7" width="13.7109375" customWidth="1"/>
    <col min="8" max="10" width="14.140625" bestFit="1" customWidth="1"/>
    <col min="11" max="11" width="12.85546875" bestFit="1" customWidth="1"/>
    <col min="12" max="12" width="13.42578125" bestFit="1" customWidth="1"/>
    <col min="13" max="13" width="13.5703125" customWidth="1"/>
    <col min="14" max="14" width="13.28515625" customWidth="1"/>
    <col min="15" max="16" width="11.85546875" bestFit="1" customWidth="1"/>
  </cols>
  <sheetData>
    <row r="1" spans="1:12" ht="18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7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D5" s="8">
        <v>36909</v>
      </c>
      <c r="E5" s="7"/>
      <c r="F5" s="8">
        <v>36922</v>
      </c>
      <c r="G5" s="7"/>
      <c r="H5" s="8">
        <v>37062</v>
      </c>
      <c r="I5" s="7"/>
      <c r="J5" s="8">
        <v>37088</v>
      </c>
      <c r="K5" s="7"/>
      <c r="L5" s="8">
        <v>37158</v>
      </c>
    </row>
    <row r="6" spans="1:12" x14ac:dyDescent="0.2"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 t="s">
        <v>0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B8" s="6" t="s">
        <v>37</v>
      </c>
      <c r="C8" s="6"/>
      <c r="D8" s="12">
        <v>17123701</v>
      </c>
      <c r="E8" s="13"/>
      <c r="F8" s="12">
        <v>19631913</v>
      </c>
      <c r="G8" s="13"/>
      <c r="H8" s="12">
        <v>46603524</v>
      </c>
      <c r="I8" s="13"/>
      <c r="J8" s="12">
        <v>28392686</v>
      </c>
      <c r="K8" s="13"/>
      <c r="L8" s="12">
        <v>17858388</v>
      </c>
    </row>
    <row r="9" spans="1:12" x14ac:dyDescent="0.2">
      <c r="B9" t="s">
        <v>38</v>
      </c>
      <c r="D9" s="12">
        <v>5483376</v>
      </c>
      <c r="E9" s="13"/>
      <c r="F9" s="12">
        <v>14910830</v>
      </c>
      <c r="G9" s="13"/>
      <c r="H9" s="12"/>
      <c r="I9" s="13"/>
      <c r="J9" s="12"/>
      <c r="K9" s="13"/>
      <c r="L9" s="12"/>
    </row>
    <row r="10" spans="1:12" x14ac:dyDescent="0.2"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">
      <c r="A11" s="5" t="s">
        <v>1</v>
      </c>
      <c r="B11" s="5"/>
      <c r="C11" s="5"/>
      <c r="D11" s="12">
        <v>-3569000</v>
      </c>
      <c r="E11" s="12"/>
      <c r="F11" s="12">
        <v>-11978000</v>
      </c>
      <c r="G11" s="12"/>
      <c r="H11" s="12">
        <v>35023000</v>
      </c>
      <c r="I11" s="12"/>
      <c r="J11" s="12">
        <v>15281000</v>
      </c>
      <c r="K11" s="12"/>
      <c r="L11" s="12">
        <v>13460000</v>
      </c>
    </row>
    <row r="12" spans="1:12" x14ac:dyDescent="0.2">
      <c r="B12" t="s">
        <v>2</v>
      </c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">
      <c r="B13" t="s">
        <v>40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"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">
      <c r="A15" s="5" t="s">
        <v>29</v>
      </c>
      <c r="B15" s="5"/>
      <c r="C15" s="5"/>
      <c r="D15" s="12">
        <f>D12</f>
        <v>0</v>
      </c>
      <c r="E15" s="12"/>
      <c r="F15" s="12">
        <f>F12</f>
        <v>0</v>
      </c>
      <c r="G15" s="12"/>
      <c r="H15" s="12">
        <f>H12</f>
        <v>0</v>
      </c>
      <c r="I15" s="12"/>
      <c r="J15" s="12">
        <f>J12</f>
        <v>0</v>
      </c>
      <c r="K15" s="12"/>
      <c r="L15" s="12">
        <f>L12</f>
        <v>0</v>
      </c>
    </row>
    <row r="16" spans="1:12" hidden="1" x14ac:dyDescent="0.2">
      <c r="B16" t="s">
        <v>3</v>
      </c>
      <c r="D16" s="12">
        <v>0</v>
      </c>
      <c r="E16" s="12"/>
      <c r="F16" s="12"/>
      <c r="G16" s="12"/>
      <c r="H16" s="12">
        <v>-87.72</v>
      </c>
      <c r="I16" s="12"/>
      <c r="J16" s="12">
        <v>-988.32</v>
      </c>
      <c r="K16" s="12"/>
      <c r="L16" s="12"/>
    </row>
    <row r="17" spans="2:12" hidden="1" x14ac:dyDescent="0.2">
      <c r="B17" t="s">
        <v>4</v>
      </c>
      <c r="D17" s="12">
        <v>0</v>
      </c>
      <c r="E17" s="12"/>
      <c r="F17" s="12"/>
      <c r="G17" s="12"/>
      <c r="H17" s="12">
        <v>0</v>
      </c>
      <c r="I17" s="12"/>
      <c r="J17" s="12">
        <v>-5977.75</v>
      </c>
      <c r="K17" s="12"/>
      <c r="L17" s="12"/>
    </row>
    <row r="18" spans="2:12" hidden="1" x14ac:dyDescent="0.2">
      <c r="B18" t="s">
        <v>5</v>
      </c>
      <c r="D18" s="12">
        <v>863002.59</v>
      </c>
      <c r="E18" s="12"/>
      <c r="F18" s="12"/>
      <c r="G18" s="12"/>
      <c r="H18" s="12">
        <v>-1812.14</v>
      </c>
      <c r="I18" s="12"/>
      <c r="J18" s="12">
        <v>-51746.2</v>
      </c>
      <c r="K18" s="12"/>
      <c r="L18" s="12"/>
    </row>
    <row r="19" spans="2:12" hidden="1" x14ac:dyDescent="0.2">
      <c r="B19" t="s">
        <v>11</v>
      </c>
      <c r="D19" s="12">
        <v>198.92</v>
      </c>
      <c r="E19" s="12"/>
      <c r="F19" s="12"/>
      <c r="G19" s="12"/>
      <c r="H19" s="12">
        <v>0</v>
      </c>
      <c r="I19" s="12"/>
      <c r="J19" s="12">
        <v>0</v>
      </c>
      <c r="K19" s="12"/>
      <c r="L19" s="12"/>
    </row>
    <row r="20" spans="2:12" hidden="1" x14ac:dyDescent="0.2">
      <c r="B20" t="s">
        <v>21</v>
      </c>
      <c r="D20" s="12">
        <v>0</v>
      </c>
      <c r="E20" s="12"/>
      <c r="F20" s="12"/>
      <c r="G20" s="12"/>
      <c r="H20" s="12">
        <v>1670.91</v>
      </c>
      <c r="I20" s="12"/>
      <c r="J20" s="12"/>
      <c r="K20" s="12"/>
      <c r="L20" s="12"/>
    </row>
    <row r="21" spans="2:12" hidden="1" x14ac:dyDescent="0.2">
      <c r="B21" t="s">
        <v>18</v>
      </c>
      <c r="D21" s="12">
        <v>0</v>
      </c>
      <c r="E21" s="12"/>
      <c r="F21" s="12"/>
      <c r="G21" s="12"/>
      <c r="H21" s="12">
        <v>927.4</v>
      </c>
      <c r="I21" s="12"/>
      <c r="J21" s="12">
        <v>1565.38</v>
      </c>
      <c r="K21" s="12"/>
      <c r="L21" s="12"/>
    </row>
    <row r="22" spans="2:12" hidden="1" x14ac:dyDescent="0.2">
      <c r="B22" t="s">
        <v>22</v>
      </c>
      <c r="D22" s="12">
        <v>0</v>
      </c>
      <c r="E22" s="12"/>
      <c r="F22" s="12"/>
      <c r="G22" s="12"/>
      <c r="H22" s="12">
        <v>-37.380000000000003</v>
      </c>
      <c r="I22" s="12"/>
      <c r="J22" s="12">
        <v>0</v>
      </c>
      <c r="K22" s="12"/>
      <c r="L22" s="12"/>
    </row>
    <row r="23" spans="2:12" hidden="1" x14ac:dyDescent="0.2">
      <c r="B23" t="s">
        <v>6</v>
      </c>
      <c r="D23" s="12">
        <v>-3644795.6</v>
      </c>
      <c r="E23" s="12"/>
      <c r="F23" s="12"/>
      <c r="G23" s="12"/>
      <c r="H23" s="12">
        <v>262611.15000000002</v>
      </c>
      <c r="I23" s="12"/>
      <c r="J23" s="12">
        <v>7119193.8399999999</v>
      </c>
      <c r="K23" s="12"/>
      <c r="L23" s="12"/>
    </row>
    <row r="24" spans="2:12" hidden="1" x14ac:dyDescent="0.2">
      <c r="B24" t="s">
        <v>7</v>
      </c>
      <c r="D24" s="12">
        <v>-47344.74</v>
      </c>
      <c r="E24" s="12"/>
      <c r="F24" s="12"/>
      <c r="G24" s="12"/>
      <c r="H24" s="12">
        <v>0</v>
      </c>
      <c r="I24" s="12"/>
      <c r="J24" s="12">
        <v>-1942.77</v>
      </c>
      <c r="K24" s="12"/>
      <c r="L24" s="12"/>
    </row>
    <row r="25" spans="2:12" hidden="1" x14ac:dyDescent="0.2">
      <c r="B25" t="s">
        <v>8</v>
      </c>
      <c r="D25" s="12">
        <v>0</v>
      </c>
      <c r="E25" s="12"/>
      <c r="F25" s="12"/>
      <c r="G25" s="12"/>
      <c r="H25" s="12">
        <v>0</v>
      </c>
      <c r="I25" s="12"/>
      <c r="J25" s="12">
        <v>-430.4</v>
      </c>
      <c r="K25" s="12"/>
      <c r="L25" s="12"/>
    </row>
    <row r="26" spans="2:12" hidden="1" x14ac:dyDescent="0.2">
      <c r="B26" t="s">
        <v>9</v>
      </c>
      <c r="D26" s="12">
        <v>61166.83</v>
      </c>
      <c r="E26" s="12"/>
      <c r="F26" s="12"/>
      <c r="G26" s="12"/>
      <c r="H26" s="12">
        <v>-3865.39</v>
      </c>
      <c r="I26" s="12"/>
      <c r="J26" s="12">
        <v>-4324818.1399999997</v>
      </c>
      <c r="K26" s="12"/>
      <c r="L26" s="12"/>
    </row>
    <row r="27" spans="2:12" hidden="1" x14ac:dyDescent="0.2">
      <c r="B27" t="s">
        <v>10</v>
      </c>
      <c r="D27" s="12">
        <v>7893665.2400000002</v>
      </c>
      <c r="E27" s="12"/>
      <c r="F27" s="12"/>
      <c r="G27" s="12"/>
      <c r="H27" s="12">
        <v>-17911.650000000001</v>
      </c>
      <c r="I27" s="12"/>
      <c r="J27" s="12">
        <v>878502.98</v>
      </c>
      <c r="K27" s="12"/>
      <c r="L27" s="12"/>
    </row>
    <row r="28" spans="2:12" hidden="1" x14ac:dyDescent="0.2">
      <c r="B28" t="s">
        <v>12</v>
      </c>
      <c r="D28" s="12">
        <v>-885199.25</v>
      </c>
      <c r="E28" s="12"/>
      <c r="F28" s="12"/>
      <c r="G28" s="12"/>
      <c r="H28" s="12">
        <v>-2496.3200000000002</v>
      </c>
      <c r="I28" s="12"/>
      <c r="J28" s="12">
        <v>0</v>
      </c>
      <c r="K28" s="12"/>
      <c r="L28" s="12"/>
    </row>
    <row r="29" spans="2:12" hidden="1" x14ac:dyDescent="0.2">
      <c r="B29" t="s">
        <v>19</v>
      </c>
      <c r="D29" s="12">
        <v>0</v>
      </c>
      <c r="E29" s="12"/>
      <c r="F29" s="12"/>
      <c r="G29" s="12"/>
      <c r="H29" s="12">
        <v>-247.2</v>
      </c>
      <c r="I29" s="12"/>
      <c r="J29" s="12">
        <v>-1413.99</v>
      </c>
      <c r="K29" s="12"/>
      <c r="L29" s="12"/>
    </row>
    <row r="30" spans="2:12" hidden="1" x14ac:dyDescent="0.2">
      <c r="B30" t="s">
        <v>13</v>
      </c>
      <c r="D30" s="12">
        <v>231269.64</v>
      </c>
      <c r="E30" s="12"/>
      <c r="F30" s="12"/>
      <c r="G30" s="12"/>
      <c r="H30" s="12">
        <v>217081.15</v>
      </c>
      <c r="I30" s="12"/>
      <c r="J30" s="12">
        <v>267053.19</v>
      </c>
      <c r="K30" s="12"/>
      <c r="L30" s="12"/>
    </row>
    <row r="31" spans="2:12" hidden="1" x14ac:dyDescent="0.2">
      <c r="B31" t="s">
        <v>20</v>
      </c>
      <c r="D31" s="12">
        <v>0</v>
      </c>
      <c r="E31" s="12"/>
      <c r="F31" s="12"/>
      <c r="G31" s="12"/>
      <c r="H31" s="12">
        <v>-2567.6999999999998</v>
      </c>
      <c r="I31" s="12"/>
      <c r="J31" s="12">
        <v>-2199.81</v>
      </c>
      <c r="K31" s="12"/>
      <c r="L31" s="12"/>
    </row>
    <row r="32" spans="2:12" hidden="1" x14ac:dyDescent="0.2">
      <c r="B32" t="s">
        <v>14</v>
      </c>
      <c r="D32" s="12">
        <v>1406178.43</v>
      </c>
      <c r="E32" s="12"/>
      <c r="F32" s="12"/>
      <c r="G32" s="12"/>
      <c r="H32" s="12">
        <v>0</v>
      </c>
      <c r="I32" s="12"/>
      <c r="J32" s="12">
        <v>0</v>
      </c>
      <c r="K32" s="12"/>
      <c r="L32" s="12"/>
    </row>
    <row r="33" spans="1:12" hidden="1" x14ac:dyDescent="0.2">
      <c r="B33" t="s">
        <v>15</v>
      </c>
      <c r="D33" s="12">
        <v>-169088.3</v>
      </c>
      <c r="E33" s="12"/>
      <c r="F33" s="12"/>
      <c r="G33" s="12"/>
      <c r="H33" s="12">
        <v>0</v>
      </c>
      <c r="I33" s="12"/>
      <c r="J33" s="12">
        <v>0</v>
      </c>
      <c r="K33" s="12"/>
      <c r="L33" s="12"/>
    </row>
    <row r="34" spans="1:12" hidden="1" x14ac:dyDescent="0.2">
      <c r="B34" s="5" t="s">
        <v>16</v>
      </c>
      <c r="C34" s="5"/>
      <c r="D34" s="12">
        <f>SUM(D16:D33)</f>
        <v>5709053.7599999998</v>
      </c>
      <c r="E34" s="12"/>
      <c r="F34" s="12"/>
      <c r="G34" s="12"/>
      <c r="H34" s="12">
        <f>SUM(H16:H33)</f>
        <v>453265.11</v>
      </c>
      <c r="I34" s="12"/>
      <c r="J34" s="12">
        <f>SUM(J16:J33)</f>
        <v>3876798.0100000002</v>
      </c>
      <c r="K34" s="12"/>
      <c r="L34" s="12"/>
    </row>
    <row r="35" spans="1:12" x14ac:dyDescent="0.2">
      <c r="D35" s="12"/>
      <c r="E35" s="12"/>
      <c r="F35" s="12"/>
      <c r="G35" s="12"/>
      <c r="H35" s="12"/>
      <c r="I35" s="12"/>
      <c r="J35" s="12"/>
      <c r="K35" s="12"/>
      <c r="L35" s="12"/>
    </row>
    <row r="36" spans="1:12" x14ac:dyDescent="0.2">
      <c r="A36" s="5" t="s">
        <v>30</v>
      </c>
      <c r="B36" s="5"/>
      <c r="C36" s="5"/>
      <c r="D36" s="12"/>
      <c r="E36" s="12"/>
      <c r="F36" s="12"/>
      <c r="G36" s="12"/>
      <c r="H36" s="12"/>
      <c r="I36" s="12"/>
      <c r="J36" s="12"/>
      <c r="K36" s="12"/>
      <c r="L36" s="12"/>
    </row>
    <row r="37" spans="1:12" x14ac:dyDescent="0.2">
      <c r="B37" t="s">
        <v>41</v>
      </c>
      <c r="D37" s="12"/>
      <c r="E37" s="12"/>
      <c r="F37" s="12"/>
      <c r="G37" s="12"/>
      <c r="H37" s="12"/>
      <c r="I37" s="12"/>
      <c r="J37" s="12"/>
      <c r="K37" s="12"/>
      <c r="L37" s="12"/>
    </row>
    <row r="38" spans="1:12" x14ac:dyDescent="0.2">
      <c r="D38" s="12"/>
      <c r="E38" s="12"/>
      <c r="F38" s="12"/>
      <c r="G38" s="12"/>
      <c r="H38" s="12"/>
      <c r="I38" s="12"/>
      <c r="J38" s="12"/>
      <c r="K38" s="12"/>
      <c r="L38" s="12"/>
    </row>
    <row r="39" spans="1:12" x14ac:dyDescent="0.2">
      <c r="D39" s="12"/>
      <c r="E39" s="12"/>
      <c r="F39" s="12"/>
      <c r="G39" s="12"/>
      <c r="H39" s="12"/>
      <c r="I39" s="12"/>
      <c r="J39" s="12"/>
      <c r="K39" s="12"/>
      <c r="L39" s="12"/>
    </row>
    <row r="40" spans="1:12" x14ac:dyDescent="0.2"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">
      <c r="D41" s="12"/>
      <c r="E41" s="12"/>
      <c r="F41" s="12"/>
      <c r="G41" s="12"/>
      <c r="H41" s="12"/>
      <c r="I41" s="12"/>
      <c r="J41" s="14"/>
      <c r="K41" s="12"/>
      <c r="L41" s="12"/>
    </row>
    <row r="42" spans="1:12" x14ac:dyDescent="0.2"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">
      <c r="B43" s="5" t="s">
        <v>16</v>
      </c>
      <c r="D43" s="13">
        <f>SUM(D37:D42)</f>
        <v>0</v>
      </c>
      <c r="E43" s="13"/>
      <c r="F43" s="13">
        <f t="shared" ref="F43:L43" si="0">SUM(F37:F42)</f>
        <v>0</v>
      </c>
      <c r="G43" s="13"/>
      <c r="H43" s="13">
        <f t="shared" si="0"/>
        <v>0</v>
      </c>
      <c r="I43" s="13"/>
      <c r="J43" s="13">
        <f t="shared" si="0"/>
        <v>0</v>
      </c>
      <c r="K43" s="13"/>
      <c r="L43" s="13">
        <f t="shared" si="0"/>
        <v>0</v>
      </c>
    </row>
    <row r="44" spans="1:12" x14ac:dyDescent="0.2"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">
      <c r="A45" s="5" t="s">
        <v>42</v>
      </c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">
      <c r="B46" t="s">
        <v>37</v>
      </c>
      <c r="D46" s="13">
        <v>-1627</v>
      </c>
      <c r="E46" s="13"/>
      <c r="F46" s="13">
        <v>14964</v>
      </c>
      <c r="G46" s="13"/>
      <c r="H46" s="13">
        <v>-3884</v>
      </c>
      <c r="I46" s="13"/>
      <c r="J46" s="13">
        <v>863</v>
      </c>
      <c r="K46" s="13"/>
      <c r="L46" s="13">
        <v>-16031</v>
      </c>
    </row>
    <row r="47" spans="1:12" x14ac:dyDescent="0.2">
      <c r="B47" t="s">
        <v>38</v>
      </c>
      <c r="D47" s="12">
        <v>3938</v>
      </c>
      <c r="E47" s="12"/>
      <c r="F47" s="12">
        <v>14396</v>
      </c>
      <c r="G47" s="12"/>
      <c r="H47" s="12">
        <v>-6687</v>
      </c>
      <c r="I47" s="12"/>
      <c r="J47" s="12">
        <v>-5634</v>
      </c>
      <c r="K47" s="12"/>
      <c r="L47" s="12">
        <v>-13630</v>
      </c>
    </row>
    <row r="48" spans="1:12" x14ac:dyDescent="0.2">
      <c r="D48" s="12"/>
      <c r="E48" s="12"/>
      <c r="F48" s="12"/>
      <c r="G48" s="12"/>
      <c r="H48" s="12"/>
      <c r="I48" s="12"/>
      <c r="J48" s="12"/>
      <c r="K48" s="12"/>
      <c r="L48" s="12"/>
    </row>
    <row r="49" spans="4:12" x14ac:dyDescent="0.2">
      <c r="D49" s="12"/>
      <c r="E49" s="12"/>
      <c r="F49" s="12"/>
      <c r="G49" s="12"/>
      <c r="H49" s="12"/>
      <c r="I49" s="12"/>
      <c r="J49" s="12"/>
      <c r="K49" s="12"/>
      <c r="L49" s="12"/>
    </row>
    <row r="50" spans="4:12" x14ac:dyDescent="0.2">
      <c r="D50" s="12"/>
      <c r="E50" s="12"/>
      <c r="F50" s="12"/>
      <c r="G50" s="12"/>
      <c r="H50" s="12"/>
      <c r="I50" s="12"/>
      <c r="J50" s="12"/>
      <c r="K50" s="12"/>
      <c r="L50" s="12"/>
    </row>
    <row r="51" spans="4:12" x14ac:dyDescent="0.2">
      <c r="D51" s="12"/>
      <c r="E51" s="12"/>
      <c r="F51" s="12"/>
      <c r="G51" s="12"/>
      <c r="H51" s="12"/>
      <c r="I51" s="12"/>
      <c r="J51" s="12"/>
      <c r="K51" s="12"/>
      <c r="L51" s="12"/>
    </row>
    <row r="52" spans="4:12" x14ac:dyDescent="0.2">
      <c r="D52" s="13"/>
      <c r="E52" s="13"/>
      <c r="F52" s="13"/>
      <c r="G52" s="13"/>
      <c r="H52" s="13"/>
      <c r="I52" s="13"/>
      <c r="J52" s="13"/>
      <c r="K52" s="13"/>
      <c r="L52" s="13"/>
    </row>
    <row r="53" spans="4:12" x14ac:dyDescent="0.2">
      <c r="D53" s="13"/>
      <c r="E53" s="13"/>
      <c r="F53" s="13"/>
      <c r="G53" s="13"/>
      <c r="H53" s="13"/>
      <c r="I53" s="13"/>
      <c r="J53" s="13"/>
      <c r="K53" s="13"/>
      <c r="L53" s="13"/>
    </row>
    <row r="54" spans="4:12" x14ac:dyDescent="0.2">
      <c r="D54" s="13"/>
      <c r="E54" s="13"/>
      <c r="F54" s="13"/>
      <c r="G54" s="13"/>
      <c r="H54" s="13"/>
      <c r="I54" s="13"/>
      <c r="J54" s="13"/>
      <c r="K54" s="13"/>
      <c r="L54" s="13"/>
    </row>
    <row r="55" spans="4:12" x14ac:dyDescent="0.2">
      <c r="D55" s="13"/>
      <c r="E55" s="13"/>
      <c r="F55" s="13"/>
      <c r="G55" s="13"/>
      <c r="H55" s="13"/>
      <c r="I55" s="13"/>
      <c r="J55" s="13"/>
      <c r="K55" s="13"/>
      <c r="L55" s="13"/>
    </row>
    <row r="56" spans="4:12" x14ac:dyDescent="0.2">
      <c r="D56" s="13"/>
      <c r="E56" s="13"/>
      <c r="F56" s="13"/>
      <c r="G56" s="13"/>
      <c r="H56" s="13"/>
      <c r="I56" s="13"/>
      <c r="J56" s="13"/>
      <c r="K56" s="13"/>
      <c r="L56" s="13"/>
    </row>
    <row r="57" spans="4:12" x14ac:dyDescent="0.2">
      <c r="D57" s="13"/>
      <c r="E57" s="13"/>
      <c r="F57" s="13"/>
      <c r="G57" s="13"/>
      <c r="H57" s="13"/>
      <c r="I57" s="13"/>
      <c r="J57" s="13"/>
      <c r="K57" s="13"/>
      <c r="L57" s="13"/>
    </row>
    <row r="58" spans="4:12" x14ac:dyDescent="0.2">
      <c r="D58" s="13"/>
      <c r="E58" s="13"/>
      <c r="F58" s="13"/>
      <c r="G58" s="13"/>
      <c r="H58" s="13"/>
      <c r="I58" s="13"/>
      <c r="J58" s="13"/>
      <c r="K58" s="13"/>
      <c r="L58" s="13"/>
    </row>
  </sheetData>
  <mergeCells count="2">
    <mergeCell ref="A1:L1"/>
    <mergeCell ref="A2:L2"/>
  </mergeCells>
  <phoneticPr fontId="0" type="noConversion"/>
  <pageMargins left="0.25" right="0.25" top="0.25" bottom="0.25" header="0.25" footer="0.25"/>
  <pageSetup paperSize="5" orientation="landscape" r:id="rId1"/>
  <headerFooter alignWithMargins="0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10" sqref="E10:E11"/>
    </sheetView>
  </sheetViews>
  <sheetFormatPr defaultRowHeight="12.75" x14ac:dyDescent="0.2"/>
  <sheetData>
    <row r="1" spans="1:13" x14ac:dyDescent="0.2">
      <c r="A1" s="5" t="s">
        <v>34</v>
      </c>
    </row>
    <row r="2" spans="1:13" x14ac:dyDescent="0.2">
      <c r="C2" s="18">
        <v>36909</v>
      </c>
      <c r="D2" s="18"/>
      <c r="E2" s="18"/>
      <c r="F2" s="9"/>
      <c r="G2" s="19">
        <v>37062</v>
      </c>
      <c r="H2" s="19"/>
      <c r="I2" s="19"/>
      <c r="J2" s="9"/>
      <c r="K2" s="19">
        <v>37088</v>
      </c>
      <c r="L2" s="19"/>
      <c r="M2" s="19"/>
    </row>
    <row r="3" spans="1:13" x14ac:dyDescent="0.2">
      <c r="C3" s="11" t="s">
        <v>26</v>
      </c>
      <c r="D3" s="11" t="s">
        <v>27</v>
      </c>
      <c r="E3" s="11" t="s">
        <v>16</v>
      </c>
      <c r="F3" s="5"/>
      <c r="G3" s="11" t="s">
        <v>28</v>
      </c>
      <c r="H3" s="11" t="s">
        <v>27</v>
      </c>
      <c r="I3" s="11" t="s">
        <v>16</v>
      </c>
      <c r="J3" s="5"/>
      <c r="K3" s="11" t="s">
        <v>26</v>
      </c>
      <c r="L3" s="11" t="s">
        <v>27</v>
      </c>
      <c r="M3" s="11" t="s">
        <v>16</v>
      </c>
    </row>
    <row r="4" spans="1:13" x14ac:dyDescent="0.2">
      <c r="A4" t="s">
        <v>36</v>
      </c>
    </row>
    <row r="5" spans="1:13" x14ac:dyDescent="0.2">
      <c r="B5" t="s">
        <v>23</v>
      </c>
      <c r="C5" s="2">
        <v>34641264</v>
      </c>
      <c r="D5" s="2">
        <v>6408340</v>
      </c>
      <c r="E5" s="2">
        <v>21049604</v>
      </c>
      <c r="G5" s="2">
        <v>18981488</v>
      </c>
      <c r="H5" s="2">
        <v>9687015</v>
      </c>
      <c r="I5" s="2">
        <f>SUM(G5:H5)</f>
        <v>28668503</v>
      </c>
      <c r="K5" s="2">
        <v>21877744</v>
      </c>
      <c r="L5" s="2">
        <v>11517080</v>
      </c>
      <c r="M5" s="2">
        <v>33394824</v>
      </c>
    </row>
    <row r="6" spans="1:13" x14ac:dyDescent="0.2">
      <c r="B6" t="s">
        <v>24</v>
      </c>
      <c r="C6" s="2">
        <v>-14539360</v>
      </c>
      <c r="D6" s="2">
        <v>-6380789</v>
      </c>
      <c r="E6" s="2">
        <v>-20920149</v>
      </c>
      <c r="G6" s="2">
        <v>-18229184</v>
      </c>
      <c r="H6" s="2">
        <v>-7198031</v>
      </c>
      <c r="I6" s="2">
        <f>SUM(G6:H6)</f>
        <v>-25427215</v>
      </c>
      <c r="K6" s="2">
        <v>-19059640</v>
      </c>
      <c r="L6" s="2">
        <v>-7656489</v>
      </c>
      <c r="M6" s="2">
        <v>-26716129</v>
      </c>
    </row>
    <row r="7" spans="1:13" x14ac:dyDescent="0.2">
      <c r="B7" t="s">
        <v>25</v>
      </c>
      <c r="C7" s="2">
        <v>101904</v>
      </c>
      <c r="D7" s="2">
        <v>27551</v>
      </c>
      <c r="E7" s="2">
        <v>129455</v>
      </c>
      <c r="G7" s="2">
        <f>SUM(G5:G6)</f>
        <v>752304</v>
      </c>
      <c r="H7" s="2">
        <f>SUM(H5:H6)</f>
        <v>2488984</v>
      </c>
      <c r="I7" s="2">
        <f>SUM(I5:I6)</f>
        <v>3241288</v>
      </c>
      <c r="K7" s="2">
        <v>2818104</v>
      </c>
      <c r="L7" s="2">
        <v>3860591</v>
      </c>
      <c r="M7" s="2">
        <v>6678695</v>
      </c>
    </row>
    <row r="8" spans="1:13" x14ac:dyDescent="0.2">
      <c r="A8" t="s">
        <v>35</v>
      </c>
      <c r="C8" s="2"/>
      <c r="D8" s="2"/>
      <c r="E8" s="2"/>
      <c r="K8" s="2"/>
      <c r="L8" s="2"/>
      <c r="M8" s="2"/>
    </row>
    <row r="9" spans="1:13" x14ac:dyDescent="0.2">
      <c r="B9" t="s">
        <v>23</v>
      </c>
      <c r="C9" s="2">
        <v>6676368</v>
      </c>
      <c r="D9" s="2">
        <v>2955300</v>
      </c>
      <c r="E9" s="2">
        <v>9631668</v>
      </c>
      <c r="G9" s="2">
        <v>15559568</v>
      </c>
      <c r="H9" s="2">
        <v>3237250</v>
      </c>
      <c r="I9" s="2">
        <f>SUM(G9:H9)</f>
        <v>18796818</v>
      </c>
      <c r="K9" s="2">
        <v>16849568</v>
      </c>
      <c r="L9" s="2">
        <v>3483858</v>
      </c>
      <c r="M9" s="2">
        <v>20333426</v>
      </c>
    </row>
    <row r="10" spans="1:13" x14ac:dyDescent="0.2">
      <c r="B10" t="s">
        <v>24</v>
      </c>
      <c r="C10" s="2">
        <v>16089272</v>
      </c>
      <c r="D10" s="2">
        <v>-3030594</v>
      </c>
      <c r="E10" s="2">
        <v>-9119866</v>
      </c>
      <c r="G10" s="2">
        <v>-18250384</v>
      </c>
      <c r="H10" s="2">
        <v>-3440003</v>
      </c>
      <c r="I10" s="2">
        <f>SUM(G10:H10)</f>
        <v>-21690387</v>
      </c>
      <c r="K10" s="2">
        <v>-20319192</v>
      </c>
      <c r="L10" s="2">
        <v>-3306347</v>
      </c>
      <c r="M10" s="2">
        <v>-23625539</v>
      </c>
    </row>
    <row r="11" spans="1:13" x14ac:dyDescent="0.2">
      <c r="B11" t="s">
        <v>16</v>
      </c>
      <c r="C11" s="2">
        <v>587096</v>
      </c>
      <c r="D11" s="2">
        <v>-75294</v>
      </c>
      <c r="E11" s="2">
        <v>511802</v>
      </c>
      <c r="G11" s="2">
        <f>SUM(G9:G10)</f>
        <v>-2690816</v>
      </c>
      <c r="H11" s="2">
        <f>SUM(H9:H10)</f>
        <v>-202753</v>
      </c>
      <c r="I11" s="2">
        <f>SUM(I9:I10)</f>
        <v>-2893569</v>
      </c>
      <c r="K11" s="2">
        <v>-3469624</v>
      </c>
      <c r="L11" s="2">
        <v>177511</v>
      </c>
      <c r="M11" s="2">
        <v>-3292113</v>
      </c>
    </row>
    <row r="12" spans="1:13" x14ac:dyDescent="0.2">
      <c r="A12" t="s">
        <v>31</v>
      </c>
      <c r="C12" s="2"/>
      <c r="D12" s="2"/>
      <c r="E12" s="2"/>
      <c r="K12" s="2"/>
      <c r="L12" s="2"/>
      <c r="M12" s="2"/>
    </row>
    <row r="13" spans="1:13" x14ac:dyDescent="0.2">
      <c r="B13" t="s">
        <v>23</v>
      </c>
      <c r="C13" s="2">
        <v>30401723</v>
      </c>
      <c r="D13" s="2">
        <v>2325968</v>
      </c>
      <c r="E13" s="2">
        <v>32727691</v>
      </c>
      <c r="G13" s="2">
        <v>31432422</v>
      </c>
      <c r="H13" s="2">
        <v>2203618</v>
      </c>
      <c r="I13" s="2">
        <f>SUM(G13:H13)</f>
        <v>33636040</v>
      </c>
      <c r="K13" s="2">
        <v>33306721</v>
      </c>
      <c r="L13" s="2">
        <v>2106618</v>
      </c>
      <c r="M13" s="2">
        <v>35413339</v>
      </c>
    </row>
    <row r="14" spans="1:13" x14ac:dyDescent="0.2">
      <c r="B14" t="s">
        <v>24</v>
      </c>
      <c r="C14" s="2">
        <v>-27867954</v>
      </c>
      <c r="D14" s="2">
        <v>-2141600</v>
      </c>
      <c r="E14" s="2">
        <v>-30009554</v>
      </c>
      <c r="G14" s="2">
        <v>-32331034</v>
      </c>
      <c r="H14" s="2">
        <v>-2471275</v>
      </c>
      <c r="I14" s="2">
        <f>SUM(G14:H14)</f>
        <v>-34802309</v>
      </c>
      <c r="K14" s="2">
        <v>-32793498</v>
      </c>
      <c r="L14" s="2">
        <v>-2373675</v>
      </c>
      <c r="M14" s="2">
        <v>-35167173</v>
      </c>
    </row>
    <row r="15" spans="1:13" x14ac:dyDescent="0.2">
      <c r="B15" t="s">
        <v>16</v>
      </c>
      <c r="C15" s="2">
        <v>2533768</v>
      </c>
      <c r="D15" s="2">
        <v>184368</v>
      </c>
      <c r="E15" s="2">
        <v>2718136</v>
      </c>
      <c r="G15" s="2">
        <f>SUM(G13:G14)</f>
        <v>-898612</v>
      </c>
      <c r="H15" s="2">
        <f>SUM(H13:H14)</f>
        <v>-267657</v>
      </c>
      <c r="I15" s="2">
        <f>SUM(I13:I14)</f>
        <v>-1166269</v>
      </c>
      <c r="K15" s="2">
        <v>513223</v>
      </c>
      <c r="L15" s="2">
        <v>-267057</v>
      </c>
      <c r="M15" s="2">
        <v>246166</v>
      </c>
    </row>
    <row r="16" spans="1:13" x14ac:dyDescent="0.2">
      <c r="A16" t="s">
        <v>17</v>
      </c>
      <c r="C16" s="2"/>
      <c r="D16" s="2"/>
      <c r="E16" s="2"/>
      <c r="K16" s="2"/>
      <c r="L16" s="2"/>
      <c r="M16" s="2"/>
    </row>
    <row r="17" spans="1:13" x14ac:dyDescent="0.2">
      <c r="B17" t="s">
        <v>23</v>
      </c>
      <c r="C17" s="2">
        <v>49600</v>
      </c>
      <c r="D17" s="2">
        <v>36800</v>
      </c>
      <c r="E17" s="2">
        <v>86600</v>
      </c>
      <c r="K17" s="2"/>
      <c r="L17" s="2"/>
      <c r="M17" s="2"/>
    </row>
    <row r="18" spans="1:13" x14ac:dyDescent="0.2">
      <c r="B18" t="s">
        <v>24</v>
      </c>
      <c r="C18" s="2">
        <v>-800</v>
      </c>
      <c r="D18" s="2">
        <v>-400</v>
      </c>
      <c r="E18" s="2">
        <v>1200</v>
      </c>
      <c r="K18" s="2"/>
      <c r="L18" s="2"/>
      <c r="M18" s="2"/>
    </row>
    <row r="19" spans="1:13" x14ac:dyDescent="0.2">
      <c r="B19" t="s">
        <v>16</v>
      </c>
      <c r="C19" s="2">
        <v>48800</v>
      </c>
      <c r="D19" s="2">
        <v>36400</v>
      </c>
      <c r="E19" s="2">
        <v>85200</v>
      </c>
      <c r="K19" s="2"/>
      <c r="L19" s="2"/>
      <c r="M19" s="2"/>
    </row>
    <row r="20" spans="1:13" x14ac:dyDescent="0.2">
      <c r="A20" t="s">
        <v>32</v>
      </c>
      <c r="C20" s="2"/>
      <c r="D20" s="2"/>
      <c r="E20" s="2"/>
      <c r="K20" s="2"/>
      <c r="L20" s="2"/>
      <c r="M20" s="2"/>
    </row>
    <row r="21" spans="1:13" x14ac:dyDescent="0.2">
      <c r="B21" t="s">
        <v>23</v>
      </c>
      <c r="C21" s="2">
        <v>21433408</v>
      </c>
      <c r="D21" s="2">
        <v>10286025</v>
      </c>
      <c r="E21" s="2">
        <v>31719433</v>
      </c>
      <c r="G21" s="2">
        <v>25449438</v>
      </c>
      <c r="H21" s="2">
        <v>9703269</v>
      </c>
      <c r="I21" s="2">
        <f>SUM(G21:H21)</f>
        <v>35152707</v>
      </c>
      <c r="K21" s="2"/>
      <c r="L21" s="2"/>
      <c r="M21" s="2"/>
    </row>
    <row r="22" spans="1:13" x14ac:dyDescent="0.2">
      <c r="B22" t="s">
        <v>24</v>
      </c>
      <c r="C22" s="2">
        <v>-18928092</v>
      </c>
      <c r="D22" s="2">
        <v>-8764536</v>
      </c>
      <c r="E22" s="2">
        <v>-27692628</v>
      </c>
      <c r="G22" s="2">
        <v>-25415052</v>
      </c>
      <c r="H22" s="2">
        <v>-13983679</v>
      </c>
      <c r="I22" s="2">
        <f>SUM(G22:H22)</f>
        <v>-39398731</v>
      </c>
      <c r="K22" s="2"/>
      <c r="L22" s="2"/>
      <c r="M22" s="2"/>
    </row>
    <row r="23" spans="1:13" x14ac:dyDescent="0.2">
      <c r="B23" t="s">
        <v>16</v>
      </c>
      <c r="C23" s="2">
        <v>2505336</v>
      </c>
      <c r="D23" s="2">
        <v>1521489</v>
      </c>
      <c r="E23" s="2">
        <v>4026805</v>
      </c>
      <c r="G23" s="2">
        <f>SUM(G21:G22)</f>
        <v>34386</v>
      </c>
      <c r="H23" s="2">
        <f>SUM(H21:H22)</f>
        <v>-4280410</v>
      </c>
      <c r="I23" s="2">
        <f>SUM(I21:I22)</f>
        <v>-4246024</v>
      </c>
      <c r="K23" s="2"/>
      <c r="L23" s="2"/>
      <c r="M23" s="2"/>
    </row>
    <row r="24" spans="1:13" x14ac:dyDescent="0.2">
      <c r="A24" t="s">
        <v>33</v>
      </c>
      <c r="C24" s="2"/>
      <c r="D24" s="2"/>
      <c r="E24" s="2"/>
      <c r="K24" s="2"/>
      <c r="L24" s="2"/>
      <c r="M24" s="2"/>
    </row>
    <row r="25" spans="1:13" x14ac:dyDescent="0.2">
      <c r="B25" t="s">
        <v>23</v>
      </c>
      <c r="C25" s="2">
        <v>45518472</v>
      </c>
      <c r="D25" s="2">
        <v>27058957</v>
      </c>
      <c r="E25" s="2">
        <v>72577429</v>
      </c>
      <c r="G25" s="2">
        <v>49094358</v>
      </c>
      <c r="H25" s="2">
        <v>28046029</v>
      </c>
      <c r="I25" s="2">
        <f>SUM(G25:H25)</f>
        <v>77140387</v>
      </c>
      <c r="K25" s="2">
        <v>48908901</v>
      </c>
      <c r="L25" s="2">
        <v>27634331</v>
      </c>
      <c r="M25" s="2">
        <v>76543232</v>
      </c>
    </row>
    <row r="26" spans="1:13" x14ac:dyDescent="0.2">
      <c r="B26" t="s">
        <v>24</v>
      </c>
      <c r="C26" s="2">
        <v>-40722300</v>
      </c>
      <c r="D26" s="2">
        <v>-23683256</v>
      </c>
      <c r="E26" s="2">
        <v>-64405556</v>
      </c>
      <c r="G26" s="2">
        <v>-48544108</v>
      </c>
      <c r="H26" s="2">
        <v>-29660209</v>
      </c>
      <c r="I26" s="2">
        <f>SUM(G26:H26)</f>
        <v>-78204317</v>
      </c>
      <c r="K26" s="2">
        <v>-53455839</v>
      </c>
      <c r="L26" s="2">
        <v>-31567890</v>
      </c>
      <c r="M26" s="2">
        <v>-85023729</v>
      </c>
    </row>
    <row r="27" spans="1:13" x14ac:dyDescent="0.2">
      <c r="B27" t="s">
        <v>16</v>
      </c>
      <c r="C27" s="2">
        <v>4796177</v>
      </c>
      <c r="D27" s="2">
        <v>3375701</v>
      </c>
      <c r="E27" s="2">
        <v>8171873</v>
      </c>
      <c r="G27" s="2">
        <f>SUM(G25:G26)</f>
        <v>550250</v>
      </c>
      <c r="H27" s="2">
        <f>SUM(H25:H26)</f>
        <v>-1614180</v>
      </c>
      <c r="I27" s="2">
        <f>SUM(I25:I26)</f>
        <v>-1063930</v>
      </c>
      <c r="K27" s="2">
        <v>-4546938</v>
      </c>
      <c r="L27" s="2">
        <v>-3933560</v>
      </c>
      <c r="M27" s="2">
        <v>-8480498</v>
      </c>
    </row>
    <row r="30" spans="1:13" x14ac:dyDescent="0.2">
      <c r="C30" s="17">
        <v>36908</v>
      </c>
      <c r="D30" s="17"/>
      <c r="E30" s="17"/>
      <c r="G30" s="17">
        <v>37061</v>
      </c>
      <c r="H30" s="17"/>
      <c r="I30" s="17"/>
      <c r="K30" s="17">
        <v>37087</v>
      </c>
      <c r="L30" s="17"/>
      <c r="M30" s="17"/>
    </row>
    <row r="31" spans="1:13" x14ac:dyDescent="0.2">
      <c r="C31" s="11" t="s">
        <v>28</v>
      </c>
      <c r="D31" s="11" t="s">
        <v>27</v>
      </c>
      <c r="E31" s="11" t="s">
        <v>16</v>
      </c>
      <c r="F31" s="10"/>
      <c r="G31" s="11" t="s">
        <v>28</v>
      </c>
      <c r="H31" s="11" t="s">
        <v>27</v>
      </c>
      <c r="I31" s="11" t="s">
        <v>16</v>
      </c>
      <c r="J31" s="10"/>
      <c r="K31" s="11" t="s">
        <v>28</v>
      </c>
      <c r="L31" s="11" t="s">
        <v>27</v>
      </c>
      <c r="M31" s="11" t="s">
        <v>16</v>
      </c>
    </row>
    <row r="32" spans="1:13" x14ac:dyDescent="0.2">
      <c r="A32" t="s">
        <v>36</v>
      </c>
    </row>
    <row r="33" spans="1:13" x14ac:dyDescent="0.2">
      <c r="B33" t="s">
        <v>23</v>
      </c>
      <c r="C33" s="2">
        <v>14662624</v>
      </c>
      <c r="D33" s="2">
        <v>6330172</v>
      </c>
      <c r="E33" s="2">
        <v>20997996</v>
      </c>
      <c r="G33" s="2">
        <v>19011136</v>
      </c>
      <c r="H33" s="2">
        <v>9695287</v>
      </c>
      <c r="I33" s="2">
        <f>SUM(G33:H33)</f>
        <v>28706423</v>
      </c>
      <c r="K33" s="2">
        <v>20027170</v>
      </c>
      <c r="L33" s="2">
        <v>10211304</v>
      </c>
      <c r="M33" s="2">
        <v>30238424</v>
      </c>
    </row>
    <row r="34" spans="1:13" x14ac:dyDescent="0.2">
      <c r="B34" t="s">
        <v>24</v>
      </c>
      <c r="C34" s="2">
        <v>-14556720</v>
      </c>
      <c r="D34" s="2">
        <v>-6266598</v>
      </c>
      <c r="E34" s="2">
        <v>-20823318</v>
      </c>
      <c r="G34" s="2">
        <v>-18134928</v>
      </c>
      <c r="H34" s="2">
        <v>-7207415</v>
      </c>
      <c r="I34" s="2">
        <f>SUM(G34:H34)</f>
        <v>-25342343</v>
      </c>
      <c r="K34" s="2">
        <v>-18828080</v>
      </c>
      <c r="L34" s="2">
        <v>-7554641</v>
      </c>
      <c r="M34" s="2">
        <v>-26382721</v>
      </c>
    </row>
    <row r="35" spans="1:13" x14ac:dyDescent="0.2">
      <c r="B35" t="s">
        <v>25</v>
      </c>
      <c r="C35" s="2">
        <v>105904</v>
      </c>
      <c r="D35" s="2">
        <v>63774</v>
      </c>
      <c r="E35" s="2">
        <v>169678</v>
      </c>
      <c r="G35" s="2">
        <f>SUM(G33:G34)</f>
        <v>876208</v>
      </c>
      <c r="H35" s="2">
        <f>SUM(H33:H34)</f>
        <v>2487872</v>
      </c>
      <c r="I35" s="2">
        <f>SUM(I33:I34)</f>
        <v>3364080</v>
      </c>
      <c r="K35" s="2">
        <v>1199040</v>
      </c>
      <c r="L35" s="2">
        <v>2656663</v>
      </c>
      <c r="M35" s="2">
        <v>3855703</v>
      </c>
    </row>
    <row r="36" spans="1:13" x14ac:dyDescent="0.2">
      <c r="A36" t="s">
        <v>35</v>
      </c>
      <c r="C36" s="2"/>
      <c r="D36" s="2"/>
      <c r="E36" s="2"/>
      <c r="K36" s="2"/>
      <c r="L36" s="2"/>
      <c r="M36" s="2"/>
    </row>
    <row r="37" spans="1:13" x14ac:dyDescent="0.2">
      <c r="B37" t="s">
        <v>23</v>
      </c>
      <c r="C37" s="2">
        <v>6693376</v>
      </c>
      <c r="D37" s="2">
        <v>2965028</v>
      </c>
      <c r="E37" s="2">
        <v>9658404</v>
      </c>
      <c r="G37" s="2">
        <v>15551568</v>
      </c>
      <c r="H37" s="2">
        <v>3244250</v>
      </c>
      <c r="I37" s="2">
        <f>SUM(G37:H37)</f>
        <v>18795818</v>
      </c>
      <c r="K37" s="2">
        <v>15891968</v>
      </c>
      <c r="L37" s="2">
        <v>3517690</v>
      </c>
      <c r="M37" s="2">
        <v>19409658</v>
      </c>
    </row>
    <row r="38" spans="1:13" x14ac:dyDescent="0.2">
      <c r="B38" t="s">
        <v>24</v>
      </c>
      <c r="C38" s="2">
        <v>-6101928</v>
      </c>
      <c r="D38" s="2">
        <v>-2965597</v>
      </c>
      <c r="E38" s="2">
        <v>-9067525</v>
      </c>
      <c r="G38" s="2">
        <v>-18085632</v>
      </c>
      <c r="H38" s="2">
        <v>-3446827</v>
      </c>
      <c r="I38" s="2">
        <f>SUM(G38:H38)</f>
        <v>-21532459</v>
      </c>
      <c r="K38" s="2">
        <v>-18380208</v>
      </c>
      <c r="L38" s="2">
        <v>-3340387</v>
      </c>
      <c r="M38" s="2">
        <v>-21720595</v>
      </c>
    </row>
    <row r="39" spans="1:13" x14ac:dyDescent="0.2">
      <c r="B39" t="s">
        <v>25</v>
      </c>
      <c r="C39" s="2">
        <v>591448</v>
      </c>
      <c r="D39" s="2">
        <v>-569</v>
      </c>
      <c r="E39" s="2">
        <v>590879</v>
      </c>
      <c r="G39" s="2">
        <f>SUM(G37:G38)</f>
        <v>-2534064</v>
      </c>
      <c r="H39" s="2">
        <f>SUM(H37:H38)</f>
        <v>-202577</v>
      </c>
      <c r="I39" s="2">
        <f>SUM(I37:I38)</f>
        <v>-2736641</v>
      </c>
      <c r="K39" s="2">
        <v>-2488240</v>
      </c>
      <c r="L39" s="2">
        <v>177303</v>
      </c>
      <c r="M39" s="2">
        <v>-2310937</v>
      </c>
    </row>
    <row r="40" spans="1:13" x14ac:dyDescent="0.2">
      <c r="A40" t="s">
        <v>31</v>
      </c>
      <c r="C40" s="2"/>
      <c r="D40" s="2"/>
      <c r="E40" s="2"/>
      <c r="K40" s="2"/>
      <c r="L40" s="2"/>
      <c r="M40" s="2"/>
    </row>
    <row r="41" spans="1:13" x14ac:dyDescent="0.2">
      <c r="B41" t="s">
        <v>23</v>
      </c>
      <c r="C41" s="2">
        <v>29635472</v>
      </c>
      <c r="D41" s="2">
        <v>2328163</v>
      </c>
      <c r="E41" s="2">
        <v>31963640</v>
      </c>
      <c r="G41" s="2">
        <v>31515685</v>
      </c>
      <c r="H41" s="2">
        <v>2706418</v>
      </c>
      <c r="I41" s="2">
        <f>SUM(G41:H41)</f>
        <v>34222103</v>
      </c>
      <c r="K41" s="2">
        <v>31446443</v>
      </c>
      <c r="L41" s="2">
        <v>2122418</v>
      </c>
      <c r="M41" s="2">
        <v>33568861</v>
      </c>
    </row>
    <row r="42" spans="1:13" x14ac:dyDescent="0.2">
      <c r="B42" t="s">
        <v>24</v>
      </c>
      <c r="C42" s="2">
        <v>-27897154</v>
      </c>
      <c r="D42" s="2">
        <v>-2143000</v>
      </c>
      <c r="E42" s="2">
        <v>-30040154</v>
      </c>
      <c r="G42" s="2">
        <v>-32391306</v>
      </c>
      <c r="H42" s="2">
        <v>-2474075</v>
      </c>
      <c r="I42" s="2">
        <f>SUM(G42:H42)</f>
        <v>-34865381</v>
      </c>
      <c r="K42" s="2">
        <v>-31886090</v>
      </c>
      <c r="L42" s="2">
        <v>-2389475</v>
      </c>
      <c r="M42" s="2">
        <v>-34275565</v>
      </c>
    </row>
    <row r="43" spans="1:13" x14ac:dyDescent="0.2">
      <c r="B43" t="s">
        <v>25</v>
      </c>
      <c r="C43" s="2">
        <v>1738318</v>
      </c>
      <c r="D43" s="2">
        <v>185168</v>
      </c>
      <c r="E43" s="2">
        <v>1923486</v>
      </c>
      <c r="G43" s="2">
        <f>SUM(G41:G42)</f>
        <v>-875621</v>
      </c>
      <c r="H43" s="4">
        <v>-267657</v>
      </c>
      <c r="I43" s="4">
        <v>-1143275</v>
      </c>
      <c r="K43" s="2">
        <v>-439647</v>
      </c>
      <c r="L43" s="2">
        <v>-267057</v>
      </c>
      <c r="M43" s="2">
        <v>-706704</v>
      </c>
    </row>
    <row r="44" spans="1:13" x14ac:dyDescent="0.2">
      <c r="A44" t="s">
        <v>17</v>
      </c>
      <c r="C44" s="2"/>
      <c r="D44" s="2"/>
      <c r="E44" s="2"/>
      <c r="K44" s="2"/>
      <c r="L44" s="2"/>
      <c r="M44" s="2"/>
    </row>
    <row r="45" spans="1:13" x14ac:dyDescent="0.2">
      <c r="B45" t="s">
        <v>23</v>
      </c>
      <c r="C45" s="2">
        <v>50400</v>
      </c>
      <c r="D45" s="2">
        <v>37200</v>
      </c>
      <c r="E45" s="2">
        <v>87600</v>
      </c>
      <c r="K45" s="2"/>
      <c r="L45" s="2"/>
      <c r="M45" s="2"/>
    </row>
    <row r="46" spans="1:13" x14ac:dyDescent="0.2">
      <c r="B46" t="s">
        <v>24</v>
      </c>
      <c r="C46" s="2">
        <v>-400</v>
      </c>
      <c r="D46" s="2">
        <v>-200</v>
      </c>
      <c r="E46" s="2">
        <v>-600</v>
      </c>
      <c r="K46" s="2"/>
      <c r="L46" s="2"/>
      <c r="M46" s="2"/>
    </row>
    <row r="47" spans="1:13" x14ac:dyDescent="0.2">
      <c r="B47" t="s">
        <v>25</v>
      </c>
      <c r="C47" s="2">
        <v>50000</v>
      </c>
      <c r="D47" s="2">
        <v>37000</v>
      </c>
      <c r="E47" s="2">
        <v>87000</v>
      </c>
      <c r="K47" s="2"/>
      <c r="L47" s="2"/>
      <c r="M47" s="2"/>
    </row>
    <row r="48" spans="1:13" x14ac:dyDescent="0.2">
      <c r="A48" t="s">
        <v>32</v>
      </c>
      <c r="C48" s="2"/>
      <c r="D48" s="2"/>
      <c r="E48" s="2"/>
      <c r="K48" s="2"/>
      <c r="L48" s="2"/>
      <c r="M48" s="2"/>
    </row>
    <row r="49" spans="1:13" x14ac:dyDescent="0.2">
      <c r="B49" t="s">
        <v>23</v>
      </c>
      <c r="C49" s="2">
        <v>21451304</v>
      </c>
      <c r="D49" s="2">
        <v>10197425</v>
      </c>
      <c r="E49" s="2">
        <v>11648729</v>
      </c>
      <c r="G49" s="2">
        <v>25482362</v>
      </c>
      <c r="H49" s="2">
        <v>9713105</v>
      </c>
      <c r="I49" s="2">
        <f>SUM(G49:H49)</f>
        <v>35195467</v>
      </c>
      <c r="K49" s="2"/>
      <c r="L49" s="2"/>
      <c r="M49" s="2"/>
    </row>
    <row r="50" spans="1:13" x14ac:dyDescent="0.2">
      <c r="B50" t="s">
        <v>24</v>
      </c>
      <c r="C50" s="2">
        <v>-18943276</v>
      </c>
      <c r="D50" s="2">
        <v>-8667639</v>
      </c>
      <c r="E50" s="2">
        <v>-27610915</v>
      </c>
      <c r="G50" s="2">
        <v>-25448652</v>
      </c>
      <c r="H50" s="2">
        <v>-13991543</v>
      </c>
      <c r="I50" s="2">
        <f>SUM(G50:H50)</f>
        <v>-39440195</v>
      </c>
      <c r="K50" s="2"/>
      <c r="L50" s="2"/>
      <c r="M50" s="2"/>
    </row>
    <row r="51" spans="1:13" x14ac:dyDescent="0.2">
      <c r="B51" t="s">
        <v>25</v>
      </c>
      <c r="C51" s="2">
        <v>2508028</v>
      </c>
      <c r="D51" s="2">
        <v>1529786</v>
      </c>
      <c r="E51" s="2">
        <v>4037814</v>
      </c>
      <c r="G51" s="2">
        <f>SUM(G49:G50)</f>
        <v>33710</v>
      </c>
      <c r="H51" s="2">
        <f>SUM(H49:H50)</f>
        <v>-4278438</v>
      </c>
      <c r="I51" s="2">
        <f>SUM(I49:I50)</f>
        <v>-4244728</v>
      </c>
      <c r="K51" s="2"/>
      <c r="L51" s="2"/>
      <c r="M51" s="2"/>
    </row>
    <row r="52" spans="1:13" x14ac:dyDescent="0.2">
      <c r="A52" t="s">
        <v>33</v>
      </c>
      <c r="C52" s="2"/>
      <c r="D52" s="2"/>
      <c r="E52" s="2"/>
      <c r="K52" s="2"/>
      <c r="L52" s="2"/>
      <c r="M52" s="2"/>
    </row>
    <row r="53" spans="1:13" x14ac:dyDescent="0.2">
      <c r="B53" t="s">
        <v>23</v>
      </c>
      <c r="C53" s="2">
        <v>45365287</v>
      </c>
      <c r="D53" s="2">
        <v>27063374</v>
      </c>
      <c r="E53" s="2">
        <v>72428661</v>
      </c>
      <c r="G53" s="2">
        <v>49147846</v>
      </c>
      <c r="H53" s="2">
        <v>28095325</v>
      </c>
      <c r="I53" s="2">
        <f>SUM(G53:H53)</f>
        <v>77243171</v>
      </c>
      <c r="K53" s="2">
        <v>46803137</v>
      </c>
      <c r="L53" s="2">
        <v>27743603</v>
      </c>
      <c r="M53" s="2">
        <v>76546740</v>
      </c>
    </row>
    <row r="54" spans="1:13" x14ac:dyDescent="0.2">
      <c r="B54" t="s">
        <v>24</v>
      </c>
      <c r="C54" s="2">
        <v>-40746252</v>
      </c>
      <c r="D54" s="2">
        <v>-23722959</v>
      </c>
      <c r="E54" s="2">
        <v>-64459211</v>
      </c>
      <c r="G54" s="2">
        <v>-48623187</v>
      </c>
      <c r="H54" s="2">
        <v>-29717481</v>
      </c>
      <c r="I54" s="2">
        <f>SUM(G54:H54)</f>
        <v>-78340668</v>
      </c>
      <c r="K54" s="2">
        <v>-51887397</v>
      </c>
      <c r="L54" s="2">
        <v>-30336538</v>
      </c>
      <c r="M54" s="2">
        <v>-82223915</v>
      </c>
    </row>
    <row r="55" spans="1:13" x14ac:dyDescent="0.2">
      <c r="B55" t="s">
        <v>25</v>
      </c>
      <c r="C55" s="2">
        <v>4639035</v>
      </c>
      <c r="D55" s="2">
        <v>3340415</v>
      </c>
      <c r="E55" s="2">
        <v>7959450</v>
      </c>
      <c r="G55" s="2">
        <f>SUM(G53:G54)</f>
        <v>524659</v>
      </c>
      <c r="H55" s="2">
        <f>SUM(H53:H54)</f>
        <v>-1622156</v>
      </c>
      <c r="I55" s="2">
        <f>SUM(I53:I54)</f>
        <v>-1097497</v>
      </c>
      <c r="K55" s="2">
        <v>-3084260</v>
      </c>
      <c r="L55" s="2">
        <v>-2592936</v>
      </c>
      <c r="M55" s="2">
        <v>-5677196</v>
      </c>
    </row>
  </sheetData>
  <mergeCells count="6">
    <mergeCell ref="C30:E30"/>
    <mergeCell ref="G30:I30"/>
    <mergeCell ref="K30:M30"/>
    <mergeCell ref="C2:E2"/>
    <mergeCell ref="G2:I2"/>
    <mergeCell ref="K2:M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2001-12-04T16:28:33Z</cp:lastPrinted>
  <dcterms:created xsi:type="dcterms:W3CDTF">2001-12-04T13:18:50Z</dcterms:created>
  <dcterms:modified xsi:type="dcterms:W3CDTF">2023-09-13T21:13:15Z</dcterms:modified>
</cp:coreProperties>
</file>