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AB2436-AA5C-48E6-9965-C1E374D9E35E}" xr6:coauthVersionLast="47" xr6:coauthVersionMax="47" xr10:uidLastSave="{00000000-0000-0000-0000-000000000000}"/>
  <bookViews>
    <workbookView xWindow="-120" yWindow="-120" windowWidth="38640" windowHeight="15720" activeTab="2"/>
  </bookViews>
  <sheets>
    <sheet name="Peakers" sheetId="1" r:id="rId1"/>
    <sheet name="LV Cogen" sheetId="4" r:id="rId2"/>
    <sheet name="Pastoria" sheetId="5" r:id="rId3"/>
    <sheet name="Portfolio" sheetId="6" r:id="rId4"/>
  </sheets>
  <calcPr calcId="0"/>
</workbook>
</file>

<file path=xl/calcChain.xml><?xml version="1.0" encoding="utf-8"?>
<calcChain xmlns="http://schemas.openxmlformats.org/spreadsheetml/2006/main">
  <c r="C5" i="1" l="1"/>
  <c r="G5" i="1"/>
  <c r="K5" i="1"/>
  <c r="O5" i="1"/>
  <c r="K6" i="1"/>
  <c r="O6" i="1"/>
  <c r="K7" i="1"/>
  <c r="O7" i="1"/>
  <c r="K8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<sst xmlns="http://schemas.openxmlformats.org/spreadsheetml/2006/main" count="69" uniqueCount="29">
  <si>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</si>
  <si>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</si>
  <si>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</si>
  <si>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</si>
  <si>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</si>
  <si>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</si>
  <si>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</si>
  <si>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</si>
  <si>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</si>
  <si>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</si>
  <si>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El Paso</t>
  </si>
  <si>
    <t>Southern Energy</t>
  </si>
  <si>
    <t>Calpine Corp</t>
  </si>
  <si>
    <t>DPL Inc</t>
  </si>
  <si>
    <t>AES Pacific</t>
  </si>
  <si>
    <t>Pinnacle West</t>
  </si>
  <si>
    <t>$/kw</t>
  </si>
  <si>
    <t>Lincon Energy Center</t>
  </si>
  <si>
    <t>LV Cogen (I &amp; II)</t>
  </si>
  <si>
    <t>Peaker Total</t>
  </si>
  <si>
    <t>Number of Bidders</t>
  </si>
  <si>
    <t>Top Three Round I Bids by Asset</t>
  </si>
  <si>
    <t>Allegheny</t>
  </si>
  <si>
    <t>Delta Power</t>
  </si>
  <si>
    <t>Black Hills</t>
  </si>
  <si>
    <t>FPL</t>
  </si>
  <si>
    <t>Calpine</t>
  </si>
  <si>
    <t>PSEG</t>
  </si>
  <si>
    <t>Round II Bidding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</si>
</sst>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u/>
      <sz val="10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workbookViewId="0"/>
  </sheetViews>
  <sheetFormatPr defaultRowHeight="12.75" x14ac:dyDescent="0.2"/>
  <cols>
    <col min="1" max="1" width="17.28515625" style="7" customWidth="1"/>
    <col min="2" max="2" width="4.42578125" style="7" customWidth="1"/>
    <col min="3" max="3" width="5.42578125" style="7" bestFit="1" customWidth="1"/>
    <col min="4" max="4" width="2.7109375" style="7" customWidth="1"/>
    <col min="5" max="5" width="16.28515625" style="7" customWidth="1"/>
    <col min="6" max="6" width="4.42578125" style="7" bestFit="1" customWidth="1"/>
    <col min="7" max="7" width="5.42578125" style="7" bestFit="1" customWidth="1"/>
    <col min="8" max="8" width="2.5703125" style="7" customWidth="1"/>
    <col min="9" max="9" width="17.140625" style="7" bestFit="1" customWidth="1"/>
    <col min="10" max="10" width="4.42578125" style="7" bestFit="1" customWidth="1"/>
    <col min="11" max="11" width="5.42578125" style="7" bestFit="1" customWidth="1"/>
    <col min="12" max="12" width="2.5703125" style="7" customWidth="1"/>
    <col min="13" max="13" width="15.7109375" style="7" bestFit="1" customWidth="1"/>
    <col min="14" max="15" width="5.5703125" style="7" bestFit="1" customWidth="1"/>
    <col min="16" max="16384" width="9.140625" style="7"/>
  </cols>
  <sheetData>
    <row r="1" spans="1:15" ht="18" x14ac:dyDescent="0.25">
      <c r="A1" s="5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">
      <c r="A3" s="9" t="s">
        <v>0</v>
      </c>
      <c r="B3" s="9"/>
      <c r="C3" s="9"/>
      <c r="D3" s="10"/>
      <c r="E3" s="9" t="s">
        <v>17</v>
      </c>
      <c r="F3" s="9"/>
      <c r="G3" s="9"/>
      <c r="H3" s="10"/>
      <c r="I3" s="9" t="s">
        <v>1</v>
      </c>
      <c r="J3" s="9"/>
      <c r="K3" s="9"/>
      <c r="L3" s="10"/>
      <c r="M3" s="9" t="s">
        <v>19</v>
      </c>
      <c r="N3" s="9"/>
    </row>
    <row r="4" spans="1:15" x14ac:dyDescent="0.2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 t="s">
        <v>16</v>
      </c>
    </row>
    <row r="5" spans="1:15" x14ac:dyDescent="0.2">
      <c r="A5" s="7" t="s">
        <v>6</v>
      </c>
      <c r="B5" s="7">
        <v>313.10000000000002</v>
      </c>
      <c r="C5" s="8">
        <f>B5/0.5408</f>
        <v>578.95710059171608</v>
      </c>
      <c r="E5" s="7" t="s">
        <v>6</v>
      </c>
      <c r="F5" s="7">
        <v>373.5</v>
      </c>
      <c r="G5" s="8">
        <f>F5/0.6209</f>
        <v>601.54614269608635</v>
      </c>
      <c r="I5" s="7" t="s">
        <v>6</v>
      </c>
      <c r="J5" s="7">
        <v>280.2</v>
      </c>
      <c r="K5" s="8">
        <f>J5/0.474</f>
        <v>591.13924050632909</v>
      </c>
      <c r="M5" s="7" t="s">
        <v>6</v>
      </c>
      <c r="N5" s="7">
        <v>1028</v>
      </c>
      <c r="O5" s="8">
        <f>N5/(0.474+0.6209+0.5408)</f>
        <v>628.47710460353369</v>
      </c>
    </row>
    <row r="6" spans="1:15" x14ac:dyDescent="0.2">
      <c r="C6" s="8"/>
      <c r="G6" s="8"/>
      <c r="I6" s="7" t="s">
        <v>7</v>
      </c>
      <c r="J6" s="7">
        <v>274.2</v>
      </c>
      <c r="K6" s="8">
        <f>J6/0.474</f>
        <v>578.48101265822788</v>
      </c>
      <c r="M6" s="7" t="s">
        <v>27</v>
      </c>
      <c r="N6" s="7">
        <v>835</v>
      </c>
      <c r="O6" s="8">
        <f>N6/(0.474+0.6209+0.5408)</f>
        <v>510.48480772757841</v>
      </c>
    </row>
    <row r="7" spans="1:15" x14ac:dyDescent="0.2">
      <c r="C7" s="8"/>
      <c r="G7" s="8"/>
      <c r="I7" s="7" t="s">
        <v>13</v>
      </c>
      <c r="J7" s="7">
        <v>230</v>
      </c>
      <c r="K7" s="8">
        <f>J7/0.474</f>
        <v>485.23206751054857</v>
      </c>
      <c r="M7" s="7" t="s">
        <v>8</v>
      </c>
      <c r="N7" s="7">
        <v>740</v>
      </c>
      <c r="O7" s="8">
        <f>N7/(0.474+0.6209+0.5408)</f>
        <v>452.40569786635695</v>
      </c>
    </row>
    <row r="8" spans="1:15" x14ac:dyDescent="0.2">
      <c r="C8" s="8"/>
      <c r="G8" s="8"/>
      <c r="I8" s="7" t="s">
        <v>9</v>
      </c>
      <c r="J8" s="7">
        <v>151</v>
      </c>
      <c r="K8" s="8">
        <f>J8/0.474</f>
        <v>318.56540084388189</v>
      </c>
    </row>
    <row r="9" spans="1:15" x14ac:dyDescent="0.2">
      <c r="C9" s="8"/>
      <c r="G9" s="8"/>
    </row>
    <row r="10" spans="1:15" x14ac:dyDescent="0.2">
      <c r="C10" s="8"/>
      <c r="G10" s="8"/>
      <c r="K10" s="8"/>
    </row>
    <row r="11" spans="1:15" x14ac:dyDescent="0.2">
      <c r="C11" s="8"/>
      <c r="G11" s="8"/>
      <c r="K11" s="8"/>
    </row>
    <row r="12" spans="1:15" x14ac:dyDescent="0.2">
      <c r="C12" s="8"/>
      <c r="K12" s="8"/>
    </row>
    <row r="13" spans="1:15" x14ac:dyDescent="0.2">
      <c r="K13" s="8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>
      <selection activeCell="A2" sqref="A2"/>
    </sheetView>
  </sheetViews>
  <sheetFormatPr defaultRowHeight="12.75" x14ac:dyDescent="0.2"/>
  <cols>
    <col min="1" max="1" width="15.7109375" bestFit="1" customWidth="1"/>
    <col min="2" max="2" width="4.5703125" customWidth="1"/>
  </cols>
  <sheetData>
    <row r="1" spans="1:2" ht="18" x14ac:dyDescent="0.25">
      <c r="A1" s="6" t="s">
        <v>28</v>
      </c>
      <c r="B1" s="1"/>
    </row>
    <row r="3" spans="1:2" x14ac:dyDescent="0.2">
      <c r="A3" s="1" t="s">
        <v>18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s="7" t="s">
        <v>6</v>
      </c>
      <c r="B5" s="7">
        <v>47</v>
      </c>
    </row>
    <row r="6" spans="1:2" x14ac:dyDescent="0.2">
      <c r="A6" s="7" t="s">
        <v>24</v>
      </c>
      <c r="B6" s="7">
        <v>41</v>
      </c>
    </row>
    <row r="7" spans="1:2" x14ac:dyDescent="0.2">
      <c r="A7" s="7" t="s">
        <v>14</v>
      </c>
      <c r="B7" s="7">
        <v>26</v>
      </c>
    </row>
    <row r="8" spans="1:2" x14ac:dyDescent="0.2">
      <c r="A8" s="7" t="s">
        <v>23</v>
      </c>
      <c r="B8" s="7">
        <v>21</v>
      </c>
    </row>
    <row r="9" spans="1:2" x14ac:dyDescent="0.2">
      <c r="A9" t="s">
        <v>10</v>
      </c>
      <c r="B9">
        <v>13.1</v>
      </c>
    </row>
    <row r="10" spans="1:2" x14ac:dyDescent="0.2">
      <c r="A10" s="7" t="s">
        <v>15</v>
      </c>
      <c r="B10" s="7"/>
    </row>
    <row r="12" spans="1:2" x14ac:dyDescent="0.2">
      <c r="A12" s="7"/>
      <c r="B12" s="7"/>
    </row>
    <row r="13" spans="1:2" x14ac:dyDescent="0.2">
      <c r="A13" s="7"/>
      <c r="B13" s="7"/>
    </row>
    <row r="14" spans="1:2" x14ac:dyDescent="0.2">
      <c r="A14" s="7"/>
      <c r="B14" s="7"/>
    </row>
    <row r="15" spans="1:2" x14ac:dyDescent="0.2">
      <c r="A15" s="7"/>
      <c r="B15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tabSelected="1" workbookViewId="0">
      <selection activeCell="A2" sqref="A2"/>
    </sheetView>
  </sheetViews>
  <sheetFormatPr defaultRowHeight="12.75" x14ac:dyDescent="0.2"/>
  <cols>
    <col min="1" max="1" width="15.28515625" customWidth="1"/>
    <col min="2" max="2" width="4.28515625" bestFit="1" customWidth="1"/>
  </cols>
  <sheetData>
    <row r="1" spans="1:3" ht="18" x14ac:dyDescent="0.25">
      <c r="A1" s="6" t="s">
        <v>28</v>
      </c>
      <c r="B1" s="1"/>
    </row>
    <row r="3" spans="1:3" x14ac:dyDescent="0.2">
      <c r="A3" s="1" t="s">
        <v>2</v>
      </c>
      <c r="B3" s="1"/>
    </row>
    <row r="4" spans="1:3" x14ac:dyDescent="0.2">
      <c r="A4" s="3" t="s">
        <v>4</v>
      </c>
      <c r="B4" s="3" t="s">
        <v>5</v>
      </c>
      <c r="C4" s="7"/>
    </row>
    <row r="5" spans="1:3" x14ac:dyDescent="0.2">
      <c r="A5" s="7" t="s">
        <v>12</v>
      </c>
      <c r="B5" s="7">
        <v>41</v>
      </c>
      <c r="C5" s="7"/>
    </row>
    <row r="6" spans="1:3" x14ac:dyDescent="0.2">
      <c r="A6" s="7" t="s">
        <v>11</v>
      </c>
      <c r="B6" s="7">
        <v>32</v>
      </c>
      <c r="C6" s="7"/>
    </row>
    <row r="7" spans="1:3" x14ac:dyDescent="0.2">
      <c r="A7" s="7" t="s">
        <v>14</v>
      </c>
      <c r="B7" s="7">
        <v>27</v>
      </c>
      <c r="C7" s="7"/>
    </row>
    <row r="8" spans="1:3" x14ac:dyDescent="0.2">
      <c r="A8" s="7" t="s">
        <v>25</v>
      </c>
      <c r="B8" s="7">
        <v>21</v>
      </c>
      <c r="C8" s="7"/>
    </row>
    <row r="9" spans="1:3" x14ac:dyDescent="0.2">
      <c r="A9" s="7" t="s">
        <v>15</v>
      </c>
      <c r="B9" s="7"/>
      <c r="C9" s="7"/>
    </row>
    <row r="10" spans="1:3" x14ac:dyDescent="0.2">
      <c r="A10" s="7"/>
      <c r="B10" s="7"/>
      <c r="C10" s="7"/>
    </row>
    <row r="11" spans="1:3" x14ac:dyDescent="0.2">
      <c r="A11" s="7"/>
      <c r="B11" s="7"/>
      <c r="C11" s="7"/>
    </row>
    <row r="12" spans="1:3" x14ac:dyDescent="0.2">
      <c r="A12" s="7"/>
      <c r="B12" s="7"/>
      <c r="C12" s="7"/>
    </row>
    <row r="13" spans="1:3" x14ac:dyDescent="0.2">
      <c r="A13" s="7"/>
      <c r="B13" s="7"/>
      <c r="C13" s="7"/>
    </row>
    <row r="14" spans="1:3" x14ac:dyDescent="0.2">
      <c r="A14" s="7"/>
      <c r="B14" s="7"/>
      <c r="C14" s="7"/>
    </row>
    <row r="15" spans="1:3" x14ac:dyDescent="0.2">
      <c r="A15" s="7"/>
      <c r="B15" s="7"/>
      <c r="C15" s="7"/>
    </row>
    <row r="16" spans="1:3" x14ac:dyDescent="0.2">
      <c r="A16" s="7"/>
      <c r="B16" s="7"/>
      <c r="C16" s="7"/>
    </row>
    <row r="17" spans="1:3" x14ac:dyDescent="0.2">
      <c r="A17" s="7"/>
      <c r="B17" s="7"/>
      <c r="C17" s="7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workbookViewId="0">
      <selection activeCell="K5" sqref="K5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710937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7109375" customWidth="1"/>
    <col min="13" max="13" width="15.7109375" customWidth="1"/>
    <col min="14" max="14" width="4.7109375" customWidth="1"/>
    <col min="15" max="15" width="2.7109375" customWidth="1"/>
    <col min="16" max="16" width="15.42578125" customWidth="1"/>
    <col min="17" max="17" width="4.42578125" customWidth="1"/>
    <col min="18" max="18" width="2.5703125" customWidth="1"/>
    <col min="19" max="19" width="17.28515625" bestFit="1" customWidth="1"/>
    <col min="20" max="20" width="5.5703125" bestFit="1" customWidth="1"/>
  </cols>
  <sheetData>
    <row r="1" spans="1:20" ht="18" x14ac:dyDescent="0.25">
      <c r="A1" s="5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">
      <c r="A3" s="1" t="s">
        <v>0</v>
      </c>
      <c r="B3" s="1"/>
      <c r="C3" s="1"/>
      <c r="D3" s="2"/>
      <c r="E3" s="1" t="s">
        <v>17</v>
      </c>
      <c r="F3" s="1"/>
      <c r="G3" s="1"/>
      <c r="H3" s="2"/>
      <c r="I3" s="1" t="s">
        <v>1</v>
      </c>
      <c r="J3" s="1"/>
      <c r="K3" s="1"/>
      <c r="L3" s="2"/>
      <c r="M3" s="1" t="s">
        <v>18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">
      <c r="A4" s="3" t="s">
        <v>4</v>
      </c>
      <c r="B4" s="3" t="s">
        <v>5</v>
      </c>
      <c r="C4" s="3" t="s">
        <v>16</v>
      </c>
      <c r="D4" s="3"/>
      <c r="E4" s="3" t="s">
        <v>4</v>
      </c>
      <c r="F4" s="3" t="s">
        <v>5</v>
      </c>
      <c r="G4" s="3" t="s">
        <v>16</v>
      </c>
      <c r="H4" s="3"/>
      <c r="I4" s="3" t="s">
        <v>4</v>
      </c>
      <c r="J4" s="3" t="s">
        <v>5</v>
      </c>
      <c r="K4" s="3" t="s">
        <v>16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20</v>
      </c>
      <c r="T4" s="3" t="s">
        <v>5</v>
      </c>
    </row>
    <row r="5" spans="1:20" x14ac:dyDescent="0.2">
      <c r="C5" s="4">
        <f>B5/0.5408</f>
        <v>0</v>
      </c>
      <c r="G5" s="4">
        <f>F5/0.6209</f>
        <v>0</v>
      </c>
      <c r="K5" s="4">
        <f>J5/0.474</f>
        <v>0</v>
      </c>
      <c r="M5" t="s">
        <v>22</v>
      </c>
      <c r="N5">
        <v>47</v>
      </c>
      <c r="P5" t="s">
        <v>26</v>
      </c>
      <c r="Q5">
        <v>41</v>
      </c>
      <c r="T5">
        <f>B5+F5+J5+N5+Q5</f>
        <v>88</v>
      </c>
    </row>
    <row r="6" spans="1:20" x14ac:dyDescent="0.2">
      <c r="C6" s="4">
        <f>B6/0.5408</f>
        <v>0</v>
      </c>
      <c r="G6" s="4">
        <f>F6/0.6209</f>
        <v>0</v>
      </c>
      <c r="K6" s="4">
        <f>J6/0.474</f>
        <v>0</v>
      </c>
      <c r="T6">
        <f>B6+F6+J6+N6+Q6</f>
        <v>0</v>
      </c>
    </row>
    <row r="7" spans="1:20" x14ac:dyDescent="0.2">
      <c r="C7" s="4">
        <f>B7/0.5408</f>
        <v>0</v>
      </c>
      <c r="G7" s="4">
        <f>F7/0.6209</f>
        <v>0</v>
      </c>
      <c r="K7" s="4">
        <f>J7/0.474</f>
        <v>0</v>
      </c>
      <c r="T7">
        <f>B7+F7+J7+N7+Q7</f>
        <v>0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2000-11-03T23:41:00Z</cp:lastPrinted>
  <dcterms:created xsi:type="dcterms:W3CDTF">2000-10-04T20:30:51Z</dcterms:created>
  <dcterms:modified xsi:type="dcterms:W3CDTF">2023-09-13T21:29:05Z</dcterms:modified>
</cp:coreProperties>
</file>