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9B26E5F-7746-40D3-94D7-A304CBC55A55}" xr6:coauthVersionLast="47" xr6:coauthVersionMax="47" xr10:uidLastSave="{00000000-0000-0000-0000-000000000000}"/>
  <bookViews>
    <workbookView xWindow="-120" yWindow="-120" windowWidth="38640" windowHeight="15720" activeTab="1"/>
  </bookViews>
  <sheets>
    <sheet name="1999" sheetId="2" r:id="rId1"/>
    <sheet name="2000" sheetId="1" r:id="rId2"/>
  </sheets>
  <calcPr calcId="0"/>
</workbook>
</file>

<file path=xl/calcChain.xml><?xml version="1.0" encoding="utf-8"?>
<calcChain xmlns="http://schemas.openxmlformats.org/spreadsheetml/2006/main">
  <c r="B9" i="2" l="1"/>
  <c r="C9" i="2"/>
  <c r="D9" i="2"/>
  <c r="E9" i="2"/>
  <c r="F9" i="2"/>
  <c r="B19" i="2"/>
  <c r="C19" i="2"/>
  <c r="D19" i="2"/>
  <c r="E19" i="2"/>
  <c r="F19" i="2"/>
  <c r="B29" i="2"/>
  <c r="C29" i="2"/>
  <c r="D29" i="2"/>
  <c r="E29" i="2"/>
  <c r="F29" i="2"/>
  <c r="B43" i="2"/>
  <c r="C43" i="2"/>
  <c r="D43" i="2"/>
  <c r="E43" i="2"/>
  <c r="F43" i="2"/>
  <c r="B53" i="2"/>
  <c r="C53" i="2"/>
  <c r="D53" i="2"/>
  <c r="E53" i="2"/>
  <c r="F53" i="2"/>
  <c r="B63" i="2"/>
  <c r="C63" i="2"/>
  <c r="D63" i="2"/>
  <c r="E63" i="2"/>
  <c r="F63" i="2"/>
  <c r="B77" i="2"/>
  <c r="C77" i="2"/>
  <c r="D77" i="2"/>
  <c r="E77" i="2"/>
  <c r="F77" i="2"/>
  <c r="B83" i="2"/>
  <c r="C83" i="2"/>
  <c r="D83" i="2"/>
  <c r="E83" i="2"/>
  <c r="F83" i="2"/>
  <c r="B84" i="2"/>
  <c r="C84" i="2"/>
  <c r="D84" i="2"/>
  <c r="E84" i="2"/>
  <c r="F84" i="2"/>
  <c r="B85" i="2"/>
  <c r="C85" i="2"/>
  <c r="D85" i="2"/>
  <c r="E85" i="2"/>
  <c r="F85" i="2"/>
  <c r="B86" i="2"/>
  <c r="C86" i="2"/>
  <c r="D86" i="2"/>
  <c r="E86" i="2"/>
  <c r="F86" i="2"/>
  <c r="B87" i="2"/>
  <c r="C87" i="2"/>
  <c r="D87" i="2"/>
  <c r="E87" i="2"/>
  <c r="F87" i="2"/>
  <c r="B93" i="2"/>
  <c r="C93" i="2"/>
  <c r="D93" i="2"/>
  <c r="E93" i="2"/>
  <c r="F93" i="2"/>
  <c r="B9" i="1"/>
  <c r="C9" i="1"/>
  <c r="D9" i="1"/>
  <c r="E9" i="1"/>
  <c r="F9" i="1"/>
  <c r="B19" i="1"/>
  <c r="C19" i="1"/>
  <c r="D19" i="1"/>
  <c r="E19" i="1"/>
  <c r="F19" i="1"/>
  <c r="B29" i="1"/>
  <c r="C29" i="1"/>
  <c r="D29" i="1"/>
  <c r="E29" i="1"/>
  <c r="F29" i="1"/>
  <c r="B40" i="1"/>
  <c r="C40" i="1"/>
  <c r="D40" i="1"/>
  <c r="E40" i="1"/>
  <c r="F40" i="1"/>
  <c r="B50" i="1"/>
  <c r="C50" i="1"/>
  <c r="D50" i="1"/>
  <c r="E50" i="1"/>
  <c r="F50" i="1"/>
  <c r="B60" i="1"/>
  <c r="C60" i="1"/>
  <c r="D60" i="1"/>
  <c r="E60" i="1"/>
  <c r="F60" i="1"/>
  <c r="B71" i="1"/>
  <c r="C71" i="1"/>
  <c r="D71" i="1"/>
  <c r="E71" i="1"/>
  <c r="F71" i="1"/>
  <c r="B81" i="1"/>
  <c r="C81" i="1"/>
  <c r="D81" i="1"/>
  <c r="E81" i="1"/>
  <c r="F81" i="1"/>
  <c r="B91" i="1"/>
  <c r="C91" i="1"/>
  <c r="D91" i="1"/>
  <c r="E91" i="1"/>
  <c r="F91" i="1"/>
  <c r="B102" i="1"/>
  <c r="C102" i="1"/>
  <c r="D102" i="1"/>
  <c r="E102" i="1"/>
  <c r="F102" i="1"/>
  <c r="B112" i="1"/>
  <c r="C112" i="1"/>
  <c r="D112" i="1"/>
  <c r="E112" i="1"/>
  <c r="F112" i="1"/>
  <c r="B122" i="1"/>
  <c r="C122" i="1"/>
  <c r="D122" i="1"/>
  <c r="E122" i="1"/>
  <c r="F122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8" i="1"/>
  <c r="C138" i="1"/>
  <c r="D138" i="1"/>
  <c r="E138" i="1"/>
  <c r="F138" i="1"/>
</calcChain>
</file>

<file path=xl/sharedStrings.xml><?xml version="1.0" encoding="utf-8"?>
<sst xmlns="http://schemas.openxmlformats.org/spreadsheetml/2006/main" count="297" uniqueCount="23">
  <si>
    <t>Criteria Pollutant</t>
  </si>
  <si>
    <t>Unit ID</t>
  </si>
  <si>
    <t>VOC</t>
  </si>
  <si>
    <t>TSP</t>
  </si>
  <si>
    <t>CO</t>
  </si>
  <si>
    <t>AA-001</t>
  </si>
  <si>
    <t>AA-002</t>
  </si>
  <si>
    <t>AA-003</t>
  </si>
  <si>
    <t>AA-004</t>
  </si>
  <si>
    <t>AA-005</t>
  </si>
  <si>
    <r>
      <t>NO</t>
    </r>
    <r>
      <rPr>
        <b/>
        <i/>
        <vertAlign val="subscript"/>
        <sz val="14"/>
        <rFont val="Arial"/>
        <family val="2"/>
      </rPr>
      <t>X</t>
    </r>
  </si>
  <si>
    <r>
      <t>SO</t>
    </r>
    <r>
      <rPr>
        <b/>
        <i/>
        <vertAlign val="subscript"/>
        <sz val="14"/>
        <rFont val="Arial"/>
        <family val="2"/>
      </rPr>
      <t>2</t>
    </r>
  </si>
  <si>
    <t>Monthly Plant Total (lbs)</t>
  </si>
  <si>
    <t>YTD UNIT TOTALS (lbs)</t>
  </si>
  <si>
    <r>
      <t>NO</t>
    </r>
    <r>
      <rPr>
        <b/>
        <i/>
        <vertAlign val="subscript"/>
        <sz val="13"/>
        <rFont val="Arial"/>
        <family val="2"/>
      </rPr>
      <t>X</t>
    </r>
  </si>
  <si>
    <r>
      <t>SO</t>
    </r>
    <r>
      <rPr>
        <b/>
        <i/>
        <vertAlign val="subscript"/>
        <sz val="13"/>
        <rFont val="Arial"/>
        <family val="2"/>
      </rPr>
      <t>2</t>
    </r>
  </si>
  <si>
    <t>Year To Date TOTALS (Tons)</t>
  </si>
  <si>
    <t>PERMIT LIMITS</t>
  </si>
  <si>
    <t>249 TONS</t>
  </si>
  <si>
    <t>10 TONS</t>
  </si>
  <si>
    <t>35 TONS</t>
  </si>
  <si>
    <t>55 TONS</t>
  </si>
  <si>
    <t>225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</si>
</sst>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b/>
      <i/>
      <vertAlign val="subscript"/>
      <sz val="14"/>
      <name val="Arial"/>
      <family val="2"/>
    </font>
    <font>
      <b/>
      <sz val="13"/>
      <name val="Arial"/>
      <family val="2"/>
    </font>
    <font>
      <b/>
      <i/>
      <sz val="13"/>
      <name val="Arial"/>
      <family val="2"/>
    </font>
    <font>
      <sz val="13"/>
      <name val="Arial"/>
      <family val="2"/>
    </font>
    <font>
      <b/>
      <i/>
      <vertAlign val="subscript"/>
      <sz val="1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6" fillId="0" borderId="0" xfId="0" applyFont="1"/>
    <xf numFmtId="17" fontId="6" fillId="0" borderId="0" xfId="0" applyNumberFormat="1" applyFont="1" applyAlignment="1">
      <alignment horizontal="left"/>
    </xf>
    <xf numFmtId="0" fontId="7" fillId="0" borderId="4" xfId="0" applyFont="1" applyBorder="1" applyAlignment="1">
      <alignment horizontal="left" wrapText="1"/>
    </xf>
    <xf numFmtId="0" fontId="6" fillId="2" borderId="4" xfId="0" applyFont="1" applyFill="1" applyBorder="1" applyAlignment="1">
      <alignment horizontal="left"/>
    </xf>
    <xf numFmtId="0" fontId="6" fillId="2" borderId="4" xfId="0" applyFont="1" applyFill="1" applyBorder="1"/>
    <xf numFmtId="0" fontId="6" fillId="0" borderId="4" xfId="0" applyFont="1" applyBorder="1" applyAlignment="1">
      <alignment wrapText="1"/>
    </xf>
    <xf numFmtId="0" fontId="8" fillId="0" borderId="0" xfId="0" applyFont="1"/>
    <xf numFmtId="0" fontId="7" fillId="0" borderId="4" xfId="0" applyFont="1" applyBorder="1" applyAlignment="1">
      <alignment horizontal="center" wrapText="1"/>
    </xf>
    <xf numFmtId="4" fontId="1" fillId="0" borderId="5" xfId="0" applyNumberFormat="1" applyFont="1" applyBorder="1"/>
    <xf numFmtId="4" fontId="1" fillId="0" borderId="6" xfId="0" applyNumberFormat="1" applyFont="1" applyBorder="1"/>
    <xf numFmtId="4" fontId="1" fillId="0" borderId="7" xfId="0" applyNumberFormat="1" applyFont="1" applyBorder="1"/>
    <xf numFmtId="4" fontId="1" fillId="0" borderId="8" xfId="0" applyNumberFormat="1" applyFont="1" applyBorder="1"/>
    <xf numFmtId="4" fontId="1" fillId="0" borderId="9" xfId="0" applyNumberFormat="1" applyFont="1" applyBorder="1"/>
    <xf numFmtId="4" fontId="1" fillId="0" borderId="10" xfId="0" applyNumberFormat="1" applyFont="1" applyBorder="1"/>
    <xf numFmtId="4" fontId="1" fillId="0" borderId="11" xfId="0" applyNumberFormat="1" applyFont="1" applyBorder="1"/>
    <xf numFmtId="4" fontId="1" fillId="0" borderId="12" xfId="0" applyNumberFormat="1" applyFont="1" applyBorder="1"/>
    <xf numFmtId="4" fontId="1" fillId="0" borderId="13" xfId="0" applyNumberFormat="1" applyFont="1" applyBorder="1"/>
    <xf numFmtId="4" fontId="1" fillId="0" borderId="4" xfId="0" applyNumberFormat="1" applyFont="1" applyBorder="1"/>
    <xf numFmtId="4" fontId="1" fillId="0" borderId="0" xfId="0" applyNumberFormat="1" applyFont="1"/>
    <xf numFmtId="4" fontId="2" fillId="0" borderId="0" xfId="0" applyNumberFormat="1" applyFont="1"/>
    <xf numFmtId="4" fontId="7" fillId="0" borderId="4" xfId="0" applyNumberFormat="1" applyFont="1" applyBorder="1" applyAlignment="1">
      <alignment horizontal="center" wrapText="1"/>
    </xf>
    <xf numFmtId="4" fontId="1" fillId="2" borderId="1" xfId="0" applyNumberFormat="1" applyFont="1" applyFill="1" applyBorder="1" applyAlignment="1"/>
    <xf numFmtId="4" fontId="1" fillId="2" borderId="2" xfId="0" applyNumberFormat="1" applyFont="1" applyFill="1" applyBorder="1" applyAlignment="1"/>
    <xf numFmtId="4" fontId="1" fillId="2" borderId="3" xfId="0" applyNumberFormat="1" applyFont="1" applyFill="1" applyBorder="1" applyAlignment="1"/>
    <xf numFmtId="4" fontId="4" fillId="0" borderId="14" xfId="0" applyNumberFormat="1" applyFont="1" applyBorder="1" applyAlignment="1">
      <alignment horizontal="center" wrapText="1"/>
    </xf>
    <xf numFmtId="4" fontId="3" fillId="0" borderId="14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" fontId="2" fillId="0" borderId="0" xfId="0" applyNumberFormat="1" applyFont="1" applyBorder="1" applyAlignment="1">
      <alignment horizontal="center" wrapText="1"/>
    </xf>
    <xf numFmtId="4" fontId="3" fillId="0" borderId="15" xfId="0" applyNumberFormat="1" applyFont="1" applyBorder="1" applyAlignment="1">
      <alignment horizontal="center" vertical="center"/>
    </xf>
    <xf numFmtId="4" fontId="3" fillId="0" borderId="16" xfId="0" applyNumberFormat="1" applyFont="1" applyBorder="1" applyAlignment="1">
      <alignment horizontal="center" vertical="center"/>
    </xf>
    <xf numFmtId="4" fontId="3" fillId="0" borderId="17" xfId="0" applyNumberFormat="1" applyFont="1" applyBorder="1" applyAlignment="1">
      <alignment horizontal="center" vertical="center"/>
    </xf>
    <xf numFmtId="4" fontId="1" fillId="2" borderId="1" xfId="0" applyNumberFormat="1" applyFont="1" applyFill="1" applyBorder="1" applyAlignment="1"/>
    <xf numFmtId="4" fontId="1" fillId="2" borderId="2" xfId="0" applyNumberFormat="1" applyFont="1" applyFill="1" applyBorder="1" applyAlignment="1"/>
    <xf numFmtId="4" fontId="1" fillId="2" borderId="3" xfId="0" applyNumberFormat="1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4" fontId="0" fillId="0" borderId="16" xfId="0" applyNumberFormat="1" applyBorder="1" applyAlignment="1"/>
    <xf numFmtId="4" fontId="0" fillId="0" borderId="17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opLeftCell="A78" workbookViewId="0">
      <selection activeCell="E98" sqref="E98"/>
    </sheetView>
  </sheetViews>
  <sheetFormatPr defaultRowHeight="16.5" x14ac:dyDescent="0.25"/>
  <cols>
    <col min="1" max="1" width="17.7109375" style="12" customWidth="1"/>
    <col min="2" max="6" width="14.7109375" style="1" customWidth="1"/>
    <col min="7" max="16384" width="9.140625" style="1"/>
  </cols>
  <sheetData>
    <row r="1" spans="1:6" x14ac:dyDescent="0.25">
      <c r="A1" s="7">
        <v>36312</v>
      </c>
      <c r="B1" s="2"/>
      <c r="C1" s="2"/>
      <c r="D1" s="2"/>
      <c r="E1" s="2"/>
      <c r="F1" s="2"/>
    </row>
    <row r="2" spans="1:6" ht="33.75" x14ac:dyDescent="0.3">
      <c r="A2" s="8" t="s">
        <v>0</v>
      </c>
      <c r="B2" s="13" t="s">
        <v>14</v>
      </c>
      <c r="C2" s="13" t="s">
        <v>15</v>
      </c>
      <c r="D2" s="13" t="s">
        <v>2</v>
      </c>
      <c r="E2" s="13" t="s">
        <v>3</v>
      </c>
      <c r="F2" s="13" t="s">
        <v>4</v>
      </c>
    </row>
    <row r="3" spans="1:6" x14ac:dyDescent="0.25">
      <c r="A3" s="9" t="s">
        <v>1</v>
      </c>
      <c r="B3" s="41"/>
      <c r="C3" s="42"/>
      <c r="D3" s="42"/>
      <c r="E3" s="42"/>
      <c r="F3" s="43"/>
    </row>
    <row r="4" spans="1:6" x14ac:dyDescent="0.25">
      <c r="A4" s="10" t="s">
        <v>5</v>
      </c>
      <c r="B4" s="14">
        <v>3.69</v>
      </c>
      <c r="C4" s="15">
        <v>3.96</v>
      </c>
      <c r="D4" s="15">
        <v>17.87</v>
      </c>
      <c r="E4" s="15">
        <v>25.79</v>
      </c>
      <c r="F4" s="16">
        <v>113.15</v>
      </c>
    </row>
    <row r="5" spans="1:6" x14ac:dyDescent="0.25">
      <c r="A5" s="10" t="s">
        <v>6</v>
      </c>
      <c r="B5" s="17">
        <v>645.86</v>
      </c>
      <c r="C5" s="18">
        <v>15.29</v>
      </c>
      <c r="D5" s="18">
        <v>68.37</v>
      </c>
      <c r="E5" s="18">
        <v>98.7</v>
      </c>
      <c r="F5" s="19">
        <v>432.7</v>
      </c>
    </row>
    <row r="6" spans="1:6" x14ac:dyDescent="0.25">
      <c r="A6" s="10" t="s">
        <v>7</v>
      </c>
      <c r="B6" s="17">
        <v>1003.91</v>
      </c>
      <c r="C6" s="18">
        <v>23.48</v>
      </c>
      <c r="D6" s="18">
        <v>105.66</v>
      </c>
      <c r="E6" s="18">
        <v>234.78</v>
      </c>
      <c r="F6" s="19">
        <v>669.15</v>
      </c>
    </row>
    <row r="7" spans="1:6" x14ac:dyDescent="0.25">
      <c r="A7" s="10" t="s">
        <v>8</v>
      </c>
      <c r="B7" s="17">
        <v>1689.74</v>
      </c>
      <c r="C7" s="18">
        <v>34.82</v>
      </c>
      <c r="D7" s="18">
        <v>156.61000000000001</v>
      </c>
      <c r="E7" s="18">
        <v>348.01</v>
      </c>
      <c r="F7" s="19">
        <v>991.85</v>
      </c>
    </row>
    <row r="8" spans="1:6" x14ac:dyDescent="0.25">
      <c r="A8" s="10" t="s">
        <v>9</v>
      </c>
      <c r="B8" s="20"/>
      <c r="C8" s="21"/>
      <c r="D8" s="21"/>
      <c r="E8" s="21"/>
      <c r="F8" s="22"/>
    </row>
    <row r="9" spans="1:6" ht="33" x14ac:dyDescent="0.25">
      <c r="A9" s="11" t="s">
        <v>12</v>
      </c>
      <c r="B9" s="23">
        <f>SUM(B4:B8)</f>
        <v>3343.2</v>
      </c>
      <c r="C9" s="23">
        <f>SUM(C4:C8)</f>
        <v>77.550000000000011</v>
      </c>
      <c r="D9" s="23">
        <f>SUM(D4:D8)</f>
        <v>348.51</v>
      </c>
      <c r="E9" s="23">
        <f>SUM(E4:E8)</f>
        <v>707.28</v>
      </c>
      <c r="F9" s="23">
        <f>SUM(F4:F8)</f>
        <v>2206.85</v>
      </c>
    </row>
    <row r="10" spans="1:6" x14ac:dyDescent="0.25">
      <c r="B10" s="24"/>
      <c r="C10" s="24"/>
      <c r="D10" s="24"/>
      <c r="E10" s="24"/>
      <c r="F10" s="24"/>
    </row>
    <row r="11" spans="1:6" x14ac:dyDescent="0.25">
      <c r="A11" s="7">
        <v>36342</v>
      </c>
      <c r="B11" s="25"/>
      <c r="C11" s="25"/>
      <c r="D11" s="25"/>
      <c r="E11" s="25"/>
      <c r="F11" s="25"/>
    </row>
    <row r="12" spans="1:6" ht="33.75" x14ac:dyDescent="0.3">
      <c r="A12" s="8" t="s">
        <v>0</v>
      </c>
      <c r="B12" s="26" t="s">
        <v>14</v>
      </c>
      <c r="C12" s="26" t="s">
        <v>15</v>
      </c>
      <c r="D12" s="26" t="s">
        <v>2</v>
      </c>
      <c r="E12" s="26" t="s">
        <v>3</v>
      </c>
      <c r="F12" s="26" t="s">
        <v>4</v>
      </c>
    </row>
    <row r="13" spans="1:6" x14ac:dyDescent="0.25">
      <c r="A13" s="9" t="s">
        <v>1</v>
      </c>
      <c r="B13" s="38"/>
      <c r="C13" s="39"/>
      <c r="D13" s="39"/>
      <c r="E13" s="39"/>
      <c r="F13" s="40"/>
    </row>
    <row r="14" spans="1:6" x14ac:dyDescent="0.25">
      <c r="A14" s="10" t="s">
        <v>5</v>
      </c>
      <c r="B14" s="14">
        <v>3928.77</v>
      </c>
      <c r="C14" s="15">
        <v>233.69</v>
      </c>
      <c r="D14" s="15">
        <v>1051.6400000000001</v>
      </c>
      <c r="E14" s="15">
        <v>1519.01</v>
      </c>
      <c r="F14" s="16">
        <v>6660.32</v>
      </c>
    </row>
    <row r="15" spans="1:6" x14ac:dyDescent="0.25">
      <c r="A15" s="10" t="s">
        <v>6</v>
      </c>
      <c r="B15" s="17">
        <v>7256.71</v>
      </c>
      <c r="C15" s="18">
        <v>324.91000000000003</v>
      </c>
      <c r="D15" s="18">
        <v>1461.79</v>
      </c>
      <c r="E15" s="18">
        <v>2111.4299999999998</v>
      </c>
      <c r="F15" s="19">
        <v>9257.84</v>
      </c>
    </row>
    <row r="16" spans="1:6" x14ac:dyDescent="0.25">
      <c r="A16" s="10" t="s">
        <v>7</v>
      </c>
      <c r="B16" s="17">
        <v>12127.45</v>
      </c>
      <c r="C16" s="18">
        <v>342.09</v>
      </c>
      <c r="D16" s="18">
        <v>1539.4</v>
      </c>
      <c r="E16" s="18">
        <v>3420.88</v>
      </c>
      <c r="F16" s="19">
        <v>9749.51</v>
      </c>
    </row>
    <row r="17" spans="1:6" x14ac:dyDescent="0.25">
      <c r="A17" s="10" t="s">
        <v>8</v>
      </c>
      <c r="B17" s="17">
        <v>13292.12</v>
      </c>
      <c r="C17" s="18">
        <v>356.74</v>
      </c>
      <c r="D17" s="18">
        <v>1605.29</v>
      </c>
      <c r="E17" s="18">
        <v>3567.32</v>
      </c>
      <c r="F17" s="19">
        <v>10166.93</v>
      </c>
    </row>
    <row r="18" spans="1:6" x14ac:dyDescent="0.25">
      <c r="A18" s="10" t="s">
        <v>9</v>
      </c>
      <c r="B18" s="20"/>
      <c r="C18" s="21"/>
      <c r="D18" s="21"/>
      <c r="E18" s="21"/>
      <c r="F18" s="22"/>
    </row>
    <row r="19" spans="1:6" ht="33" x14ac:dyDescent="0.25">
      <c r="A19" s="11" t="s">
        <v>12</v>
      </c>
      <c r="B19" s="23">
        <f>SUM(B14:B18)</f>
        <v>36605.050000000003</v>
      </c>
      <c r="C19" s="23">
        <f>SUM(C14:C18)</f>
        <v>1257.43</v>
      </c>
      <c r="D19" s="23">
        <f>SUM(D14:D18)</f>
        <v>5658.1200000000008</v>
      </c>
      <c r="E19" s="23">
        <f>SUM(E14:E18)</f>
        <v>10618.64</v>
      </c>
      <c r="F19" s="23">
        <f>SUM(F14:F18)</f>
        <v>35834.6</v>
      </c>
    </row>
    <row r="20" spans="1:6" x14ac:dyDescent="0.25">
      <c r="B20" s="24"/>
      <c r="C20" s="24"/>
      <c r="D20" s="24"/>
      <c r="E20" s="24"/>
      <c r="F20" s="24"/>
    </row>
    <row r="21" spans="1:6" x14ac:dyDescent="0.25">
      <c r="A21" s="7">
        <v>36373</v>
      </c>
      <c r="B21" s="25"/>
      <c r="C21" s="25"/>
      <c r="D21" s="25"/>
      <c r="E21" s="25"/>
      <c r="F21" s="25"/>
    </row>
    <row r="22" spans="1:6" ht="33.75" x14ac:dyDescent="0.3">
      <c r="A22" s="8" t="s">
        <v>0</v>
      </c>
      <c r="B22" s="26" t="s">
        <v>14</v>
      </c>
      <c r="C22" s="26" t="s">
        <v>15</v>
      </c>
      <c r="D22" s="26" t="s">
        <v>2</v>
      </c>
      <c r="E22" s="26" t="s">
        <v>3</v>
      </c>
      <c r="F22" s="26" t="s">
        <v>4</v>
      </c>
    </row>
    <row r="23" spans="1:6" x14ac:dyDescent="0.25">
      <c r="A23" s="9" t="s">
        <v>1</v>
      </c>
      <c r="B23" s="38"/>
      <c r="C23" s="39"/>
      <c r="D23" s="39"/>
      <c r="E23" s="39"/>
      <c r="F23" s="40"/>
    </row>
    <row r="24" spans="1:6" x14ac:dyDescent="0.25">
      <c r="A24" s="10" t="s">
        <v>5</v>
      </c>
      <c r="B24" s="14">
        <v>9860.2999999999993</v>
      </c>
      <c r="C24" s="15">
        <v>373.5</v>
      </c>
      <c r="D24" s="15">
        <v>1680.76</v>
      </c>
      <c r="E24" s="15">
        <v>2427.7600000000002</v>
      </c>
      <c r="F24" s="16">
        <v>10664.81</v>
      </c>
    </row>
    <row r="25" spans="1:6" x14ac:dyDescent="0.25">
      <c r="A25" s="10" t="s">
        <v>6</v>
      </c>
      <c r="B25" s="17">
        <v>12476.85</v>
      </c>
      <c r="C25" s="18">
        <v>389.8</v>
      </c>
      <c r="D25" s="18">
        <v>1754.09</v>
      </c>
      <c r="E25" s="18">
        <v>2533.6799999999998</v>
      </c>
      <c r="F25" s="19">
        <v>11109.22</v>
      </c>
    </row>
    <row r="26" spans="1:6" x14ac:dyDescent="0.25">
      <c r="A26" s="10" t="s">
        <v>7</v>
      </c>
      <c r="B26" s="17">
        <v>18067.98</v>
      </c>
      <c r="C26" s="18">
        <v>447.08</v>
      </c>
      <c r="D26" s="18">
        <v>2011.84</v>
      </c>
      <c r="E26" s="18">
        <v>4470.76</v>
      </c>
      <c r="F26" s="19">
        <v>12741.66</v>
      </c>
    </row>
    <row r="27" spans="1:6" x14ac:dyDescent="0.25">
      <c r="A27" s="10" t="s">
        <v>8</v>
      </c>
      <c r="B27" s="17">
        <v>21822.42</v>
      </c>
      <c r="C27" s="18">
        <v>535.96</v>
      </c>
      <c r="D27" s="18">
        <v>2411.81</v>
      </c>
      <c r="E27" s="18">
        <v>5359.54</v>
      </c>
      <c r="F27" s="19">
        <v>15274.82</v>
      </c>
    </row>
    <row r="28" spans="1:6" x14ac:dyDescent="0.25">
      <c r="A28" s="10" t="s">
        <v>9</v>
      </c>
      <c r="B28" s="20"/>
      <c r="C28" s="21"/>
      <c r="D28" s="21"/>
      <c r="E28" s="21"/>
      <c r="F28" s="22"/>
    </row>
    <row r="29" spans="1:6" ht="33" x14ac:dyDescent="0.25">
      <c r="A29" s="11" t="s">
        <v>12</v>
      </c>
      <c r="B29" s="23">
        <f>SUM(B24:B28)</f>
        <v>62227.55</v>
      </c>
      <c r="C29" s="23">
        <f>SUM(C24:C28)</f>
        <v>1746.34</v>
      </c>
      <c r="D29" s="23">
        <f>SUM(D24:D28)</f>
        <v>7858.5</v>
      </c>
      <c r="E29" s="23">
        <f>SUM(E24:E28)</f>
        <v>14791.740000000002</v>
      </c>
      <c r="F29" s="23">
        <f>SUM(F24:F28)</f>
        <v>49790.51</v>
      </c>
    </row>
    <row r="30" spans="1:6" x14ac:dyDescent="0.25">
      <c r="B30" s="24"/>
      <c r="C30" s="24"/>
      <c r="D30" s="24"/>
      <c r="E30" s="24"/>
      <c r="F30" s="24"/>
    </row>
    <row r="31" spans="1:6" x14ac:dyDescent="0.25">
      <c r="B31" s="24"/>
      <c r="C31" s="24"/>
      <c r="D31" s="24"/>
      <c r="E31" s="24"/>
      <c r="F31" s="24"/>
    </row>
    <row r="32" spans="1:6" x14ac:dyDescent="0.25">
      <c r="B32" s="24"/>
      <c r="C32" s="24"/>
      <c r="D32" s="24"/>
      <c r="E32" s="24"/>
      <c r="F32" s="24"/>
    </row>
    <row r="33" spans="1:6" x14ac:dyDescent="0.25">
      <c r="B33" s="24"/>
      <c r="C33" s="24"/>
      <c r="D33" s="24"/>
      <c r="E33" s="24"/>
      <c r="F33" s="24"/>
    </row>
    <row r="34" spans="1:6" x14ac:dyDescent="0.25">
      <c r="B34" s="24"/>
      <c r="C34" s="24"/>
      <c r="D34" s="24"/>
      <c r="E34" s="24"/>
      <c r="F34" s="24"/>
    </row>
    <row r="35" spans="1:6" x14ac:dyDescent="0.25">
      <c r="A35" s="7">
        <v>36404</v>
      </c>
      <c r="B35" s="25"/>
      <c r="C35" s="25"/>
      <c r="D35" s="25"/>
      <c r="E35" s="25"/>
      <c r="F35" s="25"/>
    </row>
    <row r="36" spans="1:6" ht="33.75" x14ac:dyDescent="0.3">
      <c r="A36" s="8" t="s">
        <v>0</v>
      </c>
      <c r="B36" s="26" t="s">
        <v>14</v>
      </c>
      <c r="C36" s="26" t="s">
        <v>15</v>
      </c>
      <c r="D36" s="26" t="s">
        <v>2</v>
      </c>
      <c r="E36" s="26" t="s">
        <v>3</v>
      </c>
      <c r="F36" s="26" t="s">
        <v>4</v>
      </c>
    </row>
    <row r="37" spans="1:6" x14ac:dyDescent="0.25">
      <c r="A37" s="9" t="s">
        <v>1</v>
      </c>
      <c r="B37" s="38"/>
      <c r="C37" s="39"/>
      <c r="D37" s="39"/>
      <c r="E37" s="39"/>
      <c r="F37" s="40"/>
    </row>
    <row r="38" spans="1:6" x14ac:dyDescent="0.25">
      <c r="A38" s="10" t="s">
        <v>5</v>
      </c>
      <c r="B38" s="14">
        <v>1409.49</v>
      </c>
      <c r="C38" s="15">
        <v>49.2</v>
      </c>
      <c r="D38" s="15">
        <v>221.4</v>
      </c>
      <c r="E38" s="15">
        <v>319.8</v>
      </c>
      <c r="F38" s="16">
        <v>1402.18</v>
      </c>
    </row>
    <row r="39" spans="1:6" x14ac:dyDescent="0.25">
      <c r="A39" s="10" t="s">
        <v>6</v>
      </c>
      <c r="B39" s="17">
        <v>218.99</v>
      </c>
      <c r="C39" s="18">
        <v>2.61</v>
      </c>
      <c r="D39" s="18">
        <v>11.72</v>
      </c>
      <c r="E39" s="18">
        <v>16.940000000000001</v>
      </c>
      <c r="F39" s="19">
        <v>74.260000000000005</v>
      </c>
    </row>
    <row r="40" spans="1:6" x14ac:dyDescent="0.25">
      <c r="A40" s="10" t="s">
        <v>7</v>
      </c>
      <c r="B40" s="17">
        <v>2907.44</v>
      </c>
      <c r="C40" s="18">
        <v>75.790000000000006</v>
      </c>
      <c r="D40" s="18">
        <v>341.04</v>
      </c>
      <c r="E40" s="18">
        <v>757.87</v>
      </c>
      <c r="F40" s="19">
        <v>2159.92</v>
      </c>
    </row>
    <row r="41" spans="1:6" x14ac:dyDescent="0.25">
      <c r="A41" s="10" t="s">
        <v>8</v>
      </c>
      <c r="B41" s="17">
        <v>2761.91</v>
      </c>
      <c r="C41" s="18">
        <v>69.760000000000005</v>
      </c>
      <c r="D41" s="18">
        <v>313.94</v>
      </c>
      <c r="E41" s="18">
        <v>697.64</v>
      </c>
      <c r="F41" s="19">
        <v>1988.27</v>
      </c>
    </row>
    <row r="42" spans="1:6" x14ac:dyDescent="0.25">
      <c r="A42" s="10" t="s">
        <v>9</v>
      </c>
      <c r="B42" s="20"/>
      <c r="C42" s="21"/>
      <c r="D42" s="21"/>
      <c r="E42" s="21"/>
      <c r="F42" s="22"/>
    </row>
    <row r="43" spans="1:6" ht="33" x14ac:dyDescent="0.25">
      <c r="A43" s="11" t="s">
        <v>12</v>
      </c>
      <c r="B43" s="23">
        <f>SUM(B38:B42)</f>
        <v>7297.83</v>
      </c>
      <c r="C43" s="23">
        <f>SUM(C38:C42)</f>
        <v>197.36</v>
      </c>
      <c r="D43" s="23">
        <f>SUM(D38:D42)</f>
        <v>888.10000000000014</v>
      </c>
      <c r="E43" s="23">
        <f>SUM(E38:E42)</f>
        <v>1792.25</v>
      </c>
      <c r="F43" s="23">
        <f>SUM(F38:F42)</f>
        <v>5624.63</v>
      </c>
    </row>
    <row r="44" spans="1:6" x14ac:dyDescent="0.25">
      <c r="B44" s="24"/>
      <c r="C44" s="24"/>
      <c r="D44" s="24"/>
      <c r="E44" s="24"/>
      <c r="F44" s="24"/>
    </row>
    <row r="45" spans="1:6" x14ac:dyDescent="0.25">
      <c r="A45" s="7">
        <v>36434</v>
      </c>
      <c r="B45" s="25"/>
      <c r="C45" s="25"/>
      <c r="D45" s="25"/>
      <c r="E45" s="25"/>
      <c r="F45" s="25"/>
    </row>
    <row r="46" spans="1:6" ht="33.75" x14ac:dyDescent="0.3">
      <c r="A46" s="8" t="s">
        <v>0</v>
      </c>
      <c r="B46" s="26" t="s">
        <v>14</v>
      </c>
      <c r="C46" s="26" t="s">
        <v>15</v>
      </c>
      <c r="D46" s="26" t="s">
        <v>2</v>
      </c>
      <c r="E46" s="26" t="s">
        <v>3</v>
      </c>
      <c r="F46" s="26" t="s">
        <v>4</v>
      </c>
    </row>
    <row r="47" spans="1:6" x14ac:dyDescent="0.25">
      <c r="A47" s="9" t="s">
        <v>1</v>
      </c>
      <c r="B47" s="38"/>
      <c r="C47" s="39"/>
      <c r="D47" s="39"/>
      <c r="E47" s="39"/>
      <c r="F47" s="40"/>
    </row>
    <row r="48" spans="1:6" x14ac:dyDescent="0.25">
      <c r="A48" s="10" t="s">
        <v>5</v>
      </c>
      <c r="B48" s="14">
        <v>0</v>
      </c>
      <c r="C48" s="15">
        <v>0</v>
      </c>
      <c r="D48" s="15">
        <v>0</v>
      </c>
      <c r="E48" s="15">
        <v>0</v>
      </c>
      <c r="F48" s="16">
        <v>0</v>
      </c>
    </row>
    <row r="49" spans="1:6" x14ac:dyDescent="0.25">
      <c r="A49" s="10" t="s">
        <v>6</v>
      </c>
      <c r="B49" s="17">
        <v>0</v>
      </c>
      <c r="C49" s="18">
        <v>0</v>
      </c>
      <c r="D49" s="18">
        <v>0</v>
      </c>
      <c r="E49" s="18">
        <v>0</v>
      </c>
      <c r="F49" s="19">
        <v>0</v>
      </c>
    </row>
    <row r="50" spans="1:6" x14ac:dyDescent="0.25">
      <c r="A50" s="10" t="s">
        <v>7</v>
      </c>
      <c r="B50" s="17">
        <v>1.19</v>
      </c>
      <c r="C50" s="18">
        <v>0.06</v>
      </c>
      <c r="D50" s="18">
        <v>0.26</v>
      </c>
      <c r="E50" s="18">
        <v>0.56999999999999995</v>
      </c>
      <c r="F50" s="19">
        <v>1.62</v>
      </c>
    </row>
    <row r="51" spans="1:6" x14ac:dyDescent="0.25">
      <c r="A51" s="10" t="s">
        <v>8</v>
      </c>
      <c r="B51" s="17">
        <v>771.74</v>
      </c>
      <c r="C51" s="18">
        <v>18.940000000000001</v>
      </c>
      <c r="D51" s="18">
        <v>85.21</v>
      </c>
      <c r="E51" s="18">
        <v>189.36</v>
      </c>
      <c r="F51" s="19">
        <v>539.67999999999995</v>
      </c>
    </row>
    <row r="52" spans="1:6" x14ac:dyDescent="0.25">
      <c r="A52" s="10" t="s">
        <v>9</v>
      </c>
      <c r="B52" s="20"/>
      <c r="C52" s="21"/>
      <c r="D52" s="21"/>
      <c r="E52" s="21"/>
      <c r="F52" s="22"/>
    </row>
    <row r="53" spans="1:6" ht="33" x14ac:dyDescent="0.25">
      <c r="A53" s="11" t="s">
        <v>12</v>
      </c>
      <c r="B53" s="23">
        <f>SUM(B48:B52)</f>
        <v>772.93000000000006</v>
      </c>
      <c r="C53" s="23">
        <f>SUM(C48:C52)</f>
        <v>19</v>
      </c>
      <c r="D53" s="23">
        <f>SUM(D48:D52)</f>
        <v>85.47</v>
      </c>
      <c r="E53" s="23">
        <f>SUM(E48:E52)</f>
        <v>189.93</v>
      </c>
      <c r="F53" s="23">
        <f>SUM(F48:F52)</f>
        <v>541.29999999999995</v>
      </c>
    </row>
    <row r="54" spans="1:6" x14ac:dyDescent="0.25">
      <c r="B54" s="24"/>
      <c r="C54" s="24"/>
      <c r="D54" s="24"/>
      <c r="E54" s="24"/>
      <c r="F54" s="24"/>
    </row>
    <row r="55" spans="1:6" x14ac:dyDescent="0.25">
      <c r="A55" s="7">
        <v>36465</v>
      </c>
      <c r="B55" s="25"/>
      <c r="C55" s="25"/>
      <c r="D55" s="25"/>
      <c r="E55" s="25"/>
      <c r="F55" s="25"/>
    </row>
    <row r="56" spans="1:6" ht="33.75" x14ac:dyDescent="0.3">
      <c r="A56" s="8" t="s">
        <v>0</v>
      </c>
      <c r="B56" s="26" t="s">
        <v>14</v>
      </c>
      <c r="C56" s="26" t="s">
        <v>15</v>
      </c>
      <c r="D56" s="26" t="s">
        <v>2</v>
      </c>
      <c r="E56" s="26" t="s">
        <v>3</v>
      </c>
      <c r="F56" s="26" t="s">
        <v>4</v>
      </c>
    </row>
    <row r="57" spans="1:6" x14ac:dyDescent="0.25">
      <c r="A57" s="9" t="s">
        <v>1</v>
      </c>
      <c r="B57" s="38"/>
      <c r="C57" s="39"/>
      <c r="D57" s="39"/>
      <c r="E57" s="39"/>
      <c r="F57" s="40"/>
    </row>
    <row r="58" spans="1:6" x14ac:dyDescent="0.25">
      <c r="A58" s="10" t="s">
        <v>5</v>
      </c>
      <c r="B58" s="14">
        <v>15.02</v>
      </c>
      <c r="C58" s="15">
        <v>1.24</v>
      </c>
      <c r="D58" s="15">
        <v>5.59</v>
      </c>
      <c r="E58" s="15">
        <v>8.08</v>
      </c>
      <c r="F58" s="16">
        <v>35.43</v>
      </c>
    </row>
    <row r="59" spans="1:6" x14ac:dyDescent="0.25">
      <c r="A59" s="10" t="s">
        <v>6</v>
      </c>
      <c r="B59" s="17">
        <v>8.61</v>
      </c>
      <c r="C59" s="18">
        <v>3.82</v>
      </c>
      <c r="D59" s="18">
        <v>17.18</v>
      </c>
      <c r="E59" s="18">
        <v>24.82</v>
      </c>
      <c r="F59" s="19">
        <v>108.82</v>
      </c>
    </row>
    <row r="60" spans="1:6" x14ac:dyDescent="0.25">
      <c r="A60" s="10" t="s">
        <v>7</v>
      </c>
      <c r="B60" s="17">
        <v>12.3</v>
      </c>
      <c r="C60" s="18">
        <v>1.79</v>
      </c>
      <c r="D60" s="18">
        <v>8.0399999999999991</v>
      </c>
      <c r="E60" s="18">
        <v>17.88</v>
      </c>
      <c r="F60" s="19">
        <v>50.95</v>
      </c>
    </row>
    <row r="61" spans="1:6" x14ac:dyDescent="0.25">
      <c r="A61" s="10" t="s">
        <v>8</v>
      </c>
      <c r="B61" s="17">
        <v>450.58</v>
      </c>
      <c r="C61" s="18">
        <v>12.17</v>
      </c>
      <c r="D61" s="18">
        <v>54.78</v>
      </c>
      <c r="E61" s="18">
        <v>121.74</v>
      </c>
      <c r="F61" s="19">
        <v>346.95</v>
      </c>
    </row>
    <row r="62" spans="1:6" x14ac:dyDescent="0.25">
      <c r="A62" s="10" t="s">
        <v>9</v>
      </c>
      <c r="B62" s="20"/>
      <c r="C62" s="21"/>
      <c r="D62" s="21"/>
      <c r="E62" s="21"/>
      <c r="F62" s="22"/>
    </row>
    <row r="63" spans="1:6" ht="33" x14ac:dyDescent="0.25">
      <c r="A63" s="11" t="s">
        <v>12</v>
      </c>
      <c r="B63" s="23">
        <f>SUM(B58:B62)</f>
        <v>486.51</v>
      </c>
      <c r="C63" s="23">
        <f>SUM(C58:C62)</f>
        <v>19.02</v>
      </c>
      <c r="D63" s="23">
        <f>SUM(D58:D62)</f>
        <v>85.59</v>
      </c>
      <c r="E63" s="23">
        <f>SUM(E58:E62)</f>
        <v>172.51999999999998</v>
      </c>
      <c r="F63" s="23">
        <f>SUM(F58:F62)</f>
        <v>542.15</v>
      </c>
    </row>
    <row r="64" spans="1:6" x14ac:dyDescent="0.25">
      <c r="B64" s="24"/>
      <c r="C64" s="24"/>
      <c r="D64" s="24"/>
      <c r="E64" s="24"/>
      <c r="F64" s="24"/>
    </row>
    <row r="65" spans="1:6" x14ac:dyDescent="0.25">
      <c r="B65" s="24"/>
      <c r="C65" s="24"/>
      <c r="D65" s="24"/>
      <c r="E65" s="24"/>
      <c r="F65" s="24"/>
    </row>
    <row r="66" spans="1:6" x14ac:dyDescent="0.25">
      <c r="B66" s="24"/>
      <c r="C66" s="24"/>
      <c r="D66" s="24"/>
      <c r="E66" s="24"/>
      <c r="F66" s="24"/>
    </row>
    <row r="67" spans="1:6" x14ac:dyDescent="0.25">
      <c r="B67" s="24"/>
      <c r="C67" s="24"/>
      <c r="D67" s="24"/>
      <c r="E67" s="24"/>
      <c r="F67" s="24"/>
    </row>
    <row r="68" spans="1:6" x14ac:dyDescent="0.25">
      <c r="B68" s="24"/>
      <c r="C68" s="24"/>
      <c r="D68" s="24"/>
      <c r="E68" s="24"/>
      <c r="F68" s="24"/>
    </row>
    <row r="69" spans="1:6" x14ac:dyDescent="0.25">
      <c r="A69" s="7">
        <v>36495</v>
      </c>
      <c r="B69" s="25"/>
      <c r="C69" s="25"/>
      <c r="D69" s="25"/>
      <c r="E69" s="25"/>
      <c r="F69" s="25"/>
    </row>
    <row r="70" spans="1:6" ht="33.75" x14ac:dyDescent="0.3">
      <c r="A70" s="8" t="s">
        <v>0</v>
      </c>
      <c r="B70" s="26" t="s">
        <v>14</v>
      </c>
      <c r="C70" s="26" t="s">
        <v>15</v>
      </c>
      <c r="D70" s="26" t="s">
        <v>2</v>
      </c>
      <c r="E70" s="26" t="s">
        <v>3</v>
      </c>
      <c r="F70" s="26" t="s">
        <v>4</v>
      </c>
    </row>
    <row r="71" spans="1:6" x14ac:dyDescent="0.25">
      <c r="A71" s="9" t="s">
        <v>1</v>
      </c>
      <c r="B71" s="38"/>
      <c r="C71" s="39"/>
      <c r="D71" s="39"/>
      <c r="E71" s="39"/>
      <c r="F71" s="40"/>
    </row>
    <row r="72" spans="1:6" x14ac:dyDescent="0.25">
      <c r="A72" s="10" t="s">
        <v>5</v>
      </c>
      <c r="B72" s="14">
        <v>55.09</v>
      </c>
      <c r="C72" s="15">
        <v>0.82</v>
      </c>
      <c r="D72" s="15">
        <v>3.68</v>
      </c>
      <c r="E72" s="15">
        <v>5.32</v>
      </c>
      <c r="F72" s="16">
        <v>23.32</v>
      </c>
    </row>
    <row r="73" spans="1:6" x14ac:dyDescent="0.25">
      <c r="A73" s="10" t="s">
        <v>6</v>
      </c>
      <c r="B73" s="17">
        <v>237.64</v>
      </c>
      <c r="C73" s="18">
        <v>2.73</v>
      </c>
      <c r="D73" s="18">
        <v>12.28</v>
      </c>
      <c r="E73" s="18">
        <v>17.73</v>
      </c>
      <c r="F73" s="19">
        <v>77.760000000000005</v>
      </c>
    </row>
    <row r="74" spans="1:6" x14ac:dyDescent="0.25">
      <c r="A74" s="10" t="s">
        <v>7</v>
      </c>
      <c r="B74" s="17">
        <v>7</v>
      </c>
      <c r="C74" s="18">
        <v>0.11</v>
      </c>
      <c r="D74" s="18">
        <v>0.48</v>
      </c>
      <c r="E74" s="18">
        <v>1.07</v>
      </c>
      <c r="F74" s="19">
        <v>3.05</v>
      </c>
    </row>
    <row r="75" spans="1:6" x14ac:dyDescent="0.25">
      <c r="A75" s="10" t="s">
        <v>8</v>
      </c>
      <c r="B75" s="17">
        <v>8.89</v>
      </c>
      <c r="C75" s="18">
        <v>0.13</v>
      </c>
      <c r="D75" s="18">
        <v>0.57999999999999996</v>
      </c>
      <c r="E75" s="18">
        <v>1.3</v>
      </c>
      <c r="F75" s="19">
        <v>3.7</v>
      </c>
    </row>
    <row r="76" spans="1:6" x14ac:dyDescent="0.25">
      <c r="A76" s="10" t="s">
        <v>9</v>
      </c>
      <c r="B76" s="20"/>
      <c r="C76" s="21"/>
      <c r="D76" s="21"/>
      <c r="E76" s="21"/>
      <c r="F76" s="22"/>
    </row>
    <row r="77" spans="1:6" ht="33" x14ac:dyDescent="0.25">
      <c r="A77" s="11" t="s">
        <v>12</v>
      </c>
      <c r="B77" s="23">
        <f>SUM(B72:B76)</f>
        <v>308.62</v>
      </c>
      <c r="C77" s="23">
        <f>SUM(C72:C76)</f>
        <v>3.7899999999999996</v>
      </c>
      <c r="D77" s="23">
        <f>SUM(D72:D76)</f>
        <v>17.019999999999996</v>
      </c>
      <c r="E77" s="23">
        <f>SUM(E72:E76)</f>
        <v>25.42</v>
      </c>
      <c r="F77" s="23">
        <f>SUM(F72:F76)</f>
        <v>107.83000000000001</v>
      </c>
    </row>
    <row r="78" spans="1:6" x14ac:dyDescent="0.25">
      <c r="B78" s="24"/>
      <c r="C78" s="24"/>
      <c r="D78" s="24"/>
      <c r="E78" s="24"/>
      <c r="F78" s="24"/>
    </row>
    <row r="79" spans="1:6" x14ac:dyDescent="0.25">
      <c r="B79" s="24"/>
      <c r="C79" s="24"/>
      <c r="D79" s="24"/>
      <c r="E79" s="24"/>
      <c r="F79" s="24"/>
    </row>
    <row r="80" spans="1:6" x14ac:dyDescent="0.25">
      <c r="A80" s="7" t="s">
        <v>13</v>
      </c>
      <c r="B80" s="25"/>
      <c r="C80" s="25"/>
      <c r="D80" s="25"/>
      <c r="E80" s="25"/>
      <c r="F80" s="25"/>
    </row>
    <row r="81" spans="1:6" ht="33.75" x14ac:dyDescent="0.3">
      <c r="A81" s="8" t="s">
        <v>0</v>
      </c>
      <c r="B81" s="26" t="s">
        <v>14</v>
      </c>
      <c r="C81" s="26" t="s">
        <v>15</v>
      </c>
      <c r="D81" s="26" t="s">
        <v>2</v>
      </c>
      <c r="E81" s="26" t="s">
        <v>3</v>
      </c>
      <c r="F81" s="26" t="s">
        <v>4</v>
      </c>
    </row>
    <row r="82" spans="1:6" x14ac:dyDescent="0.25">
      <c r="A82" s="9" t="s">
        <v>1</v>
      </c>
      <c r="B82" s="38"/>
      <c r="C82" s="39"/>
      <c r="D82" s="39"/>
      <c r="E82" s="39"/>
      <c r="F82" s="40"/>
    </row>
    <row r="83" spans="1:6" x14ac:dyDescent="0.25">
      <c r="A83" s="10" t="s">
        <v>5</v>
      </c>
      <c r="B83" s="23">
        <f>+B72+B58+B48+B38+B24+B14+B4</f>
        <v>15272.36</v>
      </c>
      <c r="C83" s="23">
        <f t="shared" ref="C83:F87" si="0">+C72+C58+C48+C38+C24+C14+C4</f>
        <v>662.41000000000008</v>
      </c>
      <c r="D83" s="23">
        <f t="shared" si="0"/>
        <v>2980.94</v>
      </c>
      <c r="E83" s="23">
        <f t="shared" si="0"/>
        <v>4305.76</v>
      </c>
      <c r="F83" s="23">
        <f t="shared" si="0"/>
        <v>18899.21</v>
      </c>
    </row>
    <row r="84" spans="1:6" x14ac:dyDescent="0.25">
      <c r="A84" s="10" t="s">
        <v>6</v>
      </c>
      <c r="B84" s="23">
        <f>+B73+B59+B49+B39+B25+B15+B5</f>
        <v>20844.66</v>
      </c>
      <c r="C84" s="23">
        <f t="shared" si="0"/>
        <v>739.16000000000008</v>
      </c>
      <c r="D84" s="23">
        <f t="shared" si="0"/>
        <v>3325.43</v>
      </c>
      <c r="E84" s="23">
        <f t="shared" si="0"/>
        <v>4803.2999999999993</v>
      </c>
      <c r="F84" s="23">
        <f t="shared" si="0"/>
        <v>21060.600000000002</v>
      </c>
    </row>
    <row r="85" spans="1:6" x14ac:dyDescent="0.25">
      <c r="A85" s="10" t="s">
        <v>7</v>
      </c>
      <c r="B85" s="23">
        <f>+B74+B60+B50+B40+B26+B16+B6</f>
        <v>34127.270000000004</v>
      </c>
      <c r="C85" s="23">
        <f t="shared" si="0"/>
        <v>890.39999999999986</v>
      </c>
      <c r="D85" s="23">
        <f t="shared" si="0"/>
        <v>4006.72</v>
      </c>
      <c r="E85" s="23">
        <f t="shared" si="0"/>
        <v>8903.8100000000013</v>
      </c>
      <c r="F85" s="23">
        <f t="shared" si="0"/>
        <v>25375.86</v>
      </c>
    </row>
    <row r="86" spans="1:6" x14ac:dyDescent="0.25">
      <c r="A86" s="10" t="s">
        <v>8</v>
      </c>
      <c r="B86" s="23">
        <f>+B75+B61+B51+B41+B27+B17+B7</f>
        <v>40797.399999999994</v>
      </c>
      <c r="C86" s="23">
        <f t="shared" si="0"/>
        <v>1028.52</v>
      </c>
      <c r="D86" s="23">
        <f t="shared" si="0"/>
        <v>4628.2199999999993</v>
      </c>
      <c r="E86" s="23">
        <f t="shared" si="0"/>
        <v>10284.91</v>
      </c>
      <c r="F86" s="23">
        <f t="shared" si="0"/>
        <v>29312.199999999997</v>
      </c>
    </row>
    <row r="87" spans="1:6" x14ac:dyDescent="0.25">
      <c r="A87" s="10" t="s">
        <v>9</v>
      </c>
      <c r="B87" s="23">
        <f>+B76+B62+B52+B42+B28+B18+B8</f>
        <v>0</v>
      </c>
      <c r="C87" s="23">
        <f t="shared" si="0"/>
        <v>0</v>
      </c>
      <c r="D87" s="23">
        <f t="shared" si="0"/>
        <v>0</v>
      </c>
      <c r="E87" s="23">
        <f t="shared" si="0"/>
        <v>0</v>
      </c>
      <c r="F87" s="23">
        <f t="shared" si="0"/>
        <v>0</v>
      </c>
    </row>
    <row r="88" spans="1:6" x14ac:dyDescent="0.25">
      <c r="B88" s="24"/>
      <c r="C88" s="24"/>
      <c r="D88" s="24"/>
      <c r="E88" s="24"/>
      <c r="F88" s="24"/>
    </row>
    <row r="89" spans="1:6" x14ac:dyDescent="0.25">
      <c r="B89" s="24"/>
      <c r="C89" s="24"/>
      <c r="D89" s="24"/>
      <c r="E89" s="24"/>
      <c r="F89" s="24"/>
    </row>
    <row r="90" spans="1:6" ht="17.25" thickBot="1" x14ac:dyDescent="0.3">
      <c r="B90" s="24"/>
      <c r="C90" s="24"/>
      <c r="D90" s="24"/>
      <c r="E90" s="24"/>
      <c r="F90" s="24"/>
    </row>
    <row r="91" spans="1:6" ht="24.95" customHeight="1" thickBot="1" x14ac:dyDescent="0.3">
      <c r="B91" s="35" t="s">
        <v>16</v>
      </c>
      <c r="C91" s="36"/>
      <c r="D91" s="36"/>
      <c r="E91" s="36"/>
      <c r="F91" s="37"/>
    </row>
    <row r="92" spans="1:6" ht="24.95" customHeight="1" thickBot="1" x14ac:dyDescent="0.4">
      <c r="B92" s="30" t="s">
        <v>10</v>
      </c>
      <c r="C92" s="30" t="s">
        <v>11</v>
      </c>
      <c r="D92" s="30" t="s">
        <v>2</v>
      </c>
      <c r="E92" s="30" t="s">
        <v>3</v>
      </c>
      <c r="F92" s="30" t="s">
        <v>4</v>
      </c>
    </row>
    <row r="93" spans="1:6" ht="24.95" customHeight="1" thickBot="1" x14ac:dyDescent="0.3">
      <c r="B93" s="31">
        <f>SUM(B83:B87)/2000</f>
        <v>55.520845000000001</v>
      </c>
      <c r="C93" s="31">
        <f>SUM(C83:C87)/2000</f>
        <v>1.6602450000000002</v>
      </c>
      <c r="D93" s="31">
        <f>SUM(D83:D87)/2000</f>
        <v>7.4706549999999998</v>
      </c>
      <c r="E93" s="31">
        <f>SUM(E83:E87)/2000</f>
        <v>14.148890000000002</v>
      </c>
      <c r="F93" s="31">
        <f>SUM(F83:F87)/2000</f>
        <v>47.323934999999999</v>
      </c>
    </row>
    <row r="94" spans="1:6" x14ac:dyDescent="0.25">
      <c r="B94" s="32"/>
      <c r="C94" s="32"/>
      <c r="D94" s="32"/>
      <c r="E94" s="32"/>
      <c r="F94" s="32"/>
    </row>
    <row r="95" spans="1:6" ht="27" customHeight="1" x14ac:dyDescent="0.25">
      <c r="A95" s="33" t="s">
        <v>17</v>
      </c>
      <c r="B95" s="34" t="s">
        <v>18</v>
      </c>
      <c r="C95" s="34" t="s">
        <v>19</v>
      </c>
      <c r="D95" s="34" t="s">
        <v>20</v>
      </c>
      <c r="E95" s="34" t="s">
        <v>21</v>
      </c>
      <c r="F95" s="34" t="s">
        <v>22</v>
      </c>
    </row>
    <row r="96" spans="1:6" ht="27" customHeight="1" x14ac:dyDescent="0.25">
      <c r="A96" s="33"/>
      <c r="B96" s="34"/>
      <c r="C96" s="34"/>
      <c r="D96" s="34"/>
      <c r="E96" s="34"/>
      <c r="F96" s="34"/>
    </row>
  </sheetData>
  <mergeCells count="9">
    <mergeCell ref="B91:F91"/>
    <mergeCell ref="B47:F47"/>
    <mergeCell ref="B57:F57"/>
    <mergeCell ref="B71:F71"/>
    <mergeCell ref="B82:F82"/>
    <mergeCell ref="B3:F3"/>
    <mergeCell ref="B13:F13"/>
    <mergeCell ref="B23:F23"/>
    <mergeCell ref="B37:F37"/>
  </mergeCells>
  <printOptions horizontalCentered="1"/>
  <pageMargins left="0.25" right="0.25" top="1" bottom="1" header="0.5" footer="0.5"/>
  <pageSetup orientation="portrait" r:id="rId1"/>
  <headerFooter alignWithMargins="0">
    <oddHeader>&amp;C&amp;"Arial,Bold"&amp;18BROWNSVILLE POWER I&amp;"Arial,Regular"&amp;10
&amp;"Arial,Bold Italic"&amp;14 1999 Monthly Criteria Pollutant Log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tabSelected="1" view="pageBreakPreview" topLeftCell="A109" zoomScale="60" zoomScaleNormal="100" workbookViewId="0">
      <selection activeCell="F102" sqref="F102"/>
    </sheetView>
  </sheetViews>
  <sheetFormatPr defaultRowHeight="16.5" x14ac:dyDescent="0.25"/>
  <cols>
    <col min="1" max="1" width="17.7109375" style="12" customWidth="1"/>
    <col min="2" max="6" width="14.7109375" style="1" customWidth="1"/>
    <col min="7" max="16384" width="9.140625" style="1"/>
  </cols>
  <sheetData>
    <row r="1" spans="1:6" x14ac:dyDescent="0.25">
      <c r="A1" s="7">
        <v>36526</v>
      </c>
      <c r="B1" s="6"/>
      <c r="C1" s="2"/>
      <c r="D1" s="2"/>
      <c r="E1" s="2"/>
      <c r="F1" s="2"/>
    </row>
    <row r="2" spans="1:6" ht="33.75" x14ac:dyDescent="0.3">
      <c r="A2" s="8" t="s">
        <v>0</v>
      </c>
      <c r="B2" s="13" t="s">
        <v>14</v>
      </c>
      <c r="C2" s="13" t="s">
        <v>15</v>
      </c>
      <c r="D2" s="13" t="s">
        <v>2</v>
      </c>
      <c r="E2" s="13" t="s">
        <v>3</v>
      </c>
      <c r="F2" s="13" t="s">
        <v>4</v>
      </c>
    </row>
    <row r="3" spans="1:6" x14ac:dyDescent="0.25">
      <c r="A3" s="9" t="s">
        <v>1</v>
      </c>
      <c r="B3" s="3"/>
      <c r="C3" s="4"/>
      <c r="D3" s="4"/>
      <c r="E3" s="4"/>
      <c r="F3" s="5"/>
    </row>
    <row r="4" spans="1:6" x14ac:dyDescent="0.25">
      <c r="A4" s="10" t="s">
        <v>5</v>
      </c>
      <c r="B4" s="14">
        <v>4812.3100000000004</v>
      </c>
      <c r="C4" s="15">
        <v>122.85</v>
      </c>
      <c r="D4" s="15">
        <v>552.82000000000005</v>
      </c>
      <c r="E4" s="15">
        <v>798.52</v>
      </c>
      <c r="F4" s="16">
        <v>3501.21</v>
      </c>
    </row>
    <row r="5" spans="1:6" x14ac:dyDescent="0.25">
      <c r="A5" s="10" t="s">
        <v>6</v>
      </c>
      <c r="B5" s="17">
        <v>5612.32</v>
      </c>
      <c r="C5" s="18">
        <v>146.02000000000001</v>
      </c>
      <c r="D5" s="18">
        <v>657.08</v>
      </c>
      <c r="E5" s="18">
        <v>949.12</v>
      </c>
      <c r="F5" s="19">
        <v>4161.54</v>
      </c>
    </row>
    <row r="6" spans="1:6" x14ac:dyDescent="0.25">
      <c r="A6" s="10" t="s">
        <v>7</v>
      </c>
      <c r="B6" s="17">
        <v>9223.91</v>
      </c>
      <c r="C6" s="18">
        <v>196.92</v>
      </c>
      <c r="D6" s="18">
        <v>886.14</v>
      </c>
      <c r="E6" s="18">
        <v>1969.21</v>
      </c>
      <c r="F6" s="19">
        <v>5612.24</v>
      </c>
    </row>
    <row r="7" spans="1:6" x14ac:dyDescent="0.25">
      <c r="A7" s="10" t="s">
        <v>8</v>
      </c>
      <c r="B7" s="17">
        <v>9228.0400000000009</v>
      </c>
      <c r="C7" s="18">
        <v>187.65</v>
      </c>
      <c r="D7" s="18">
        <v>844.43</v>
      </c>
      <c r="E7" s="18">
        <v>1876.51</v>
      </c>
      <c r="F7" s="19">
        <v>5348.06</v>
      </c>
    </row>
    <row r="8" spans="1:6" x14ac:dyDescent="0.25">
      <c r="A8" s="10" t="s">
        <v>9</v>
      </c>
      <c r="B8" s="20">
        <v>0</v>
      </c>
      <c r="C8" s="21">
        <v>0</v>
      </c>
      <c r="D8" s="21"/>
      <c r="E8" s="21"/>
      <c r="F8" s="22"/>
    </row>
    <row r="9" spans="1:6" ht="33" x14ac:dyDescent="0.25">
      <c r="A9" s="11" t="s">
        <v>12</v>
      </c>
      <c r="B9" s="23">
        <f>SUM(B4:B8)</f>
        <v>28876.58</v>
      </c>
      <c r="C9" s="23">
        <f>SUM(C4:C8)</f>
        <v>653.43999999999994</v>
      </c>
      <c r="D9" s="23">
        <f>SUM(D4:D8)</f>
        <v>2940.47</v>
      </c>
      <c r="E9" s="23">
        <f>SUM(E4:E8)</f>
        <v>5593.36</v>
      </c>
      <c r="F9" s="23">
        <f>SUM(F4:F8)</f>
        <v>18623.05</v>
      </c>
    </row>
    <row r="10" spans="1:6" x14ac:dyDescent="0.25">
      <c r="B10" s="24"/>
      <c r="C10" s="24"/>
      <c r="D10" s="24"/>
      <c r="E10" s="24"/>
      <c r="F10" s="24"/>
    </row>
    <row r="11" spans="1:6" x14ac:dyDescent="0.25">
      <c r="A11" s="7">
        <v>36557</v>
      </c>
      <c r="B11" s="25"/>
      <c r="C11" s="25"/>
      <c r="D11" s="25"/>
      <c r="E11" s="25"/>
      <c r="F11" s="25"/>
    </row>
    <row r="12" spans="1:6" ht="33.75" x14ac:dyDescent="0.3">
      <c r="A12" s="8" t="s">
        <v>0</v>
      </c>
      <c r="B12" s="26" t="s">
        <v>14</v>
      </c>
      <c r="C12" s="26" t="s">
        <v>15</v>
      </c>
      <c r="D12" s="26" t="s">
        <v>2</v>
      </c>
      <c r="E12" s="26" t="s">
        <v>3</v>
      </c>
      <c r="F12" s="26" t="s">
        <v>4</v>
      </c>
    </row>
    <row r="13" spans="1:6" x14ac:dyDescent="0.25">
      <c r="A13" s="9" t="s">
        <v>1</v>
      </c>
      <c r="B13" s="27"/>
      <c r="C13" s="28"/>
      <c r="D13" s="28"/>
      <c r="E13" s="28"/>
      <c r="F13" s="29"/>
    </row>
    <row r="14" spans="1:6" x14ac:dyDescent="0.25">
      <c r="A14" s="10" t="s">
        <v>5</v>
      </c>
      <c r="B14" s="14">
        <v>0</v>
      </c>
      <c r="C14" s="15">
        <v>0</v>
      </c>
      <c r="D14" s="15">
        <v>0</v>
      </c>
      <c r="E14" s="15">
        <v>0</v>
      </c>
      <c r="F14" s="16">
        <v>0</v>
      </c>
    </row>
    <row r="15" spans="1:6" x14ac:dyDescent="0.25">
      <c r="A15" s="10" t="s">
        <v>6</v>
      </c>
      <c r="B15" s="17">
        <v>1220.52</v>
      </c>
      <c r="C15" s="18">
        <v>25.43</v>
      </c>
      <c r="D15" s="18">
        <v>114.43</v>
      </c>
      <c r="E15" s="18">
        <v>165.29</v>
      </c>
      <c r="F15" s="19">
        <v>724.75</v>
      </c>
    </row>
    <row r="16" spans="1:6" x14ac:dyDescent="0.25">
      <c r="A16" s="10" t="s">
        <v>7</v>
      </c>
      <c r="B16" s="17">
        <v>3762.89</v>
      </c>
      <c r="C16" s="18">
        <v>76.290000000000006</v>
      </c>
      <c r="D16" s="18">
        <v>343.29</v>
      </c>
      <c r="E16" s="18">
        <v>762.87</v>
      </c>
      <c r="F16" s="19">
        <v>2174.17</v>
      </c>
    </row>
    <row r="17" spans="1:6" x14ac:dyDescent="0.25">
      <c r="A17" s="10" t="s">
        <v>8</v>
      </c>
      <c r="B17" s="17">
        <v>2333.94</v>
      </c>
      <c r="C17" s="18">
        <v>50.67</v>
      </c>
      <c r="D17" s="18">
        <v>228.02</v>
      </c>
      <c r="E17" s="18">
        <v>506.71</v>
      </c>
      <c r="F17" s="19">
        <v>1444.13</v>
      </c>
    </row>
    <row r="18" spans="1:6" x14ac:dyDescent="0.25">
      <c r="A18" s="10" t="s">
        <v>9</v>
      </c>
      <c r="B18" s="20"/>
      <c r="C18" s="21"/>
      <c r="D18" s="21"/>
      <c r="E18" s="21"/>
      <c r="F18" s="22"/>
    </row>
    <row r="19" spans="1:6" ht="33" x14ac:dyDescent="0.25">
      <c r="A19" s="11" t="s">
        <v>12</v>
      </c>
      <c r="B19" s="23">
        <f>SUM(B14:B18)</f>
        <v>7317.35</v>
      </c>
      <c r="C19" s="23">
        <f>SUM(C14:C18)</f>
        <v>152.38999999999999</v>
      </c>
      <c r="D19" s="23">
        <f>SUM(D14:D18)</f>
        <v>685.74</v>
      </c>
      <c r="E19" s="23">
        <f>SUM(E14:E18)</f>
        <v>1434.87</v>
      </c>
      <c r="F19" s="23">
        <f>SUM(F14:F18)</f>
        <v>4343.05</v>
      </c>
    </row>
    <row r="20" spans="1:6" x14ac:dyDescent="0.25">
      <c r="B20" s="24"/>
      <c r="C20" s="24"/>
      <c r="D20" s="24"/>
      <c r="E20" s="24"/>
      <c r="F20" s="24"/>
    </row>
    <row r="21" spans="1:6" x14ac:dyDescent="0.25">
      <c r="A21" s="7">
        <v>36586</v>
      </c>
      <c r="B21" s="25"/>
      <c r="C21" s="25"/>
      <c r="D21" s="25"/>
      <c r="E21" s="25"/>
      <c r="F21" s="25"/>
    </row>
    <row r="22" spans="1:6" ht="33.75" x14ac:dyDescent="0.3">
      <c r="A22" s="8" t="s">
        <v>0</v>
      </c>
      <c r="B22" s="26" t="s">
        <v>14</v>
      </c>
      <c r="C22" s="26" t="s">
        <v>15</v>
      </c>
      <c r="D22" s="26" t="s">
        <v>2</v>
      </c>
      <c r="E22" s="26" t="s">
        <v>3</v>
      </c>
      <c r="F22" s="26" t="s">
        <v>4</v>
      </c>
    </row>
    <row r="23" spans="1:6" x14ac:dyDescent="0.25">
      <c r="A23" s="9" t="s">
        <v>1</v>
      </c>
      <c r="B23" s="27"/>
      <c r="C23" s="28"/>
      <c r="D23" s="28"/>
      <c r="E23" s="28"/>
      <c r="F23" s="29"/>
    </row>
    <row r="24" spans="1:6" x14ac:dyDescent="0.25">
      <c r="A24" s="10" t="s">
        <v>5</v>
      </c>
      <c r="B24" s="14">
        <v>0</v>
      </c>
      <c r="C24" s="15">
        <v>0</v>
      </c>
      <c r="D24" s="15">
        <v>0</v>
      </c>
      <c r="E24" s="15">
        <v>0</v>
      </c>
      <c r="F24" s="16">
        <v>0</v>
      </c>
    </row>
    <row r="25" spans="1:6" x14ac:dyDescent="0.25">
      <c r="A25" s="10" t="s">
        <v>6</v>
      </c>
      <c r="B25" s="17">
        <v>0</v>
      </c>
      <c r="C25" s="18">
        <v>0</v>
      </c>
      <c r="D25" s="18">
        <v>0</v>
      </c>
      <c r="E25" s="18">
        <v>0</v>
      </c>
      <c r="F25" s="19">
        <v>0</v>
      </c>
    </row>
    <row r="26" spans="1:6" x14ac:dyDescent="0.25">
      <c r="A26" s="10" t="s">
        <v>7</v>
      </c>
      <c r="B26" s="17">
        <v>0</v>
      </c>
      <c r="C26" s="18">
        <v>0</v>
      </c>
      <c r="D26" s="18">
        <v>0</v>
      </c>
      <c r="E26" s="18">
        <v>0</v>
      </c>
      <c r="F26" s="19">
        <v>0</v>
      </c>
    </row>
    <row r="27" spans="1:6" x14ac:dyDescent="0.25">
      <c r="A27" s="10" t="s">
        <v>8</v>
      </c>
      <c r="B27" s="17">
        <v>0</v>
      </c>
      <c r="C27" s="18">
        <v>0</v>
      </c>
      <c r="D27" s="18">
        <v>0</v>
      </c>
      <c r="E27" s="18">
        <v>0</v>
      </c>
      <c r="F27" s="19">
        <v>0</v>
      </c>
    </row>
    <row r="28" spans="1:6" x14ac:dyDescent="0.25">
      <c r="A28" s="10" t="s">
        <v>9</v>
      </c>
      <c r="B28" s="20">
        <v>0.23</v>
      </c>
      <c r="C28" s="21">
        <v>0</v>
      </c>
      <c r="D28" s="21">
        <v>0.02</v>
      </c>
      <c r="E28" s="21">
        <v>0.05</v>
      </c>
      <c r="F28" s="22">
        <v>0.15</v>
      </c>
    </row>
    <row r="29" spans="1:6" ht="33" x14ac:dyDescent="0.25">
      <c r="A29" s="11" t="s">
        <v>12</v>
      </c>
      <c r="B29" s="23">
        <f>SUM(B24:B28)</f>
        <v>0.23</v>
      </c>
      <c r="C29" s="23">
        <f>SUM(C24:C28)</f>
        <v>0</v>
      </c>
      <c r="D29" s="23">
        <f>SUM(D24:D28)</f>
        <v>0.02</v>
      </c>
      <c r="E29" s="23">
        <f>SUM(E24:E28)</f>
        <v>0.05</v>
      </c>
      <c r="F29" s="23">
        <f>SUM(F24:F28)</f>
        <v>0.15</v>
      </c>
    </row>
    <row r="30" spans="1:6" x14ac:dyDescent="0.25">
      <c r="B30" s="24"/>
      <c r="C30" s="24"/>
      <c r="D30" s="24"/>
      <c r="E30" s="24"/>
      <c r="F30" s="24"/>
    </row>
    <row r="31" spans="1:6" x14ac:dyDescent="0.25">
      <c r="B31" s="24"/>
      <c r="C31" s="24"/>
      <c r="D31" s="24"/>
      <c r="E31" s="24"/>
      <c r="F31" s="24"/>
    </row>
    <row r="32" spans="1:6" x14ac:dyDescent="0.25">
      <c r="A32" s="7">
        <v>36617</v>
      </c>
      <c r="B32" s="25"/>
      <c r="C32" s="25"/>
      <c r="D32" s="25"/>
      <c r="E32" s="25"/>
      <c r="F32" s="25"/>
    </row>
    <row r="33" spans="1:6" ht="33.75" x14ac:dyDescent="0.3">
      <c r="A33" s="8" t="s">
        <v>0</v>
      </c>
      <c r="B33" s="26" t="s">
        <v>14</v>
      </c>
      <c r="C33" s="26" t="s">
        <v>15</v>
      </c>
      <c r="D33" s="26" t="s">
        <v>2</v>
      </c>
      <c r="E33" s="26" t="s">
        <v>3</v>
      </c>
      <c r="F33" s="26" t="s">
        <v>4</v>
      </c>
    </row>
    <row r="34" spans="1:6" x14ac:dyDescent="0.25">
      <c r="A34" s="9" t="s">
        <v>1</v>
      </c>
      <c r="B34" s="27"/>
      <c r="C34" s="28"/>
      <c r="D34" s="28"/>
      <c r="E34" s="28"/>
      <c r="F34" s="29"/>
    </row>
    <row r="35" spans="1:6" x14ac:dyDescent="0.25">
      <c r="A35" s="10" t="s">
        <v>5</v>
      </c>
      <c r="B35" s="14">
        <v>274.64</v>
      </c>
      <c r="C35" s="15">
        <v>5.26</v>
      </c>
      <c r="D35" s="15">
        <v>23.67</v>
      </c>
      <c r="E35" s="15">
        <v>34.19</v>
      </c>
      <c r="F35" s="16">
        <v>149.88999999999999</v>
      </c>
    </row>
    <row r="36" spans="1:6" x14ac:dyDescent="0.25">
      <c r="A36" s="10" t="s">
        <v>6</v>
      </c>
      <c r="B36" s="17">
        <v>783.16</v>
      </c>
      <c r="C36" s="18">
        <v>12.46</v>
      </c>
      <c r="D36" s="18">
        <v>56.09</v>
      </c>
      <c r="E36" s="18">
        <v>81.02</v>
      </c>
      <c r="F36" s="19">
        <v>355.23</v>
      </c>
    </row>
    <row r="37" spans="1:6" x14ac:dyDescent="0.25">
      <c r="A37" s="10" t="s">
        <v>7</v>
      </c>
      <c r="B37" s="17">
        <v>1728.33</v>
      </c>
      <c r="C37" s="18">
        <v>20.2</v>
      </c>
      <c r="D37" s="18">
        <v>90.88</v>
      </c>
      <c r="E37" s="18">
        <v>201.95</v>
      </c>
      <c r="F37" s="19">
        <v>575.55999999999995</v>
      </c>
    </row>
    <row r="38" spans="1:6" x14ac:dyDescent="0.25">
      <c r="A38" s="10" t="s">
        <v>8</v>
      </c>
      <c r="B38" s="17">
        <v>538.80999999999995</v>
      </c>
      <c r="C38" s="18">
        <v>8.33</v>
      </c>
      <c r="D38" s="18">
        <v>37.42</v>
      </c>
      <c r="E38" s="18">
        <v>83.15</v>
      </c>
      <c r="F38" s="19">
        <v>236.98</v>
      </c>
    </row>
    <row r="39" spans="1:6" x14ac:dyDescent="0.25">
      <c r="A39" s="10" t="s">
        <v>9</v>
      </c>
      <c r="B39" s="20">
        <v>0.7</v>
      </c>
      <c r="C39" s="21">
        <v>0.01</v>
      </c>
      <c r="D39" s="21">
        <v>0.04</v>
      </c>
      <c r="E39" s="21">
        <v>0.11</v>
      </c>
      <c r="F39" s="22">
        <v>0.49</v>
      </c>
    </row>
    <row r="40" spans="1:6" ht="33" x14ac:dyDescent="0.25">
      <c r="A40" s="11" t="s">
        <v>12</v>
      </c>
      <c r="B40" s="23">
        <f>SUM(B35:B39)</f>
        <v>3325.64</v>
      </c>
      <c r="C40" s="23">
        <f>SUM(C35:C39)</f>
        <v>46.26</v>
      </c>
      <c r="D40" s="23">
        <f>SUM(D35:D39)</f>
        <v>208.1</v>
      </c>
      <c r="E40" s="23">
        <f>SUM(E35:E39)</f>
        <v>400.41999999999996</v>
      </c>
      <c r="F40" s="23">
        <f>SUM(F35:F39)</f>
        <v>1318.1499999999999</v>
      </c>
    </row>
    <row r="41" spans="1:6" x14ac:dyDescent="0.25">
      <c r="B41" s="24"/>
      <c r="C41" s="24"/>
      <c r="D41" s="24"/>
      <c r="E41" s="24"/>
      <c r="F41" s="24"/>
    </row>
    <row r="42" spans="1:6" x14ac:dyDescent="0.25">
      <c r="A42" s="7">
        <v>36647</v>
      </c>
      <c r="B42" s="25"/>
      <c r="C42" s="25"/>
      <c r="D42" s="25"/>
      <c r="E42" s="25"/>
      <c r="F42" s="25"/>
    </row>
    <row r="43" spans="1:6" ht="33.75" x14ac:dyDescent="0.3">
      <c r="A43" s="8" t="s">
        <v>0</v>
      </c>
      <c r="B43" s="26" t="s">
        <v>14</v>
      </c>
      <c r="C43" s="26" t="s">
        <v>15</v>
      </c>
      <c r="D43" s="26" t="s">
        <v>2</v>
      </c>
      <c r="E43" s="26" t="s">
        <v>3</v>
      </c>
      <c r="F43" s="26" t="s">
        <v>4</v>
      </c>
    </row>
    <row r="44" spans="1:6" x14ac:dyDescent="0.25">
      <c r="A44" s="9" t="s">
        <v>1</v>
      </c>
      <c r="B44" s="27"/>
      <c r="C44" s="28"/>
      <c r="D44" s="28"/>
      <c r="E44" s="28"/>
      <c r="F44" s="29"/>
    </row>
    <row r="45" spans="1:6" x14ac:dyDescent="0.25">
      <c r="A45" s="10" t="s">
        <v>5</v>
      </c>
      <c r="B45" s="14">
        <v>4544.51</v>
      </c>
      <c r="C45" s="15">
        <v>218.06</v>
      </c>
      <c r="D45" s="15">
        <v>981.28</v>
      </c>
      <c r="E45" s="15">
        <v>1417.4</v>
      </c>
      <c r="F45" s="16">
        <v>6214.76</v>
      </c>
    </row>
    <row r="46" spans="1:6" x14ac:dyDescent="0.25">
      <c r="A46" s="10" t="s">
        <v>6</v>
      </c>
      <c r="B46" s="17">
        <v>4646.68</v>
      </c>
      <c r="C46" s="18">
        <v>245.04</v>
      </c>
      <c r="D46" s="18">
        <v>1102.68</v>
      </c>
      <c r="E46" s="18">
        <v>1592.76</v>
      </c>
      <c r="F46" s="19">
        <v>6983.65</v>
      </c>
    </row>
    <row r="47" spans="1:6" x14ac:dyDescent="0.25">
      <c r="A47" s="10" t="s">
        <v>7</v>
      </c>
      <c r="B47" s="17">
        <v>8729.5300000000007</v>
      </c>
      <c r="C47" s="18">
        <v>219.53</v>
      </c>
      <c r="D47" s="18">
        <v>987.88</v>
      </c>
      <c r="E47" s="18">
        <v>2195.2800000000002</v>
      </c>
      <c r="F47" s="19">
        <v>6256.56</v>
      </c>
    </row>
    <row r="48" spans="1:6" x14ac:dyDescent="0.25">
      <c r="A48" s="10" t="s">
        <v>8</v>
      </c>
      <c r="B48" s="17">
        <v>10281.450000000001</v>
      </c>
      <c r="C48" s="18">
        <v>261.39999999999998</v>
      </c>
      <c r="D48" s="18">
        <v>1176.31</v>
      </c>
      <c r="E48" s="18">
        <v>2614.02</v>
      </c>
      <c r="F48" s="19">
        <v>7449.96</v>
      </c>
    </row>
    <row r="49" spans="1:6" x14ac:dyDescent="0.25">
      <c r="A49" s="10" t="s">
        <v>9</v>
      </c>
      <c r="B49" s="20">
        <v>7.48</v>
      </c>
      <c r="C49" s="21">
        <v>0.12</v>
      </c>
      <c r="D49" s="21">
        <v>0.7</v>
      </c>
      <c r="E49" s="21">
        <v>1.55</v>
      </c>
      <c r="F49" s="22">
        <v>4.8499999999999996</v>
      </c>
    </row>
    <row r="50" spans="1:6" ht="33" x14ac:dyDescent="0.25">
      <c r="A50" s="11" t="s">
        <v>12</v>
      </c>
      <c r="B50" s="23">
        <f>SUM(B45:B49)</f>
        <v>28209.65</v>
      </c>
      <c r="C50" s="23">
        <f>SUM(C45:C49)</f>
        <v>944.15</v>
      </c>
      <c r="D50" s="23">
        <f>SUM(D45:D49)</f>
        <v>4248.8499999999995</v>
      </c>
      <c r="E50" s="23">
        <f>SUM(E45:E49)</f>
        <v>7821.0100000000011</v>
      </c>
      <c r="F50" s="23">
        <f>SUM(F45:F49)</f>
        <v>26909.78</v>
      </c>
    </row>
    <row r="51" spans="1:6" x14ac:dyDescent="0.25">
      <c r="B51" s="24"/>
      <c r="C51" s="24"/>
      <c r="D51" s="24"/>
      <c r="E51" s="24"/>
      <c r="F51" s="24"/>
    </row>
    <row r="52" spans="1:6" x14ac:dyDescent="0.25">
      <c r="A52" s="7">
        <v>36678</v>
      </c>
      <c r="B52" s="25"/>
      <c r="C52" s="25"/>
      <c r="D52" s="25"/>
      <c r="E52" s="25"/>
      <c r="F52" s="25"/>
    </row>
    <row r="53" spans="1:6" ht="33.75" x14ac:dyDescent="0.3">
      <c r="A53" s="8" t="s">
        <v>0</v>
      </c>
      <c r="B53" s="26" t="s">
        <v>14</v>
      </c>
      <c r="C53" s="26" t="s">
        <v>15</v>
      </c>
      <c r="D53" s="26" t="s">
        <v>2</v>
      </c>
      <c r="E53" s="26" t="s">
        <v>3</v>
      </c>
      <c r="F53" s="26" t="s">
        <v>4</v>
      </c>
    </row>
    <row r="54" spans="1:6" x14ac:dyDescent="0.25">
      <c r="A54" s="9" t="s">
        <v>1</v>
      </c>
      <c r="B54" s="27"/>
      <c r="C54" s="28"/>
      <c r="D54" s="28"/>
      <c r="E54" s="28"/>
      <c r="F54" s="29"/>
    </row>
    <row r="55" spans="1:6" x14ac:dyDescent="0.25">
      <c r="A55" s="10" t="s">
        <v>5</v>
      </c>
      <c r="B55" s="14">
        <v>1449.42</v>
      </c>
      <c r="C55" s="15">
        <v>69.61</v>
      </c>
      <c r="D55" s="15">
        <v>313.26</v>
      </c>
      <c r="E55" s="15">
        <v>452.49</v>
      </c>
      <c r="F55" s="16">
        <v>1983.98</v>
      </c>
    </row>
    <row r="56" spans="1:6" x14ac:dyDescent="0.25">
      <c r="A56" s="10" t="s">
        <v>6</v>
      </c>
      <c r="B56" s="17">
        <v>2004.05</v>
      </c>
      <c r="C56" s="18">
        <v>117.8</v>
      </c>
      <c r="D56" s="18">
        <v>530.08000000000004</v>
      </c>
      <c r="E56" s="18">
        <v>765.67</v>
      </c>
      <c r="F56" s="19">
        <v>3357.16</v>
      </c>
    </row>
    <row r="57" spans="1:6" x14ac:dyDescent="0.25">
      <c r="A57" s="10" t="s">
        <v>7</v>
      </c>
      <c r="B57" s="17">
        <v>4662.57</v>
      </c>
      <c r="C57" s="18">
        <v>126.36</v>
      </c>
      <c r="D57" s="18">
        <v>568.61</v>
      </c>
      <c r="E57" s="18">
        <v>1263.5899999999999</v>
      </c>
      <c r="F57" s="19">
        <v>3601.22</v>
      </c>
    </row>
    <row r="58" spans="1:6" x14ac:dyDescent="0.25">
      <c r="A58" s="10" t="s">
        <v>8</v>
      </c>
      <c r="B58" s="17">
        <v>6321.87</v>
      </c>
      <c r="C58" s="18">
        <v>167.21</v>
      </c>
      <c r="D58" s="18">
        <v>752.46</v>
      </c>
      <c r="E58" s="18">
        <v>1672.13</v>
      </c>
      <c r="F58" s="19">
        <v>4765.57</v>
      </c>
    </row>
    <row r="59" spans="1:6" x14ac:dyDescent="0.25">
      <c r="A59" s="10" t="s">
        <v>9</v>
      </c>
      <c r="B59" s="20">
        <v>5.87</v>
      </c>
      <c r="C59" s="21">
        <v>0.1</v>
      </c>
      <c r="D59" s="21">
        <v>0.53</v>
      </c>
      <c r="E59" s="21">
        <v>1.18</v>
      </c>
      <c r="F59" s="22">
        <v>3.88</v>
      </c>
    </row>
    <row r="60" spans="1:6" ht="33" x14ac:dyDescent="0.25">
      <c r="A60" s="11" t="s">
        <v>12</v>
      </c>
      <c r="B60" s="23">
        <f>SUM(B55:B59)</f>
        <v>14443.78</v>
      </c>
      <c r="C60" s="23">
        <f>SUM(C55:C59)</f>
        <v>481.08000000000004</v>
      </c>
      <c r="D60" s="23">
        <f>SUM(D55:D59)</f>
        <v>2164.94</v>
      </c>
      <c r="E60" s="23">
        <f>SUM(E55:E59)</f>
        <v>4155.0600000000004</v>
      </c>
      <c r="F60" s="23">
        <f>SUM(F55:F59)</f>
        <v>13711.809999999998</v>
      </c>
    </row>
    <row r="61" spans="1:6" x14ac:dyDescent="0.25">
      <c r="B61" s="24"/>
      <c r="C61" s="24"/>
      <c r="D61" s="24"/>
      <c r="E61" s="24"/>
      <c r="F61" s="24"/>
    </row>
    <row r="62" spans="1:6" x14ac:dyDescent="0.25">
      <c r="B62" s="24"/>
      <c r="C62" s="24"/>
      <c r="D62" s="24"/>
      <c r="E62" s="24"/>
      <c r="F62" s="24"/>
    </row>
    <row r="63" spans="1:6" x14ac:dyDescent="0.25">
      <c r="A63" s="7">
        <v>36708</v>
      </c>
      <c r="B63" s="25"/>
      <c r="C63" s="25"/>
      <c r="D63" s="25"/>
      <c r="E63" s="25"/>
      <c r="F63" s="25"/>
    </row>
    <row r="64" spans="1:6" ht="33.75" x14ac:dyDescent="0.3">
      <c r="A64" s="8" t="s">
        <v>0</v>
      </c>
      <c r="B64" s="26" t="s">
        <v>14</v>
      </c>
      <c r="C64" s="26" t="s">
        <v>15</v>
      </c>
      <c r="D64" s="26" t="s">
        <v>2</v>
      </c>
      <c r="E64" s="26" t="s">
        <v>3</v>
      </c>
      <c r="F64" s="26" t="s">
        <v>4</v>
      </c>
    </row>
    <row r="65" spans="1:6" x14ac:dyDescent="0.25">
      <c r="A65" s="9" t="s">
        <v>1</v>
      </c>
      <c r="B65" s="27"/>
      <c r="C65" s="28"/>
      <c r="D65" s="28"/>
      <c r="E65" s="28"/>
      <c r="F65" s="29"/>
    </row>
    <row r="66" spans="1:6" x14ac:dyDescent="0.25">
      <c r="A66" s="10" t="s">
        <v>5</v>
      </c>
      <c r="B66" s="14">
        <v>7727.56</v>
      </c>
      <c r="C66" s="15">
        <v>410.78</v>
      </c>
      <c r="D66" s="15">
        <v>1848.48</v>
      </c>
      <c r="E66" s="15">
        <v>2670.03</v>
      </c>
      <c r="F66" s="16">
        <v>11707.07</v>
      </c>
    </row>
    <row r="67" spans="1:6" x14ac:dyDescent="0.25">
      <c r="A67" s="10" t="s">
        <v>6</v>
      </c>
      <c r="B67" s="17">
        <v>6160.41</v>
      </c>
      <c r="C67" s="18">
        <v>334.56</v>
      </c>
      <c r="D67" s="18">
        <v>1505.51</v>
      </c>
      <c r="E67" s="18">
        <v>2174.63</v>
      </c>
      <c r="F67" s="19">
        <v>9534.91</v>
      </c>
    </row>
    <row r="68" spans="1:6" x14ac:dyDescent="0.25">
      <c r="A68" s="10" t="s">
        <v>7</v>
      </c>
      <c r="B68" s="17">
        <v>6652.94</v>
      </c>
      <c r="C68" s="18">
        <v>203.52</v>
      </c>
      <c r="D68" s="18">
        <v>915.84</v>
      </c>
      <c r="E68" s="18">
        <v>2035.2</v>
      </c>
      <c r="F68" s="19">
        <v>5800.33</v>
      </c>
    </row>
    <row r="69" spans="1:6" x14ac:dyDescent="0.25">
      <c r="A69" s="10" t="s">
        <v>8</v>
      </c>
      <c r="B69" s="17">
        <v>6225.22</v>
      </c>
      <c r="C69" s="18">
        <v>216.88</v>
      </c>
      <c r="D69" s="18">
        <v>975.96</v>
      </c>
      <c r="E69" s="18">
        <v>2168.8000000000002</v>
      </c>
      <c r="F69" s="19">
        <v>6181.07</v>
      </c>
    </row>
    <row r="70" spans="1:6" x14ac:dyDescent="0.25">
      <c r="A70" s="10" t="s">
        <v>9</v>
      </c>
      <c r="B70" s="20">
        <v>9.52</v>
      </c>
      <c r="C70" s="21">
        <v>0.18</v>
      </c>
      <c r="D70" s="21">
        <v>0.9</v>
      </c>
      <c r="E70" s="21">
        <v>2.0099999999999998</v>
      </c>
      <c r="F70" s="22">
        <v>6.13</v>
      </c>
    </row>
    <row r="71" spans="1:6" ht="33" x14ac:dyDescent="0.25">
      <c r="A71" s="11" t="s">
        <v>12</v>
      </c>
      <c r="B71" s="23">
        <f>SUM(B66:B70)</f>
        <v>26775.65</v>
      </c>
      <c r="C71" s="23">
        <f>SUM(C66:C70)</f>
        <v>1165.9199999999998</v>
      </c>
      <c r="D71" s="23">
        <f>SUM(D66:D70)</f>
        <v>5246.69</v>
      </c>
      <c r="E71" s="23">
        <f>SUM(E66:E70)</f>
        <v>9050.67</v>
      </c>
      <c r="F71" s="23">
        <f>SUM(F66:F70)</f>
        <v>33229.509999999995</v>
      </c>
    </row>
    <row r="72" spans="1:6" x14ac:dyDescent="0.25">
      <c r="B72" s="24"/>
      <c r="C72" s="24"/>
      <c r="D72" s="24"/>
      <c r="E72" s="24"/>
      <c r="F72" s="24"/>
    </row>
    <row r="73" spans="1:6" x14ac:dyDescent="0.25">
      <c r="A73" s="7">
        <v>36739</v>
      </c>
      <c r="B73" s="25"/>
      <c r="C73" s="25"/>
      <c r="D73" s="25"/>
      <c r="E73" s="25"/>
      <c r="F73" s="25"/>
    </row>
    <row r="74" spans="1:6" ht="33.75" x14ac:dyDescent="0.3">
      <c r="A74" s="8" t="s">
        <v>0</v>
      </c>
      <c r="B74" s="26" t="s">
        <v>14</v>
      </c>
      <c r="C74" s="26" t="s">
        <v>15</v>
      </c>
      <c r="D74" s="26" t="s">
        <v>2</v>
      </c>
      <c r="E74" s="26" t="s">
        <v>3</v>
      </c>
      <c r="F74" s="26" t="s">
        <v>4</v>
      </c>
    </row>
    <row r="75" spans="1:6" x14ac:dyDescent="0.25">
      <c r="A75" s="9" t="s">
        <v>1</v>
      </c>
      <c r="B75" s="27"/>
      <c r="C75" s="28"/>
      <c r="D75" s="28"/>
      <c r="E75" s="28"/>
      <c r="F75" s="29"/>
    </row>
    <row r="76" spans="1:6" x14ac:dyDescent="0.25">
      <c r="A76" s="10" t="s">
        <v>5</v>
      </c>
      <c r="B76" s="14">
        <v>7000.97</v>
      </c>
      <c r="C76" s="15">
        <v>359.68</v>
      </c>
      <c r="D76" s="15">
        <v>1618.57</v>
      </c>
      <c r="E76" s="15">
        <v>2337.94</v>
      </c>
      <c r="F76" s="16">
        <v>10250.959999999999</v>
      </c>
    </row>
    <row r="77" spans="1:6" x14ac:dyDescent="0.25">
      <c r="A77" s="10" t="s">
        <v>6</v>
      </c>
      <c r="B77" s="17">
        <v>2901.26</v>
      </c>
      <c r="C77" s="18">
        <v>159.91</v>
      </c>
      <c r="D77" s="18">
        <v>719.6</v>
      </c>
      <c r="E77" s="18">
        <v>1039.42</v>
      </c>
      <c r="F77" s="19">
        <v>4557.4799999999996</v>
      </c>
    </row>
    <row r="78" spans="1:6" x14ac:dyDescent="0.25">
      <c r="A78" s="10" t="s">
        <v>7</v>
      </c>
      <c r="B78" s="17">
        <v>2539.67</v>
      </c>
      <c r="C78" s="18">
        <v>73.84</v>
      </c>
      <c r="D78" s="18">
        <v>332.27</v>
      </c>
      <c r="E78" s="18">
        <v>738.38</v>
      </c>
      <c r="F78" s="19">
        <v>2104.39</v>
      </c>
    </row>
    <row r="79" spans="1:6" x14ac:dyDescent="0.25">
      <c r="A79" s="10" t="s">
        <v>8</v>
      </c>
      <c r="B79" s="17">
        <v>2954.68</v>
      </c>
      <c r="C79" s="18">
        <v>82.92</v>
      </c>
      <c r="D79" s="18">
        <v>373.14</v>
      </c>
      <c r="E79" s="18">
        <v>829.2</v>
      </c>
      <c r="F79" s="19">
        <v>2363.2199999999998</v>
      </c>
    </row>
    <row r="80" spans="1:6" x14ac:dyDescent="0.25">
      <c r="A80" s="10" t="s">
        <v>9</v>
      </c>
      <c r="B80" s="20">
        <v>5.86</v>
      </c>
      <c r="C80" s="21">
        <v>0.1</v>
      </c>
      <c r="D80" s="21">
        <v>0.53</v>
      </c>
      <c r="E80" s="21">
        <v>1.18</v>
      </c>
      <c r="F80" s="22">
        <v>3.85</v>
      </c>
    </row>
    <row r="81" spans="1:6" ht="33" x14ac:dyDescent="0.25">
      <c r="A81" s="11" t="s">
        <v>12</v>
      </c>
      <c r="B81" s="23">
        <f>SUM(B76:B80)</f>
        <v>15402.44</v>
      </c>
      <c r="C81" s="23">
        <f>SUM(C76:C80)</f>
        <v>676.45</v>
      </c>
      <c r="D81" s="23">
        <f>SUM(D76:D80)</f>
        <v>3044.11</v>
      </c>
      <c r="E81" s="23">
        <f>SUM(E76:E80)</f>
        <v>4946.12</v>
      </c>
      <c r="F81" s="23">
        <f>SUM(F76:F80)</f>
        <v>19279.899999999998</v>
      </c>
    </row>
    <row r="82" spans="1:6" x14ac:dyDescent="0.25">
      <c r="B82" s="24"/>
      <c r="C82" s="24"/>
      <c r="D82" s="24"/>
      <c r="E82" s="24"/>
      <c r="F82" s="24"/>
    </row>
    <row r="83" spans="1:6" x14ac:dyDescent="0.25">
      <c r="A83" s="7">
        <v>36770</v>
      </c>
      <c r="B83" s="25"/>
      <c r="C83" s="25"/>
      <c r="D83" s="25"/>
      <c r="E83" s="25"/>
      <c r="F83" s="25"/>
    </row>
    <row r="84" spans="1:6" ht="33.75" x14ac:dyDescent="0.3">
      <c r="A84" s="8" t="s">
        <v>0</v>
      </c>
      <c r="B84" s="26" t="s">
        <v>14</v>
      </c>
      <c r="C84" s="26" t="s">
        <v>15</v>
      </c>
      <c r="D84" s="26" t="s">
        <v>2</v>
      </c>
      <c r="E84" s="26" t="s">
        <v>3</v>
      </c>
      <c r="F84" s="26" t="s">
        <v>4</v>
      </c>
    </row>
    <row r="85" spans="1:6" x14ac:dyDescent="0.25">
      <c r="A85" s="9" t="s">
        <v>1</v>
      </c>
      <c r="B85" s="27"/>
      <c r="C85" s="28"/>
      <c r="D85" s="28"/>
      <c r="E85" s="28"/>
      <c r="F85" s="29"/>
    </row>
    <row r="86" spans="1:6" x14ac:dyDescent="0.25">
      <c r="A86" s="10" t="s">
        <v>5</v>
      </c>
      <c r="B86" s="14">
        <v>0</v>
      </c>
      <c r="C86" s="15">
        <v>0</v>
      </c>
      <c r="D86" s="15">
        <v>0</v>
      </c>
      <c r="E86" s="15">
        <v>0</v>
      </c>
      <c r="F86" s="16">
        <v>0</v>
      </c>
    </row>
    <row r="87" spans="1:6" x14ac:dyDescent="0.25">
      <c r="A87" s="10" t="s">
        <v>6</v>
      </c>
      <c r="B87" s="17">
        <v>0</v>
      </c>
      <c r="C87" s="18">
        <v>0</v>
      </c>
      <c r="D87" s="18">
        <v>0</v>
      </c>
      <c r="E87" s="18">
        <v>0</v>
      </c>
      <c r="F87" s="19">
        <v>0</v>
      </c>
    </row>
    <row r="88" spans="1:6" x14ac:dyDescent="0.25">
      <c r="A88" s="10" t="s">
        <v>7</v>
      </c>
      <c r="B88" s="17">
        <v>762.02</v>
      </c>
      <c r="C88" s="18">
        <v>26.3</v>
      </c>
      <c r="D88" s="18">
        <v>262.95999999999998</v>
      </c>
      <c r="E88" s="18">
        <v>118.33</v>
      </c>
      <c r="F88" s="19">
        <v>749.43</v>
      </c>
    </row>
    <row r="89" spans="1:6" x14ac:dyDescent="0.25">
      <c r="A89" s="10" t="s">
        <v>8</v>
      </c>
      <c r="B89" s="17">
        <v>678.9</v>
      </c>
      <c r="C89" s="18">
        <v>24.29</v>
      </c>
      <c r="D89" s="18">
        <v>242.87</v>
      </c>
      <c r="E89" s="18">
        <v>109.29</v>
      </c>
      <c r="F89" s="19">
        <v>692.18</v>
      </c>
    </row>
    <row r="90" spans="1:6" x14ac:dyDescent="0.25">
      <c r="A90" s="10" t="s">
        <v>9</v>
      </c>
      <c r="B90" s="20">
        <v>0.89</v>
      </c>
      <c r="C90" s="21">
        <v>0.01</v>
      </c>
      <c r="D90" s="21">
        <v>0.11</v>
      </c>
      <c r="E90" s="21">
        <v>0.05</v>
      </c>
      <c r="F90" s="22">
        <v>0.67</v>
      </c>
    </row>
    <row r="91" spans="1:6" ht="33" x14ac:dyDescent="0.25">
      <c r="A91" s="11" t="s">
        <v>12</v>
      </c>
      <c r="B91" s="23">
        <f>SUM(B86:B90)</f>
        <v>1441.8100000000002</v>
      </c>
      <c r="C91" s="23">
        <f>SUM(C86:C90)</f>
        <v>50.6</v>
      </c>
      <c r="D91" s="23">
        <f>SUM(D86:D90)</f>
        <v>505.94</v>
      </c>
      <c r="E91" s="23">
        <f>SUM(E86:E90)</f>
        <v>227.67000000000002</v>
      </c>
      <c r="F91" s="23">
        <f>SUM(F86:F90)</f>
        <v>1442.28</v>
      </c>
    </row>
    <row r="92" spans="1:6" x14ac:dyDescent="0.25">
      <c r="B92" s="24"/>
      <c r="C92" s="24"/>
      <c r="D92" s="24"/>
      <c r="E92" s="24"/>
      <c r="F92" s="24"/>
    </row>
    <row r="93" spans="1:6" x14ac:dyDescent="0.25">
      <c r="B93" s="24"/>
      <c r="C93" s="24"/>
      <c r="D93" s="24"/>
      <c r="E93" s="24"/>
      <c r="F93" s="24"/>
    </row>
    <row r="94" spans="1:6" x14ac:dyDescent="0.25">
      <c r="A94" s="7">
        <v>36800</v>
      </c>
      <c r="B94" s="25"/>
      <c r="C94" s="25"/>
      <c r="D94" s="25"/>
      <c r="E94" s="25"/>
      <c r="F94" s="25"/>
    </row>
    <row r="95" spans="1:6" ht="33.75" x14ac:dyDescent="0.3">
      <c r="A95" s="8" t="s">
        <v>0</v>
      </c>
      <c r="B95" s="26" t="s">
        <v>14</v>
      </c>
      <c r="C95" s="26" t="s">
        <v>15</v>
      </c>
      <c r="D95" s="26" t="s">
        <v>2</v>
      </c>
      <c r="E95" s="26" t="s">
        <v>3</v>
      </c>
      <c r="F95" s="26" t="s">
        <v>4</v>
      </c>
    </row>
    <row r="96" spans="1:6" x14ac:dyDescent="0.25">
      <c r="A96" s="9" t="s">
        <v>1</v>
      </c>
      <c r="B96" s="27"/>
      <c r="C96" s="28"/>
      <c r="D96" s="28"/>
      <c r="E96" s="28"/>
      <c r="F96" s="29"/>
    </row>
    <row r="97" spans="1:6" x14ac:dyDescent="0.25">
      <c r="A97" s="10" t="s">
        <v>5</v>
      </c>
      <c r="B97" s="14">
        <v>271.14</v>
      </c>
      <c r="C97" s="15">
        <v>10.45</v>
      </c>
      <c r="D97" s="15">
        <v>47.01</v>
      </c>
      <c r="E97" s="15">
        <v>67.900000000000006</v>
      </c>
      <c r="F97" s="16">
        <v>297.72000000000003</v>
      </c>
    </row>
    <row r="98" spans="1:6" x14ac:dyDescent="0.25">
      <c r="A98" s="10" t="s">
        <v>6</v>
      </c>
      <c r="B98" s="17">
        <v>290.24</v>
      </c>
      <c r="C98" s="18">
        <v>10.31</v>
      </c>
      <c r="D98" s="18">
        <v>46.4</v>
      </c>
      <c r="E98" s="18">
        <v>67.03</v>
      </c>
      <c r="F98" s="19">
        <v>293.88</v>
      </c>
    </row>
    <row r="99" spans="1:6" x14ac:dyDescent="0.25">
      <c r="A99" s="10" t="s">
        <v>7</v>
      </c>
      <c r="B99" s="17">
        <v>29.55</v>
      </c>
      <c r="C99" s="18">
        <v>0.31</v>
      </c>
      <c r="D99" s="18">
        <v>1.41</v>
      </c>
      <c r="E99" s="18">
        <v>3.13</v>
      </c>
      <c r="F99" s="19">
        <v>8.93</v>
      </c>
    </row>
    <row r="100" spans="1:6" x14ac:dyDescent="0.25">
      <c r="A100" s="10" t="s">
        <v>8</v>
      </c>
      <c r="B100" s="17">
        <v>419.89</v>
      </c>
      <c r="C100" s="18">
        <v>10.53</v>
      </c>
      <c r="D100" s="18">
        <v>47.4</v>
      </c>
      <c r="E100" s="18">
        <v>105.34</v>
      </c>
      <c r="F100" s="19">
        <v>300.22000000000003</v>
      </c>
    </row>
    <row r="101" spans="1:6" x14ac:dyDescent="0.25">
      <c r="A101" s="10" t="s">
        <v>9</v>
      </c>
      <c r="B101" s="20">
        <v>0.57999999999999996</v>
      </c>
      <c r="C101" s="21">
        <v>0.01</v>
      </c>
      <c r="D101" s="21">
        <v>0.03</v>
      </c>
      <c r="E101" s="21">
        <v>0.08</v>
      </c>
      <c r="F101" s="22">
        <v>0.43</v>
      </c>
    </row>
    <row r="102" spans="1:6" ht="33" x14ac:dyDescent="0.25">
      <c r="A102" s="11" t="s">
        <v>12</v>
      </c>
      <c r="B102" s="23">
        <f>SUM(B97:B101)</f>
        <v>1011.4</v>
      </c>
      <c r="C102" s="23">
        <f>SUM(C97:C101)</f>
        <v>31.609999999999996</v>
      </c>
      <c r="D102" s="23">
        <f>SUM(D97:D101)</f>
        <v>142.25</v>
      </c>
      <c r="E102" s="23">
        <f>SUM(E97:E101)</f>
        <v>243.48000000000002</v>
      </c>
      <c r="F102" s="23">
        <f>SUM(F97:F101)</f>
        <v>901.18</v>
      </c>
    </row>
    <row r="103" spans="1:6" x14ac:dyDescent="0.25">
      <c r="B103" s="24"/>
      <c r="C103" s="24"/>
      <c r="D103" s="24"/>
      <c r="E103" s="24"/>
      <c r="F103" s="24"/>
    </row>
    <row r="104" spans="1:6" x14ac:dyDescent="0.25">
      <c r="A104" s="7">
        <v>36831</v>
      </c>
      <c r="B104" s="25"/>
      <c r="C104" s="25"/>
      <c r="D104" s="25"/>
      <c r="E104" s="25"/>
      <c r="F104" s="25"/>
    </row>
    <row r="105" spans="1:6" ht="33.75" x14ac:dyDescent="0.3">
      <c r="A105" s="8" t="s">
        <v>0</v>
      </c>
      <c r="B105" s="26" t="s">
        <v>14</v>
      </c>
      <c r="C105" s="26" t="s">
        <v>15</v>
      </c>
      <c r="D105" s="26" t="s">
        <v>2</v>
      </c>
      <c r="E105" s="26" t="s">
        <v>3</v>
      </c>
      <c r="F105" s="26" t="s">
        <v>4</v>
      </c>
    </row>
    <row r="106" spans="1:6" x14ac:dyDescent="0.25">
      <c r="A106" s="9" t="s">
        <v>1</v>
      </c>
      <c r="B106" s="27"/>
      <c r="C106" s="28"/>
      <c r="D106" s="28"/>
      <c r="E106" s="28"/>
      <c r="F106" s="29"/>
    </row>
    <row r="107" spans="1:6" x14ac:dyDescent="0.25">
      <c r="A107" s="10" t="s">
        <v>5</v>
      </c>
      <c r="B107" s="14"/>
      <c r="C107" s="15"/>
      <c r="D107" s="15"/>
      <c r="E107" s="15"/>
      <c r="F107" s="16"/>
    </row>
    <row r="108" spans="1:6" x14ac:dyDescent="0.25">
      <c r="A108" s="10" t="s">
        <v>6</v>
      </c>
      <c r="B108" s="17"/>
      <c r="C108" s="18"/>
      <c r="D108" s="18"/>
      <c r="E108" s="18"/>
      <c r="F108" s="19"/>
    </row>
    <row r="109" spans="1:6" x14ac:dyDescent="0.25">
      <c r="A109" s="10" t="s">
        <v>7</v>
      </c>
      <c r="B109" s="17"/>
      <c r="C109" s="18"/>
      <c r="D109" s="18"/>
      <c r="E109" s="18"/>
      <c r="F109" s="19"/>
    </row>
    <row r="110" spans="1:6" x14ac:dyDescent="0.25">
      <c r="A110" s="10" t="s">
        <v>8</v>
      </c>
      <c r="B110" s="17"/>
      <c r="C110" s="18"/>
      <c r="D110" s="18"/>
      <c r="E110" s="18"/>
      <c r="F110" s="19"/>
    </row>
    <row r="111" spans="1:6" x14ac:dyDescent="0.25">
      <c r="A111" s="10" t="s">
        <v>9</v>
      </c>
      <c r="B111" s="20"/>
      <c r="C111" s="21"/>
      <c r="D111" s="21"/>
      <c r="E111" s="21"/>
      <c r="F111" s="22"/>
    </row>
    <row r="112" spans="1:6" ht="33" x14ac:dyDescent="0.25">
      <c r="A112" s="11" t="s">
        <v>12</v>
      </c>
      <c r="B112" s="23">
        <f>SUM(B107:B111)</f>
        <v>0</v>
      </c>
      <c r="C112" s="23">
        <f>SUM(C107:C111)</f>
        <v>0</v>
      </c>
      <c r="D112" s="23">
        <f>SUM(D107:D111)</f>
        <v>0</v>
      </c>
      <c r="E112" s="23">
        <f>SUM(E107:E111)</f>
        <v>0</v>
      </c>
      <c r="F112" s="23">
        <f>SUM(F107:F111)</f>
        <v>0</v>
      </c>
    </row>
    <row r="113" spans="1:6" x14ac:dyDescent="0.25">
      <c r="B113" s="24"/>
      <c r="C113" s="24"/>
      <c r="D113" s="24"/>
      <c r="E113" s="24"/>
      <c r="F113" s="24"/>
    </row>
    <row r="114" spans="1:6" x14ac:dyDescent="0.25">
      <c r="A114" s="7">
        <v>36861</v>
      </c>
      <c r="B114" s="25"/>
      <c r="C114" s="25"/>
      <c r="D114" s="25"/>
      <c r="E114" s="25"/>
      <c r="F114" s="25"/>
    </row>
    <row r="115" spans="1:6" ht="33.75" x14ac:dyDescent="0.3">
      <c r="A115" s="8" t="s">
        <v>0</v>
      </c>
      <c r="B115" s="26" t="s">
        <v>14</v>
      </c>
      <c r="C115" s="26" t="s">
        <v>15</v>
      </c>
      <c r="D115" s="26" t="s">
        <v>2</v>
      </c>
      <c r="E115" s="26" t="s">
        <v>3</v>
      </c>
      <c r="F115" s="26" t="s">
        <v>4</v>
      </c>
    </row>
    <row r="116" spans="1:6" x14ac:dyDescent="0.25">
      <c r="A116" s="9" t="s">
        <v>1</v>
      </c>
      <c r="B116" s="27"/>
      <c r="C116" s="28"/>
      <c r="D116" s="28"/>
      <c r="E116" s="28"/>
      <c r="F116" s="29"/>
    </row>
    <row r="117" spans="1:6" x14ac:dyDescent="0.25">
      <c r="A117" s="10" t="s">
        <v>5</v>
      </c>
      <c r="B117" s="14"/>
      <c r="C117" s="15"/>
      <c r="D117" s="15"/>
      <c r="E117" s="15"/>
      <c r="F117" s="16"/>
    </row>
    <row r="118" spans="1:6" x14ac:dyDescent="0.25">
      <c r="A118" s="10" t="s">
        <v>6</v>
      </c>
      <c r="B118" s="17"/>
      <c r="C118" s="18"/>
      <c r="D118" s="18"/>
      <c r="E118" s="18"/>
      <c r="F118" s="19"/>
    </row>
    <row r="119" spans="1:6" x14ac:dyDescent="0.25">
      <c r="A119" s="10" t="s">
        <v>7</v>
      </c>
      <c r="B119" s="17"/>
      <c r="C119" s="18"/>
      <c r="D119" s="18"/>
      <c r="E119" s="18"/>
      <c r="F119" s="19"/>
    </row>
    <row r="120" spans="1:6" x14ac:dyDescent="0.25">
      <c r="A120" s="10" t="s">
        <v>8</v>
      </c>
      <c r="B120" s="17"/>
      <c r="C120" s="18"/>
      <c r="D120" s="18"/>
      <c r="E120" s="18"/>
      <c r="F120" s="19"/>
    </row>
    <row r="121" spans="1:6" x14ac:dyDescent="0.25">
      <c r="A121" s="10" t="s">
        <v>9</v>
      </c>
      <c r="B121" s="20"/>
      <c r="C121" s="21"/>
      <c r="D121" s="21"/>
      <c r="E121" s="21"/>
      <c r="F121" s="22"/>
    </row>
    <row r="122" spans="1:6" ht="33" x14ac:dyDescent="0.25">
      <c r="A122" s="11" t="s">
        <v>12</v>
      </c>
      <c r="B122" s="23">
        <f>SUM(B117:B121)</f>
        <v>0</v>
      </c>
      <c r="C122" s="23">
        <f>SUM(C117:C121)</f>
        <v>0</v>
      </c>
      <c r="D122" s="23">
        <f>SUM(D117:D121)</f>
        <v>0</v>
      </c>
      <c r="E122" s="23">
        <f>SUM(E117:E121)</f>
        <v>0</v>
      </c>
      <c r="F122" s="23">
        <f>SUM(F117:F121)</f>
        <v>0</v>
      </c>
    </row>
    <row r="123" spans="1:6" x14ac:dyDescent="0.25">
      <c r="B123" s="24"/>
      <c r="C123" s="24"/>
      <c r="D123" s="24"/>
      <c r="E123" s="24"/>
      <c r="F123" s="24"/>
    </row>
    <row r="124" spans="1:6" x14ac:dyDescent="0.25">
      <c r="B124" s="24"/>
      <c r="C124" s="24"/>
      <c r="D124" s="24"/>
      <c r="E124" s="24"/>
      <c r="F124" s="24"/>
    </row>
    <row r="125" spans="1:6" x14ac:dyDescent="0.25">
      <c r="A125" s="7" t="s">
        <v>13</v>
      </c>
      <c r="B125" s="25"/>
      <c r="C125" s="25"/>
      <c r="D125" s="25"/>
      <c r="E125" s="25"/>
      <c r="F125" s="25"/>
    </row>
    <row r="126" spans="1:6" ht="33.75" x14ac:dyDescent="0.3">
      <c r="A126" s="8" t="s">
        <v>0</v>
      </c>
      <c r="B126" s="26" t="s">
        <v>14</v>
      </c>
      <c r="C126" s="26" t="s">
        <v>15</v>
      </c>
      <c r="D126" s="26" t="s">
        <v>2</v>
      </c>
      <c r="E126" s="26" t="s">
        <v>3</v>
      </c>
      <c r="F126" s="26" t="s">
        <v>4</v>
      </c>
    </row>
    <row r="127" spans="1:6" x14ac:dyDescent="0.25">
      <c r="A127" s="9" t="s">
        <v>1</v>
      </c>
      <c r="B127" s="27"/>
      <c r="C127" s="28"/>
      <c r="D127" s="28"/>
      <c r="E127" s="28"/>
      <c r="F127" s="29"/>
    </row>
    <row r="128" spans="1:6" x14ac:dyDescent="0.25">
      <c r="A128" s="10" t="s">
        <v>5</v>
      </c>
      <c r="B128" s="23">
        <f t="shared" ref="B128:F132" si="0">+B117+B107+B97+B86+B76+B66+B55+B45+B35+B24+B14+B4</f>
        <v>26080.550000000007</v>
      </c>
      <c r="C128" s="23">
        <f t="shared" si="0"/>
        <v>1196.6899999999998</v>
      </c>
      <c r="D128" s="23">
        <f t="shared" si="0"/>
        <v>5385.0899999999992</v>
      </c>
      <c r="E128" s="23">
        <f t="shared" si="0"/>
        <v>7778.4699999999993</v>
      </c>
      <c r="F128" s="23">
        <f t="shared" si="0"/>
        <v>34105.589999999997</v>
      </c>
    </row>
    <row r="129" spans="1:6" x14ac:dyDescent="0.25">
      <c r="A129" s="10" t="s">
        <v>6</v>
      </c>
      <c r="B129" s="23">
        <f t="shared" si="0"/>
        <v>23618.639999999999</v>
      </c>
      <c r="C129" s="23">
        <f t="shared" si="0"/>
        <v>1051.53</v>
      </c>
      <c r="D129" s="23">
        <f t="shared" si="0"/>
        <v>4731.8700000000008</v>
      </c>
      <c r="E129" s="23">
        <f t="shared" si="0"/>
        <v>6834.9400000000005</v>
      </c>
      <c r="F129" s="23">
        <f t="shared" si="0"/>
        <v>29968.600000000002</v>
      </c>
    </row>
    <row r="130" spans="1:6" x14ac:dyDescent="0.25">
      <c r="A130" s="10" t="s">
        <v>7</v>
      </c>
      <c r="B130" s="23">
        <f t="shared" si="0"/>
        <v>38091.410000000003</v>
      </c>
      <c r="C130" s="23">
        <f t="shared" si="0"/>
        <v>943.27</v>
      </c>
      <c r="D130" s="23">
        <f t="shared" si="0"/>
        <v>4389.2800000000007</v>
      </c>
      <c r="E130" s="23">
        <f t="shared" si="0"/>
        <v>9287.9399999999987</v>
      </c>
      <c r="F130" s="23">
        <f t="shared" si="0"/>
        <v>26882.83</v>
      </c>
    </row>
    <row r="131" spans="1:6" x14ac:dyDescent="0.25">
      <c r="A131" s="10" t="s">
        <v>8</v>
      </c>
      <c r="B131" s="23">
        <f t="shared" si="0"/>
        <v>38982.800000000003</v>
      </c>
      <c r="C131" s="23">
        <f t="shared" si="0"/>
        <v>1009.88</v>
      </c>
      <c r="D131" s="23">
        <f t="shared" si="0"/>
        <v>4678.01</v>
      </c>
      <c r="E131" s="23">
        <f t="shared" si="0"/>
        <v>9965.15</v>
      </c>
      <c r="F131" s="23">
        <f t="shared" si="0"/>
        <v>28781.39</v>
      </c>
    </row>
    <row r="132" spans="1:6" x14ac:dyDescent="0.25">
      <c r="A132" s="10" t="s">
        <v>9</v>
      </c>
      <c r="B132" s="23">
        <f t="shared" si="0"/>
        <v>31.130000000000003</v>
      </c>
      <c r="C132" s="23">
        <f t="shared" si="0"/>
        <v>0.53</v>
      </c>
      <c r="D132" s="23">
        <f t="shared" si="0"/>
        <v>2.86</v>
      </c>
      <c r="E132" s="23">
        <f t="shared" si="0"/>
        <v>6.21</v>
      </c>
      <c r="F132" s="23">
        <f t="shared" si="0"/>
        <v>20.45</v>
      </c>
    </row>
    <row r="133" spans="1:6" x14ac:dyDescent="0.25">
      <c r="B133" s="24"/>
      <c r="C133" s="24"/>
      <c r="D133" s="24"/>
      <c r="E133" s="24"/>
      <c r="F133" s="24"/>
    </row>
    <row r="134" spans="1:6" x14ac:dyDescent="0.25">
      <c r="B134" s="24"/>
      <c r="C134" s="24"/>
      <c r="D134" s="24"/>
      <c r="E134" s="24"/>
      <c r="F134" s="24"/>
    </row>
    <row r="135" spans="1:6" ht="17.25" thickBot="1" x14ac:dyDescent="0.3">
      <c r="B135" s="24"/>
      <c r="C135" s="24"/>
      <c r="D135" s="24"/>
      <c r="E135" s="24"/>
      <c r="F135" s="24"/>
    </row>
    <row r="136" spans="1:6" ht="24.95" customHeight="1" thickBot="1" x14ac:dyDescent="0.3">
      <c r="B136" s="35" t="s">
        <v>16</v>
      </c>
      <c r="C136" s="44"/>
      <c r="D136" s="44"/>
      <c r="E136" s="44"/>
      <c r="F136" s="45"/>
    </row>
    <row r="137" spans="1:6" ht="24.95" customHeight="1" thickBot="1" x14ac:dyDescent="0.4">
      <c r="B137" s="30" t="s">
        <v>10</v>
      </c>
      <c r="C137" s="30" t="s">
        <v>11</v>
      </c>
      <c r="D137" s="30" t="s">
        <v>2</v>
      </c>
      <c r="E137" s="30" t="s">
        <v>3</v>
      </c>
      <c r="F137" s="30" t="s">
        <v>4</v>
      </c>
    </row>
    <row r="138" spans="1:6" ht="24.95" customHeight="1" thickBot="1" x14ac:dyDescent="0.3">
      <c r="B138" s="31">
        <f>SUM(B128:B132)/2000</f>
        <v>63.402265000000007</v>
      </c>
      <c r="C138" s="31">
        <f>SUM(C128:C132)/2000</f>
        <v>2.1009499999999997</v>
      </c>
      <c r="D138" s="31">
        <f>SUM(D128:D132)/2000</f>
        <v>9.5935550000000003</v>
      </c>
      <c r="E138" s="31">
        <f>SUM(E128:E132)/2000</f>
        <v>16.936354999999999</v>
      </c>
      <c r="F138" s="31">
        <f>SUM(F128:F132)/2000</f>
        <v>59.879429999999999</v>
      </c>
    </row>
    <row r="139" spans="1:6" x14ac:dyDescent="0.25">
      <c r="B139" s="32"/>
      <c r="C139" s="32"/>
      <c r="D139" s="32"/>
      <c r="E139" s="32"/>
      <c r="F139" s="32"/>
    </row>
    <row r="140" spans="1:6" ht="27" customHeight="1" x14ac:dyDescent="0.25">
      <c r="A140" s="33" t="s">
        <v>17</v>
      </c>
      <c r="B140" s="34" t="s">
        <v>18</v>
      </c>
      <c r="C140" s="34" t="s">
        <v>19</v>
      </c>
      <c r="D140" s="34" t="s">
        <v>20</v>
      </c>
      <c r="E140" s="34" t="s">
        <v>21</v>
      </c>
      <c r="F140" s="34" t="s">
        <v>22</v>
      </c>
    </row>
    <row r="141" spans="1:6" ht="27" customHeight="1" x14ac:dyDescent="0.25">
      <c r="A141" s="33"/>
      <c r="B141" s="34"/>
      <c r="C141" s="34"/>
      <c r="D141" s="34"/>
      <c r="E141" s="34"/>
      <c r="F141" s="34"/>
    </row>
  </sheetData>
  <mergeCells count="1">
    <mergeCell ref="B136:F136"/>
  </mergeCells>
  <printOptions horizontalCentered="1"/>
  <pageMargins left="0.25" right="0.25" top="1" bottom="1" header="0.5" footer="0.5"/>
  <pageSetup orientation="portrait" r:id="rId1"/>
  <headerFooter alignWithMargins="0">
    <oddHeader>&amp;C&amp;"Arial,Bold"&amp;18BROWNSVILLE POWER 1&amp;"Arial,Regular"&amp;10
&amp;"Arial,Bold Italic"&amp;14 2000 Monthly Criteria Pollutant Log</oddHeader>
  </headerFooter>
  <rowBreaks count="4" manualBreakCount="4">
    <brk id="31" max="16383" man="1"/>
    <brk id="62" max="16383" man="1"/>
    <brk id="93" max="16383" man="1"/>
    <brk id="12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1999</vt:lpstr>
      <vt:lpstr>2000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Jan Havlíček</cp:lastModifiedBy>
  <cp:lastPrinted>2000-11-21T17:53:24Z</cp:lastPrinted>
  <dcterms:created xsi:type="dcterms:W3CDTF">2000-03-26T13:04:18Z</dcterms:created>
  <dcterms:modified xsi:type="dcterms:W3CDTF">2023-09-13T21:33:04Z</dcterms:modified>
</cp:coreProperties>
</file>