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2C6BE21-D5CE-4EAC-8707-C87F6EA94174}" xr6:coauthVersionLast="47" xr6:coauthVersionMax="47" xr10:uidLastSave="{00000000-0000-0000-0000-000000000000}"/>
  <bookViews>
    <workbookView xWindow="-120" yWindow="-120" windowWidth="38640" windowHeight="15720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52" l="1"/>
  <c r="D8" i="52"/>
  <c r="F8" i="52"/>
  <c r="G8" i="52"/>
  <c r="B9" i="52"/>
  <c r="D9" i="52"/>
  <c r="F9" i="52"/>
  <c r="G9" i="52"/>
  <c r="B10" i="52"/>
  <c r="D10" i="52"/>
  <c r="F10" i="52"/>
  <c r="G10" i="52"/>
  <c r="B11" i="52"/>
  <c r="D11" i="52"/>
  <c r="F11" i="52"/>
  <c r="G11" i="52"/>
  <c r="B12" i="52"/>
  <c r="D12" i="52"/>
  <c r="F12" i="52"/>
  <c r="G12" i="52"/>
  <c r="B13" i="52"/>
  <c r="D13" i="52"/>
  <c r="F13" i="52"/>
  <c r="G13" i="52"/>
  <c r="B14" i="52"/>
  <c r="D14" i="52"/>
  <c r="F14" i="52"/>
  <c r="G14" i="52"/>
  <c r="B15" i="52"/>
  <c r="D15" i="52"/>
  <c r="F15" i="52"/>
  <c r="G15" i="52"/>
  <c r="B16" i="52"/>
  <c r="D16" i="52"/>
  <c r="F16" i="52"/>
  <c r="G16" i="52"/>
  <c r="B17" i="52"/>
  <c r="D17" i="52"/>
  <c r="F17" i="52"/>
  <c r="G17" i="52"/>
  <c r="B18" i="52"/>
  <c r="D18" i="52"/>
  <c r="F18" i="52"/>
  <c r="G18" i="52"/>
  <c r="B19" i="52"/>
  <c r="D19" i="52"/>
  <c r="F19" i="52"/>
  <c r="G19" i="52"/>
  <c r="B20" i="52"/>
  <c r="D20" i="52"/>
  <c r="F20" i="52"/>
  <c r="G20" i="52"/>
  <c r="B21" i="52"/>
  <c r="D21" i="52"/>
  <c r="F21" i="52"/>
  <c r="G21" i="52"/>
  <c r="B22" i="52"/>
  <c r="D22" i="52"/>
  <c r="F22" i="52"/>
  <c r="G22" i="52"/>
  <c r="B23" i="52"/>
  <c r="D23" i="52"/>
  <c r="F23" i="52"/>
  <c r="G23" i="52"/>
  <c r="B24" i="52"/>
  <c r="D24" i="52"/>
  <c r="F24" i="52"/>
  <c r="G24" i="52"/>
  <c r="B25" i="52"/>
  <c r="D25" i="52"/>
  <c r="F25" i="52"/>
  <c r="G25" i="52"/>
  <c r="B26" i="52"/>
  <c r="D26" i="52"/>
  <c r="F26" i="52"/>
  <c r="G26" i="52"/>
  <c r="B27" i="52"/>
  <c r="D27" i="52"/>
  <c r="F27" i="52"/>
  <c r="G27" i="52"/>
  <c r="B28" i="52"/>
  <c r="D28" i="52"/>
  <c r="F28" i="52"/>
  <c r="G28" i="52"/>
  <c r="B29" i="52"/>
  <c r="D29" i="52"/>
  <c r="F29" i="52"/>
  <c r="G29" i="52"/>
  <c r="B30" i="52"/>
  <c r="D30" i="52"/>
  <c r="F30" i="52"/>
  <c r="G30" i="52"/>
  <c r="B31" i="52"/>
  <c r="D31" i="52"/>
  <c r="F31" i="52"/>
  <c r="G31" i="52"/>
  <c r="B32" i="52"/>
  <c r="C32" i="52"/>
  <c r="D32" i="52"/>
  <c r="F32" i="52"/>
  <c r="G32" i="52"/>
  <c r="B33" i="52"/>
  <c r="C33" i="52"/>
  <c r="D33" i="52"/>
  <c r="G33" i="52"/>
  <c r="V1" i="51"/>
  <c r="N3" i="51"/>
  <c r="O3" i="51"/>
  <c r="N4" i="51"/>
  <c r="O4" i="51"/>
  <c r="N5" i="51"/>
  <c r="O5" i="51"/>
  <c r="N6" i="51"/>
  <c r="O6" i="51"/>
  <c r="S6" i="51"/>
  <c r="U6" i="51"/>
  <c r="V6" i="51"/>
  <c r="W6" i="51"/>
  <c r="X6" i="51"/>
  <c r="Y6" i="51"/>
  <c r="Z6" i="51"/>
  <c r="AA6" i="51"/>
  <c r="AB6" i="51"/>
  <c r="AC6" i="51"/>
  <c r="AD6" i="51"/>
  <c r="AE6" i="51"/>
  <c r="AF6" i="51"/>
  <c r="AG6" i="51"/>
  <c r="AH6" i="51"/>
  <c r="AI6" i="51"/>
  <c r="AJ6" i="51"/>
  <c r="AK6" i="51"/>
  <c r="AL6" i="51"/>
  <c r="AM6" i="51"/>
  <c r="AN6" i="51"/>
  <c r="AO6" i="51"/>
  <c r="AP6" i="51"/>
  <c r="AQ6" i="51"/>
  <c r="AR6" i="51"/>
  <c r="AS6" i="51"/>
  <c r="AT6" i="51"/>
  <c r="AU6" i="51"/>
  <c r="AV6" i="51"/>
  <c r="AW6" i="51"/>
  <c r="AX6" i="51"/>
  <c r="AY6" i="51"/>
  <c r="AZ6" i="51"/>
  <c r="BA6" i="51"/>
  <c r="BB6" i="51"/>
  <c r="BC6" i="51"/>
  <c r="N7" i="51"/>
  <c r="O7" i="51"/>
  <c r="S7" i="51"/>
  <c r="U7" i="51"/>
  <c r="V7" i="51"/>
  <c r="W7" i="51"/>
  <c r="X7" i="51"/>
  <c r="Y7" i="51"/>
  <c r="Z7" i="51"/>
  <c r="AA7" i="51"/>
  <c r="AB7" i="51"/>
  <c r="AC7" i="51"/>
  <c r="AD7" i="51"/>
  <c r="AE7" i="51"/>
  <c r="AF7" i="51"/>
  <c r="AG7" i="51"/>
  <c r="AH7" i="51"/>
  <c r="AI7" i="51"/>
  <c r="AJ7" i="51"/>
  <c r="AK7" i="51"/>
  <c r="AL7" i="51"/>
  <c r="AM7" i="51"/>
  <c r="AN7" i="51"/>
  <c r="AO7" i="51"/>
  <c r="AP7" i="51"/>
  <c r="AQ7" i="51"/>
  <c r="AR7" i="51"/>
  <c r="AS7" i="51"/>
  <c r="AT7" i="51"/>
  <c r="AU7" i="51"/>
  <c r="AV7" i="51"/>
  <c r="AW7" i="51"/>
  <c r="AX7" i="51"/>
  <c r="AY7" i="51"/>
  <c r="AZ7" i="51"/>
  <c r="BA7" i="51"/>
  <c r="BB7" i="51"/>
  <c r="BC7" i="51"/>
  <c r="N8" i="51"/>
  <c r="O8" i="51"/>
  <c r="S8" i="51"/>
  <c r="U8" i="51"/>
  <c r="V8" i="51"/>
  <c r="W8" i="51"/>
  <c r="X8" i="51"/>
  <c r="Y8" i="51"/>
  <c r="Z8" i="51"/>
  <c r="AA8" i="51"/>
  <c r="AB8" i="51"/>
  <c r="AC8" i="51"/>
  <c r="AD8" i="51"/>
  <c r="AE8" i="51"/>
  <c r="AF8" i="51"/>
  <c r="AG8" i="51"/>
  <c r="AH8" i="51"/>
  <c r="AI8" i="51"/>
  <c r="AJ8" i="51"/>
  <c r="AK8" i="51"/>
  <c r="AL8" i="51"/>
  <c r="AM8" i="51"/>
  <c r="AN8" i="51"/>
  <c r="AO8" i="51"/>
  <c r="AP8" i="51"/>
  <c r="AQ8" i="51"/>
  <c r="AR8" i="51"/>
  <c r="AS8" i="51"/>
  <c r="AT8" i="51"/>
  <c r="AU8" i="51"/>
  <c r="AV8" i="51"/>
  <c r="AW8" i="51"/>
  <c r="AX8" i="51"/>
  <c r="AY8" i="51"/>
  <c r="AZ8" i="51"/>
  <c r="BA8" i="51"/>
  <c r="BB8" i="51"/>
  <c r="BC8" i="51"/>
  <c r="N9" i="51"/>
  <c r="O9" i="51"/>
  <c r="S9" i="51"/>
  <c r="U9" i="51"/>
  <c r="V9" i="51"/>
  <c r="W9" i="51"/>
  <c r="X9" i="51"/>
  <c r="Y9" i="51"/>
  <c r="Z9" i="51"/>
  <c r="AA9" i="51"/>
  <c r="AB9" i="51"/>
  <c r="AC9" i="51"/>
  <c r="AD9" i="51"/>
  <c r="AE9" i="51"/>
  <c r="AF9" i="51"/>
  <c r="AG9" i="51"/>
  <c r="AH9" i="51"/>
  <c r="AI9" i="51"/>
  <c r="AJ9" i="51"/>
  <c r="AK9" i="51"/>
  <c r="AL9" i="51"/>
  <c r="AM9" i="51"/>
  <c r="AN9" i="51"/>
  <c r="AO9" i="51"/>
  <c r="AP9" i="51"/>
  <c r="AQ9" i="51"/>
  <c r="AR9" i="51"/>
  <c r="AS9" i="51"/>
  <c r="AT9" i="51"/>
  <c r="AU9" i="51"/>
  <c r="AV9" i="51"/>
  <c r="AW9" i="51"/>
  <c r="AX9" i="51"/>
  <c r="AY9" i="51"/>
  <c r="AZ9" i="51"/>
  <c r="BA9" i="51"/>
  <c r="BB9" i="51"/>
  <c r="BC9" i="51"/>
  <c r="N10" i="51"/>
  <c r="O10" i="51"/>
  <c r="S10" i="51"/>
  <c r="U10" i="51"/>
  <c r="V10" i="51"/>
  <c r="W10" i="51"/>
  <c r="X10" i="51"/>
  <c r="Y10" i="51"/>
  <c r="Z10" i="51"/>
  <c r="AA10" i="51"/>
  <c r="AB10" i="51"/>
  <c r="AC10" i="51"/>
  <c r="AD10" i="51"/>
  <c r="AE10" i="51"/>
  <c r="AF10" i="51"/>
  <c r="AG10" i="51"/>
  <c r="AH10" i="51"/>
  <c r="AI10" i="51"/>
  <c r="AJ10" i="51"/>
  <c r="AK10" i="51"/>
  <c r="AL10" i="51"/>
  <c r="AM10" i="51"/>
  <c r="AN10" i="51"/>
  <c r="AO10" i="51"/>
  <c r="AP10" i="51"/>
  <c r="AQ10" i="51"/>
  <c r="AR10" i="51"/>
  <c r="AS10" i="51"/>
  <c r="AT10" i="51"/>
  <c r="AU10" i="51"/>
  <c r="AV10" i="51"/>
  <c r="AW10" i="51"/>
  <c r="AX10" i="51"/>
  <c r="AY10" i="51"/>
  <c r="AZ10" i="51"/>
  <c r="BA10" i="51"/>
  <c r="BB10" i="51"/>
  <c r="BC10" i="51"/>
  <c r="N11" i="51"/>
  <c r="O11" i="51"/>
  <c r="S11" i="51"/>
  <c r="U11" i="51"/>
  <c r="V11" i="51"/>
  <c r="W11" i="51"/>
  <c r="X11" i="51"/>
  <c r="Y11" i="51"/>
  <c r="Z11" i="51"/>
  <c r="AA11" i="51"/>
  <c r="AB11" i="51"/>
  <c r="AC11" i="51"/>
  <c r="AD11" i="51"/>
  <c r="AE11" i="51"/>
  <c r="AF11" i="51"/>
  <c r="AG11" i="51"/>
  <c r="AH11" i="51"/>
  <c r="AI11" i="51"/>
  <c r="AJ11" i="51"/>
  <c r="AK11" i="51"/>
  <c r="AL11" i="51"/>
  <c r="AM11" i="51"/>
  <c r="AN11" i="51"/>
  <c r="AO11" i="51"/>
  <c r="AP11" i="51"/>
  <c r="AQ11" i="51"/>
  <c r="AR11" i="51"/>
  <c r="AS11" i="51"/>
  <c r="AT11" i="51"/>
  <c r="AU11" i="51"/>
  <c r="AV11" i="51"/>
  <c r="AW11" i="51"/>
  <c r="AX11" i="51"/>
  <c r="AY11" i="51"/>
  <c r="AZ11" i="51"/>
  <c r="BA11" i="51"/>
  <c r="BB11" i="51"/>
  <c r="BC11" i="51"/>
  <c r="N12" i="51"/>
  <c r="O12" i="51"/>
  <c r="S12" i="51"/>
  <c r="U12" i="51"/>
  <c r="V12" i="51"/>
  <c r="W12" i="51"/>
  <c r="X12" i="51"/>
  <c r="Y12" i="51"/>
  <c r="Z12" i="51"/>
  <c r="AA12" i="51"/>
  <c r="AB12" i="51"/>
  <c r="AC12" i="51"/>
  <c r="AD12" i="51"/>
  <c r="AE12" i="51"/>
  <c r="AF12" i="51"/>
  <c r="AG12" i="51"/>
  <c r="AH12" i="51"/>
  <c r="AI12" i="51"/>
  <c r="AJ12" i="51"/>
  <c r="AK12" i="51"/>
  <c r="AL12" i="51"/>
  <c r="AM12" i="51"/>
  <c r="AN12" i="51"/>
  <c r="AO12" i="51"/>
  <c r="AP12" i="51"/>
  <c r="AQ12" i="51"/>
  <c r="AR12" i="51"/>
  <c r="AS12" i="51"/>
  <c r="AT12" i="51"/>
  <c r="AU12" i="51"/>
  <c r="AV12" i="51"/>
  <c r="AW12" i="51"/>
  <c r="AX12" i="51"/>
  <c r="AY12" i="51"/>
  <c r="AZ12" i="51"/>
  <c r="BA12" i="51"/>
  <c r="BB12" i="51"/>
  <c r="BC12" i="51"/>
  <c r="N13" i="51"/>
  <c r="O13" i="51"/>
  <c r="S13" i="51"/>
  <c r="U13" i="51"/>
  <c r="V13" i="51"/>
  <c r="W13" i="51"/>
  <c r="X13" i="51"/>
  <c r="Y13" i="51"/>
  <c r="Z13" i="51"/>
  <c r="AA13" i="51"/>
  <c r="AB13" i="51"/>
  <c r="AC13" i="51"/>
  <c r="AD13" i="51"/>
  <c r="AE13" i="51"/>
  <c r="AF13" i="51"/>
  <c r="AG13" i="51"/>
  <c r="AH13" i="51"/>
  <c r="AI13" i="51"/>
  <c r="AJ13" i="51"/>
  <c r="AK13" i="51"/>
  <c r="AL13" i="51"/>
  <c r="AM13" i="51"/>
  <c r="AN13" i="51"/>
  <c r="AO13" i="51"/>
  <c r="AP13" i="51"/>
  <c r="AQ13" i="51"/>
  <c r="AR13" i="51"/>
  <c r="AS13" i="51"/>
  <c r="AT13" i="51"/>
  <c r="AU13" i="51"/>
  <c r="AV13" i="51"/>
  <c r="AW13" i="51"/>
  <c r="AX13" i="51"/>
  <c r="AY13" i="51"/>
  <c r="AZ13" i="51"/>
  <c r="BA13" i="51"/>
  <c r="BB13" i="51"/>
  <c r="BC13" i="51"/>
  <c r="N14" i="51"/>
  <c r="O14" i="51"/>
  <c r="S14" i="51"/>
  <c r="U14" i="51"/>
  <c r="V14" i="51"/>
  <c r="W14" i="51"/>
  <c r="X14" i="51"/>
  <c r="Y14" i="51"/>
  <c r="Z14" i="51"/>
  <c r="AA14" i="51"/>
  <c r="AB14" i="51"/>
  <c r="AC14" i="51"/>
  <c r="AD14" i="51"/>
  <c r="AE14" i="51"/>
  <c r="AF14" i="51"/>
  <c r="AG14" i="51"/>
  <c r="AH14" i="51"/>
  <c r="AI14" i="51"/>
  <c r="AJ14" i="51"/>
  <c r="AK14" i="51"/>
  <c r="AL14" i="51"/>
  <c r="AM14" i="51"/>
  <c r="AN14" i="51"/>
  <c r="AO14" i="51"/>
  <c r="AP14" i="51"/>
  <c r="AQ14" i="51"/>
  <c r="AR14" i="51"/>
  <c r="AS14" i="51"/>
  <c r="AT14" i="51"/>
  <c r="AU14" i="51"/>
  <c r="AV14" i="51"/>
  <c r="AW14" i="51"/>
  <c r="AX14" i="51"/>
  <c r="AY14" i="51"/>
  <c r="AZ14" i="51"/>
  <c r="BA14" i="51"/>
  <c r="BB14" i="51"/>
  <c r="BC14" i="51"/>
  <c r="N15" i="51"/>
  <c r="O15" i="51"/>
  <c r="S15" i="51"/>
  <c r="U15" i="51"/>
  <c r="V15" i="51"/>
  <c r="W15" i="51"/>
  <c r="X15" i="51"/>
  <c r="Y15" i="51"/>
  <c r="Z15" i="51"/>
  <c r="AA15" i="51"/>
  <c r="AB15" i="51"/>
  <c r="AC15" i="51"/>
  <c r="AD15" i="51"/>
  <c r="AE15" i="51"/>
  <c r="AF15" i="51"/>
  <c r="AG15" i="51"/>
  <c r="AH15" i="51"/>
  <c r="AI15" i="51"/>
  <c r="AJ15" i="51"/>
  <c r="AK15" i="51"/>
  <c r="AL15" i="51"/>
  <c r="AM15" i="51"/>
  <c r="AN15" i="51"/>
  <c r="AO15" i="51"/>
  <c r="AP15" i="51"/>
  <c r="AQ15" i="51"/>
  <c r="AR15" i="51"/>
  <c r="AS15" i="51"/>
  <c r="AT15" i="51"/>
  <c r="AU15" i="51"/>
  <c r="AV15" i="51"/>
  <c r="AW15" i="51"/>
  <c r="AX15" i="51"/>
  <c r="AY15" i="51"/>
  <c r="AZ15" i="51"/>
  <c r="BA15" i="51"/>
  <c r="BB15" i="51"/>
  <c r="BC15" i="51"/>
  <c r="N16" i="51"/>
  <c r="O16" i="51"/>
  <c r="S16" i="51"/>
  <c r="U16" i="51"/>
  <c r="V16" i="51"/>
  <c r="W16" i="51"/>
  <c r="X16" i="51"/>
  <c r="Y16" i="51"/>
  <c r="Z16" i="51"/>
  <c r="AA16" i="51"/>
  <c r="AB16" i="51"/>
  <c r="AC16" i="51"/>
  <c r="AD16" i="51"/>
  <c r="AE16" i="51"/>
  <c r="AF16" i="51"/>
  <c r="AG16" i="51"/>
  <c r="AH16" i="51"/>
  <c r="AI16" i="51"/>
  <c r="AJ16" i="51"/>
  <c r="AK16" i="51"/>
  <c r="AL16" i="51"/>
  <c r="AM16" i="51"/>
  <c r="AN16" i="51"/>
  <c r="AO16" i="51"/>
  <c r="AP16" i="51"/>
  <c r="AQ16" i="51"/>
  <c r="AR16" i="51"/>
  <c r="AS16" i="51"/>
  <c r="AT16" i="51"/>
  <c r="AU16" i="51"/>
  <c r="AV16" i="51"/>
  <c r="AW16" i="51"/>
  <c r="AX16" i="51"/>
  <c r="AY16" i="51"/>
  <c r="AZ16" i="51"/>
  <c r="BA16" i="51"/>
  <c r="BB16" i="51"/>
  <c r="BC16" i="51"/>
  <c r="N17" i="51"/>
  <c r="O17" i="51"/>
  <c r="S17" i="51"/>
  <c r="U17" i="51"/>
  <c r="V17" i="51"/>
  <c r="W17" i="51"/>
  <c r="X17" i="51"/>
  <c r="Y17" i="51"/>
  <c r="Z17" i="51"/>
  <c r="AA17" i="51"/>
  <c r="AB17" i="51"/>
  <c r="AC17" i="51"/>
  <c r="AD17" i="51"/>
  <c r="AE17" i="51"/>
  <c r="AF17" i="51"/>
  <c r="AG17" i="51"/>
  <c r="AH17" i="51"/>
  <c r="AI17" i="51"/>
  <c r="AJ17" i="51"/>
  <c r="AK17" i="51"/>
  <c r="AL17" i="51"/>
  <c r="AM17" i="51"/>
  <c r="AN17" i="51"/>
  <c r="AO17" i="51"/>
  <c r="AP17" i="51"/>
  <c r="AQ17" i="51"/>
  <c r="AR17" i="51"/>
  <c r="AS17" i="51"/>
  <c r="AT17" i="51"/>
  <c r="AU17" i="51"/>
  <c r="AV17" i="51"/>
  <c r="AW17" i="51"/>
  <c r="AX17" i="51"/>
  <c r="AY17" i="51"/>
  <c r="AZ17" i="51"/>
  <c r="BA17" i="51"/>
  <c r="BB17" i="51"/>
  <c r="BC17" i="51"/>
  <c r="N18" i="51"/>
  <c r="O18" i="51"/>
  <c r="S18" i="51"/>
  <c r="U18" i="51"/>
  <c r="V18" i="51"/>
  <c r="W18" i="51"/>
  <c r="X18" i="51"/>
  <c r="Y18" i="51"/>
  <c r="Z18" i="51"/>
  <c r="AA18" i="51"/>
  <c r="AB18" i="51"/>
  <c r="AC18" i="51"/>
  <c r="AD18" i="51"/>
  <c r="AE18" i="51"/>
  <c r="AF18" i="51"/>
  <c r="AG18" i="51"/>
  <c r="AH18" i="51"/>
  <c r="AI18" i="51"/>
  <c r="AJ18" i="51"/>
  <c r="AK18" i="51"/>
  <c r="AL18" i="51"/>
  <c r="AM18" i="51"/>
  <c r="AN18" i="51"/>
  <c r="AO18" i="51"/>
  <c r="AP18" i="51"/>
  <c r="AQ18" i="51"/>
  <c r="AR18" i="51"/>
  <c r="AS18" i="51"/>
  <c r="AT18" i="51"/>
  <c r="AU18" i="51"/>
  <c r="AV18" i="51"/>
  <c r="AW18" i="51"/>
  <c r="AX18" i="51"/>
  <c r="AY18" i="51"/>
  <c r="AZ18" i="51"/>
  <c r="BA18" i="51"/>
  <c r="BB18" i="51"/>
  <c r="BC18" i="51"/>
  <c r="N19" i="51"/>
  <c r="O19" i="51"/>
  <c r="S19" i="51"/>
  <c r="U19" i="51"/>
  <c r="V19" i="51"/>
  <c r="W19" i="51"/>
  <c r="X19" i="51"/>
  <c r="Y19" i="51"/>
  <c r="Z19" i="51"/>
  <c r="AA19" i="51"/>
  <c r="AB19" i="51"/>
  <c r="AC19" i="51"/>
  <c r="AD19" i="51"/>
  <c r="AE19" i="51"/>
  <c r="AF19" i="51"/>
  <c r="AG19" i="51"/>
  <c r="AH19" i="51"/>
  <c r="AI19" i="51"/>
  <c r="AJ19" i="51"/>
  <c r="AK19" i="51"/>
  <c r="AL19" i="51"/>
  <c r="AM19" i="51"/>
  <c r="AN19" i="51"/>
  <c r="AO19" i="51"/>
  <c r="AP19" i="51"/>
  <c r="AQ19" i="51"/>
  <c r="AR19" i="51"/>
  <c r="AS19" i="51"/>
  <c r="AT19" i="51"/>
  <c r="AU19" i="51"/>
  <c r="AV19" i="51"/>
  <c r="AW19" i="51"/>
  <c r="AX19" i="51"/>
  <c r="AY19" i="51"/>
  <c r="AZ19" i="51"/>
  <c r="BA19" i="51"/>
  <c r="BB19" i="51"/>
  <c r="BC19" i="51"/>
  <c r="N20" i="51"/>
  <c r="O20" i="51"/>
  <c r="S20" i="51"/>
  <c r="U20" i="51"/>
  <c r="V20" i="51"/>
  <c r="W20" i="51"/>
  <c r="X20" i="51"/>
  <c r="Y20" i="51"/>
  <c r="Z20" i="51"/>
  <c r="AA20" i="51"/>
  <c r="AB20" i="51"/>
  <c r="AC20" i="51"/>
  <c r="AD20" i="51"/>
  <c r="AE20" i="51"/>
  <c r="AF20" i="51"/>
  <c r="AG20" i="51"/>
  <c r="AH20" i="51"/>
  <c r="AI20" i="51"/>
  <c r="AJ20" i="51"/>
  <c r="AK20" i="51"/>
  <c r="AL20" i="51"/>
  <c r="AM20" i="51"/>
  <c r="AN20" i="51"/>
  <c r="AO20" i="51"/>
  <c r="AP20" i="51"/>
  <c r="AQ20" i="51"/>
  <c r="AR20" i="51"/>
  <c r="AS20" i="51"/>
  <c r="AT20" i="51"/>
  <c r="AU20" i="51"/>
  <c r="AV20" i="51"/>
  <c r="AW20" i="51"/>
  <c r="AX20" i="51"/>
  <c r="AY20" i="51"/>
  <c r="AZ20" i="51"/>
  <c r="BA20" i="51"/>
  <c r="BB20" i="51"/>
  <c r="BC20" i="51"/>
  <c r="N21" i="51"/>
  <c r="O21" i="51"/>
  <c r="S21" i="51"/>
  <c r="U21" i="51"/>
  <c r="V21" i="51"/>
  <c r="W21" i="51"/>
  <c r="X21" i="51"/>
  <c r="Y21" i="51"/>
  <c r="Z21" i="51"/>
  <c r="AA21" i="51"/>
  <c r="AB21" i="51"/>
  <c r="AC21" i="51"/>
  <c r="AD21" i="51"/>
  <c r="AE21" i="51"/>
  <c r="AF21" i="51"/>
  <c r="AG21" i="51"/>
  <c r="AH21" i="51"/>
  <c r="AI21" i="51"/>
  <c r="AJ21" i="51"/>
  <c r="AK21" i="51"/>
  <c r="AL21" i="51"/>
  <c r="AM21" i="51"/>
  <c r="AN21" i="51"/>
  <c r="AO21" i="51"/>
  <c r="AP21" i="51"/>
  <c r="AQ21" i="51"/>
  <c r="AR21" i="51"/>
  <c r="AS21" i="51"/>
  <c r="AT21" i="51"/>
  <c r="AU21" i="51"/>
  <c r="AV21" i="51"/>
  <c r="AW21" i="51"/>
  <c r="AX21" i="51"/>
  <c r="AY21" i="51"/>
  <c r="AZ21" i="51"/>
  <c r="BA21" i="51"/>
  <c r="BB21" i="51"/>
  <c r="BC21" i="51"/>
  <c r="N22" i="51"/>
  <c r="O22" i="51"/>
  <c r="S22" i="51"/>
  <c r="U22" i="51"/>
  <c r="V22" i="51"/>
  <c r="W22" i="51"/>
  <c r="X22" i="51"/>
  <c r="Y22" i="51"/>
  <c r="Z22" i="51"/>
  <c r="AA22" i="51"/>
  <c r="AB22" i="51"/>
  <c r="AC22" i="51"/>
  <c r="AD22" i="51"/>
  <c r="AE22" i="51"/>
  <c r="AF22" i="51"/>
  <c r="AG22" i="51"/>
  <c r="AH22" i="51"/>
  <c r="AI22" i="51"/>
  <c r="AJ22" i="51"/>
  <c r="AK22" i="51"/>
  <c r="AL22" i="51"/>
  <c r="AM22" i="51"/>
  <c r="AN22" i="51"/>
  <c r="AO22" i="51"/>
  <c r="AP22" i="51"/>
  <c r="AQ22" i="51"/>
  <c r="AR22" i="51"/>
  <c r="AS22" i="51"/>
  <c r="AT22" i="51"/>
  <c r="AU22" i="51"/>
  <c r="AV22" i="51"/>
  <c r="AW22" i="51"/>
  <c r="AX22" i="51"/>
  <c r="AY22" i="51"/>
  <c r="AZ22" i="51"/>
  <c r="BA22" i="51"/>
  <c r="BB22" i="51"/>
  <c r="BC22" i="51"/>
  <c r="N23" i="51"/>
  <c r="O23" i="51"/>
  <c r="S23" i="51"/>
  <c r="U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BA23" i="51"/>
  <c r="BB23" i="51"/>
  <c r="BC23" i="51"/>
  <c r="N24" i="51"/>
  <c r="O24" i="51"/>
  <c r="S24" i="51"/>
  <c r="U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AH24" i="51"/>
  <c r="AI24" i="51"/>
  <c r="AJ24" i="51"/>
  <c r="AK24" i="5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BC24" i="51"/>
  <c r="N25" i="51"/>
  <c r="O25" i="51"/>
  <c r="S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N26" i="51"/>
  <c r="O26" i="51"/>
  <c r="S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N27" i="51"/>
  <c r="O27" i="51"/>
  <c r="S27" i="51"/>
  <c r="U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BA27" i="51"/>
  <c r="BB27" i="51"/>
  <c r="BC27" i="51"/>
  <c r="N28" i="51"/>
  <c r="O28" i="51"/>
  <c r="S28" i="51"/>
  <c r="U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AH28" i="51"/>
  <c r="AI28" i="51"/>
  <c r="AJ28" i="51"/>
  <c r="AK28" i="5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N29" i="51"/>
  <c r="O29" i="51"/>
  <c r="S29" i="51"/>
  <c r="U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N30" i="51"/>
  <c r="O30" i="51"/>
  <c r="S30" i="51"/>
  <c r="U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AK30" i="51"/>
  <c r="AL30" i="51"/>
  <c r="AM30" i="51"/>
  <c r="AN30" i="51"/>
  <c r="AO30" i="51"/>
  <c r="AP30" i="51"/>
  <c r="AQ30" i="51"/>
  <c r="AR30" i="51"/>
  <c r="AS30" i="51"/>
  <c r="AT30" i="51"/>
  <c r="AU30" i="51"/>
  <c r="AV30" i="51"/>
  <c r="AW30" i="51"/>
  <c r="AX30" i="51"/>
  <c r="AY30" i="51"/>
  <c r="AZ30" i="51"/>
  <c r="BA30" i="51"/>
  <c r="BB30" i="51"/>
  <c r="BC30" i="51"/>
  <c r="N31" i="51"/>
  <c r="O31" i="51"/>
  <c r="S31" i="51"/>
  <c r="U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AK31" i="51"/>
  <c r="AL31" i="51"/>
  <c r="AM31" i="51"/>
  <c r="AN31" i="51"/>
  <c r="AO31" i="51"/>
  <c r="AP31" i="51"/>
  <c r="AQ31" i="51"/>
  <c r="AR31" i="51"/>
  <c r="AS31" i="51"/>
  <c r="AT31" i="51"/>
  <c r="AU31" i="51"/>
  <c r="AV31" i="51"/>
  <c r="AW31" i="51"/>
  <c r="AX31" i="51"/>
  <c r="AY31" i="51"/>
  <c r="AZ31" i="51"/>
  <c r="BA31" i="51"/>
  <c r="BB31" i="51"/>
  <c r="BC31" i="51"/>
  <c r="N32" i="51"/>
  <c r="O32" i="51"/>
  <c r="S32" i="51"/>
  <c r="U32" i="51"/>
  <c r="V32" i="51"/>
  <c r="W32" i="51"/>
  <c r="X32" i="51"/>
  <c r="Y32" i="51"/>
  <c r="Z32" i="51"/>
  <c r="AA32" i="51"/>
  <c r="AB32" i="51"/>
  <c r="AC32" i="51"/>
  <c r="AD32" i="51"/>
  <c r="AE32" i="51"/>
  <c r="AF32" i="51"/>
  <c r="AG32" i="51"/>
  <c r="AH32" i="51"/>
  <c r="AI32" i="51"/>
  <c r="AJ32" i="51"/>
  <c r="AK32" i="51"/>
  <c r="AL32" i="51"/>
  <c r="AM32" i="51"/>
  <c r="AN32" i="51"/>
  <c r="AO32" i="51"/>
  <c r="AP32" i="51"/>
  <c r="AQ32" i="51"/>
  <c r="AR32" i="51"/>
  <c r="AS32" i="51"/>
  <c r="AT32" i="51"/>
  <c r="AU32" i="51"/>
  <c r="AV32" i="51"/>
  <c r="AW32" i="51"/>
  <c r="AX32" i="51"/>
  <c r="AY32" i="51"/>
  <c r="AZ32" i="51"/>
  <c r="BA32" i="51"/>
  <c r="BB32" i="51"/>
  <c r="BC32" i="51"/>
  <c r="N33" i="51"/>
  <c r="O33" i="51"/>
  <c r="S33" i="51"/>
  <c r="U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AK33" i="51"/>
  <c r="AL33" i="51"/>
  <c r="AM33" i="51"/>
  <c r="AN33" i="51"/>
  <c r="AO33" i="51"/>
  <c r="AP33" i="51"/>
  <c r="AQ33" i="51"/>
  <c r="AR33" i="51"/>
  <c r="AS33" i="51"/>
  <c r="AT33" i="51"/>
  <c r="AU33" i="51"/>
  <c r="AV33" i="51"/>
  <c r="AW33" i="51"/>
  <c r="AX33" i="51"/>
  <c r="AY33" i="51"/>
  <c r="AZ33" i="51"/>
  <c r="BA33" i="51"/>
  <c r="BB33" i="51"/>
  <c r="BC33" i="51"/>
  <c r="N34" i="51"/>
  <c r="O34" i="51"/>
  <c r="S34" i="51"/>
  <c r="U34" i="51"/>
  <c r="V34" i="51"/>
  <c r="W34" i="51"/>
  <c r="X34" i="51"/>
  <c r="Y34" i="51"/>
  <c r="Z34" i="51"/>
  <c r="AA34" i="51"/>
  <c r="AB34" i="51"/>
  <c r="AC34" i="51"/>
  <c r="AD34" i="51"/>
  <c r="AE34" i="51"/>
  <c r="AF34" i="51"/>
  <c r="AG34" i="51"/>
  <c r="AH34" i="51"/>
  <c r="AI34" i="51"/>
  <c r="AJ34" i="51"/>
  <c r="AK34" i="51"/>
  <c r="AL34" i="51"/>
  <c r="AM34" i="51"/>
  <c r="AN34" i="51"/>
  <c r="AO34" i="51"/>
  <c r="AP34" i="51"/>
  <c r="AQ34" i="51"/>
  <c r="AR34" i="51"/>
  <c r="AS34" i="51"/>
  <c r="AT34" i="51"/>
  <c r="AU34" i="51"/>
  <c r="AV34" i="51"/>
  <c r="AW34" i="51"/>
  <c r="AX34" i="51"/>
  <c r="AY34" i="51"/>
  <c r="AZ34" i="51"/>
  <c r="BA34" i="51"/>
  <c r="BB34" i="51"/>
  <c r="BC34" i="51"/>
  <c r="N35" i="51"/>
  <c r="O35" i="51"/>
  <c r="S35" i="51"/>
  <c r="U35" i="51"/>
  <c r="V35" i="51"/>
  <c r="W35" i="51"/>
  <c r="X35" i="51"/>
  <c r="Y35" i="51"/>
  <c r="Z35" i="51"/>
  <c r="AA35" i="51"/>
  <c r="AB35" i="51"/>
  <c r="AC35" i="51"/>
  <c r="AD35" i="51"/>
  <c r="AE35" i="51"/>
  <c r="AF35" i="51"/>
  <c r="AG35" i="51"/>
  <c r="AH35" i="51"/>
  <c r="AI35" i="51"/>
  <c r="AJ35" i="51"/>
  <c r="AK35" i="51"/>
  <c r="AL35" i="51"/>
  <c r="AM35" i="51"/>
  <c r="AN35" i="51"/>
  <c r="AO35" i="51"/>
  <c r="AP35" i="51"/>
  <c r="AQ35" i="51"/>
  <c r="AR35" i="51"/>
  <c r="AS35" i="51"/>
  <c r="AT35" i="51"/>
  <c r="AU35" i="51"/>
  <c r="AV35" i="51"/>
  <c r="AW35" i="51"/>
  <c r="AX35" i="51"/>
  <c r="AY35" i="51"/>
  <c r="AZ35" i="51"/>
  <c r="BA35" i="51"/>
  <c r="BB35" i="51"/>
  <c r="BC35" i="51"/>
  <c r="N36" i="51"/>
  <c r="O36" i="51"/>
  <c r="S36" i="51"/>
  <c r="U36" i="51"/>
  <c r="V36" i="51"/>
  <c r="W36" i="51"/>
  <c r="X36" i="51"/>
  <c r="Y36" i="51"/>
  <c r="Z36" i="51"/>
  <c r="AA36" i="51"/>
  <c r="AB36" i="51"/>
  <c r="AC36" i="51"/>
  <c r="AD36" i="51"/>
  <c r="AE36" i="51"/>
  <c r="AF36" i="51"/>
  <c r="AG36" i="51"/>
  <c r="AH36" i="51"/>
  <c r="AI36" i="51"/>
  <c r="AJ36" i="51"/>
  <c r="AK36" i="51"/>
  <c r="AL36" i="51"/>
  <c r="AM36" i="51"/>
  <c r="AN36" i="51"/>
  <c r="AO36" i="51"/>
  <c r="AP36" i="51"/>
  <c r="AQ36" i="51"/>
  <c r="AR36" i="51"/>
  <c r="AS36" i="51"/>
  <c r="AT36" i="51"/>
  <c r="AU36" i="51"/>
  <c r="AV36" i="51"/>
  <c r="AW36" i="51"/>
  <c r="AX36" i="51"/>
  <c r="AY36" i="51"/>
  <c r="AZ36" i="51"/>
  <c r="BA36" i="51"/>
  <c r="BB36" i="51"/>
  <c r="BC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M7" i="48"/>
  <c r="A8" i="48"/>
  <c r="B8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W8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AN8" i="48"/>
  <c r="AO8" i="48"/>
  <c r="AP8" i="48"/>
  <c r="AQ8" i="48"/>
  <c r="AR8" i="48"/>
  <c r="AS8" i="48"/>
  <c r="AT8" i="48"/>
  <c r="AU8" i="48"/>
  <c r="AV8" i="48"/>
  <c r="AW8" i="48"/>
  <c r="AX8" i="48"/>
  <c r="AY8" i="48"/>
  <c r="AZ8" i="48"/>
  <c r="BA8" i="48"/>
  <c r="A9" i="48"/>
  <c r="B9" i="48"/>
  <c r="C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W9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AN9" i="48"/>
  <c r="AO9" i="48"/>
  <c r="AP9" i="48"/>
  <c r="AQ9" i="48"/>
  <c r="AR9" i="48"/>
  <c r="AS9" i="48"/>
  <c r="AT9" i="48"/>
  <c r="AU9" i="48"/>
  <c r="AV9" i="48"/>
  <c r="AW9" i="48"/>
  <c r="AX9" i="48"/>
  <c r="AY9" i="48"/>
  <c r="AZ9" i="48"/>
  <c r="BA9" i="48"/>
  <c r="A10" i="48"/>
  <c r="B10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W10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AN10" i="48"/>
  <c r="AO10" i="48"/>
  <c r="AP10" i="48"/>
  <c r="AQ10" i="48"/>
  <c r="AR10" i="48"/>
  <c r="AS10" i="48"/>
  <c r="AT10" i="48"/>
  <c r="AU10" i="48"/>
  <c r="AV10" i="48"/>
  <c r="AW10" i="48"/>
  <c r="AX10" i="48"/>
  <c r="AY10" i="48"/>
  <c r="AZ10" i="48"/>
  <c r="BA10" i="48"/>
  <c r="A11" i="48"/>
  <c r="B11" i="48"/>
  <c r="C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AP11" i="48"/>
  <c r="AQ11" i="48"/>
  <c r="AR11" i="48"/>
  <c r="AS11" i="48"/>
  <c r="AT11" i="48"/>
  <c r="AU11" i="48"/>
  <c r="AV11" i="48"/>
  <c r="AW11" i="48"/>
  <c r="AX11" i="48"/>
  <c r="AY11" i="48"/>
  <c r="AZ11" i="48"/>
  <c r="BA11" i="48"/>
  <c r="A12" i="48"/>
  <c r="B12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AP12" i="48"/>
  <c r="AQ12" i="48"/>
  <c r="AR12" i="48"/>
  <c r="AS12" i="48"/>
  <c r="AT12" i="48"/>
  <c r="AU12" i="48"/>
  <c r="AV12" i="48"/>
  <c r="AW12" i="48"/>
  <c r="AX12" i="48"/>
  <c r="AY12" i="48"/>
  <c r="AZ12" i="48"/>
  <c r="BA12" i="48"/>
  <c r="A13" i="48"/>
  <c r="B13" i="48"/>
  <c r="C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AP13" i="48"/>
  <c r="AQ13" i="48"/>
  <c r="AR13" i="48"/>
  <c r="AS13" i="48"/>
  <c r="AT13" i="48"/>
  <c r="AU13" i="48"/>
  <c r="AV13" i="48"/>
  <c r="AW13" i="48"/>
  <c r="AX13" i="48"/>
  <c r="AY13" i="48"/>
  <c r="AZ13" i="48"/>
  <c r="BA13" i="48"/>
  <c r="A14" i="48"/>
  <c r="B14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A15" i="48"/>
  <c r="B1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BA15" i="48"/>
  <c r="A16" i="48"/>
  <c r="B16" i="48"/>
  <c r="C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BA16" i="48"/>
  <c r="A17" i="48"/>
  <c r="B17" i="48"/>
  <c r="C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BA17" i="48"/>
  <c r="A18" i="48"/>
  <c r="B18" i="48"/>
  <c r="C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W18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AN18" i="48"/>
  <c r="AO18" i="48"/>
  <c r="AP18" i="48"/>
  <c r="AQ18" i="48"/>
  <c r="AR18" i="48"/>
  <c r="AS18" i="48"/>
  <c r="AT18" i="48"/>
  <c r="AU18" i="48"/>
  <c r="AV18" i="48"/>
  <c r="AW18" i="48"/>
  <c r="AX18" i="48"/>
  <c r="AY18" i="48"/>
  <c r="AZ18" i="48"/>
  <c r="BA18" i="48"/>
  <c r="A19" i="48"/>
  <c r="B19" i="48"/>
  <c r="C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AP19" i="48"/>
  <c r="AQ19" i="48"/>
  <c r="AR19" i="48"/>
  <c r="AS19" i="48"/>
  <c r="AT19" i="48"/>
  <c r="AU19" i="48"/>
  <c r="AV19" i="48"/>
  <c r="AW19" i="48"/>
  <c r="AX19" i="48"/>
  <c r="AY19" i="48"/>
  <c r="AZ19" i="48"/>
  <c r="BA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AP20" i="48"/>
  <c r="AQ20" i="48"/>
  <c r="AR20" i="48"/>
  <c r="AS20" i="48"/>
  <c r="AT20" i="48"/>
  <c r="AU20" i="48"/>
  <c r="AV20" i="48"/>
  <c r="AW20" i="48"/>
  <c r="AX20" i="48"/>
  <c r="AY20" i="48"/>
  <c r="AZ20" i="48"/>
  <c r="BA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AP22" i="48"/>
  <c r="AQ22" i="48"/>
  <c r="AR22" i="48"/>
  <c r="AS22" i="48"/>
  <c r="AT22" i="48"/>
  <c r="AU22" i="48"/>
  <c r="AV22" i="48"/>
  <c r="AW22" i="48"/>
  <c r="AX22" i="48"/>
  <c r="AY22" i="48"/>
  <c r="AZ22" i="48"/>
  <c r="BA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AP23" i="48"/>
  <c r="AQ23" i="48"/>
  <c r="AR23" i="48"/>
  <c r="AS23" i="48"/>
  <c r="AT23" i="48"/>
  <c r="AU23" i="48"/>
  <c r="AV23" i="48"/>
  <c r="AW23" i="48"/>
  <c r="AX23" i="48"/>
  <c r="AY23" i="48"/>
  <c r="AZ23" i="48"/>
  <c r="BA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AP24" i="48"/>
  <c r="AQ24" i="48"/>
  <c r="AR24" i="48"/>
  <c r="AS24" i="48"/>
  <c r="AT24" i="48"/>
  <c r="AU24" i="48"/>
  <c r="AV24" i="48"/>
  <c r="AW24" i="48"/>
  <c r="AX24" i="48"/>
  <c r="AY24" i="48"/>
  <c r="AZ24" i="48"/>
  <c r="BA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AU25" i="48"/>
  <c r="AV25" i="48"/>
  <c r="AW25" i="48"/>
  <c r="AX25" i="48"/>
  <c r="AY25" i="48"/>
  <c r="AZ25" i="48"/>
  <c r="BA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AU26" i="48"/>
  <c r="AV26" i="48"/>
  <c r="AW26" i="48"/>
  <c r="AX26" i="48"/>
  <c r="AY26" i="48"/>
  <c r="AZ26" i="48"/>
  <c r="BA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AP27" i="48"/>
  <c r="AQ27" i="48"/>
  <c r="AR27" i="48"/>
  <c r="AS27" i="48"/>
  <c r="AT27" i="48"/>
  <c r="AU27" i="48"/>
  <c r="AV27" i="48"/>
  <c r="AW27" i="48"/>
  <c r="AX27" i="48"/>
  <c r="AY27" i="48"/>
  <c r="AZ27" i="48"/>
  <c r="BA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AP28" i="48"/>
  <c r="AQ28" i="48"/>
  <c r="AR28" i="48"/>
  <c r="AS28" i="48"/>
  <c r="AT28" i="48"/>
  <c r="AU28" i="48"/>
  <c r="AV28" i="48"/>
  <c r="AW28" i="48"/>
  <c r="AX28" i="48"/>
  <c r="AY28" i="48"/>
  <c r="AZ28" i="48"/>
  <c r="BA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AP29" i="48"/>
  <c r="AQ29" i="48"/>
  <c r="AR29" i="48"/>
  <c r="AS29" i="48"/>
  <c r="AT29" i="48"/>
  <c r="AU29" i="48"/>
  <c r="AV29" i="48"/>
  <c r="AW29" i="48"/>
  <c r="AX29" i="48"/>
  <c r="AY29" i="48"/>
  <c r="AZ29" i="48"/>
  <c r="BA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W30" i="48"/>
  <c r="X30" i="48"/>
  <c r="Y30" i="48"/>
  <c r="Z30" i="48"/>
  <c r="AA30" i="48"/>
  <c r="AB30" i="48"/>
  <c r="AC30" i="48"/>
  <c r="AD30" i="48"/>
  <c r="AE30" i="48"/>
  <c r="AF30" i="48"/>
  <c r="AG30" i="48"/>
  <c r="AH30" i="48"/>
  <c r="AI30" i="48"/>
  <c r="AJ30" i="48"/>
  <c r="AK30" i="48"/>
  <c r="AL30" i="48"/>
  <c r="AM30" i="48"/>
  <c r="AN30" i="48"/>
  <c r="AO30" i="48"/>
  <c r="AP30" i="48"/>
  <c r="AQ30" i="48"/>
  <c r="AR30" i="48"/>
  <c r="AS30" i="48"/>
  <c r="AT30" i="48"/>
  <c r="AU30" i="48"/>
  <c r="AV30" i="48"/>
  <c r="AW30" i="48"/>
  <c r="AX30" i="48"/>
  <c r="AY30" i="48"/>
  <c r="AZ30" i="48"/>
  <c r="BA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O31" i="48"/>
  <c r="P31" i="48"/>
  <c r="Q31" i="48"/>
  <c r="R31" i="48"/>
  <c r="S31" i="48"/>
  <c r="T31" i="48"/>
  <c r="U31" i="48"/>
  <c r="W31" i="48"/>
  <c r="X31" i="48"/>
  <c r="Y31" i="48"/>
  <c r="Z31" i="48"/>
  <c r="AA31" i="48"/>
  <c r="AB31" i="48"/>
  <c r="AC31" i="48"/>
  <c r="AD31" i="48"/>
  <c r="AE31" i="48"/>
  <c r="AF31" i="48"/>
  <c r="AG31" i="48"/>
  <c r="AH31" i="48"/>
  <c r="AI31" i="48"/>
  <c r="AJ31" i="48"/>
  <c r="AK31" i="48"/>
  <c r="AL31" i="48"/>
  <c r="AM31" i="48"/>
  <c r="AN31" i="48"/>
  <c r="AO31" i="48"/>
  <c r="AP31" i="48"/>
  <c r="AQ31" i="48"/>
  <c r="AR31" i="48"/>
  <c r="AS31" i="48"/>
  <c r="AT31" i="48"/>
  <c r="AU31" i="48"/>
  <c r="AV31" i="48"/>
  <c r="AW31" i="48"/>
  <c r="AX31" i="48"/>
  <c r="AY31" i="48"/>
  <c r="AZ31" i="48"/>
  <c r="BA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AP32" i="48"/>
  <c r="AQ32" i="48"/>
  <c r="AR32" i="48"/>
  <c r="AS32" i="48"/>
  <c r="AT32" i="48"/>
  <c r="AU32" i="48"/>
  <c r="AV32" i="48"/>
  <c r="AW32" i="48"/>
  <c r="AX32" i="48"/>
  <c r="AY32" i="48"/>
  <c r="AZ32" i="48"/>
  <c r="BA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AP33" i="48"/>
  <c r="AQ33" i="48"/>
  <c r="AR33" i="48"/>
  <c r="AS33" i="48"/>
  <c r="AT33" i="48"/>
  <c r="AU33" i="48"/>
  <c r="AV33" i="48"/>
  <c r="AW33" i="48"/>
  <c r="AX33" i="48"/>
  <c r="AY33" i="48"/>
  <c r="AZ33" i="48"/>
  <c r="BA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AP34" i="48"/>
  <c r="AQ34" i="48"/>
  <c r="AR34" i="48"/>
  <c r="AS34" i="48"/>
  <c r="AT34" i="48"/>
  <c r="AU34" i="48"/>
  <c r="AV34" i="48"/>
  <c r="AW34" i="48"/>
  <c r="AX34" i="48"/>
  <c r="AY34" i="48"/>
  <c r="AZ34" i="48"/>
  <c r="BA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AP35" i="48"/>
  <c r="AQ35" i="48"/>
  <c r="AR35" i="48"/>
  <c r="AS35" i="48"/>
  <c r="AT35" i="48"/>
  <c r="AU35" i="48"/>
  <c r="AV35" i="48"/>
  <c r="AW35" i="48"/>
  <c r="AX35" i="48"/>
  <c r="AY35" i="48"/>
  <c r="AZ35" i="48"/>
  <c r="BA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AP36" i="48"/>
  <c r="AQ36" i="48"/>
  <c r="AR36" i="48"/>
  <c r="AS36" i="48"/>
  <c r="AT36" i="48"/>
  <c r="AU36" i="48"/>
  <c r="AV36" i="48"/>
  <c r="AW36" i="48"/>
  <c r="AX36" i="48"/>
  <c r="AY36" i="48"/>
  <c r="AZ36" i="48"/>
  <c r="BA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W37" i="48"/>
  <c r="X37" i="48"/>
  <c r="Y37" i="48"/>
  <c r="Z37" i="48"/>
  <c r="AA37" i="48"/>
  <c r="AB37" i="48"/>
  <c r="AC37" i="48"/>
  <c r="AD37" i="48"/>
  <c r="AE37" i="48"/>
  <c r="AF37" i="48"/>
  <c r="AG37" i="48"/>
  <c r="AH37" i="48"/>
  <c r="AI37" i="48"/>
  <c r="AJ37" i="48"/>
  <c r="AK37" i="48"/>
  <c r="AL37" i="48"/>
  <c r="AM37" i="48"/>
  <c r="AN37" i="48"/>
  <c r="AO37" i="48"/>
  <c r="AP37" i="48"/>
  <c r="AQ37" i="48"/>
  <c r="AR37" i="48"/>
  <c r="AS37" i="48"/>
  <c r="AT37" i="48"/>
  <c r="AU37" i="48"/>
  <c r="AV37" i="48"/>
  <c r="AW37" i="48"/>
  <c r="AX37" i="48"/>
  <c r="AY37" i="48"/>
  <c r="AZ37" i="48"/>
  <c r="BA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AR38" i="48"/>
  <c r="AS38" i="48"/>
  <c r="AT38" i="48"/>
  <c r="AU38" i="48"/>
  <c r="AV38" i="48"/>
  <c r="AW38" i="48"/>
  <c r="AX38" i="48"/>
  <c r="AY38" i="48"/>
  <c r="AZ38" i="48"/>
  <c r="BA38" i="48"/>
  <c r="K39" i="48"/>
  <c r="L39" i="48"/>
  <c r="M39" i="48"/>
  <c r="R39" i="48"/>
  <c r="S39" i="48"/>
  <c r="B45" i="48"/>
  <c r="E45" i="48"/>
  <c r="H45" i="48"/>
  <c r="N45" i="48"/>
  <c r="P45" i="48"/>
  <c r="R45" i="48"/>
  <c r="R45" i="48" a="1"/>
  <c r="T45" i="48"/>
  <c r="B46" i="48"/>
  <c r="E46" i="48"/>
  <c r="H46" i="48"/>
  <c r="J46" i="48"/>
  <c r="K46" i="48"/>
  <c r="L46" i="48"/>
  <c r="M46" i="48"/>
  <c r="N46" i="48"/>
  <c r="P46" i="48"/>
  <c r="P46" i="48" a="1"/>
  <c r="R46" i="48"/>
  <c r="B47" i="48"/>
  <c r="E47" i="48"/>
  <c r="H47" i="48"/>
  <c r="N47" i="48"/>
  <c r="T47" i="48"/>
  <c r="B48" i="48"/>
  <c r="E48" i="48"/>
  <c r="H48" i="48"/>
  <c r="N48" i="48"/>
  <c r="B49" i="48"/>
  <c r="E49" i="48"/>
  <c r="H49" i="48"/>
  <c r="J49" i="48"/>
  <c r="K49" i="48"/>
  <c r="L49" i="48"/>
  <c r="M49" i="48"/>
  <c r="N49" i="48"/>
  <c r="B50" i="48"/>
  <c r="E50" i="48"/>
  <c r="H50" i="48"/>
  <c r="N50" i="48"/>
  <c r="B51" i="48"/>
  <c r="E51" i="48"/>
  <c r="H51" i="48"/>
  <c r="G4" i="50"/>
  <c r="I4" i="50"/>
  <c r="J4" i="50"/>
  <c r="K4" i="50"/>
  <c r="P4" i="50"/>
  <c r="Q4" i="50"/>
  <c r="G5" i="50"/>
  <c r="I5" i="50"/>
  <c r="J5" i="50"/>
  <c r="K5" i="50"/>
  <c r="P5" i="50"/>
  <c r="Q5" i="50"/>
  <c r="G6" i="50"/>
  <c r="I6" i="50"/>
  <c r="J6" i="50"/>
  <c r="K6" i="50"/>
  <c r="P6" i="50"/>
  <c r="Q6" i="50"/>
  <c r="G7" i="50"/>
  <c r="I7" i="50"/>
  <c r="J7" i="50"/>
  <c r="K7" i="50"/>
  <c r="P7" i="50"/>
  <c r="Q7" i="50"/>
  <c r="G8" i="50"/>
  <c r="I8" i="50"/>
  <c r="J8" i="50"/>
  <c r="K8" i="50"/>
  <c r="P8" i="50"/>
  <c r="Q8" i="50"/>
  <c r="G9" i="50"/>
  <c r="I9" i="50"/>
  <c r="J9" i="50"/>
  <c r="K9" i="50"/>
  <c r="P9" i="50"/>
  <c r="Q9" i="50"/>
  <c r="G10" i="50"/>
  <c r="I10" i="50"/>
  <c r="J10" i="50"/>
  <c r="K10" i="50"/>
  <c r="P10" i="50"/>
  <c r="Q10" i="50"/>
  <c r="G11" i="50"/>
  <c r="I11" i="50"/>
  <c r="J11" i="50"/>
  <c r="K11" i="50"/>
  <c r="P11" i="50"/>
  <c r="Q11" i="50"/>
  <c r="G12" i="50"/>
  <c r="I12" i="50"/>
  <c r="J12" i="50"/>
  <c r="K12" i="50"/>
  <c r="P12" i="50"/>
  <c r="Q12" i="50"/>
  <c r="G13" i="50"/>
  <c r="I13" i="50"/>
  <c r="J13" i="50"/>
  <c r="K13" i="50"/>
  <c r="P13" i="50"/>
  <c r="Q13" i="50"/>
  <c r="G14" i="50"/>
  <c r="I14" i="50"/>
  <c r="J14" i="50"/>
  <c r="K14" i="50"/>
  <c r="P14" i="50"/>
  <c r="Q14" i="50"/>
  <c r="G15" i="50"/>
  <c r="I15" i="50"/>
  <c r="J15" i="50"/>
  <c r="K15" i="50"/>
  <c r="P15" i="50"/>
  <c r="Q15" i="50"/>
  <c r="G16" i="50"/>
  <c r="I16" i="50"/>
  <c r="J16" i="50"/>
  <c r="K16" i="50"/>
  <c r="P16" i="50"/>
  <c r="Q16" i="50"/>
  <c r="G17" i="50"/>
  <c r="I17" i="50"/>
  <c r="J17" i="50"/>
  <c r="K17" i="50"/>
  <c r="P17" i="50"/>
  <c r="Q17" i="50"/>
  <c r="G18" i="50"/>
  <c r="I18" i="50"/>
  <c r="J18" i="50"/>
  <c r="K18" i="50"/>
  <c r="P18" i="50"/>
  <c r="Q18" i="50"/>
  <c r="G19" i="50"/>
  <c r="I19" i="50"/>
  <c r="J19" i="50"/>
  <c r="K19" i="50"/>
  <c r="P19" i="50"/>
  <c r="Q19" i="50"/>
  <c r="G20" i="50"/>
  <c r="I20" i="50"/>
  <c r="J20" i="50"/>
  <c r="K20" i="50"/>
  <c r="P20" i="50"/>
  <c r="Q20" i="50"/>
  <c r="G21" i="50"/>
  <c r="I21" i="50"/>
  <c r="J21" i="50"/>
  <c r="K21" i="50"/>
  <c r="P21" i="50"/>
  <c r="Q21" i="50"/>
  <c r="G22" i="50"/>
  <c r="I22" i="50"/>
  <c r="J22" i="50"/>
  <c r="K22" i="50"/>
  <c r="P22" i="50"/>
  <c r="Q22" i="50"/>
  <c r="G23" i="50"/>
  <c r="I23" i="50"/>
  <c r="J23" i="50"/>
  <c r="K23" i="50"/>
  <c r="P23" i="50"/>
  <c r="Q23" i="50"/>
  <c r="G24" i="50"/>
  <c r="I24" i="50"/>
  <c r="J24" i="50"/>
  <c r="K24" i="50"/>
  <c r="P24" i="50"/>
  <c r="Q24" i="50"/>
  <c r="G25" i="50"/>
  <c r="I25" i="50"/>
  <c r="J25" i="50"/>
  <c r="K25" i="50"/>
  <c r="P25" i="50"/>
  <c r="Q25" i="50"/>
  <c r="G26" i="50"/>
  <c r="I26" i="50"/>
  <c r="J26" i="50"/>
  <c r="K26" i="50"/>
  <c r="P26" i="50"/>
  <c r="Q26" i="50"/>
  <c r="G27" i="50"/>
  <c r="I27" i="50"/>
  <c r="J27" i="50"/>
  <c r="K27" i="50"/>
  <c r="P27" i="50"/>
  <c r="Q27" i="50"/>
  <c r="G28" i="50"/>
  <c r="I28" i="50"/>
  <c r="J28" i="50"/>
  <c r="K28" i="50"/>
  <c r="P28" i="50"/>
  <c r="Q28" i="50"/>
  <c r="G29" i="50"/>
  <c r="I29" i="50"/>
  <c r="J29" i="50"/>
  <c r="K29" i="50"/>
  <c r="P29" i="50"/>
  <c r="Q29" i="50"/>
  <c r="G30" i="50"/>
  <c r="I30" i="50"/>
  <c r="J30" i="50"/>
  <c r="K30" i="50"/>
  <c r="P30" i="50"/>
  <c r="Q30" i="50"/>
  <c r="G31" i="50"/>
  <c r="I31" i="50"/>
  <c r="J31" i="50"/>
  <c r="K31" i="50"/>
  <c r="P31" i="50"/>
  <c r="Q31" i="50"/>
  <c r="G32" i="50"/>
  <c r="I32" i="50"/>
  <c r="J32" i="50"/>
  <c r="K32" i="50"/>
  <c r="P32" i="50"/>
  <c r="Q32" i="50"/>
  <c r="G33" i="50"/>
  <c r="I33" i="50"/>
  <c r="J33" i="50"/>
  <c r="K33" i="50"/>
  <c r="P33" i="50"/>
  <c r="Q33" i="50"/>
  <c r="G34" i="50"/>
  <c r="I34" i="50"/>
  <c r="J34" i="50"/>
  <c r="K34" i="50"/>
  <c r="P34" i="50"/>
  <c r="Q34" i="50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<sst xmlns="http://schemas.openxmlformats.org/spreadsheetml/2006/main" count="14203" uniqueCount="99">
  <si>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</si>
  <si>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</si>
  <si>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</si>
  <si>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</si>
  <si>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</si>
  <si>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</si>
  <si>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</si>
  <si>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</si>
  <si>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</si>
  <si>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</si>
  <si>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</si>
  <si>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</si>
  <si>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</si>
  <si>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</si>
  <si>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</si>
  <si>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</si>
  <si>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</si>
  <si>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</si>
  <si>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</si>
  <si>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</si>
  <si>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</si>
  <si>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</si>
  <si>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</si>
  <si>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</si>
  <si>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</si>
  <si>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</si>
  <si>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</si>
  <si>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</si>
  <si>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</si>
  <si>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</si>
  <si>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</si>
  <si>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</si>
  <si>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</si>
  <si>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</si>
  <si>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</si>
  <si>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</si>
  <si>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</si>
  <si>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</si>
  <si>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</si>
  <si>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</si>
  <si>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</si>
  <si>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</si>
  <si>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</si>
  <si>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</si>
  <si>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</si>
  <si>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</si>
  <si>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</si>
  <si>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</si>
  <si>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</si>
  <si>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</si>
  <si>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</si>
  <si>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</si>
  <si>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</si>
  <si>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</si>
  <si>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</si>
  <si>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</si>
  <si>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</si>
  <si>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</si>
  <si>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</si>
  <si>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</si>
  <si>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</si>
  <si>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</si>
  <si>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</si>
  <si>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</si>
  <si>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</si>
  <si>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</si>
  <si>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</si>
  <si>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</si>
  <si>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</si>
  <si>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</si>
  <si>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</si>
  <si>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</si>
  <si>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</si>
  <si>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</si>
  <si>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</si>
  <si>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</si>
  <si>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</si>
  <si>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</si>
  <si>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</si>
  <si>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</si>
  <si>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</si>
  <si>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</si>
  <si>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</si>
  <si>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</si>
  <si>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</si>
  <si>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</si>
  <si>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</si>
  <si>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</si>
  <si>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</si>
  <si>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</si>
  <si>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</si>
  <si>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</si>
  <si>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</si>
  <si>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</si>
  <si>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</si>
  <si>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</si>
  <si>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</si>
  <si>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</si>
  <si>
    <t>Real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</si>
</sst>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6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1" fillId="0" borderId="30" xfId="1" applyFill="1" applyBorder="1"/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0" borderId="0" xfId="1" applyFont="1"/>
    <xf numFmtId="43" fontId="0" fillId="2" borderId="10" xfId="1" applyFont="1" applyFill="1" applyBorder="1"/>
    <xf numFmtId="43" fontId="0" fillId="2" borderId="11" xfId="1" applyFont="1" applyFill="1" applyBorder="1"/>
    <xf numFmtId="43" fontId="0" fillId="2" borderId="10" xfId="1" applyNumberFormat="1" applyFont="1" applyFill="1" applyBorder="1"/>
    <xf numFmtId="43" fontId="0" fillId="2" borderId="11" xfId="1" applyNumberFormat="1" applyFont="1" applyFill="1" applyBorder="1"/>
    <xf numFmtId="43" fontId="0" fillId="2" borderId="13" xfId="0" applyNumberFormat="1" applyFill="1" applyBorder="1"/>
    <xf numFmtId="165" fontId="0" fillId="2" borderId="10" xfId="1" applyNumberFormat="1" applyFont="1" applyFill="1" applyBorder="1"/>
    <xf numFmtId="165" fontId="0" fillId="2" borderId="11" xfId="1" applyNumberFormat="1" applyFont="1" applyFill="1" applyBorder="1"/>
    <xf numFmtId="165" fontId="6" fillId="2" borderId="10" xfId="1" applyNumberFormat="1" applyFont="1" applyFill="1" applyBorder="1"/>
    <xf numFmtId="165" fontId="5" fillId="2" borderId="13" xfId="1" applyNumberFormat="1" applyFont="1" applyFill="1" applyBorder="1"/>
    <xf numFmtId="2" fontId="0" fillId="2" borderId="29" xfId="0" applyNumberFormat="1" applyFill="1" applyBorder="1"/>
    <xf numFmtId="165" fontId="0" fillId="2" borderId="29" xfId="1" applyNumberFormat="1" applyFont="1" applyFill="1" applyBorder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2" fmlaLink="$B$53" fmlaRange="$A$53:$A$57" sel="1" val="0"/>
</file>

<file path=xl/ctrlProps/ctrlProp2.xml><?xml version="1.0" encoding="utf-8"?>
<formControlPr xmlns="http://schemas.microsoft.com/office/spreadsheetml/2009/9/main" objectType="Drop" dropStyle="combo" dx="22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2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2" fmlaLink="$B$55" fmlaRange="$A$53:$A$57" sel="4" val="0"/>
</file>

<file path=xl/ctrlProps/ctrlProp5.xml><?xml version="1.0" encoding="utf-8"?>
<formControlPr xmlns="http://schemas.microsoft.com/office/spreadsheetml/2009/9/main" objectType="Drop" dropLines="2" dropStyle="combo" dx="22" fmlaLink="$E$60" fmlaRange="$A$60:$A$61" sel="1" val="0"/>
</file>

<file path=xl/ctrlProps/ctrlProp6.xml><?xml version="1.0" encoding="utf-8"?>
<formControlPr xmlns="http://schemas.microsoft.com/office/spreadsheetml/2009/9/main" objectType="Drop" dropStyle="combo" dx="22" fmlaLink="$H$60" fmlaRange="$A$60:$A$61" sel="1" val="0"/>
</file>

<file path=xl/ctrlProps/ctrlProp7.xml><?xml version="1.0" encoding="utf-8"?>
<formControlPr xmlns="http://schemas.microsoft.com/office/spreadsheetml/2009/9/main" objectType="Drop" dropLines="2" dropStyle="combo" dx="22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342900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6E2B9AC-E81D-DB2C-740A-E253327B9A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</xdr:row>
          <xdr:rowOff>28575</xdr:rowOff>
        </xdr:from>
        <xdr:to>
          <xdr:col>2</xdr:col>
          <xdr:colOff>352425</xdr:colOff>
          <xdr:row>4</xdr:row>
          <xdr:rowOff>9525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75CE7C47-FC83-BE97-2F92-C8A826A7FB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28575</xdr:colOff>
          <xdr:row>4</xdr:row>
          <xdr:rowOff>114300</xdr:rowOff>
        </xdr:from>
        <xdr:to>
          <xdr:col>5</xdr:col>
          <xdr:colOff>438150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14C16A66-4484-34DE-9E23-6C8823CD7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381000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CD3D0D3F-CB15-BB71-A6F2-36C32FA538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2</xdr:row>
          <xdr:rowOff>9525</xdr:rowOff>
        </xdr:from>
        <xdr:to>
          <xdr:col>5</xdr:col>
          <xdr:colOff>428625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F70C9156-7226-0194-D266-D0CA728294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9525</xdr:rowOff>
        </xdr:from>
        <xdr:to>
          <xdr:col>8</xdr:col>
          <xdr:colOff>390525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FD9F86AE-06B9-3758-EBC2-D61B056BA3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390525</xdr:colOff>
          <xdr:row>4</xdr:row>
          <xdr:rowOff>66675</xdr:rowOff>
        </xdr:from>
        <xdr:to>
          <xdr:col>12</xdr:col>
          <xdr:colOff>209550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1D058715-2D7E-F515-0DC9-389FB37290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66675</xdr:colOff>
          <xdr:row>0</xdr:row>
          <xdr:rowOff>85725</xdr:rowOff>
        </xdr:from>
        <xdr:to>
          <xdr:col>16</xdr:col>
          <xdr:colOff>200025</xdr:colOff>
          <xdr:row>4</xdr:row>
          <xdr:rowOff>66675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F228AB04-C168-B5A7-E586-E39D227DAB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B1" sqref="B1"/>
    </sheetView>
  </sheetViews>
  <sheetFormatPr defaultRowHeight="12.75" x14ac:dyDescent="0.2"/>
  <cols>
    <col min="1" max="1" width="16.42578125" bestFit="1" customWidth="1"/>
    <col min="2" max="2" width="11.42578125" customWidth="1"/>
    <col min="3" max="3" width="8.85546875" customWidth="1"/>
    <col min="4" max="4" width="8.5703125" customWidth="1"/>
    <col min="5" max="6" width="9.28515625" customWidth="1"/>
    <col min="7" max="7" width="8.5703125" customWidth="1"/>
    <col min="8" max="8" width="10.42578125" customWidth="1"/>
    <col min="9" max="9" width="8.7109375" bestFit="1" customWidth="1"/>
    <col min="10" max="10" width="8.5703125" customWidth="1"/>
    <col min="11" max="12" width="9.28515625" customWidth="1"/>
    <col min="13" max="13" width="9.42578125" bestFit="1" customWidth="1"/>
    <col min="14" max="14" width="9.7109375" bestFit="1" customWidth="1"/>
    <col min="15" max="15" width="10.5703125" bestFit="1" customWidth="1"/>
    <col min="16" max="16" width="10.140625" bestFit="1" customWidth="1"/>
    <col min="17" max="17" width="8.7109375" bestFit="1" customWidth="1"/>
    <col min="18" max="18" width="7" bestFit="1" customWidth="1"/>
    <col min="19" max="19" width="7.5703125" customWidth="1"/>
    <col min="20" max="20" width="13.85546875" customWidth="1"/>
    <col min="21" max="21" width="11.7109375" bestFit="1" customWidth="1"/>
    <col min="22" max="35" width="0" hidden="1" customWidth="1"/>
    <col min="36" max="39" width="10.28515625" hidden="1" customWidth="1"/>
    <col min="40" max="48" width="0" hidden="1" customWidth="1"/>
    <col min="49" max="49" width="5.5703125" hidden="1" customWidth="1"/>
    <col min="50" max="53" width="0" hidden="1" customWidth="1"/>
  </cols>
  <sheetData>
    <row r="1" spans="1:53" x14ac:dyDescent="0.2">
      <c r="A1" s="118" t="s">
        <v>0</v>
      </c>
      <c r="B1" s="117">
        <v>37288</v>
      </c>
      <c r="E1" s="67" t="s">
        <v>46</v>
      </c>
      <c r="K1" s="46" t="s">
        <v>63</v>
      </c>
    </row>
    <row r="2" spans="1:53" x14ac:dyDescent="0.2">
      <c r="A2" s="17"/>
      <c r="B2" s="40"/>
      <c r="K2" s="119" t="s">
        <v>64</v>
      </c>
      <c r="L2" s="119"/>
    </row>
    <row r="3" spans="1:53" ht="4.5" customHeight="1" x14ac:dyDescent="0.2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25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50" t="s">
        <v>36</v>
      </c>
      <c r="O6" s="250"/>
      <c r="P6" s="250" t="s">
        <v>12</v>
      </c>
      <c r="Q6" s="250"/>
      <c r="R6" s="250" t="s">
        <v>58</v>
      </c>
      <c r="S6" s="250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25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NY</v>
      </c>
      <c r="M7" s="41" t="str">
        <f>+CONCATENATE(LOOKUP(B53,A67:A71,B67:B71)," - ",LOOKUP(B55,A67:A71,B67:B71))</f>
        <v>WH - NY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">
      <c r="A8" s="51">
        <f>+Date</f>
        <v>37288</v>
      </c>
      <c r="B8" s="227">
        <f ca="1">IF($B$60=1,OFFSET('Raw Data'!$V$6,$V8,LOOKUP($B$53,'Raw Data'!$P$6:$P$10,'Raw Data'!$R$6:$R$10)),OFFSET('Raw Data'!$AK$6,$V8,LOOKUP($B$53,'Raw Data'!$P$6:$P$10,'Raw Data'!$R$6:$R$10)))</f>
        <v>18.098749999999995</v>
      </c>
      <c r="C8" s="228">
        <f ca="1">IF($B$60=1,OFFSET('Raw Data'!$V$6,$V8,LOOKUP($B$53,'Raw Data'!$P$6:$P$10,'Raw Data'!$R$6:$R$10)+1),OFFSET('Raw Data'!$AK$6,$V8,LOOKUP($B$53,'Raw Data'!$P$6:$P$10,'Raw Data'!$R$6:$R$10)+1))</f>
        <v>12.7075</v>
      </c>
      <c r="D8" s="228">
        <f ca="1">IF($B$60=1,OFFSET('Raw Data'!$V$6,$V8,LOOKUP($B$53,'Raw Data'!$P$6:$P$10,'Raw Data'!$R$6:$R$10)+2),OFFSET('Raw Data'!$AK$6,$V8,LOOKUP($B$53,'Raw Data'!$P$6:$P$10,'Raw Data'!$R$6:$R$10)+2))</f>
        <v>16.301666666666666</v>
      </c>
      <c r="E8" s="227">
        <f ca="1">IF($E$60=1,OFFSET('Raw Data'!$V$6,$V8,LOOKUP($B$54,'Raw Data'!$P$6:$P$10,'Raw Data'!$R$6:$R$10)),OFFSET('Raw Data'!$AK$6,$V8,LOOKUP($B$54,'Raw Data'!$P$6:$P$10,'Raw Data'!$R$6:$R$10)))</f>
        <v>23.465624999999999</v>
      </c>
      <c r="F8" s="228">
        <f ca="1">IF($E$60=1,OFFSET('Raw Data'!$V$6,$V8,LOOKUP($B$54,'Raw Data'!$P$6:$P$10,'Raw Data'!$R$6:$R$10)+1),OFFSET('Raw Data'!$AK$6,$V8,LOOKUP($B$54,'Raw Data'!$P$6:$P$10,'Raw Data'!$R$6:$R$10)+1))</f>
        <v>17.803750000000001</v>
      </c>
      <c r="G8" s="228">
        <f ca="1">IF($E$60=1,OFFSET('Raw Data'!$V$6,$V8,LOOKUP($B$54,'Raw Data'!$P$6:$P$10,'Raw Data'!$R$6:$R$10)+2),OFFSET('Raw Data'!$AK$6,$V8,LOOKUP($B$54,'Raw Data'!$P$6:$P$10,'Raw Data'!$R$6:$R$10)+2))</f>
        <v>21.578333333333333</v>
      </c>
      <c r="H8" s="229">
        <f ca="1">IF($H$60=1,OFFSET('Raw Data'!$V$6,$V8,LOOKUP($B$55,'Raw Data'!$P$6:$P$10,'Raw Data'!$R$6:$R$10)),OFFSET('Raw Data'!$AK$6,$V8,LOOKUP($B$55,'Raw Data'!$P$6:$P$10,'Raw Data'!$R$6:$R$10)))</f>
        <v>23.513749999999998</v>
      </c>
      <c r="I8" s="230">
        <f ca="1">IF($H$60=1,OFFSET('Raw Data'!$V$6,$V8,LOOKUP($B$55,'Raw Data'!$P$6:$P$10,'Raw Data'!$R$6:$R$10)+1),OFFSET('Raw Data'!$AK$6,$V8,LOOKUP($B$55,'Raw Data'!$P$6:$P$10,'Raw Data'!$R$6:$R$10)+1))</f>
        <v>18.463750000000001</v>
      </c>
      <c r="J8" s="231">
        <f ca="1">IF($H$60=1,OFFSET('Raw Data'!$V$6,$V8,LOOKUP($B$55,'Raw Data'!$P$6:$P$10,'Raw Data'!$R$6:$R$10)+2),OFFSET('Raw Data'!$AK$6,$V8,LOOKUP($B$55,'Raw Data'!$P$6:$P$10,'Raw Data'!$R$6:$R$10)+2))</f>
        <v>21.830416666666665</v>
      </c>
      <c r="K8" s="228">
        <f ca="1">IF($B$63=1,B8-E8,C8-F8)</f>
        <v>-5.3668750000000038</v>
      </c>
      <c r="L8" s="228">
        <f ca="1">IF($B$63=1,E8-H8,F8-I8)</f>
        <v>-4.8124999999998863E-2</v>
      </c>
      <c r="M8" s="228">
        <f ca="1">IF($B$63=1,B8-H8,C8-I8)</f>
        <v>-5.4150000000000027</v>
      </c>
      <c r="N8" s="232">
        <f ca="1">+'Raw Data'!AZ6</f>
        <v>31870.125</v>
      </c>
      <c r="O8" s="233">
        <f ca="1">+'Raw Data'!BA6</f>
        <v>25290.125</v>
      </c>
      <c r="P8" s="234">
        <f ca="1">+'Raw Data'!BB6</f>
        <v>33387</v>
      </c>
      <c r="Q8" s="235">
        <f ca="1">+'Raw Data'!BC6</f>
        <v>23416</v>
      </c>
      <c r="R8" s="234" t="e">
        <f>+Temp!J4</f>
        <v>#N/A</v>
      </c>
      <c r="S8" s="235" t="e">
        <f>+Temp!K4</f>
        <v>#N/A</v>
      </c>
      <c r="T8" s="236" t="e">
        <f>+Temp!Q4</f>
        <v>#N/A</v>
      </c>
      <c r="U8" s="237" t="e">
        <f ca="1">+B8/T8*1000</f>
        <v>#N/A</v>
      </c>
      <c r="V8" s="40">
        <v>0</v>
      </c>
      <c r="W8" s="63">
        <f>+'Raw Data'!S6</f>
        <v>5</v>
      </c>
      <c r="X8" s="42">
        <f t="shared" ref="X8:X38" ca="1" si="0">+IF($W8&lt;6,B8,0)</f>
        <v>18.098749999999995</v>
      </c>
      <c r="Y8" s="43">
        <f t="shared" ref="Y8:Y38" ca="1" si="1">+IF($W8&lt;6,C8,0)</f>
        <v>12.7075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23.465624999999999</v>
      </c>
      <c r="AC8" s="20">
        <f t="shared" ref="AC8:AC38" ca="1" si="5">+IF($W8&lt;6,F8,0)</f>
        <v>17.803750000000001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23.513749999999998</v>
      </c>
      <c r="AG8" s="20">
        <f t="shared" ref="AG8:AG38" ca="1" si="9">+IF($W8&lt;6,I8,0)</f>
        <v>18.463750000000001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31870.125</v>
      </c>
      <c r="AK8" s="30">
        <f t="shared" ref="AK8:AK38" ca="1" si="13">+IF($W8&lt;6,O8,0)</f>
        <v>25290.125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-5.3668750000000038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-4.8124999999998863E-2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-5.4150000000000027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16.301666666666666</v>
      </c>
      <c r="AZ8" s="136">
        <f ca="1">+IF(G8&gt;0,G8,"")</f>
        <v>21.578333333333333</v>
      </c>
      <c r="BA8" s="137">
        <f ca="1">+IF(J8&gt;0,J8,"")</f>
        <v>21.830416666666665</v>
      </c>
    </row>
    <row r="9" spans="1:53" x14ac:dyDescent="0.2">
      <c r="A9" s="51">
        <f>+A8+1</f>
        <v>37289</v>
      </c>
      <c r="B9" s="47">
        <f ca="1">IF($B$60=1,OFFSET('Raw Data'!$V$6,$V9,LOOKUP($B$53,'Raw Data'!$P$6:$P$10,'Raw Data'!$R$6:$R$10)),OFFSET('Raw Data'!$AK$6,$V9,LOOKUP($B$53,'Raw Data'!$P$6:$P$10,'Raw Data'!$R$6:$R$10)))</f>
        <v>21.356250000000003</v>
      </c>
      <c r="C9" s="48">
        <f ca="1">IF($B$60=1,OFFSET('Raw Data'!$V$6,$V9,LOOKUP($B$53,'Raw Data'!$P$6:$P$10,'Raw Data'!$R$6:$R$10)+1),OFFSET('Raw Data'!$AK$6,$V9,LOOKUP($B$53,'Raw Data'!$P$6:$P$10,'Raw Data'!$R$6:$R$10)+1))</f>
        <v>15.56625</v>
      </c>
      <c r="D9" s="48">
        <f ca="1">IF($B$60=1,OFFSET('Raw Data'!$V$6,$V9,LOOKUP($B$53,'Raw Data'!$P$6:$P$10,'Raw Data'!$R$6:$R$10)+2),OFFSET('Raw Data'!$AK$6,$V9,LOOKUP($B$53,'Raw Data'!$P$6:$P$10,'Raw Data'!$R$6:$R$10)+2))</f>
        <v>19.426250000000003</v>
      </c>
      <c r="E9" s="47">
        <f ca="1">IF($E$60=1,OFFSET('Raw Data'!$V$6,$V9,LOOKUP($B$54,'Raw Data'!$P$6:$P$10,'Raw Data'!$R$6:$R$10)),OFFSET('Raw Data'!$AK$6,$V9,LOOKUP($B$54,'Raw Data'!$P$6:$P$10,'Raw Data'!$R$6:$R$10)))</f>
        <v>20.878125000000001</v>
      </c>
      <c r="F9" s="48">
        <f ca="1">IF($E$60=1,OFFSET('Raw Data'!$V$6,$V9,LOOKUP($B$54,'Raw Data'!$P$6:$P$10,'Raw Data'!$R$6:$R$10)+1),OFFSET('Raw Data'!$AK$6,$V9,LOOKUP($B$54,'Raw Data'!$P$6:$P$10,'Raw Data'!$R$6:$R$10)+1))</f>
        <v>17.445</v>
      </c>
      <c r="G9" s="48">
        <f ca="1">IF($E$60=1,OFFSET('Raw Data'!$V$6,$V9,LOOKUP($B$54,'Raw Data'!$P$6:$P$10,'Raw Data'!$R$6:$R$10)+2),OFFSET('Raw Data'!$AK$6,$V9,LOOKUP($B$54,'Raw Data'!$P$6:$P$10,'Raw Data'!$R$6:$R$10)+2))</f>
        <v>19.733750000000004</v>
      </c>
      <c r="H9" s="157">
        <f ca="1">IF($H$60=1,OFFSET('Raw Data'!$V$6,$V9,LOOKUP($B$55,'Raw Data'!$P$6:$P$10,'Raw Data'!$R$6:$R$10)),OFFSET('Raw Data'!$AK$6,$V9,LOOKUP($B$55,'Raw Data'!$P$6:$P$10,'Raw Data'!$R$6:$R$10)))</f>
        <v>20.878125000000001</v>
      </c>
      <c r="I9" s="158">
        <f ca="1">IF($H$60=1,OFFSET('Raw Data'!$V$6,$V9,LOOKUP($B$55,'Raw Data'!$P$6:$P$10,'Raw Data'!$R$6:$R$10)+1),OFFSET('Raw Data'!$AK$6,$V9,LOOKUP($B$55,'Raw Data'!$P$6:$P$10,'Raw Data'!$R$6:$R$10)+1))</f>
        <v>17.445</v>
      </c>
      <c r="J9" s="159">
        <f ca="1">IF($H$60=1,OFFSET('Raw Data'!$V$6,$V9,LOOKUP($B$55,'Raw Data'!$P$6:$P$10,'Raw Data'!$R$6:$R$10)+2),OFFSET('Raw Data'!$AK$6,$V9,LOOKUP($B$55,'Raw Data'!$P$6:$P$10,'Raw Data'!$R$6:$R$10)+2))</f>
        <v>19.733750000000004</v>
      </c>
      <c r="K9" s="48">
        <f t="shared" ref="K9:K38" ca="1" si="25">IF($B$63=1,B9-E9,C9-F9)</f>
        <v>0.47812500000000213</v>
      </c>
      <c r="L9" s="48">
        <f t="shared" ref="L9:L38" ca="1" si="26">IF($B$63=1,E9-H9,F9-I9)</f>
        <v>0</v>
      </c>
      <c r="M9" s="48">
        <f t="shared" ref="M9:M38" ca="1" si="27">IF($B$63=1,B9-H9,C9-I9)</f>
        <v>0.47812500000000213</v>
      </c>
      <c r="N9" s="49">
        <f ca="1">+'Raw Data'!AZ7</f>
        <v>30256.625</v>
      </c>
      <c r="O9" s="50">
        <f ca="1">+'Raw Data'!BA7</f>
        <v>25549.125</v>
      </c>
      <c r="P9" s="54">
        <f ca="1">+'Raw Data'!BB7</f>
        <v>32773</v>
      </c>
      <c r="Q9" s="56">
        <f ca="1">+'Raw Data'!BC7</f>
        <v>24278</v>
      </c>
      <c r="R9" s="54" t="e">
        <f>+Temp!J5</f>
        <v>#N/A</v>
      </c>
      <c r="S9" s="56" t="e">
        <f>+Temp!K5</f>
        <v>#N/A</v>
      </c>
      <c r="T9" s="127" t="e">
        <f>+Temp!Q5</f>
        <v>#N/A</v>
      </c>
      <c r="U9" s="132" t="e">
        <f t="shared" ref="U9:U38" ca="1" si="28">+B9/T9*1000</f>
        <v>#N/A</v>
      </c>
      <c r="V9" s="40">
        <v>1</v>
      </c>
      <c r="W9" s="63">
        <f>+'Raw Data'!S7</f>
        <v>6</v>
      </c>
      <c r="X9" s="42">
        <f t="shared" si="0"/>
        <v>0</v>
      </c>
      <c r="Y9" s="43">
        <f t="shared" si="1"/>
        <v>0</v>
      </c>
      <c r="Z9" s="43">
        <f t="shared" ca="1" si="2"/>
        <v>21.356250000000003</v>
      </c>
      <c r="AA9" s="20">
        <f t="shared" ca="1" si="3"/>
        <v>15.56625</v>
      </c>
      <c r="AB9" s="20">
        <f t="shared" si="4"/>
        <v>0</v>
      </c>
      <c r="AC9" s="20">
        <f t="shared" si="5"/>
        <v>0</v>
      </c>
      <c r="AD9" s="20">
        <f t="shared" ca="1" si="6"/>
        <v>20.878125000000001</v>
      </c>
      <c r="AE9" s="20">
        <f t="shared" ca="1" si="7"/>
        <v>17.445</v>
      </c>
      <c r="AF9" s="20">
        <f t="shared" si="8"/>
        <v>0</v>
      </c>
      <c r="AG9" s="20">
        <f t="shared" si="9"/>
        <v>0</v>
      </c>
      <c r="AH9" s="20">
        <f t="shared" ca="1" si="10"/>
        <v>20.878125000000001</v>
      </c>
      <c r="AI9" s="20">
        <f t="shared" ca="1" si="11"/>
        <v>17.445</v>
      </c>
      <c r="AJ9" s="30">
        <f t="shared" si="12"/>
        <v>0</v>
      </c>
      <c r="AK9" s="30">
        <f t="shared" si="13"/>
        <v>0</v>
      </c>
      <c r="AL9" s="30">
        <f t="shared" ca="1" si="14"/>
        <v>30256.625</v>
      </c>
      <c r="AM9" s="30">
        <f t="shared" ca="1" si="15"/>
        <v>25549.125</v>
      </c>
      <c r="AN9" s="19" t="str">
        <f t="shared" si="16"/>
        <v/>
      </c>
      <c r="AO9" s="20">
        <f t="shared" ca="1" si="17"/>
        <v>0.47812500000000213</v>
      </c>
      <c r="AP9" s="92">
        <f t="shared" ca="1" si="18"/>
        <v>0.47812500000000213</v>
      </c>
      <c r="AQ9" s="91" t="str">
        <f t="shared" si="19"/>
        <v/>
      </c>
      <c r="AR9" s="20">
        <f t="shared" ca="1" si="20"/>
        <v>0</v>
      </c>
      <c r="AS9" s="20">
        <f t="shared" ca="1" si="21"/>
        <v>0</v>
      </c>
      <c r="AT9" s="91" t="str">
        <f t="shared" si="22"/>
        <v/>
      </c>
      <c r="AU9" s="20">
        <f t="shared" ca="1" si="23"/>
        <v>0.47812500000000213</v>
      </c>
      <c r="AV9" s="23">
        <f t="shared" ca="1" si="24"/>
        <v>0.47812500000000213</v>
      </c>
      <c r="AW9" s="124" t="str">
        <f>+IF(W9&lt;6,T9,"")</f>
        <v/>
      </c>
      <c r="AX9" s="165" t="str">
        <f t="shared" ref="AX9:AX38" si="29">+IF(W9&lt;6,U9,"")</f>
        <v/>
      </c>
      <c r="AY9" s="19">
        <f t="shared" ref="AY9:AY38" ca="1" si="30">+IF(D9&gt;0,D9,"")</f>
        <v>19.426250000000003</v>
      </c>
      <c r="AZ9" s="20">
        <f t="shared" ref="AZ9:AZ37" ca="1" si="31">+IF(G9&gt;0,G9,"")</f>
        <v>19.733750000000004</v>
      </c>
      <c r="BA9" s="23">
        <f t="shared" ref="BA9:BA38" ca="1" si="32">+IF(J9&gt;0,J9,"")</f>
        <v>19.733750000000004</v>
      </c>
    </row>
    <row r="10" spans="1:53" x14ac:dyDescent="0.2">
      <c r="A10" s="51">
        <f t="shared" ref="A10:A38" si="33">+A9+1</f>
        <v>37290</v>
      </c>
      <c r="B10" s="47">
        <f ca="1">IF($B$60=1,OFFSET('Raw Data'!$V$6,$V10,LOOKUP($B$53,'Raw Data'!$P$6:$P$10,'Raw Data'!$R$6:$R$10)),OFFSET('Raw Data'!$AK$6,$V10,LOOKUP($B$53,'Raw Data'!$P$6:$P$10,'Raw Data'!$R$6:$R$10)))</f>
        <v>21.453125</v>
      </c>
      <c r="C10" s="48">
        <f ca="1">IF($B$60=1,OFFSET('Raw Data'!$V$6,$V10,LOOKUP($B$53,'Raw Data'!$P$6:$P$10,'Raw Data'!$R$6:$R$10)+1),OFFSET('Raw Data'!$AK$6,$V10,LOOKUP($B$53,'Raw Data'!$P$6:$P$10,'Raw Data'!$R$6:$R$10)+1))</f>
        <v>17.209999999999997</v>
      </c>
      <c r="D10" s="48">
        <f ca="1">IF($B$60=1,OFFSET('Raw Data'!$V$6,$V10,LOOKUP($B$53,'Raw Data'!$P$6:$P$10,'Raw Data'!$R$6:$R$10)+2),OFFSET('Raw Data'!$AK$6,$V10,LOOKUP($B$53,'Raw Data'!$P$6:$P$10,'Raw Data'!$R$6:$R$10)+2))</f>
        <v>20.038749999999997</v>
      </c>
      <c r="E10" s="47">
        <f ca="1">IF($E$60=1,OFFSET('Raw Data'!$V$6,$V10,LOOKUP($B$54,'Raw Data'!$P$6:$P$10,'Raw Data'!$R$6:$R$10)),OFFSET('Raw Data'!$AK$6,$V10,LOOKUP($B$54,'Raw Data'!$P$6:$P$10,'Raw Data'!$R$6:$R$10)))</f>
        <v>17.026875</v>
      </c>
      <c r="F10" s="48">
        <f ca="1">IF($E$60=1,OFFSET('Raw Data'!$V$6,$V10,LOOKUP($B$54,'Raw Data'!$P$6:$P$10,'Raw Data'!$R$6:$R$10)+1),OFFSET('Raw Data'!$AK$6,$V10,LOOKUP($B$54,'Raw Data'!$P$6:$P$10,'Raw Data'!$R$6:$R$10)+1))</f>
        <v>16.4025</v>
      </c>
      <c r="G10" s="48">
        <f ca="1">IF($E$60=1,OFFSET('Raw Data'!$V$6,$V10,LOOKUP($B$54,'Raw Data'!$P$6:$P$10,'Raw Data'!$R$6:$R$10)+2),OFFSET('Raw Data'!$AK$6,$V10,LOOKUP($B$54,'Raw Data'!$P$6:$P$10,'Raw Data'!$R$6:$R$10)+2))</f>
        <v>16.818750000000005</v>
      </c>
      <c r="H10" s="157">
        <f ca="1">IF($H$60=1,OFFSET('Raw Data'!$V$6,$V10,LOOKUP($B$55,'Raw Data'!$P$6:$P$10,'Raw Data'!$R$6:$R$10)),OFFSET('Raw Data'!$AK$6,$V10,LOOKUP($B$55,'Raw Data'!$P$6:$P$10,'Raw Data'!$R$6:$R$10)))</f>
        <v>17.026875</v>
      </c>
      <c r="I10" s="158">
        <f ca="1">IF($H$60=1,OFFSET('Raw Data'!$V$6,$V10,LOOKUP($B$55,'Raw Data'!$P$6:$P$10,'Raw Data'!$R$6:$R$10)+1),OFFSET('Raw Data'!$AK$6,$V10,LOOKUP($B$55,'Raw Data'!$P$6:$P$10,'Raw Data'!$R$6:$R$10)+1))</f>
        <v>16.4025</v>
      </c>
      <c r="J10" s="159">
        <f ca="1">IF($H$60=1,OFFSET('Raw Data'!$V$6,$V10,LOOKUP($B$55,'Raw Data'!$P$6:$P$10,'Raw Data'!$R$6:$R$10)+2),OFFSET('Raw Data'!$AK$6,$V10,LOOKUP($B$55,'Raw Data'!$P$6:$P$10,'Raw Data'!$R$6:$R$10)+2))</f>
        <v>16.818750000000005</v>
      </c>
      <c r="K10" s="48">
        <f t="shared" ca="1" si="25"/>
        <v>4.4262499999999996</v>
      </c>
      <c r="L10" s="48">
        <f t="shared" ca="1" si="26"/>
        <v>0</v>
      </c>
      <c r="M10" s="48">
        <f t="shared" ca="1" si="27"/>
        <v>4.4262499999999996</v>
      </c>
      <c r="N10" s="49">
        <f ca="1">+'Raw Data'!AZ8</f>
        <v>29798.0625</v>
      </c>
      <c r="O10" s="50">
        <f ca="1">+'Raw Data'!BA8</f>
        <v>26095.125</v>
      </c>
      <c r="P10" s="54">
        <f ca="1">+'Raw Data'!BB8</f>
        <v>32298</v>
      </c>
      <c r="Q10" s="56">
        <f ca="1">+'Raw Data'!BC8</f>
        <v>25229</v>
      </c>
      <c r="R10" s="54" t="e">
        <f>+Temp!J6</f>
        <v>#N/A</v>
      </c>
      <c r="S10" s="56" t="e">
        <f>+Temp!K6</f>
        <v>#N/A</v>
      </c>
      <c r="T10" s="127" t="e">
        <f>+Temp!Q6</f>
        <v>#N/A</v>
      </c>
      <c r="U10" s="132" t="e">
        <f t="shared" ca="1" si="28"/>
        <v>#N/A</v>
      </c>
      <c r="V10" s="40">
        <v>2</v>
      </c>
      <c r="W10" s="63">
        <f>+'Raw Data'!S8</f>
        <v>7</v>
      </c>
      <c r="X10" s="42">
        <f t="shared" si="0"/>
        <v>0</v>
      </c>
      <c r="Y10" s="43">
        <f t="shared" si="1"/>
        <v>0</v>
      </c>
      <c r="Z10" s="43">
        <f t="shared" ca="1" si="2"/>
        <v>21.453125</v>
      </c>
      <c r="AA10" s="20">
        <f t="shared" ca="1" si="3"/>
        <v>17.209999999999997</v>
      </c>
      <c r="AB10" s="20">
        <f t="shared" si="4"/>
        <v>0</v>
      </c>
      <c r="AC10" s="20">
        <f t="shared" si="5"/>
        <v>0</v>
      </c>
      <c r="AD10" s="20">
        <f t="shared" ca="1" si="6"/>
        <v>17.026875</v>
      </c>
      <c r="AE10" s="20">
        <f t="shared" ca="1" si="7"/>
        <v>16.4025</v>
      </c>
      <c r="AF10" s="20">
        <f t="shared" si="8"/>
        <v>0</v>
      </c>
      <c r="AG10" s="20">
        <f t="shared" si="9"/>
        <v>0</v>
      </c>
      <c r="AH10" s="20">
        <f t="shared" ca="1" si="10"/>
        <v>17.026875</v>
      </c>
      <c r="AI10" s="20">
        <f t="shared" ca="1" si="11"/>
        <v>16.4025</v>
      </c>
      <c r="AJ10" s="30">
        <f t="shared" si="12"/>
        <v>0</v>
      </c>
      <c r="AK10" s="30">
        <f t="shared" si="13"/>
        <v>0</v>
      </c>
      <c r="AL10" s="30">
        <f t="shared" ca="1" si="14"/>
        <v>29798.0625</v>
      </c>
      <c r="AM10" s="30">
        <f t="shared" ca="1" si="15"/>
        <v>26095.125</v>
      </c>
      <c r="AN10" s="19" t="str">
        <f t="shared" si="16"/>
        <v/>
      </c>
      <c r="AO10" s="20">
        <f t="shared" ca="1" si="17"/>
        <v>4.4262499999999996</v>
      </c>
      <c r="AP10" s="92">
        <f t="shared" ca="1" si="18"/>
        <v>4.4262499999999996</v>
      </c>
      <c r="AQ10" s="91" t="str">
        <f t="shared" si="19"/>
        <v/>
      </c>
      <c r="AR10" s="20">
        <f t="shared" ca="1" si="20"/>
        <v>0</v>
      </c>
      <c r="AS10" s="20">
        <f t="shared" ca="1" si="21"/>
        <v>0</v>
      </c>
      <c r="AT10" s="91" t="str">
        <f t="shared" si="22"/>
        <v/>
      </c>
      <c r="AU10" s="20">
        <f t="shared" ca="1" si="23"/>
        <v>4.4262499999999996</v>
      </c>
      <c r="AV10" s="23">
        <f t="shared" ca="1" si="24"/>
        <v>4.4262499999999996</v>
      </c>
      <c r="AW10" s="124" t="str">
        <f t="shared" ref="AW10:AW38" si="34">+IF(W10&lt;6,T10,"")</f>
        <v/>
      </c>
      <c r="AX10" s="165" t="str">
        <f t="shared" si="29"/>
        <v/>
      </c>
      <c r="AY10" s="19">
        <f t="shared" ca="1" si="30"/>
        <v>20.038749999999997</v>
      </c>
      <c r="AZ10" s="20">
        <f t="shared" ca="1" si="31"/>
        <v>16.818750000000005</v>
      </c>
      <c r="BA10" s="23">
        <f t="shared" ca="1" si="32"/>
        <v>16.818750000000005</v>
      </c>
    </row>
    <row r="11" spans="1:53" x14ac:dyDescent="0.2">
      <c r="A11" s="51">
        <f t="shared" si="33"/>
        <v>37291</v>
      </c>
      <c r="B11" s="42">
        <f ca="1">IF($B$60=1,OFFSET('Raw Data'!$V$6,$V11,LOOKUP($B$53,'Raw Data'!$P$6:$P$10,'Raw Data'!$R$6:$R$10)),OFFSET('Raw Data'!$AK$6,$V11,LOOKUP($B$53,'Raw Data'!$P$6:$P$10,'Raw Data'!$R$6:$R$10)))</f>
        <v>24.891249999999996</v>
      </c>
      <c r="C11" s="43">
        <f ca="1">IF($B$60=1,OFFSET('Raw Data'!$V$6,$V11,LOOKUP($B$53,'Raw Data'!$P$6:$P$10,'Raw Data'!$R$6:$R$10)+1),OFFSET('Raw Data'!$AK$6,$V11,LOOKUP($B$53,'Raw Data'!$P$6:$P$10,'Raw Data'!$R$6:$R$10)+1))</f>
        <v>18.018750000000001</v>
      </c>
      <c r="D11" s="43">
        <f ca="1">IF($B$60=1,OFFSET('Raw Data'!$V$6,$V11,LOOKUP($B$53,'Raw Data'!$P$6:$P$10,'Raw Data'!$R$6:$R$10)+2),OFFSET('Raw Data'!$AK$6,$V11,LOOKUP($B$53,'Raw Data'!$P$6:$P$10,'Raw Data'!$R$6:$R$10)+2))</f>
        <v>22.600416666666664</v>
      </c>
      <c r="E11" s="42">
        <f ca="1">IF($E$60=1,OFFSET('Raw Data'!$V$6,$V11,LOOKUP($B$54,'Raw Data'!$P$6:$P$10,'Raw Data'!$R$6:$R$10)),OFFSET('Raw Data'!$AK$6,$V11,LOOKUP($B$54,'Raw Data'!$P$6:$P$10,'Raw Data'!$R$6:$R$10)))</f>
        <v>27.975625000000001</v>
      </c>
      <c r="F11" s="43">
        <f ca="1">IF($E$60=1,OFFSET('Raw Data'!$V$6,$V11,LOOKUP($B$54,'Raw Data'!$P$6:$P$10,'Raw Data'!$R$6:$R$10)+1),OFFSET('Raw Data'!$AK$6,$V11,LOOKUP($B$54,'Raw Data'!$P$6:$P$10,'Raw Data'!$R$6:$R$10)+1))</f>
        <v>17.07375</v>
      </c>
      <c r="G11" s="43">
        <f ca="1">IF($E$60=1,OFFSET('Raw Data'!$V$6,$V11,LOOKUP($B$54,'Raw Data'!$P$6:$P$10,'Raw Data'!$R$6:$R$10)+2),OFFSET('Raw Data'!$AK$6,$V11,LOOKUP($B$54,'Raw Data'!$P$6:$P$10,'Raw Data'!$R$6:$R$10)+2))</f>
        <v>24.341666666666665</v>
      </c>
      <c r="H11" s="154">
        <f ca="1">IF($H$60=1,OFFSET('Raw Data'!$V$6,$V11,LOOKUP($B$55,'Raw Data'!$P$6:$P$10,'Raw Data'!$R$6:$R$10)),OFFSET('Raw Data'!$AK$6,$V11,LOOKUP($B$55,'Raw Data'!$P$6:$P$10,'Raw Data'!$R$6:$R$10)))</f>
        <v>27.973125</v>
      </c>
      <c r="I11" s="155">
        <f ca="1">IF($H$60=1,OFFSET('Raw Data'!$V$6,$V11,LOOKUP($B$55,'Raw Data'!$P$6:$P$10,'Raw Data'!$R$6:$R$10)+1),OFFSET('Raw Data'!$AK$6,$V11,LOOKUP($B$55,'Raw Data'!$P$6:$P$10,'Raw Data'!$R$6:$R$10)+1))</f>
        <v>17.07375</v>
      </c>
      <c r="J11" s="156">
        <f ca="1">IF($H$60=1,OFFSET('Raw Data'!$V$6,$V11,LOOKUP($B$55,'Raw Data'!$P$6:$P$10,'Raw Data'!$R$6:$R$10)+2),OFFSET('Raw Data'!$AK$6,$V11,LOOKUP($B$55,'Raw Data'!$P$6:$P$10,'Raw Data'!$R$6:$R$10)+2))</f>
        <v>24.339999999999993</v>
      </c>
      <c r="K11" s="43">
        <f t="shared" ca="1" si="25"/>
        <v>-3.084375000000005</v>
      </c>
      <c r="L11" s="43">
        <f t="shared" ca="1" si="26"/>
        <v>2.500000000001279E-3</v>
      </c>
      <c r="M11" s="43">
        <f t="shared" ca="1" si="27"/>
        <v>-3.0818750000000037</v>
      </c>
      <c r="N11" s="44">
        <f ca="1">+'Raw Data'!AZ9</f>
        <v>35391.0625</v>
      </c>
      <c r="O11" s="45">
        <f ca="1">+'Raw Data'!BA9</f>
        <v>27454.875</v>
      </c>
      <c r="P11" s="55">
        <f ca="1">+'Raw Data'!BB9</f>
        <v>39201</v>
      </c>
      <c r="Q11" s="57">
        <f ca="1">+'Raw Data'!BC9</f>
        <v>24942</v>
      </c>
      <c r="R11" s="55" t="e">
        <f>+Temp!J7</f>
        <v>#N/A</v>
      </c>
      <c r="S11" s="57" t="e">
        <f>+Temp!K7</f>
        <v>#N/A</v>
      </c>
      <c r="T11" s="126" t="e">
        <f>+Temp!Q7</f>
        <v>#N/A</v>
      </c>
      <c r="U11" s="133" t="e">
        <f t="shared" ca="1" si="28"/>
        <v>#N/A</v>
      </c>
      <c r="V11" s="40">
        <v>3</v>
      </c>
      <c r="W11" s="63">
        <f>+'Raw Data'!S9</f>
        <v>1</v>
      </c>
      <c r="X11" s="42">
        <f t="shared" ca="1" si="0"/>
        <v>24.891249999999996</v>
      </c>
      <c r="Y11" s="43">
        <f t="shared" ca="1" si="1"/>
        <v>18.018750000000001</v>
      </c>
      <c r="Z11" s="43">
        <f t="shared" si="2"/>
        <v>0</v>
      </c>
      <c r="AA11" s="20">
        <f t="shared" si="3"/>
        <v>0</v>
      </c>
      <c r="AB11" s="20">
        <f t="shared" ca="1" si="4"/>
        <v>27.975625000000001</v>
      </c>
      <c r="AC11" s="20">
        <f t="shared" ca="1" si="5"/>
        <v>17.07375</v>
      </c>
      <c r="AD11" s="20">
        <f t="shared" si="6"/>
        <v>0</v>
      </c>
      <c r="AE11" s="20">
        <f t="shared" si="7"/>
        <v>0</v>
      </c>
      <c r="AF11" s="20">
        <f t="shared" ca="1" si="8"/>
        <v>27.973125</v>
      </c>
      <c r="AG11" s="20">
        <f t="shared" ca="1" si="9"/>
        <v>17.07375</v>
      </c>
      <c r="AH11" s="20">
        <f t="shared" si="10"/>
        <v>0</v>
      </c>
      <c r="AI11" s="20">
        <f t="shared" si="11"/>
        <v>0</v>
      </c>
      <c r="AJ11" s="30">
        <f t="shared" ca="1" si="12"/>
        <v>35391.0625</v>
      </c>
      <c r="AK11" s="30">
        <f t="shared" ca="1" si="13"/>
        <v>27454.875</v>
      </c>
      <c r="AL11" s="30">
        <f t="shared" si="14"/>
        <v>0</v>
      </c>
      <c r="AM11" s="30">
        <f t="shared" si="15"/>
        <v>0</v>
      </c>
      <c r="AN11" s="19">
        <f t="shared" ca="1" si="16"/>
        <v>-3.084375000000005</v>
      </c>
      <c r="AO11" s="20" t="str">
        <f t="shared" si="17"/>
        <v/>
      </c>
      <c r="AP11" s="92" t="str">
        <f t="shared" si="18"/>
        <v/>
      </c>
      <c r="AQ11" s="91">
        <f t="shared" ca="1" si="19"/>
        <v>2.500000000001279E-3</v>
      </c>
      <c r="AR11" s="20" t="str">
        <f t="shared" si="20"/>
        <v/>
      </c>
      <c r="AS11" s="20" t="str">
        <f t="shared" si="21"/>
        <v/>
      </c>
      <c r="AT11" s="91">
        <f t="shared" ca="1" si="22"/>
        <v>-3.0818750000000037</v>
      </c>
      <c r="AU11" s="20" t="str">
        <f t="shared" si="23"/>
        <v/>
      </c>
      <c r="AV11" s="23" t="str">
        <f t="shared" si="24"/>
        <v/>
      </c>
      <c r="AW11" s="124" t="e">
        <f t="shared" si="34"/>
        <v>#N/A</v>
      </c>
      <c r="AX11" s="165" t="e">
        <f t="shared" ca="1" si="29"/>
        <v>#N/A</v>
      </c>
      <c r="AY11" s="19">
        <f t="shared" ca="1" si="30"/>
        <v>22.600416666666664</v>
      </c>
      <c r="AZ11" s="20">
        <f t="shared" ca="1" si="31"/>
        <v>24.341666666666665</v>
      </c>
      <c r="BA11" s="23">
        <f t="shared" ca="1" si="32"/>
        <v>24.339999999999993</v>
      </c>
    </row>
    <row r="12" spans="1:53" x14ac:dyDescent="0.2">
      <c r="A12" s="51">
        <f t="shared" si="33"/>
        <v>37292</v>
      </c>
      <c r="B12" s="42">
        <f ca="1">IF($B$60=1,OFFSET('Raw Data'!$V$6,$V12,LOOKUP($B$53,'Raw Data'!$P$6:$P$10,'Raw Data'!$R$6:$R$10)),OFFSET('Raw Data'!$AK$6,$V12,LOOKUP($B$53,'Raw Data'!$P$6:$P$10,'Raw Data'!$R$6:$R$10)))</f>
        <v>25.588749999999997</v>
      </c>
      <c r="C12" s="43">
        <f ca="1">IF($B$60=1,OFFSET('Raw Data'!$V$6,$V12,LOOKUP($B$53,'Raw Data'!$P$6:$P$10,'Raw Data'!$R$6:$R$10)+1),OFFSET('Raw Data'!$AK$6,$V12,LOOKUP($B$53,'Raw Data'!$P$6:$P$10,'Raw Data'!$R$6:$R$10)+1))</f>
        <v>21.86</v>
      </c>
      <c r="D12" s="43">
        <f ca="1">IF($B$60=1,OFFSET('Raw Data'!$V$6,$V12,LOOKUP($B$53,'Raw Data'!$P$6:$P$10,'Raw Data'!$R$6:$R$10)+2),OFFSET('Raw Data'!$AK$6,$V12,LOOKUP($B$53,'Raw Data'!$P$6:$P$10,'Raw Data'!$R$6:$R$10)+2))</f>
        <v>24.345833333333331</v>
      </c>
      <c r="E12" s="42">
        <f ca="1">IF($E$60=1,OFFSET('Raw Data'!$V$6,$V12,LOOKUP($B$54,'Raw Data'!$P$6:$P$10,'Raw Data'!$R$6:$R$10)),OFFSET('Raw Data'!$AK$6,$V12,LOOKUP($B$54,'Raw Data'!$P$6:$P$10,'Raw Data'!$R$6:$R$10)))</f>
        <v>26.147499999999997</v>
      </c>
      <c r="F12" s="43">
        <f ca="1">IF($E$60=1,OFFSET('Raw Data'!$V$6,$V12,LOOKUP($B$54,'Raw Data'!$P$6:$P$10,'Raw Data'!$R$6:$R$10)+1),OFFSET('Raw Data'!$AK$6,$V12,LOOKUP($B$54,'Raw Data'!$P$6:$P$10,'Raw Data'!$R$6:$R$10)+1))</f>
        <v>33.286250000000003</v>
      </c>
      <c r="G12" s="43">
        <f ca="1">IF($E$60=1,OFFSET('Raw Data'!$V$6,$V12,LOOKUP($B$54,'Raw Data'!$P$6:$P$10,'Raw Data'!$R$6:$R$10)+2),OFFSET('Raw Data'!$AK$6,$V12,LOOKUP($B$54,'Raw Data'!$P$6:$P$10,'Raw Data'!$R$6:$R$10)+2))</f>
        <v>28.527083333333337</v>
      </c>
      <c r="H12" s="154">
        <f ca="1">IF($H$60=1,OFFSET('Raw Data'!$V$6,$V12,LOOKUP($B$55,'Raw Data'!$P$6:$P$10,'Raw Data'!$R$6:$R$10)),OFFSET('Raw Data'!$AK$6,$V12,LOOKUP($B$55,'Raw Data'!$P$6:$P$10,'Raw Data'!$R$6:$R$10)))</f>
        <v>27.056250000000002</v>
      </c>
      <c r="I12" s="155">
        <f ca="1">IF($H$60=1,OFFSET('Raw Data'!$V$6,$V12,LOOKUP($B$55,'Raw Data'!$P$6:$P$10,'Raw Data'!$R$6:$R$10)+1),OFFSET('Raw Data'!$AK$6,$V12,LOOKUP($B$55,'Raw Data'!$P$6:$P$10,'Raw Data'!$R$6:$R$10)+1))</f>
        <v>31.21875</v>
      </c>
      <c r="J12" s="156">
        <f ca="1">IF($H$60=1,OFFSET('Raw Data'!$V$6,$V12,LOOKUP($B$55,'Raw Data'!$P$6:$P$10,'Raw Data'!$R$6:$R$10)+2),OFFSET('Raw Data'!$AK$6,$V12,LOOKUP($B$55,'Raw Data'!$P$6:$P$10,'Raw Data'!$R$6:$R$10)+2))</f>
        <v>28.443750000000009</v>
      </c>
      <c r="K12" s="43">
        <f t="shared" ca="1" si="25"/>
        <v>-0.55874999999999986</v>
      </c>
      <c r="L12" s="43">
        <f t="shared" ca="1" si="26"/>
        <v>-0.90875000000000483</v>
      </c>
      <c r="M12" s="43">
        <f t="shared" ca="1" si="27"/>
        <v>-1.4675000000000047</v>
      </c>
      <c r="N12" s="44">
        <f ca="1">+'Raw Data'!AZ10</f>
        <v>36672.0625</v>
      </c>
      <c r="O12" s="45">
        <f ca="1">+'Raw Data'!BA10</f>
        <v>31373.25</v>
      </c>
      <c r="P12" s="55">
        <f ca="1">+'Raw Data'!BB10</f>
        <v>39097</v>
      </c>
      <c r="Q12" s="57">
        <f ca="1">+'Raw Data'!BC10</f>
        <v>29729</v>
      </c>
      <c r="R12" s="55" t="e">
        <f>+Temp!J8</f>
        <v>#N/A</v>
      </c>
      <c r="S12" s="57" t="e">
        <f>+Temp!K8</f>
        <v>#N/A</v>
      </c>
      <c r="T12" s="126" t="e">
        <f>+Temp!Q8</f>
        <v>#N/A</v>
      </c>
      <c r="U12" s="133" t="e">
        <f t="shared" ca="1" si="28"/>
        <v>#N/A</v>
      </c>
      <c r="V12" s="40">
        <v>4</v>
      </c>
      <c r="W12" s="63">
        <f>+'Raw Data'!S10</f>
        <v>2</v>
      </c>
      <c r="X12" s="42">
        <f t="shared" ca="1" si="0"/>
        <v>25.588749999999997</v>
      </c>
      <c r="Y12" s="43">
        <f t="shared" ca="1" si="1"/>
        <v>21.86</v>
      </c>
      <c r="Z12" s="43">
        <f t="shared" si="2"/>
        <v>0</v>
      </c>
      <c r="AA12" s="20">
        <f t="shared" si="3"/>
        <v>0</v>
      </c>
      <c r="AB12" s="20">
        <f t="shared" ca="1" si="4"/>
        <v>26.147499999999997</v>
      </c>
      <c r="AC12" s="20">
        <f t="shared" ca="1" si="5"/>
        <v>33.286250000000003</v>
      </c>
      <c r="AD12" s="20">
        <f t="shared" si="6"/>
        <v>0</v>
      </c>
      <c r="AE12" s="20">
        <f t="shared" si="7"/>
        <v>0</v>
      </c>
      <c r="AF12" s="20">
        <f t="shared" ca="1" si="8"/>
        <v>27.056250000000002</v>
      </c>
      <c r="AG12" s="20">
        <f t="shared" ca="1" si="9"/>
        <v>31.21875</v>
      </c>
      <c r="AH12" s="20">
        <f t="shared" si="10"/>
        <v>0</v>
      </c>
      <c r="AI12" s="20">
        <f t="shared" si="11"/>
        <v>0</v>
      </c>
      <c r="AJ12" s="30">
        <f t="shared" ca="1" si="12"/>
        <v>36672.0625</v>
      </c>
      <c r="AK12" s="30">
        <f t="shared" ca="1" si="13"/>
        <v>31373.25</v>
      </c>
      <c r="AL12" s="30">
        <f t="shared" si="14"/>
        <v>0</v>
      </c>
      <c r="AM12" s="30">
        <f t="shared" si="15"/>
        <v>0</v>
      </c>
      <c r="AN12" s="19">
        <f t="shared" ca="1" si="16"/>
        <v>-0.55874999999999986</v>
      </c>
      <c r="AO12" s="20" t="str">
        <f t="shared" si="17"/>
        <v/>
      </c>
      <c r="AP12" s="92" t="str">
        <f t="shared" si="18"/>
        <v/>
      </c>
      <c r="AQ12" s="91">
        <f t="shared" ca="1" si="19"/>
        <v>-0.90875000000000483</v>
      </c>
      <c r="AR12" s="20" t="str">
        <f t="shared" si="20"/>
        <v/>
      </c>
      <c r="AS12" s="20" t="str">
        <f t="shared" si="21"/>
        <v/>
      </c>
      <c r="AT12" s="91">
        <f t="shared" ca="1" si="22"/>
        <v>-1.4675000000000047</v>
      </c>
      <c r="AU12" s="20" t="str">
        <f t="shared" si="23"/>
        <v/>
      </c>
      <c r="AV12" s="23" t="str">
        <f t="shared" si="24"/>
        <v/>
      </c>
      <c r="AW12" s="124" t="e">
        <f t="shared" si="34"/>
        <v>#N/A</v>
      </c>
      <c r="AX12" s="165" t="e">
        <f t="shared" ca="1" si="29"/>
        <v>#N/A</v>
      </c>
      <c r="AY12" s="19">
        <f t="shared" ca="1" si="30"/>
        <v>24.345833333333331</v>
      </c>
      <c r="AZ12" s="20">
        <f t="shared" ca="1" si="31"/>
        <v>28.527083333333337</v>
      </c>
      <c r="BA12" s="23">
        <f t="shared" ca="1" si="32"/>
        <v>28.443750000000009</v>
      </c>
    </row>
    <row r="13" spans="1:53" x14ac:dyDescent="0.2">
      <c r="A13" s="51">
        <f t="shared" si="33"/>
        <v>37293</v>
      </c>
      <c r="B13" s="42">
        <f ca="1">IF($B$60=1,OFFSET('Raw Data'!$V$6,$V13,LOOKUP($B$53,'Raw Data'!$P$6:$P$10,'Raw Data'!$R$6:$R$10)),OFFSET('Raw Data'!$AK$6,$V13,LOOKUP($B$53,'Raw Data'!$P$6:$P$10,'Raw Data'!$R$6:$R$10)))</f>
        <v>24.471875000000001</v>
      </c>
      <c r="C13" s="43">
        <f ca="1">IF($B$60=1,OFFSET('Raw Data'!$V$6,$V13,LOOKUP($B$53,'Raw Data'!$P$6:$P$10,'Raw Data'!$R$6:$R$10)+1),OFFSET('Raw Data'!$AK$6,$V13,LOOKUP($B$53,'Raw Data'!$P$6:$P$10,'Raw Data'!$R$6:$R$10)+1))</f>
        <v>22.35</v>
      </c>
      <c r="D13" s="43">
        <f ca="1">IF($B$60=1,OFFSET('Raw Data'!$V$6,$V13,LOOKUP($B$53,'Raw Data'!$P$6:$P$10,'Raw Data'!$R$6:$R$10)+2),OFFSET('Raw Data'!$AK$6,$V13,LOOKUP($B$53,'Raw Data'!$P$6:$P$10,'Raw Data'!$R$6:$R$10)+2))</f>
        <v>23.764583333333334</v>
      </c>
      <c r="E13" s="42">
        <f ca="1">IF($E$60=1,OFFSET('Raw Data'!$V$6,$V13,LOOKUP($B$54,'Raw Data'!$P$6:$P$10,'Raw Data'!$R$6:$R$10)),OFFSET('Raw Data'!$AK$6,$V13,LOOKUP($B$54,'Raw Data'!$P$6:$P$10,'Raw Data'!$R$6:$R$10)))</f>
        <v>21.373124999999995</v>
      </c>
      <c r="F13" s="43">
        <f ca="1">IF($E$60=1,OFFSET('Raw Data'!$V$6,$V13,LOOKUP($B$54,'Raw Data'!$P$6:$P$10,'Raw Data'!$R$6:$R$10)+1),OFFSET('Raw Data'!$AK$6,$V13,LOOKUP($B$54,'Raw Data'!$P$6:$P$10,'Raw Data'!$R$6:$R$10)+1))</f>
        <v>18.54</v>
      </c>
      <c r="G13" s="43">
        <f ca="1">IF($E$60=1,OFFSET('Raw Data'!$V$6,$V13,LOOKUP($B$54,'Raw Data'!$P$6:$P$10,'Raw Data'!$R$6:$R$10)+2),OFFSET('Raw Data'!$AK$6,$V13,LOOKUP($B$54,'Raw Data'!$P$6:$P$10,'Raw Data'!$R$6:$R$10)+2))</f>
        <v>20.428750000000001</v>
      </c>
      <c r="H13" s="154">
        <f ca="1">IF($H$60=1,OFFSET('Raw Data'!$V$6,$V13,LOOKUP($B$55,'Raw Data'!$P$6:$P$10,'Raw Data'!$R$6:$R$10)),OFFSET('Raw Data'!$AK$6,$V13,LOOKUP($B$55,'Raw Data'!$P$6:$P$10,'Raw Data'!$R$6:$R$10)))</f>
        <v>21.3825</v>
      </c>
      <c r="I13" s="155">
        <f ca="1">IF($H$60=1,OFFSET('Raw Data'!$V$6,$V13,LOOKUP($B$55,'Raw Data'!$P$6:$P$10,'Raw Data'!$R$6:$R$10)+1),OFFSET('Raw Data'!$AK$6,$V13,LOOKUP($B$55,'Raw Data'!$P$6:$P$10,'Raw Data'!$R$6:$R$10)+1))</f>
        <v>18.54</v>
      </c>
      <c r="J13" s="156">
        <f ca="1">IF($H$60=1,OFFSET('Raw Data'!$V$6,$V13,LOOKUP($B$55,'Raw Data'!$P$6:$P$10,'Raw Data'!$R$6:$R$10)+2),OFFSET('Raw Data'!$AK$6,$V13,LOOKUP($B$55,'Raw Data'!$P$6:$P$10,'Raw Data'!$R$6:$R$10)+2))</f>
        <v>20.434999999999999</v>
      </c>
      <c r="K13" s="43">
        <f t="shared" ca="1" si="25"/>
        <v>3.0987500000000061</v>
      </c>
      <c r="L13" s="43">
        <f t="shared" ca="1" si="26"/>
        <v>-9.3750000000056843E-3</v>
      </c>
      <c r="M13" s="43">
        <f t="shared" ca="1" si="27"/>
        <v>3.0893750000000004</v>
      </c>
      <c r="N13" s="44">
        <f ca="1">+'Raw Data'!AZ11</f>
        <v>34579.4375</v>
      </c>
      <c r="O13" s="45">
        <f ca="1">+'Raw Data'!BA11</f>
        <v>29519.75</v>
      </c>
      <c r="P13" s="55">
        <f ca="1">+'Raw Data'!BB11</f>
        <v>37033</v>
      </c>
      <c r="Q13" s="57">
        <f ca="1">+'Raw Data'!BC11</f>
        <v>27875</v>
      </c>
      <c r="R13" s="55" t="e">
        <f>+Temp!J9</f>
        <v>#N/A</v>
      </c>
      <c r="S13" s="57" t="e">
        <f>+Temp!K9</f>
        <v>#N/A</v>
      </c>
      <c r="T13" s="126" t="e">
        <f>+Temp!Q9</f>
        <v>#N/A</v>
      </c>
      <c r="U13" s="133" t="e">
        <f t="shared" ca="1" si="28"/>
        <v>#N/A</v>
      </c>
      <c r="V13" s="40">
        <v>5</v>
      </c>
      <c r="W13" s="63">
        <f>+'Raw Data'!S11</f>
        <v>3</v>
      </c>
      <c r="X13" s="42">
        <f t="shared" ca="1" si="0"/>
        <v>24.471875000000001</v>
      </c>
      <c r="Y13" s="43">
        <f t="shared" ca="1" si="1"/>
        <v>22.35</v>
      </c>
      <c r="Z13" s="43">
        <f t="shared" si="2"/>
        <v>0</v>
      </c>
      <c r="AA13" s="20">
        <f t="shared" si="3"/>
        <v>0</v>
      </c>
      <c r="AB13" s="20">
        <f t="shared" ca="1" si="4"/>
        <v>21.373124999999995</v>
      </c>
      <c r="AC13" s="20">
        <f t="shared" ca="1" si="5"/>
        <v>18.54</v>
      </c>
      <c r="AD13" s="20">
        <f t="shared" si="6"/>
        <v>0</v>
      </c>
      <c r="AE13" s="20">
        <f t="shared" si="7"/>
        <v>0</v>
      </c>
      <c r="AF13" s="20">
        <f t="shared" ca="1" si="8"/>
        <v>21.3825</v>
      </c>
      <c r="AG13" s="20">
        <f t="shared" ca="1" si="9"/>
        <v>18.54</v>
      </c>
      <c r="AH13" s="20">
        <f t="shared" si="10"/>
        <v>0</v>
      </c>
      <c r="AI13" s="20">
        <f t="shared" si="11"/>
        <v>0</v>
      </c>
      <c r="AJ13" s="30">
        <f t="shared" ca="1" si="12"/>
        <v>34579.4375</v>
      </c>
      <c r="AK13" s="30">
        <f t="shared" ca="1" si="13"/>
        <v>29519.75</v>
      </c>
      <c r="AL13" s="30">
        <f t="shared" si="14"/>
        <v>0</v>
      </c>
      <c r="AM13" s="30">
        <f t="shared" si="15"/>
        <v>0</v>
      </c>
      <c r="AN13" s="19">
        <f t="shared" ca="1" si="16"/>
        <v>3.0987500000000061</v>
      </c>
      <c r="AO13" s="20" t="str">
        <f t="shared" si="17"/>
        <v/>
      </c>
      <c r="AP13" s="92" t="str">
        <f t="shared" si="18"/>
        <v/>
      </c>
      <c r="AQ13" s="91">
        <f t="shared" ca="1" si="19"/>
        <v>-9.3750000000056843E-3</v>
      </c>
      <c r="AR13" s="20" t="str">
        <f t="shared" si="20"/>
        <v/>
      </c>
      <c r="AS13" s="20" t="str">
        <f t="shared" si="21"/>
        <v/>
      </c>
      <c r="AT13" s="91">
        <f t="shared" ca="1" si="22"/>
        <v>3.0893750000000004</v>
      </c>
      <c r="AU13" s="20" t="str">
        <f t="shared" si="23"/>
        <v/>
      </c>
      <c r="AV13" s="23" t="str">
        <f t="shared" si="24"/>
        <v/>
      </c>
      <c r="AW13" s="124" t="e">
        <f t="shared" si="34"/>
        <v>#N/A</v>
      </c>
      <c r="AX13" s="165" t="e">
        <f t="shared" ca="1" si="29"/>
        <v>#N/A</v>
      </c>
      <c r="AY13" s="19">
        <f t="shared" ca="1" si="30"/>
        <v>23.764583333333334</v>
      </c>
      <c r="AZ13" s="20">
        <f t="shared" ca="1" si="31"/>
        <v>20.428750000000001</v>
      </c>
      <c r="BA13" s="23">
        <f t="shared" ca="1" si="32"/>
        <v>20.434999999999999</v>
      </c>
    </row>
    <row r="14" spans="1:53" x14ac:dyDescent="0.2">
      <c r="A14" s="51">
        <f t="shared" si="33"/>
        <v>37294</v>
      </c>
      <c r="B14" s="42">
        <f ca="1">IF($B$60=1,OFFSET('Raw Data'!$V$6,$V14,LOOKUP($B$53,'Raw Data'!$P$6:$P$10,'Raw Data'!$R$6:$R$10)),OFFSET('Raw Data'!$AK$6,$V14,LOOKUP($B$53,'Raw Data'!$P$6:$P$10,'Raw Data'!$R$6:$R$10)))</f>
        <v>21.111875000000005</v>
      </c>
      <c r="C14" s="43">
        <f ca="1">IF($B$60=1,OFFSET('Raw Data'!$V$6,$V14,LOOKUP($B$53,'Raw Data'!$P$6:$P$10,'Raw Data'!$R$6:$R$10)+1),OFFSET('Raw Data'!$AK$6,$V14,LOOKUP($B$53,'Raw Data'!$P$6:$P$10,'Raw Data'!$R$6:$R$10)+1))</f>
        <v>17.950000000000003</v>
      </c>
      <c r="D14" s="43">
        <f ca="1">IF($B$60=1,OFFSET('Raw Data'!$V$6,$V14,LOOKUP($B$53,'Raw Data'!$P$6:$P$10,'Raw Data'!$R$6:$R$10)+2),OFFSET('Raw Data'!$AK$6,$V14,LOOKUP($B$53,'Raw Data'!$P$6:$P$10,'Raw Data'!$R$6:$R$10)+2))</f>
        <v>20.057916666666667</v>
      </c>
      <c r="E14" s="42">
        <f ca="1">IF($E$60=1,OFFSET('Raw Data'!$V$6,$V14,LOOKUP($B$54,'Raw Data'!$P$6:$P$10,'Raw Data'!$R$6:$R$10)),OFFSET('Raw Data'!$AK$6,$V14,LOOKUP($B$54,'Raw Data'!$P$6:$P$10,'Raw Data'!$R$6:$R$10)))</f>
        <v>18.789375</v>
      </c>
      <c r="F14" s="43">
        <f ca="1">IF($E$60=1,OFFSET('Raw Data'!$V$6,$V14,LOOKUP($B$54,'Raw Data'!$P$6:$P$10,'Raw Data'!$R$6:$R$10)+1),OFFSET('Raw Data'!$AK$6,$V14,LOOKUP($B$54,'Raw Data'!$P$6:$P$10,'Raw Data'!$R$6:$R$10)+1))</f>
        <v>15.412499999999998</v>
      </c>
      <c r="G14" s="43">
        <f ca="1">IF($E$60=1,OFFSET('Raw Data'!$V$6,$V14,LOOKUP($B$54,'Raw Data'!$P$6:$P$10,'Raw Data'!$R$6:$R$10)+2),OFFSET('Raw Data'!$AK$6,$V14,LOOKUP($B$54,'Raw Data'!$P$6:$P$10,'Raw Data'!$R$6:$R$10)+2))</f>
        <v>17.663749999999997</v>
      </c>
      <c r="H14" s="154">
        <f ca="1">IF($H$60=1,OFFSET('Raw Data'!$V$6,$V14,LOOKUP($B$55,'Raw Data'!$P$6:$P$10,'Raw Data'!$R$6:$R$10)),OFFSET('Raw Data'!$AK$6,$V14,LOOKUP($B$55,'Raw Data'!$P$6:$P$10,'Raw Data'!$R$6:$R$10)))</f>
        <v>18.825624999999999</v>
      </c>
      <c r="I14" s="155">
        <f ca="1">IF($H$60=1,OFFSET('Raw Data'!$V$6,$V14,LOOKUP($B$55,'Raw Data'!$P$6:$P$10,'Raw Data'!$R$6:$R$10)+1),OFFSET('Raw Data'!$AK$6,$V14,LOOKUP($B$55,'Raw Data'!$P$6:$P$10,'Raw Data'!$R$6:$R$10)+1))</f>
        <v>15.412499999999998</v>
      </c>
      <c r="J14" s="156">
        <f ca="1">IF($H$60=1,OFFSET('Raw Data'!$V$6,$V14,LOOKUP($B$55,'Raw Data'!$P$6:$P$10,'Raw Data'!$R$6:$R$10)+2),OFFSET('Raw Data'!$AK$6,$V14,LOOKUP($B$55,'Raw Data'!$P$6:$P$10,'Raw Data'!$R$6:$R$10)+2))</f>
        <v>17.687916666666663</v>
      </c>
      <c r="K14" s="43">
        <f t="shared" ca="1" si="25"/>
        <v>2.3225000000000051</v>
      </c>
      <c r="L14" s="43">
        <f t="shared" ca="1" si="26"/>
        <v>-3.6249999999999005E-2</v>
      </c>
      <c r="M14" s="43">
        <f t="shared" ca="1" si="27"/>
        <v>2.2862500000000061</v>
      </c>
      <c r="N14" s="44">
        <f ca="1">+'Raw Data'!AZ12</f>
        <v>34589.5625</v>
      </c>
      <c r="O14" s="45">
        <f ca="1">+'Raw Data'!BA12</f>
        <v>27566.625</v>
      </c>
      <c r="P14" s="55">
        <f ca="1">+'Raw Data'!BB12</f>
        <v>36626</v>
      </c>
      <c r="Q14" s="57">
        <f ca="1">+'Raw Data'!BC12</f>
        <v>25538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4</v>
      </c>
      <c r="X14" s="42">
        <f t="shared" ca="1" si="0"/>
        <v>21.111875000000005</v>
      </c>
      <c r="Y14" s="43">
        <f t="shared" ca="1" si="1"/>
        <v>17.950000000000003</v>
      </c>
      <c r="Z14" s="43">
        <f t="shared" si="2"/>
        <v>0</v>
      </c>
      <c r="AA14" s="20">
        <f t="shared" si="3"/>
        <v>0</v>
      </c>
      <c r="AB14" s="20">
        <f t="shared" ca="1" si="4"/>
        <v>18.789375</v>
      </c>
      <c r="AC14" s="20">
        <f t="shared" ca="1" si="5"/>
        <v>15.412499999999998</v>
      </c>
      <c r="AD14" s="20">
        <f t="shared" si="6"/>
        <v>0</v>
      </c>
      <c r="AE14" s="20">
        <f t="shared" si="7"/>
        <v>0</v>
      </c>
      <c r="AF14" s="20">
        <f t="shared" ca="1" si="8"/>
        <v>18.825624999999999</v>
      </c>
      <c r="AG14" s="20">
        <f t="shared" ca="1" si="9"/>
        <v>15.412499999999998</v>
      </c>
      <c r="AH14" s="20">
        <f t="shared" si="10"/>
        <v>0</v>
      </c>
      <c r="AI14" s="20">
        <f t="shared" si="11"/>
        <v>0</v>
      </c>
      <c r="AJ14" s="30">
        <f t="shared" ca="1" si="12"/>
        <v>34589.5625</v>
      </c>
      <c r="AK14" s="30">
        <f t="shared" ca="1" si="13"/>
        <v>27566.625</v>
      </c>
      <c r="AL14" s="30">
        <f t="shared" si="14"/>
        <v>0</v>
      </c>
      <c r="AM14" s="30">
        <f t="shared" si="15"/>
        <v>0</v>
      </c>
      <c r="AN14" s="19">
        <f t="shared" ca="1" si="16"/>
        <v>2.3225000000000051</v>
      </c>
      <c r="AO14" s="20" t="str">
        <f t="shared" si="17"/>
        <v/>
      </c>
      <c r="AP14" s="92" t="str">
        <f t="shared" si="18"/>
        <v/>
      </c>
      <c r="AQ14" s="91">
        <f t="shared" ca="1" si="19"/>
        <v>-3.6249999999999005E-2</v>
      </c>
      <c r="AR14" s="20" t="str">
        <f t="shared" si="20"/>
        <v/>
      </c>
      <c r="AS14" s="20" t="str">
        <f t="shared" si="21"/>
        <v/>
      </c>
      <c r="AT14" s="91">
        <f t="shared" ca="1" si="22"/>
        <v>2.2862500000000061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20.057916666666667</v>
      </c>
      <c r="AZ14" s="20">
        <f t="shared" ca="1" si="31"/>
        <v>17.663749999999997</v>
      </c>
      <c r="BA14" s="23">
        <f t="shared" ca="1" si="32"/>
        <v>17.687916666666663</v>
      </c>
    </row>
    <row r="15" spans="1:53" x14ac:dyDescent="0.2">
      <c r="A15" s="51">
        <f t="shared" si="33"/>
        <v>37295</v>
      </c>
      <c r="B15" s="42">
        <f ca="1">IF($B$60=1,OFFSET('Raw Data'!$V$6,$V15,LOOKUP($B$53,'Raw Data'!$P$6:$P$10,'Raw Data'!$R$6:$R$10)),OFFSET('Raw Data'!$AK$6,$V15,LOOKUP($B$53,'Raw Data'!$P$6:$P$10,'Raw Data'!$R$6:$R$10)))</f>
        <v>20.024375000000006</v>
      </c>
      <c r="C15" s="43">
        <f ca="1">IF($B$60=1,OFFSET('Raw Data'!$V$6,$V15,LOOKUP($B$53,'Raw Data'!$P$6:$P$10,'Raw Data'!$R$6:$R$10)+1),OFFSET('Raw Data'!$AK$6,$V15,LOOKUP($B$53,'Raw Data'!$P$6:$P$10,'Raw Data'!$R$6:$R$10)+1))</f>
        <v>16.951250000000002</v>
      </c>
      <c r="D15" s="43">
        <f ca="1">IF($B$60=1,OFFSET('Raw Data'!$V$6,$V15,LOOKUP($B$53,'Raw Data'!$P$6:$P$10,'Raw Data'!$R$6:$R$10)+2),OFFSET('Raw Data'!$AK$6,$V15,LOOKUP($B$53,'Raw Data'!$P$6:$P$10,'Raw Data'!$R$6:$R$10)+2))</f>
        <v>19</v>
      </c>
      <c r="E15" s="42">
        <f ca="1">IF($E$60=1,OFFSET('Raw Data'!$V$6,$V15,LOOKUP($B$54,'Raw Data'!$P$6:$P$10,'Raw Data'!$R$6:$R$10)),OFFSET('Raw Data'!$AK$6,$V15,LOOKUP($B$54,'Raw Data'!$P$6:$P$10,'Raw Data'!$R$6:$R$10)))</f>
        <v>17.14875</v>
      </c>
      <c r="F15" s="43">
        <f ca="1">IF($E$60=1,OFFSET('Raw Data'!$V$6,$V15,LOOKUP($B$54,'Raw Data'!$P$6:$P$10,'Raw Data'!$R$6:$R$10)+1),OFFSET('Raw Data'!$AK$6,$V15,LOOKUP($B$54,'Raw Data'!$P$6:$P$10,'Raw Data'!$R$6:$R$10)+1))</f>
        <v>18.611249999999998</v>
      </c>
      <c r="G15" s="43">
        <f ca="1">IF($E$60=1,OFFSET('Raw Data'!$V$6,$V15,LOOKUP($B$54,'Raw Data'!$P$6:$P$10,'Raw Data'!$R$6:$R$10)+2),OFFSET('Raw Data'!$AK$6,$V15,LOOKUP($B$54,'Raw Data'!$P$6:$P$10,'Raw Data'!$R$6:$R$10)+2))</f>
        <v>17.636249999999997</v>
      </c>
      <c r="H15" s="154">
        <f ca="1">IF($H$60=1,OFFSET('Raw Data'!$V$6,$V15,LOOKUP($B$55,'Raw Data'!$P$6:$P$10,'Raw Data'!$R$6:$R$10)),OFFSET('Raw Data'!$AK$6,$V15,LOOKUP($B$55,'Raw Data'!$P$6:$P$10,'Raw Data'!$R$6:$R$10)))</f>
        <v>17.440000000000001</v>
      </c>
      <c r="I15" s="155">
        <f ca="1">IF($H$60=1,OFFSET('Raw Data'!$V$6,$V15,LOOKUP($B$55,'Raw Data'!$P$6:$P$10,'Raw Data'!$R$6:$R$10)+1),OFFSET('Raw Data'!$AK$6,$V15,LOOKUP($B$55,'Raw Data'!$P$6:$P$10,'Raw Data'!$R$6:$R$10)+1))</f>
        <v>18.707499999999996</v>
      </c>
      <c r="J15" s="156">
        <f ca="1">IF($H$60=1,OFFSET('Raw Data'!$V$6,$V15,LOOKUP($B$55,'Raw Data'!$P$6:$P$10,'Raw Data'!$R$6:$R$10)+2),OFFSET('Raw Data'!$AK$6,$V15,LOOKUP($B$55,'Raw Data'!$P$6:$P$10,'Raw Data'!$R$6:$R$10)+2))</f>
        <v>17.862499999999997</v>
      </c>
      <c r="K15" s="43">
        <f t="shared" ca="1" si="25"/>
        <v>2.8756250000000065</v>
      </c>
      <c r="L15" s="43">
        <f t="shared" ca="1" si="26"/>
        <v>-0.29125000000000156</v>
      </c>
      <c r="M15" s="43">
        <f t="shared" ca="1" si="27"/>
        <v>2.584375000000005</v>
      </c>
      <c r="N15" s="44">
        <f ca="1">+'Raw Data'!AZ13</f>
        <v>32180</v>
      </c>
      <c r="O15" s="45">
        <f ca="1">+'Raw Data'!BA13</f>
        <v>28040</v>
      </c>
      <c r="P15" s="55">
        <f ca="1">+'Raw Data'!BB13</f>
        <v>35008</v>
      </c>
      <c r="Q15" s="57">
        <f ca="1">+'Raw Data'!BC13</f>
        <v>26310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5</v>
      </c>
      <c r="X15" s="42">
        <f t="shared" ca="1" si="0"/>
        <v>20.024375000000006</v>
      </c>
      <c r="Y15" s="43">
        <f t="shared" ca="1" si="1"/>
        <v>16.951250000000002</v>
      </c>
      <c r="Z15" s="43">
        <f t="shared" si="2"/>
        <v>0</v>
      </c>
      <c r="AA15" s="20">
        <f t="shared" si="3"/>
        <v>0</v>
      </c>
      <c r="AB15" s="20">
        <f t="shared" ca="1" si="4"/>
        <v>17.14875</v>
      </c>
      <c r="AC15" s="20">
        <f t="shared" ca="1" si="5"/>
        <v>18.611249999999998</v>
      </c>
      <c r="AD15" s="20">
        <f t="shared" si="6"/>
        <v>0</v>
      </c>
      <c r="AE15" s="20">
        <f t="shared" si="7"/>
        <v>0</v>
      </c>
      <c r="AF15" s="20">
        <f t="shared" ca="1" si="8"/>
        <v>17.440000000000001</v>
      </c>
      <c r="AG15" s="20">
        <f t="shared" ca="1" si="9"/>
        <v>18.707499999999996</v>
      </c>
      <c r="AH15" s="20">
        <f t="shared" si="10"/>
        <v>0</v>
      </c>
      <c r="AI15" s="20">
        <f t="shared" si="11"/>
        <v>0</v>
      </c>
      <c r="AJ15" s="30">
        <f t="shared" ca="1" si="12"/>
        <v>32180</v>
      </c>
      <c r="AK15" s="30">
        <f t="shared" ca="1" si="13"/>
        <v>28040</v>
      </c>
      <c r="AL15" s="30">
        <f t="shared" si="14"/>
        <v>0</v>
      </c>
      <c r="AM15" s="30">
        <f t="shared" si="15"/>
        <v>0</v>
      </c>
      <c r="AN15" s="19">
        <f t="shared" ca="1" si="16"/>
        <v>2.8756250000000065</v>
      </c>
      <c r="AO15" s="20" t="str">
        <f t="shared" si="17"/>
        <v/>
      </c>
      <c r="AP15" s="92" t="str">
        <f t="shared" si="18"/>
        <v/>
      </c>
      <c r="AQ15" s="91">
        <f t="shared" ca="1" si="19"/>
        <v>-0.29125000000000156</v>
      </c>
      <c r="AR15" s="20" t="str">
        <f t="shared" si="20"/>
        <v/>
      </c>
      <c r="AS15" s="20" t="str">
        <f t="shared" si="21"/>
        <v/>
      </c>
      <c r="AT15" s="91">
        <f t="shared" ca="1" si="22"/>
        <v>2.584375000000005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19</v>
      </c>
      <c r="AZ15" s="20">
        <f t="shared" ca="1" si="31"/>
        <v>17.636249999999997</v>
      </c>
      <c r="BA15" s="23">
        <f t="shared" ca="1" si="32"/>
        <v>17.862499999999997</v>
      </c>
    </row>
    <row r="16" spans="1:53" x14ac:dyDescent="0.2">
      <c r="A16" s="51">
        <f t="shared" si="33"/>
        <v>37296</v>
      </c>
      <c r="B16" s="47">
        <f ca="1">IF($B$60=1,OFFSET('Raw Data'!$V$6,$V16,LOOKUP($B$53,'Raw Data'!$P$6:$P$10,'Raw Data'!$R$6:$R$10)),OFFSET('Raw Data'!$AK$6,$V16,LOOKUP($B$53,'Raw Data'!$P$6:$P$10,'Raw Data'!$R$6:$R$10)))</f>
        <v>18.301874999999999</v>
      </c>
      <c r="C16" s="48">
        <f ca="1">IF($B$60=1,OFFSET('Raw Data'!$V$6,$V16,LOOKUP($B$53,'Raw Data'!$P$6:$P$10,'Raw Data'!$R$6:$R$10)+1),OFFSET('Raw Data'!$AK$6,$V16,LOOKUP($B$53,'Raw Data'!$P$6:$P$10,'Raw Data'!$R$6:$R$10)+1))</f>
        <v>15.036250000000003</v>
      </c>
      <c r="D16" s="48">
        <f ca="1">IF($B$60=1,OFFSET('Raw Data'!$V$6,$V16,LOOKUP($B$53,'Raw Data'!$P$6:$P$10,'Raw Data'!$R$6:$R$10)+2),OFFSET('Raw Data'!$AK$6,$V16,LOOKUP($B$53,'Raw Data'!$P$6:$P$10,'Raw Data'!$R$6:$R$10)+2))</f>
        <v>17.213333333333331</v>
      </c>
      <c r="E16" s="47">
        <f ca="1">IF($E$60=1,OFFSET('Raw Data'!$V$6,$V16,LOOKUP($B$54,'Raw Data'!$P$6:$P$10,'Raw Data'!$R$6:$R$10)),OFFSET('Raw Data'!$AK$6,$V16,LOOKUP($B$54,'Raw Data'!$P$6:$P$10,'Raw Data'!$R$6:$R$10)))</f>
        <v>16.113749999999996</v>
      </c>
      <c r="F16" s="48">
        <f ca="1">IF($E$60=1,OFFSET('Raw Data'!$V$6,$V16,LOOKUP($B$54,'Raw Data'!$P$6:$P$10,'Raw Data'!$R$6:$R$10)+1),OFFSET('Raw Data'!$AK$6,$V16,LOOKUP($B$54,'Raw Data'!$P$6:$P$10,'Raw Data'!$R$6:$R$10)+1))</f>
        <v>14.028750000000002</v>
      </c>
      <c r="G16" s="48">
        <f ca="1">IF($E$60=1,OFFSET('Raw Data'!$V$6,$V16,LOOKUP($B$54,'Raw Data'!$P$6:$P$10,'Raw Data'!$R$6:$R$10)+2),OFFSET('Raw Data'!$AK$6,$V16,LOOKUP($B$54,'Raw Data'!$P$6:$P$10,'Raw Data'!$R$6:$R$10)+2))</f>
        <v>15.418750000000003</v>
      </c>
      <c r="H16" s="157">
        <f ca="1">IF($H$60=1,OFFSET('Raw Data'!$V$6,$V16,LOOKUP($B$55,'Raw Data'!$P$6:$P$10,'Raw Data'!$R$6:$R$10)),OFFSET('Raw Data'!$AK$6,$V16,LOOKUP($B$55,'Raw Data'!$P$6:$P$10,'Raw Data'!$R$6:$R$10)))</f>
        <v>16.233124999999998</v>
      </c>
      <c r="I16" s="158">
        <f ca="1">IF($H$60=1,OFFSET('Raw Data'!$V$6,$V16,LOOKUP($B$55,'Raw Data'!$P$6:$P$10,'Raw Data'!$R$6:$R$10)+1),OFFSET('Raw Data'!$AK$6,$V16,LOOKUP($B$55,'Raw Data'!$P$6:$P$10,'Raw Data'!$R$6:$R$10)+1))</f>
        <v>14.028750000000002</v>
      </c>
      <c r="J16" s="159">
        <f ca="1">IF($H$60=1,OFFSET('Raw Data'!$V$6,$V16,LOOKUP($B$55,'Raw Data'!$P$6:$P$10,'Raw Data'!$R$6:$R$10)+2),OFFSET('Raw Data'!$AK$6,$V16,LOOKUP($B$55,'Raw Data'!$P$6:$P$10,'Raw Data'!$R$6:$R$10)+2))</f>
        <v>15.498333333333335</v>
      </c>
      <c r="K16" s="48">
        <f t="shared" ca="1" si="25"/>
        <v>2.188125000000003</v>
      </c>
      <c r="L16" s="48">
        <f t="shared" ca="1" si="26"/>
        <v>-0.11937500000000156</v>
      </c>
      <c r="M16" s="48">
        <f t="shared" ca="1" si="27"/>
        <v>2.0687500000000014</v>
      </c>
      <c r="N16" s="49">
        <f ca="1">+'Raw Data'!AZ14</f>
        <v>28747.5</v>
      </c>
      <c r="O16" s="50">
        <f ca="1">+'Raw Data'!BA14</f>
        <v>25409</v>
      </c>
      <c r="P16" s="54">
        <f ca="1">+'Raw Data'!BB14</f>
        <v>30909</v>
      </c>
      <c r="Q16" s="56">
        <f ca="1">+'Raw Data'!BC14</f>
        <v>24141</v>
      </c>
      <c r="R16" s="54" t="e">
        <f>+Temp!J12</f>
        <v>#N/A</v>
      </c>
      <c r="S16" s="56" t="e">
        <f>+Temp!K12</f>
        <v>#N/A</v>
      </c>
      <c r="T16" s="127" t="e">
        <f>+Temp!Q12</f>
        <v>#N/A</v>
      </c>
      <c r="U16" s="132" t="e">
        <f t="shared" ca="1" si="28"/>
        <v>#N/A</v>
      </c>
      <c r="V16" s="40">
        <v>8</v>
      </c>
      <c r="W16" s="63">
        <f>+'Raw Data'!S14</f>
        <v>6</v>
      </c>
      <c r="X16" s="42">
        <f t="shared" si="0"/>
        <v>0</v>
      </c>
      <c r="Y16" s="43">
        <f t="shared" si="1"/>
        <v>0</v>
      </c>
      <c r="Z16" s="43">
        <f t="shared" ca="1" si="2"/>
        <v>18.301874999999999</v>
      </c>
      <c r="AA16" s="20">
        <f t="shared" ca="1" si="3"/>
        <v>15.036250000000003</v>
      </c>
      <c r="AB16" s="20">
        <f t="shared" si="4"/>
        <v>0</v>
      </c>
      <c r="AC16" s="20">
        <f t="shared" si="5"/>
        <v>0</v>
      </c>
      <c r="AD16" s="20">
        <f t="shared" ca="1" si="6"/>
        <v>16.113749999999996</v>
      </c>
      <c r="AE16" s="20">
        <f t="shared" ca="1" si="7"/>
        <v>14.028750000000002</v>
      </c>
      <c r="AF16" s="20">
        <f t="shared" si="8"/>
        <v>0</v>
      </c>
      <c r="AG16" s="20">
        <f t="shared" si="9"/>
        <v>0</v>
      </c>
      <c r="AH16" s="20">
        <f t="shared" ca="1" si="10"/>
        <v>16.233124999999998</v>
      </c>
      <c r="AI16" s="20">
        <f t="shared" ca="1" si="11"/>
        <v>14.028750000000002</v>
      </c>
      <c r="AJ16" s="30">
        <f t="shared" si="12"/>
        <v>0</v>
      </c>
      <c r="AK16" s="30">
        <f t="shared" si="13"/>
        <v>0</v>
      </c>
      <c r="AL16" s="30">
        <f t="shared" ca="1" si="14"/>
        <v>28747.5</v>
      </c>
      <c r="AM16" s="30">
        <f t="shared" ca="1" si="15"/>
        <v>25409</v>
      </c>
      <c r="AN16" s="19" t="str">
        <f t="shared" si="16"/>
        <v/>
      </c>
      <c r="AO16" s="20">
        <f t="shared" ca="1" si="17"/>
        <v>2.188125000000003</v>
      </c>
      <c r="AP16" s="92">
        <f t="shared" ca="1" si="18"/>
        <v>2.188125000000003</v>
      </c>
      <c r="AQ16" s="91" t="str">
        <f t="shared" si="19"/>
        <v/>
      </c>
      <c r="AR16" s="20">
        <f t="shared" ca="1" si="20"/>
        <v>-0.11937500000000156</v>
      </c>
      <c r="AS16" s="20">
        <f t="shared" ca="1" si="21"/>
        <v>-0.11937500000000156</v>
      </c>
      <c r="AT16" s="91" t="str">
        <f t="shared" si="22"/>
        <v/>
      </c>
      <c r="AU16" s="20">
        <f t="shared" ca="1" si="23"/>
        <v>2.0687500000000014</v>
      </c>
      <c r="AV16" s="23">
        <f t="shared" ca="1" si="24"/>
        <v>2.0687500000000014</v>
      </c>
      <c r="AW16" s="124" t="str">
        <f t="shared" si="34"/>
        <v/>
      </c>
      <c r="AX16" s="165" t="str">
        <f t="shared" si="29"/>
        <v/>
      </c>
      <c r="AY16" s="19">
        <f t="shared" ca="1" si="30"/>
        <v>17.213333333333331</v>
      </c>
      <c r="AZ16" s="20">
        <f t="shared" ca="1" si="31"/>
        <v>15.418750000000003</v>
      </c>
      <c r="BA16" s="23">
        <f t="shared" ca="1" si="32"/>
        <v>15.498333333333335</v>
      </c>
    </row>
    <row r="17" spans="1:53" x14ac:dyDescent="0.2">
      <c r="A17" s="51">
        <f t="shared" si="33"/>
        <v>37297</v>
      </c>
      <c r="B17" s="47">
        <f ca="1">IF($B$60=1,OFFSET('Raw Data'!$V$6,$V17,LOOKUP($B$53,'Raw Data'!$P$6:$P$10,'Raw Data'!$R$6:$R$10)),OFFSET('Raw Data'!$AK$6,$V17,LOOKUP($B$53,'Raw Data'!$P$6:$P$10,'Raw Data'!$R$6:$R$10)))</f>
        <v>16.727500000000003</v>
      </c>
      <c r="C17" s="48">
        <f ca="1">IF($B$60=1,OFFSET('Raw Data'!$V$6,$V17,LOOKUP($B$53,'Raw Data'!$P$6:$P$10,'Raw Data'!$R$6:$R$10)+1),OFFSET('Raw Data'!$AK$6,$V17,LOOKUP($B$53,'Raw Data'!$P$6:$P$10,'Raw Data'!$R$6:$R$10)+1))</f>
        <v>13.80875</v>
      </c>
      <c r="D17" s="48">
        <f ca="1">IF($B$60=1,OFFSET('Raw Data'!$V$6,$V17,LOOKUP($B$53,'Raw Data'!$P$6:$P$10,'Raw Data'!$R$6:$R$10)+2),OFFSET('Raw Data'!$AK$6,$V17,LOOKUP($B$53,'Raw Data'!$P$6:$P$10,'Raw Data'!$R$6:$R$10)+2))</f>
        <v>15.754583333333334</v>
      </c>
      <c r="E17" s="47">
        <f ca="1">IF($E$60=1,OFFSET('Raw Data'!$V$6,$V17,LOOKUP($B$54,'Raw Data'!$P$6:$P$10,'Raw Data'!$R$6:$R$10)),OFFSET('Raw Data'!$AK$6,$V17,LOOKUP($B$54,'Raw Data'!$P$6:$P$10,'Raw Data'!$R$6:$R$10)))</f>
        <v>16.004375</v>
      </c>
      <c r="F17" s="48">
        <f ca="1">IF($E$60=1,OFFSET('Raw Data'!$V$6,$V17,LOOKUP($B$54,'Raw Data'!$P$6:$P$10,'Raw Data'!$R$6:$R$10)+1),OFFSET('Raw Data'!$AK$6,$V17,LOOKUP($B$54,'Raw Data'!$P$6:$P$10,'Raw Data'!$R$6:$R$10)+1))</f>
        <v>8.9762500000000003</v>
      </c>
      <c r="G17" s="48">
        <f ca="1">IF($E$60=1,OFFSET('Raw Data'!$V$6,$V17,LOOKUP($B$54,'Raw Data'!$P$6:$P$10,'Raw Data'!$R$6:$R$10)+2),OFFSET('Raw Data'!$AK$6,$V17,LOOKUP($B$54,'Raw Data'!$P$6:$P$10,'Raw Data'!$R$6:$R$10)+2))</f>
        <v>13.661666666666669</v>
      </c>
      <c r="H17" s="157">
        <f ca="1">IF($H$60=1,OFFSET('Raw Data'!$V$6,$V17,LOOKUP($B$55,'Raw Data'!$P$6:$P$10,'Raw Data'!$R$6:$R$10)),OFFSET('Raw Data'!$AK$6,$V17,LOOKUP($B$55,'Raw Data'!$P$6:$P$10,'Raw Data'!$R$6:$R$10)))</f>
        <v>17.614374999999999</v>
      </c>
      <c r="I17" s="158">
        <f ca="1">IF($H$60=1,OFFSET('Raw Data'!$V$6,$V17,LOOKUP($B$55,'Raw Data'!$P$6:$P$10,'Raw Data'!$R$6:$R$10)+1),OFFSET('Raw Data'!$AK$6,$V17,LOOKUP($B$55,'Raw Data'!$P$6:$P$10,'Raw Data'!$R$6:$R$10)+1))</f>
        <v>8.9762500000000003</v>
      </c>
      <c r="J17" s="159">
        <f ca="1">IF($H$60=1,OFFSET('Raw Data'!$V$6,$V17,LOOKUP($B$55,'Raw Data'!$P$6:$P$10,'Raw Data'!$R$6:$R$10)+2),OFFSET('Raw Data'!$AK$6,$V17,LOOKUP($B$55,'Raw Data'!$P$6:$P$10,'Raw Data'!$R$6:$R$10)+2))</f>
        <v>14.735000000000005</v>
      </c>
      <c r="K17" s="48">
        <f t="shared" ca="1" si="25"/>
        <v>0.72312500000000313</v>
      </c>
      <c r="L17" s="48">
        <f t="shared" ca="1" si="26"/>
        <v>-1.6099999999999994</v>
      </c>
      <c r="M17" s="48">
        <f t="shared" ca="1" si="27"/>
        <v>-0.88687499999999631</v>
      </c>
      <c r="N17" s="49">
        <f ca="1">+'Raw Data'!AZ15</f>
        <v>28159.375</v>
      </c>
      <c r="O17" s="50">
        <f ca="1">+'Raw Data'!BA15</f>
        <v>23819.375</v>
      </c>
      <c r="P17" s="54">
        <f ca="1">+'Raw Data'!BB15</f>
        <v>31103</v>
      </c>
      <c r="Q17" s="56">
        <f ca="1">+'Raw Data'!BC15</f>
        <v>23006</v>
      </c>
      <c r="R17" s="54" t="e">
        <f>+Temp!J13</f>
        <v>#N/A</v>
      </c>
      <c r="S17" s="56" t="e">
        <f>+Temp!K13</f>
        <v>#N/A</v>
      </c>
      <c r="T17" s="127" t="e">
        <f>+Temp!Q13</f>
        <v>#N/A</v>
      </c>
      <c r="U17" s="132" t="e">
        <f t="shared" ca="1" si="28"/>
        <v>#N/A</v>
      </c>
      <c r="V17" s="40">
        <v>9</v>
      </c>
      <c r="W17" s="63">
        <f>+'Raw Data'!S15</f>
        <v>7</v>
      </c>
      <c r="X17" s="42">
        <f t="shared" si="0"/>
        <v>0</v>
      </c>
      <c r="Y17" s="43">
        <f t="shared" si="1"/>
        <v>0</v>
      </c>
      <c r="Z17" s="43">
        <f t="shared" ca="1" si="2"/>
        <v>16.727500000000003</v>
      </c>
      <c r="AA17" s="20">
        <f t="shared" ca="1" si="3"/>
        <v>13.80875</v>
      </c>
      <c r="AB17" s="20">
        <f t="shared" si="4"/>
        <v>0</v>
      </c>
      <c r="AC17" s="20">
        <f t="shared" si="5"/>
        <v>0</v>
      </c>
      <c r="AD17" s="20">
        <f t="shared" ca="1" si="6"/>
        <v>16.004375</v>
      </c>
      <c r="AE17" s="20">
        <f t="shared" ca="1" si="7"/>
        <v>8.9762500000000003</v>
      </c>
      <c r="AF17" s="20">
        <f t="shared" si="8"/>
        <v>0</v>
      </c>
      <c r="AG17" s="20">
        <f t="shared" si="9"/>
        <v>0</v>
      </c>
      <c r="AH17" s="20">
        <f t="shared" ca="1" si="10"/>
        <v>17.614374999999999</v>
      </c>
      <c r="AI17" s="20">
        <f t="shared" ca="1" si="11"/>
        <v>8.9762500000000003</v>
      </c>
      <c r="AJ17" s="30">
        <f t="shared" si="12"/>
        <v>0</v>
      </c>
      <c r="AK17" s="30">
        <f t="shared" si="13"/>
        <v>0</v>
      </c>
      <c r="AL17" s="30">
        <f t="shared" ca="1" si="14"/>
        <v>28159.375</v>
      </c>
      <c r="AM17" s="30">
        <f t="shared" ca="1" si="15"/>
        <v>23819.375</v>
      </c>
      <c r="AN17" s="19" t="str">
        <f t="shared" si="16"/>
        <v/>
      </c>
      <c r="AO17" s="20">
        <f t="shared" ca="1" si="17"/>
        <v>0.72312500000000313</v>
      </c>
      <c r="AP17" s="92">
        <f t="shared" ca="1" si="18"/>
        <v>0.72312500000000313</v>
      </c>
      <c r="AQ17" s="91" t="str">
        <f t="shared" si="19"/>
        <v/>
      </c>
      <c r="AR17" s="20">
        <f t="shared" ca="1" si="20"/>
        <v>-1.6099999999999994</v>
      </c>
      <c r="AS17" s="20">
        <f t="shared" ca="1" si="21"/>
        <v>-1.6099999999999994</v>
      </c>
      <c r="AT17" s="91" t="str">
        <f t="shared" si="22"/>
        <v/>
      </c>
      <c r="AU17" s="20">
        <f t="shared" ca="1" si="23"/>
        <v>-0.88687499999999631</v>
      </c>
      <c r="AV17" s="23">
        <f t="shared" ca="1" si="24"/>
        <v>-0.88687499999999631</v>
      </c>
      <c r="AW17" s="124" t="str">
        <f t="shared" si="34"/>
        <v/>
      </c>
      <c r="AX17" s="165" t="str">
        <f t="shared" si="29"/>
        <v/>
      </c>
      <c r="AY17" s="19">
        <f t="shared" ca="1" si="30"/>
        <v>15.754583333333334</v>
      </c>
      <c r="AZ17" s="20">
        <f t="shared" ca="1" si="31"/>
        <v>13.661666666666669</v>
      </c>
      <c r="BA17" s="23">
        <f t="shared" ca="1" si="32"/>
        <v>14.735000000000005</v>
      </c>
    </row>
    <row r="18" spans="1:53" x14ac:dyDescent="0.2">
      <c r="A18" s="51">
        <f t="shared" si="33"/>
        <v>37298</v>
      </c>
      <c r="B18" s="42">
        <f ca="1">IF($B$60=1,OFFSET('Raw Data'!$V$6,$V18,LOOKUP($B$53,'Raw Data'!$P$6:$P$10,'Raw Data'!$R$6:$R$10)),OFFSET('Raw Data'!$AK$6,$V18,LOOKUP($B$53,'Raw Data'!$P$6:$P$10,'Raw Data'!$R$6:$R$10)))</f>
        <v>22.713125000000002</v>
      </c>
      <c r="C18" s="43">
        <f ca="1">IF($B$60=1,OFFSET('Raw Data'!$V$6,$V18,LOOKUP($B$53,'Raw Data'!$P$6:$P$10,'Raw Data'!$R$6:$R$10)+1),OFFSET('Raw Data'!$AK$6,$V18,LOOKUP($B$53,'Raw Data'!$P$6:$P$10,'Raw Data'!$R$6:$R$10)+1))</f>
        <v>14.081249999999999</v>
      </c>
      <c r="D18" s="43">
        <f ca="1">IF($B$60=1,OFFSET('Raw Data'!$V$6,$V18,LOOKUP($B$53,'Raw Data'!$P$6:$P$10,'Raw Data'!$R$6:$R$10)+2),OFFSET('Raw Data'!$AK$6,$V18,LOOKUP($B$53,'Raw Data'!$P$6:$P$10,'Raw Data'!$R$6:$R$10)+2))</f>
        <v>19.835833333333337</v>
      </c>
      <c r="E18" s="42">
        <f ca="1">IF($E$60=1,OFFSET('Raw Data'!$V$6,$V18,LOOKUP($B$54,'Raw Data'!$P$6:$P$10,'Raw Data'!$R$6:$R$10)),OFFSET('Raw Data'!$AK$6,$V18,LOOKUP($B$54,'Raw Data'!$P$6:$P$10,'Raw Data'!$R$6:$R$10)))</f>
        <v>22.589375</v>
      </c>
      <c r="F18" s="43">
        <f ca="1">IF($E$60=1,OFFSET('Raw Data'!$V$6,$V18,LOOKUP($B$54,'Raw Data'!$P$6:$P$10,'Raw Data'!$R$6:$R$10)+1),OFFSET('Raw Data'!$AK$6,$V18,LOOKUP($B$54,'Raw Data'!$P$6:$P$10,'Raw Data'!$R$6:$R$10)+1))</f>
        <v>7.5350000000000001</v>
      </c>
      <c r="G18" s="43">
        <f ca="1">IF($E$60=1,OFFSET('Raw Data'!$V$6,$V18,LOOKUP($B$54,'Raw Data'!$P$6:$P$10,'Raw Data'!$R$6:$R$10)+2),OFFSET('Raw Data'!$AK$6,$V18,LOOKUP($B$54,'Raw Data'!$P$6:$P$10,'Raw Data'!$R$6:$R$10)+2))</f>
        <v>17.571250000000003</v>
      </c>
      <c r="H18" s="154">
        <f ca="1">IF($H$60=1,OFFSET('Raw Data'!$V$6,$V18,LOOKUP($B$55,'Raw Data'!$P$6:$P$10,'Raw Data'!$R$6:$R$10)),OFFSET('Raw Data'!$AK$6,$V18,LOOKUP($B$55,'Raw Data'!$P$6:$P$10,'Raw Data'!$R$6:$R$10)))</f>
        <v>22.589375</v>
      </c>
      <c r="I18" s="155">
        <f ca="1">IF($H$60=1,OFFSET('Raw Data'!$V$6,$V18,LOOKUP($B$55,'Raw Data'!$P$6:$P$10,'Raw Data'!$R$6:$R$10)+1),OFFSET('Raw Data'!$AK$6,$V18,LOOKUP($B$55,'Raw Data'!$P$6:$P$10,'Raw Data'!$R$6:$R$10)+1))</f>
        <v>7.5350000000000001</v>
      </c>
      <c r="J18" s="156">
        <f ca="1">IF($H$60=1,OFFSET('Raw Data'!$V$6,$V18,LOOKUP($B$55,'Raw Data'!$P$6:$P$10,'Raw Data'!$R$6:$R$10)+2),OFFSET('Raw Data'!$AK$6,$V18,LOOKUP($B$55,'Raw Data'!$P$6:$P$10,'Raw Data'!$R$6:$R$10)+2))</f>
        <v>17.571250000000003</v>
      </c>
      <c r="K18" s="43">
        <f t="shared" ca="1" si="25"/>
        <v>0.12375000000000114</v>
      </c>
      <c r="L18" s="43">
        <f t="shared" ca="1" si="26"/>
        <v>0</v>
      </c>
      <c r="M18" s="43">
        <f t="shared" ca="1" si="27"/>
        <v>0.12375000000000114</v>
      </c>
      <c r="N18" s="44">
        <f ca="1">+'Raw Data'!AZ16</f>
        <v>34290.5625</v>
      </c>
      <c r="O18" s="45">
        <f ca="1">+'Raw Data'!BA16</f>
        <v>24739.125</v>
      </c>
      <c r="P18" s="55">
        <f ca="1">+'Raw Data'!BB16</f>
        <v>37767</v>
      </c>
      <c r="Q18" s="57">
        <f ca="1">+'Raw Data'!BC16</f>
        <v>22010</v>
      </c>
      <c r="R18" s="55" t="e">
        <f>+Temp!J14</f>
        <v>#N/A</v>
      </c>
      <c r="S18" s="57" t="e">
        <f>+Temp!K14</f>
        <v>#N/A</v>
      </c>
      <c r="T18" s="126" t="e">
        <f>+Temp!Q14</f>
        <v>#N/A</v>
      </c>
      <c r="U18" s="133" t="e">
        <f t="shared" ca="1" si="28"/>
        <v>#N/A</v>
      </c>
      <c r="V18" s="40">
        <v>10</v>
      </c>
      <c r="W18" s="63">
        <f>+'Raw Data'!S16</f>
        <v>1</v>
      </c>
      <c r="X18" s="42">
        <f t="shared" ca="1" si="0"/>
        <v>22.713125000000002</v>
      </c>
      <c r="Y18" s="43">
        <f t="shared" ca="1" si="1"/>
        <v>14.081249999999999</v>
      </c>
      <c r="Z18" s="43">
        <f t="shared" si="2"/>
        <v>0</v>
      </c>
      <c r="AA18" s="20">
        <f t="shared" si="3"/>
        <v>0</v>
      </c>
      <c r="AB18" s="20">
        <f t="shared" ca="1" si="4"/>
        <v>22.589375</v>
      </c>
      <c r="AC18" s="20">
        <f t="shared" ca="1" si="5"/>
        <v>7.5350000000000001</v>
      </c>
      <c r="AD18" s="20">
        <f t="shared" si="6"/>
        <v>0</v>
      </c>
      <c r="AE18" s="20">
        <f t="shared" si="7"/>
        <v>0</v>
      </c>
      <c r="AF18" s="20">
        <f t="shared" ca="1" si="8"/>
        <v>22.589375</v>
      </c>
      <c r="AG18" s="20">
        <f t="shared" ca="1" si="9"/>
        <v>7.5350000000000001</v>
      </c>
      <c r="AH18" s="20">
        <f t="shared" si="10"/>
        <v>0</v>
      </c>
      <c r="AI18" s="20">
        <f t="shared" si="11"/>
        <v>0</v>
      </c>
      <c r="AJ18" s="30">
        <f t="shared" ca="1" si="12"/>
        <v>34290.5625</v>
      </c>
      <c r="AK18" s="30">
        <f t="shared" ca="1" si="13"/>
        <v>24739.125</v>
      </c>
      <c r="AL18" s="30">
        <f t="shared" si="14"/>
        <v>0</v>
      </c>
      <c r="AM18" s="30">
        <f t="shared" si="15"/>
        <v>0</v>
      </c>
      <c r="AN18" s="19">
        <f t="shared" ca="1" si="16"/>
        <v>0.12375000000000114</v>
      </c>
      <c r="AO18" s="20" t="str">
        <f t="shared" si="17"/>
        <v/>
      </c>
      <c r="AP18" s="92" t="str">
        <f t="shared" si="18"/>
        <v/>
      </c>
      <c r="AQ18" s="91">
        <f t="shared" ca="1" si="19"/>
        <v>0</v>
      </c>
      <c r="AR18" s="20" t="str">
        <f t="shared" si="20"/>
        <v/>
      </c>
      <c r="AS18" s="20" t="str">
        <f t="shared" si="21"/>
        <v/>
      </c>
      <c r="AT18" s="91">
        <f t="shared" ca="1" si="22"/>
        <v>0.12375000000000114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>
        <f t="shared" ca="1" si="30"/>
        <v>19.835833333333337</v>
      </c>
      <c r="AZ18" s="20">
        <f t="shared" ca="1" si="31"/>
        <v>17.571250000000003</v>
      </c>
      <c r="BA18" s="23">
        <f t="shared" ca="1" si="32"/>
        <v>17.571250000000003</v>
      </c>
    </row>
    <row r="19" spans="1:53" x14ac:dyDescent="0.2">
      <c r="A19" s="51">
        <f t="shared" si="33"/>
        <v>37299</v>
      </c>
      <c r="B19" s="42">
        <f ca="1">IF($B$60=1,OFFSET('Raw Data'!$V$6,$V19,LOOKUP($B$53,'Raw Data'!$P$6:$P$10,'Raw Data'!$R$6:$R$10)),OFFSET('Raw Data'!$AK$6,$V19,LOOKUP($B$53,'Raw Data'!$P$6:$P$10,'Raw Data'!$R$6:$R$10)))</f>
        <v>22.518124999999998</v>
      </c>
      <c r="C19" s="43">
        <f ca="1">IF($B$60=1,OFFSET('Raw Data'!$V$6,$V19,LOOKUP($B$53,'Raw Data'!$P$6:$P$10,'Raw Data'!$R$6:$R$10)+1),OFFSET('Raw Data'!$AK$6,$V19,LOOKUP($B$53,'Raw Data'!$P$6:$P$10,'Raw Data'!$R$6:$R$10)+1))</f>
        <v>20.778750000000002</v>
      </c>
      <c r="D19" s="43">
        <f ca="1">IF($B$60=1,OFFSET('Raw Data'!$V$6,$V19,LOOKUP($B$53,'Raw Data'!$P$6:$P$10,'Raw Data'!$R$6:$R$10)+2),OFFSET('Raw Data'!$AK$6,$V19,LOOKUP($B$53,'Raw Data'!$P$6:$P$10,'Raw Data'!$R$6:$R$10)+2))</f>
        <v>21.938333333333333</v>
      </c>
      <c r="E19" s="42">
        <f ca="1">IF($E$60=1,OFFSET('Raw Data'!$V$6,$V19,LOOKUP($B$54,'Raw Data'!$P$6:$P$10,'Raw Data'!$R$6:$R$10)),OFFSET('Raw Data'!$AK$6,$V19,LOOKUP($B$54,'Raw Data'!$P$6:$P$10,'Raw Data'!$R$6:$R$10)))</f>
        <v>21.27375</v>
      </c>
      <c r="F19" s="43">
        <f ca="1">IF($E$60=1,OFFSET('Raw Data'!$V$6,$V19,LOOKUP($B$54,'Raw Data'!$P$6:$P$10,'Raw Data'!$R$6:$R$10)+1),OFFSET('Raw Data'!$AK$6,$V19,LOOKUP($B$54,'Raw Data'!$P$6:$P$10,'Raw Data'!$R$6:$R$10)+1))</f>
        <v>19.287500000000001</v>
      </c>
      <c r="G19" s="43">
        <f ca="1">IF($E$60=1,OFFSET('Raw Data'!$V$6,$V19,LOOKUP($B$54,'Raw Data'!$P$6:$P$10,'Raw Data'!$R$6:$R$10)+2),OFFSET('Raw Data'!$AK$6,$V19,LOOKUP($B$54,'Raw Data'!$P$6:$P$10,'Raw Data'!$R$6:$R$10)+2))</f>
        <v>20.611666666666668</v>
      </c>
      <c r="H19" s="154">
        <f ca="1">IF($H$60=1,OFFSET('Raw Data'!$V$6,$V19,LOOKUP($B$55,'Raw Data'!$P$6:$P$10,'Raw Data'!$R$6:$R$10)),OFFSET('Raw Data'!$AK$6,$V19,LOOKUP($B$55,'Raw Data'!$P$6:$P$10,'Raw Data'!$R$6:$R$10)))</f>
        <v>21.27375</v>
      </c>
      <c r="I19" s="155">
        <f ca="1">IF($H$60=1,OFFSET('Raw Data'!$V$6,$V19,LOOKUP($B$55,'Raw Data'!$P$6:$P$10,'Raw Data'!$R$6:$R$10)+1),OFFSET('Raw Data'!$AK$6,$V19,LOOKUP($B$55,'Raw Data'!$P$6:$P$10,'Raw Data'!$R$6:$R$10)+1))</f>
        <v>19.556250000000002</v>
      </c>
      <c r="J19" s="156">
        <f ca="1">IF($H$60=1,OFFSET('Raw Data'!$V$6,$V19,LOOKUP($B$55,'Raw Data'!$P$6:$P$10,'Raw Data'!$R$6:$R$10)+2),OFFSET('Raw Data'!$AK$6,$V19,LOOKUP($B$55,'Raw Data'!$P$6:$P$10,'Raw Data'!$R$6:$R$10)+2))</f>
        <v>20.701250000000005</v>
      </c>
      <c r="K19" s="43">
        <f t="shared" ca="1" si="25"/>
        <v>1.244374999999998</v>
      </c>
      <c r="L19" s="43">
        <f t="shared" ca="1" si="26"/>
        <v>0</v>
      </c>
      <c r="M19" s="43">
        <f t="shared" ca="1" si="27"/>
        <v>1.244374999999998</v>
      </c>
      <c r="N19" s="44">
        <f ca="1">+'Raw Data'!AZ17</f>
        <v>34560.375</v>
      </c>
      <c r="O19" s="45">
        <f ca="1">+'Raw Data'!BA17</f>
        <v>29346.625</v>
      </c>
      <c r="P19" s="55">
        <f ca="1">+'Raw Data'!BB17</f>
        <v>36610</v>
      </c>
      <c r="Q19" s="57">
        <f ca="1">+'Raw Data'!BC17</f>
        <v>27700</v>
      </c>
      <c r="R19" s="55" t="e">
        <f>+Temp!J15</f>
        <v>#N/A</v>
      </c>
      <c r="S19" s="57" t="e">
        <f>+Temp!K15</f>
        <v>#N/A</v>
      </c>
      <c r="T19" s="126" t="e">
        <f>+Temp!Q15</f>
        <v>#N/A</v>
      </c>
      <c r="U19" s="133" t="e">
        <f t="shared" ca="1" si="28"/>
        <v>#N/A</v>
      </c>
      <c r="V19" s="40">
        <v>11</v>
      </c>
      <c r="W19" s="63">
        <f>+'Raw Data'!S17</f>
        <v>2</v>
      </c>
      <c r="X19" s="42">
        <f t="shared" ca="1" si="0"/>
        <v>22.518124999999998</v>
      </c>
      <c r="Y19" s="43">
        <f t="shared" ca="1" si="1"/>
        <v>20.778750000000002</v>
      </c>
      <c r="Z19" s="43">
        <f t="shared" si="2"/>
        <v>0</v>
      </c>
      <c r="AA19" s="20">
        <f t="shared" si="3"/>
        <v>0</v>
      </c>
      <c r="AB19" s="20">
        <f t="shared" ca="1" si="4"/>
        <v>21.27375</v>
      </c>
      <c r="AC19" s="20">
        <f t="shared" ca="1" si="5"/>
        <v>19.287500000000001</v>
      </c>
      <c r="AD19" s="20">
        <f t="shared" si="6"/>
        <v>0</v>
      </c>
      <c r="AE19" s="20">
        <f t="shared" si="7"/>
        <v>0</v>
      </c>
      <c r="AF19" s="20">
        <f t="shared" ca="1" si="8"/>
        <v>21.27375</v>
      </c>
      <c r="AG19" s="20">
        <f t="shared" ca="1" si="9"/>
        <v>19.556250000000002</v>
      </c>
      <c r="AH19" s="20">
        <f t="shared" si="10"/>
        <v>0</v>
      </c>
      <c r="AI19" s="20">
        <f t="shared" si="11"/>
        <v>0</v>
      </c>
      <c r="AJ19" s="30">
        <f t="shared" ca="1" si="12"/>
        <v>34560.375</v>
      </c>
      <c r="AK19" s="30">
        <f t="shared" ca="1" si="13"/>
        <v>29346.625</v>
      </c>
      <c r="AL19" s="30">
        <f t="shared" si="14"/>
        <v>0</v>
      </c>
      <c r="AM19" s="30">
        <f t="shared" si="15"/>
        <v>0</v>
      </c>
      <c r="AN19" s="19">
        <f t="shared" ca="1" si="16"/>
        <v>1.244374999999998</v>
      </c>
      <c r="AO19" s="20" t="str">
        <f t="shared" si="17"/>
        <v/>
      </c>
      <c r="AP19" s="92" t="str">
        <f t="shared" si="18"/>
        <v/>
      </c>
      <c r="AQ19" s="91">
        <f t="shared" ca="1" si="19"/>
        <v>0</v>
      </c>
      <c r="AR19" s="20" t="str">
        <f t="shared" si="20"/>
        <v/>
      </c>
      <c r="AS19" s="20" t="str">
        <f t="shared" si="21"/>
        <v/>
      </c>
      <c r="AT19" s="91">
        <f t="shared" ca="1" si="22"/>
        <v>1.244374999999998</v>
      </c>
      <c r="AU19" s="20" t="str">
        <f t="shared" si="23"/>
        <v/>
      </c>
      <c r="AV19" s="23" t="str">
        <f t="shared" si="24"/>
        <v/>
      </c>
      <c r="AW19" s="124" t="e">
        <f t="shared" si="34"/>
        <v>#N/A</v>
      </c>
      <c r="AX19" s="165" t="e">
        <f t="shared" ca="1" si="29"/>
        <v>#N/A</v>
      </c>
      <c r="AY19" s="19">
        <f t="shared" ca="1" si="30"/>
        <v>21.938333333333333</v>
      </c>
      <c r="AZ19" s="20">
        <f t="shared" ca="1" si="31"/>
        <v>20.611666666666668</v>
      </c>
      <c r="BA19" s="23">
        <f t="shared" ca="1" si="32"/>
        <v>20.701250000000005</v>
      </c>
    </row>
    <row r="20" spans="1:53" x14ac:dyDescent="0.2">
      <c r="A20" s="51">
        <f t="shared" si="33"/>
        <v>37300</v>
      </c>
      <c r="B20" s="42">
        <f ca="1">IF($B$60=1,OFFSET('Raw Data'!$V$6,$V20,LOOKUP($B$53,'Raw Data'!$P$6:$P$10,'Raw Data'!$R$6:$R$10)),OFFSET('Raw Data'!$AK$6,$V20,LOOKUP($B$53,'Raw Data'!$P$6:$P$10,'Raw Data'!$R$6:$R$10)))</f>
        <v>23.524999999999995</v>
      </c>
      <c r="C20" s="43">
        <f ca="1">IF($B$60=1,OFFSET('Raw Data'!$V$6,$V20,LOOKUP($B$53,'Raw Data'!$P$6:$P$10,'Raw Data'!$R$6:$R$10)+1),OFFSET('Raw Data'!$AK$6,$V20,LOOKUP($B$53,'Raw Data'!$P$6:$P$10,'Raw Data'!$R$6:$R$10)+1))</f>
        <v>18.901250000000001</v>
      </c>
      <c r="D20" s="43">
        <f ca="1">IF($B$60=1,OFFSET('Raw Data'!$V$6,$V20,LOOKUP($B$53,'Raw Data'!$P$6:$P$10,'Raw Data'!$R$6:$R$10)+2),OFFSET('Raw Data'!$AK$6,$V20,LOOKUP($B$53,'Raw Data'!$P$6:$P$10,'Raw Data'!$R$6:$R$10)+2))</f>
        <v>21.983749999999997</v>
      </c>
      <c r="E20" s="42">
        <f ca="1">IF($E$60=1,OFFSET('Raw Data'!$V$6,$V20,LOOKUP($B$54,'Raw Data'!$P$6:$P$10,'Raw Data'!$R$6:$R$10)),OFFSET('Raw Data'!$AK$6,$V20,LOOKUP($B$54,'Raw Data'!$P$6:$P$10,'Raw Data'!$R$6:$R$10)))</f>
        <v>25.513750000000002</v>
      </c>
      <c r="F20" s="43">
        <f ca="1">IF($E$60=1,OFFSET('Raw Data'!$V$6,$V20,LOOKUP($B$54,'Raw Data'!$P$6:$P$10,'Raw Data'!$R$6:$R$10)+1),OFFSET('Raw Data'!$AK$6,$V20,LOOKUP($B$54,'Raw Data'!$P$6:$P$10,'Raw Data'!$R$6:$R$10)+1))</f>
        <v>18.346250000000001</v>
      </c>
      <c r="G20" s="43">
        <f ca="1">IF($E$60=1,OFFSET('Raw Data'!$V$6,$V20,LOOKUP($B$54,'Raw Data'!$P$6:$P$10,'Raw Data'!$R$6:$R$10)+2),OFFSET('Raw Data'!$AK$6,$V20,LOOKUP($B$54,'Raw Data'!$P$6:$P$10,'Raw Data'!$R$6:$R$10)+2))</f>
        <v>23.12458333333333</v>
      </c>
      <c r="H20" s="154">
        <f ca="1">IF($H$60=1,OFFSET('Raw Data'!$V$6,$V20,LOOKUP($B$55,'Raw Data'!$P$6:$P$10,'Raw Data'!$R$6:$R$10)),OFFSET('Raw Data'!$AK$6,$V20,LOOKUP($B$55,'Raw Data'!$P$6:$P$10,'Raw Data'!$R$6:$R$10)))</f>
        <v>25.513750000000002</v>
      </c>
      <c r="I20" s="155">
        <f ca="1">IF($H$60=1,OFFSET('Raw Data'!$V$6,$V20,LOOKUP($B$55,'Raw Data'!$P$6:$P$10,'Raw Data'!$R$6:$R$10)+1),OFFSET('Raw Data'!$AK$6,$V20,LOOKUP($B$55,'Raw Data'!$P$6:$P$10,'Raw Data'!$R$6:$R$10)+1))</f>
        <v>18.346250000000001</v>
      </c>
      <c r="J20" s="156">
        <f ca="1">IF($H$60=1,OFFSET('Raw Data'!$V$6,$V20,LOOKUP($B$55,'Raw Data'!$P$6:$P$10,'Raw Data'!$R$6:$R$10)+2),OFFSET('Raw Data'!$AK$6,$V20,LOOKUP($B$55,'Raw Data'!$P$6:$P$10,'Raw Data'!$R$6:$R$10)+2))</f>
        <v>23.12458333333333</v>
      </c>
      <c r="K20" s="43">
        <f t="shared" ca="1" si="25"/>
        <v>-1.9887500000000067</v>
      </c>
      <c r="L20" s="43">
        <f t="shared" ca="1" si="26"/>
        <v>0</v>
      </c>
      <c r="M20" s="43">
        <f t="shared" ca="1" si="27"/>
        <v>-1.9887500000000067</v>
      </c>
      <c r="N20" s="44">
        <f ca="1">+'Raw Data'!AZ18</f>
        <v>34326.9375</v>
      </c>
      <c r="O20" s="45">
        <f ca="1">+'Raw Data'!BA18</f>
        <v>27518.625</v>
      </c>
      <c r="P20" s="55">
        <f ca="1">+'Raw Data'!BB18</f>
        <v>37179</v>
      </c>
      <c r="Q20" s="57">
        <f ca="1">+'Raw Data'!BC18</f>
        <v>25360</v>
      </c>
      <c r="R20" s="55" t="e">
        <f>+Temp!J16</f>
        <v>#N/A</v>
      </c>
      <c r="S20" s="57" t="e">
        <f>+Temp!K16</f>
        <v>#N/A</v>
      </c>
      <c r="T20" s="126" t="e">
        <f>+Temp!Q16</f>
        <v>#N/A</v>
      </c>
      <c r="U20" s="133" t="e">
        <f t="shared" ca="1" si="28"/>
        <v>#N/A</v>
      </c>
      <c r="V20" s="40">
        <v>12</v>
      </c>
      <c r="W20" s="63">
        <f>+'Raw Data'!S18</f>
        <v>3</v>
      </c>
      <c r="X20" s="42">
        <f t="shared" ca="1" si="0"/>
        <v>23.524999999999995</v>
      </c>
      <c r="Y20" s="43">
        <f t="shared" ca="1" si="1"/>
        <v>18.901250000000001</v>
      </c>
      <c r="Z20" s="43">
        <f t="shared" si="2"/>
        <v>0</v>
      </c>
      <c r="AA20" s="20">
        <f t="shared" si="3"/>
        <v>0</v>
      </c>
      <c r="AB20" s="20">
        <f t="shared" ca="1" si="4"/>
        <v>25.513750000000002</v>
      </c>
      <c r="AC20" s="20">
        <f t="shared" ca="1" si="5"/>
        <v>18.346250000000001</v>
      </c>
      <c r="AD20" s="20">
        <f t="shared" si="6"/>
        <v>0</v>
      </c>
      <c r="AE20" s="20">
        <f t="shared" si="7"/>
        <v>0</v>
      </c>
      <c r="AF20" s="20">
        <f t="shared" ca="1" si="8"/>
        <v>25.513750000000002</v>
      </c>
      <c r="AG20" s="20">
        <f t="shared" ca="1" si="9"/>
        <v>18.346250000000001</v>
      </c>
      <c r="AH20" s="20">
        <f t="shared" si="10"/>
        <v>0</v>
      </c>
      <c r="AI20" s="20">
        <f t="shared" si="11"/>
        <v>0</v>
      </c>
      <c r="AJ20" s="30">
        <f t="shared" ca="1" si="12"/>
        <v>34326.9375</v>
      </c>
      <c r="AK20" s="30">
        <f t="shared" ca="1" si="13"/>
        <v>27518.625</v>
      </c>
      <c r="AL20" s="30">
        <f t="shared" si="14"/>
        <v>0</v>
      </c>
      <c r="AM20" s="30">
        <f t="shared" si="15"/>
        <v>0</v>
      </c>
      <c r="AN20" s="19">
        <f t="shared" ca="1" si="16"/>
        <v>-1.9887500000000067</v>
      </c>
      <c r="AO20" s="20" t="str">
        <f t="shared" si="17"/>
        <v/>
      </c>
      <c r="AP20" s="92" t="str">
        <f t="shared" si="18"/>
        <v/>
      </c>
      <c r="AQ20" s="91">
        <f t="shared" ca="1" si="19"/>
        <v>0</v>
      </c>
      <c r="AR20" s="20" t="str">
        <f t="shared" si="20"/>
        <v/>
      </c>
      <c r="AS20" s="20" t="str">
        <f t="shared" si="21"/>
        <v/>
      </c>
      <c r="AT20" s="91">
        <f t="shared" ca="1" si="22"/>
        <v>-1.9887500000000067</v>
      </c>
      <c r="AU20" s="20" t="str">
        <f t="shared" si="23"/>
        <v/>
      </c>
      <c r="AV20" s="23" t="str">
        <f t="shared" si="24"/>
        <v/>
      </c>
      <c r="AW20" s="124" t="e">
        <f t="shared" si="34"/>
        <v>#N/A</v>
      </c>
      <c r="AX20" s="165" t="e">
        <f t="shared" ca="1" si="29"/>
        <v>#N/A</v>
      </c>
      <c r="AY20" s="19">
        <f t="shared" ca="1" si="30"/>
        <v>21.983749999999997</v>
      </c>
      <c r="AZ20" s="20">
        <f t="shared" ca="1" si="31"/>
        <v>23.12458333333333</v>
      </c>
      <c r="BA20" s="23">
        <f t="shared" ca="1" si="32"/>
        <v>23.12458333333333</v>
      </c>
    </row>
    <row r="21" spans="1:53" x14ac:dyDescent="0.2">
      <c r="A21" s="51">
        <f t="shared" si="33"/>
        <v>37301</v>
      </c>
      <c r="B21" s="42">
        <f ca="1">IF($B$60=1,OFFSET('Raw Data'!$V$6,$V21,LOOKUP($B$53,'Raw Data'!$P$6:$P$10,'Raw Data'!$R$6:$R$10)),OFFSET('Raw Data'!$AK$6,$V21,LOOKUP($B$53,'Raw Data'!$P$6:$P$10,'Raw Data'!$R$6:$R$10)))</f>
        <v>23.592499999999994</v>
      </c>
      <c r="C21" s="43">
        <f ca="1">IF($B$60=1,OFFSET('Raw Data'!$V$6,$V21,LOOKUP($B$53,'Raw Data'!$P$6:$P$10,'Raw Data'!$R$6:$R$10)+1),OFFSET('Raw Data'!$AK$6,$V21,LOOKUP($B$53,'Raw Data'!$P$6:$P$10,'Raw Data'!$R$6:$R$10)+1))</f>
        <v>22.056249999999999</v>
      </c>
      <c r="D21" s="43">
        <f ca="1">IF($B$60=1,OFFSET('Raw Data'!$V$6,$V21,LOOKUP($B$53,'Raw Data'!$P$6:$P$10,'Raw Data'!$R$6:$R$10)+2),OFFSET('Raw Data'!$AK$6,$V21,LOOKUP($B$53,'Raw Data'!$P$6:$P$10,'Raw Data'!$R$6:$R$10)+2))</f>
        <v>23.080416666666665</v>
      </c>
      <c r="E21" s="42">
        <f ca="1">IF($E$60=1,OFFSET('Raw Data'!$V$6,$V21,LOOKUP($B$54,'Raw Data'!$P$6:$P$10,'Raw Data'!$R$6:$R$10)),OFFSET('Raw Data'!$AK$6,$V21,LOOKUP($B$54,'Raw Data'!$P$6:$P$10,'Raw Data'!$R$6:$R$10)))</f>
        <v>21.884374999999995</v>
      </c>
      <c r="F21" s="43">
        <f ca="1">IF($E$60=1,OFFSET('Raw Data'!$V$6,$V21,LOOKUP($B$54,'Raw Data'!$P$6:$P$10,'Raw Data'!$R$6:$R$10)+1),OFFSET('Raw Data'!$AK$6,$V21,LOOKUP($B$54,'Raw Data'!$P$6:$P$10,'Raw Data'!$R$6:$R$10)+1))</f>
        <v>19.72625</v>
      </c>
      <c r="G21" s="43">
        <f ca="1">IF($E$60=1,OFFSET('Raw Data'!$V$6,$V21,LOOKUP($B$54,'Raw Data'!$P$6:$P$10,'Raw Data'!$R$6:$R$10)+2),OFFSET('Raw Data'!$AK$6,$V21,LOOKUP($B$54,'Raw Data'!$P$6:$P$10,'Raw Data'!$R$6:$R$10)+2))</f>
        <v>21.164999999999999</v>
      </c>
      <c r="H21" s="154">
        <f ca="1">IF($H$60=1,OFFSET('Raw Data'!$V$6,$V21,LOOKUP($B$55,'Raw Data'!$P$6:$P$10,'Raw Data'!$R$6:$R$10)),OFFSET('Raw Data'!$AK$6,$V21,LOOKUP($B$55,'Raw Data'!$P$6:$P$10,'Raw Data'!$R$6:$R$10)))</f>
        <v>21.883749999999996</v>
      </c>
      <c r="I21" s="155">
        <f ca="1">IF($H$60=1,OFFSET('Raw Data'!$V$6,$V21,LOOKUP($B$55,'Raw Data'!$P$6:$P$10,'Raw Data'!$R$6:$R$10)+1),OFFSET('Raw Data'!$AK$6,$V21,LOOKUP($B$55,'Raw Data'!$P$6:$P$10,'Raw Data'!$R$6:$R$10)+1))</f>
        <v>19.72625</v>
      </c>
      <c r="J21" s="156">
        <f ca="1">IF($H$60=1,OFFSET('Raw Data'!$V$6,$V21,LOOKUP($B$55,'Raw Data'!$P$6:$P$10,'Raw Data'!$R$6:$R$10)+2),OFFSET('Raw Data'!$AK$6,$V21,LOOKUP($B$55,'Raw Data'!$P$6:$P$10,'Raw Data'!$R$6:$R$10)+2))</f>
        <v>21.164583333333333</v>
      </c>
      <c r="K21" s="43">
        <f t="shared" ca="1" si="25"/>
        <v>1.708124999999999</v>
      </c>
      <c r="L21" s="43">
        <f t="shared" ca="1" si="26"/>
        <v>6.2499999999943157E-4</v>
      </c>
      <c r="M21" s="43">
        <f t="shared" ca="1" si="27"/>
        <v>1.7087499999999984</v>
      </c>
      <c r="N21" s="44">
        <f ca="1">+'Raw Data'!AZ19</f>
        <v>34678.625</v>
      </c>
      <c r="O21" s="45">
        <f ca="1">+'Raw Data'!BA19</f>
        <v>30082.75</v>
      </c>
      <c r="P21" s="55">
        <f ca="1">+'Raw Data'!BB19</f>
        <v>37829</v>
      </c>
      <c r="Q21" s="57">
        <f ca="1">+'Raw Data'!BC19</f>
        <v>28180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4</v>
      </c>
      <c r="X21" s="42">
        <f t="shared" ca="1" si="0"/>
        <v>23.592499999999994</v>
      </c>
      <c r="Y21" s="43">
        <f t="shared" ca="1" si="1"/>
        <v>22.056249999999999</v>
      </c>
      <c r="Z21" s="43">
        <f t="shared" si="2"/>
        <v>0</v>
      </c>
      <c r="AA21" s="20">
        <f t="shared" si="3"/>
        <v>0</v>
      </c>
      <c r="AB21" s="20">
        <f t="shared" ca="1" si="4"/>
        <v>21.884374999999995</v>
      </c>
      <c r="AC21" s="20">
        <f t="shared" ca="1" si="5"/>
        <v>19.72625</v>
      </c>
      <c r="AD21" s="20">
        <f t="shared" si="6"/>
        <v>0</v>
      </c>
      <c r="AE21" s="20">
        <f t="shared" si="7"/>
        <v>0</v>
      </c>
      <c r="AF21" s="20">
        <f t="shared" ca="1" si="8"/>
        <v>21.883749999999996</v>
      </c>
      <c r="AG21" s="20">
        <f t="shared" ca="1" si="9"/>
        <v>19.72625</v>
      </c>
      <c r="AH21" s="20">
        <f t="shared" si="10"/>
        <v>0</v>
      </c>
      <c r="AI21" s="20">
        <f t="shared" si="11"/>
        <v>0</v>
      </c>
      <c r="AJ21" s="30">
        <f t="shared" ca="1" si="12"/>
        <v>34678.625</v>
      </c>
      <c r="AK21" s="30">
        <f t="shared" ca="1" si="13"/>
        <v>30082.75</v>
      </c>
      <c r="AL21" s="30">
        <f t="shared" si="14"/>
        <v>0</v>
      </c>
      <c r="AM21" s="30">
        <f t="shared" si="15"/>
        <v>0</v>
      </c>
      <c r="AN21" s="19">
        <f t="shared" ca="1" si="16"/>
        <v>1.708124999999999</v>
      </c>
      <c r="AO21" s="20" t="str">
        <f t="shared" si="17"/>
        <v/>
      </c>
      <c r="AP21" s="92" t="str">
        <f t="shared" si="18"/>
        <v/>
      </c>
      <c r="AQ21" s="91">
        <f t="shared" ca="1" si="19"/>
        <v>6.2499999999943157E-4</v>
      </c>
      <c r="AR21" s="20" t="str">
        <f t="shared" si="20"/>
        <v/>
      </c>
      <c r="AS21" s="20" t="str">
        <f t="shared" si="21"/>
        <v/>
      </c>
      <c r="AT21" s="91">
        <f t="shared" ca="1" si="22"/>
        <v>1.7087499999999984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>
        <f t="shared" ca="1" si="30"/>
        <v>23.080416666666665</v>
      </c>
      <c r="AZ21" s="20">
        <f t="shared" ca="1" si="31"/>
        <v>21.164999999999999</v>
      </c>
      <c r="BA21" s="23">
        <f t="shared" ca="1" si="32"/>
        <v>21.164583333333333</v>
      </c>
    </row>
    <row r="22" spans="1:53" x14ac:dyDescent="0.2">
      <c r="A22" s="51">
        <f t="shared" si="33"/>
        <v>37302</v>
      </c>
      <c r="B22" s="42">
        <f ca="1">IF($B$60=1,OFFSET('Raw Data'!$V$6,$V22,LOOKUP($B$53,'Raw Data'!$P$6:$P$10,'Raw Data'!$R$6:$R$10)),OFFSET('Raw Data'!$AK$6,$V22,LOOKUP($B$53,'Raw Data'!$P$6:$P$10,'Raw Data'!$R$6:$R$10)))</f>
        <v>19.189999999999998</v>
      </c>
      <c r="C22" s="43">
        <f ca="1">IF($B$60=1,OFFSET('Raw Data'!$V$6,$V22,LOOKUP($B$53,'Raw Data'!$P$6:$P$10,'Raw Data'!$R$6:$R$10)+1),OFFSET('Raw Data'!$AK$6,$V22,LOOKUP($B$53,'Raw Data'!$P$6:$P$10,'Raw Data'!$R$6:$R$10)+1))</f>
        <v>19.001249999999999</v>
      </c>
      <c r="D22" s="43">
        <f ca="1">IF($B$60=1,OFFSET('Raw Data'!$V$6,$V22,LOOKUP($B$53,'Raw Data'!$P$6:$P$10,'Raw Data'!$R$6:$R$10)+2),OFFSET('Raw Data'!$AK$6,$V22,LOOKUP($B$53,'Raw Data'!$P$6:$P$10,'Raw Data'!$R$6:$R$10)+2))</f>
        <v>19.127083333333335</v>
      </c>
      <c r="E22" s="42">
        <f ca="1">IF($E$60=1,OFFSET('Raw Data'!$V$6,$V22,LOOKUP($B$54,'Raw Data'!$P$6:$P$10,'Raw Data'!$R$6:$R$10)),OFFSET('Raw Data'!$AK$6,$V22,LOOKUP($B$54,'Raw Data'!$P$6:$P$10,'Raw Data'!$R$6:$R$10)))</f>
        <v>21.601874999999996</v>
      </c>
      <c r="F22" s="43">
        <f ca="1">IF($E$60=1,OFFSET('Raw Data'!$V$6,$V22,LOOKUP($B$54,'Raw Data'!$P$6:$P$10,'Raw Data'!$R$6:$R$10)+1),OFFSET('Raw Data'!$AK$6,$V22,LOOKUP($B$54,'Raw Data'!$P$6:$P$10,'Raw Data'!$R$6:$R$10)+1))</f>
        <v>16.712499999999999</v>
      </c>
      <c r="G22" s="43">
        <f ca="1">IF($E$60=1,OFFSET('Raw Data'!$V$6,$V22,LOOKUP($B$54,'Raw Data'!$P$6:$P$10,'Raw Data'!$R$6:$R$10)+2),OFFSET('Raw Data'!$AK$6,$V22,LOOKUP($B$54,'Raw Data'!$P$6:$P$10,'Raw Data'!$R$6:$R$10)+2))</f>
        <v>19.972083333333334</v>
      </c>
      <c r="H22" s="154">
        <f ca="1">IF($H$60=1,OFFSET('Raw Data'!$V$6,$V22,LOOKUP($B$55,'Raw Data'!$P$6:$P$10,'Raw Data'!$R$6:$R$10)),OFFSET('Raw Data'!$AK$6,$V22,LOOKUP($B$55,'Raw Data'!$P$6:$P$10,'Raw Data'!$R$6:$R$10)))</f>
        <v>21.606874999999995</v>
      </c>
      <c r="I22" s="155">
        <f ca="1">IF($H$60=1,OFFSET('Raw Data'!$V$6,$V22,LOOKUP($B$55,'Raw Data'!$P$6:$P$10,'Raw Data'!$R$6:$R$10)+1),OFFSET('Raw Data'!$AK$6,$V22,LOOKUP($B$55,'Raw Data'!$P$6:$P$10,'Raw Data'!$R$6:$R$10)+1))</f>
        <v>16.713750000000001</v>
      </c>
      <c r="J22" s="156">
        <f ca="1">IF($H$60=1,OFFSET('Raw Data'!$V$6,$V22,LOOKUP($B$55,'Raw Data'!$P$6:$P$10,'Raw Data'!$R$6:$R$10)+2),OFFSET('Raw Data'!$AK$6,$V22,LOOKUP($B$55,'Raw Data'!$P$6:$P$10,'Raw Data'!$R$6:$R$10)+2))</f>
        <v>19.975833333333334</v>
      </c>
      <c r="K22" s="43">
        <f t="shared" ca="1" si="25"/>
        <v>-2.4118749999999984</v>
      </c>
      <c r="L22" s="43">
        <f t="shared" ca="1" si="26"/>
        <v>-4.9999999999990052E-3</v>
      </c>
      <c r="M22" s="43">
        <f t="shared" ca="1" si="27"/>
        <v>-2.4168749999999974</v>
      </c>
      <c r="N22" s="44">
        <f ca="1">+'Raw Data'!AZ20</f>
        <v>33102.375</v>
      </c>
      <c r="O22" s="45">
        <f ca="1">+'Raw Data'!BA20</f>
        <v>28455.75</v>
      </c>
      <c r="P22" s="55">
        <f ca="1">+'Raw Data'!BB20</f>
        <v>35328</v>
      </c>
      <c r="Q22" s="57">
        <f ca="1">+'Raw Data'!BC20</f>
        <v>26960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5</v>
      </c>
      <c r="X22" s="42">
        <f t="shared" ca="1" si="0"/>
        <v>19.189999999999998</v>
      </c>
      <c r="Y22" s="43">
        <f t="shared" ca="1" si="1"/>
        <v>19.001249999999999</v>
      </c>
      <c r="Z22" s="43">
        <f t="shared" si="2"/>
        <v>0</v>
      </c>
      <c r="AA22" s="20">
        <f t="shared" si="3"/>
        <v>0</v>
      </c>
      <c r="AB22" s="20">
        <f t="shared" ca="1" si="4"/>
        <v>21.601874999999996</v>
      </c>
      <c r="AC22" s="20">
        <f t="shared" ca="1" si="5"/>
        <v>16.712499999999999</v>
      </c>
      <c r="AD22" s="20">
        <f t="shared" si="6"/>
        <v>0</v>
      </c>
      <c r="AE22" s="20">
        <f t="shared" si="7"/>
        <v>0</v>
      </c>
      <c r="AF22" s="20">
        <f t="shared" ca="1" si="8"/>
        <v>21.606874999999995</v>
      </c>
      <c r="AG22" s="20">
        <f t="shared" ca="1" si="9"/>
        <v>16.713750000000001</v>
      </c>
      <c r="AH22" s="20">
        <f t="shared" si="10"/>
        <v>0</v>
      </c>
      <c r="AI22" s="20">
        <f t="shared" si="11"/>
        <v>0</v>
      </c>
      <c r="AJ22" s="30">
        <f t="shared" ca="1" si="12"/>
        <v>33102.375</v>
      </c>
      <c r="AK22" s="30">
        <f t="shared" ca="1" si="13"/>
        <v>28455.75</v>
      </c>
      <c r="AL22" s="30">
        <f t="shared" si="14"/>
        <v>0</v>
      </c>
      <c r="AM22" s="30">
        <f t="shared" si="15"/>
        <v>0</v>
      </c>
      <c r="AN22" s="19">
        <f t="shared" ca="1" si="16"/>
        <v>-2.4118749999999984</v>
      </c>
      <c r="AO22" s="20" t="str">
        <f t="shared" si="17"/>
        <v/>
      </c>
      <c r="AP22" s="92" t="str">
        <f t="shared" si="18"/>
        <v/>
      </c>
      <c r="AQ22" s="91">
        <f t="shared" ca="1" si="19"/>
        <v>-4.9999999999990052E-3</v>
      </c>
      <c r="AR22" s="20" t="str">
        <f t="shared" si="20"/>
        <v/>
      </c>
      <c r="AS22" s="20" t="str">
        <f t="shared" si="21"/>
        <v/>
      </c>
      <c r="AT22" s="91">
        <f t="shared" ca="1" si="22"/>
        <v>-2.4168749999999974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>
        <f t="shared" ca="1" si="30"/>
        <v>19.127083333333335</v>
      </c>
      <c r="AZ22" s="20">
        <f t="shared" ca="1" si="31"/>
        <v>19.972083333333334</v>
      </c>
      <c r="BA22" s="23">
        <f t="shared" ca="1" si="32"/>
        <v>19.975833333333334</v>
      </c>
    </row>
    <row r="23" spans="1:53" x14ac:dyDescent="0.2">
      <c r="A23" s="51">
        <f t="shared" si="33"/>
        <v>37303</v>
      </c>
      <c r="B23" s="47">
        <f ca="1">IF($B$60=1,OFFSET('Raw Data'!$V$6,$V23,LOOKUP($B$53,'Raw Data'!$P$6:$P$10,'Raw Data'!$R$6:$R$10)),OFFSET('Raw Data'!$AK$6,$V23,LOOKUP($B$53,'Raw Data'!$P$6:$P$10,'Raw Data'!$R$6:$R$10)))</f>
        <v>19.127499999999998</v>
      </c>
      <c r="C23" s="48">
        <f ca="1">IF($B$60=1,OFFSET('Raw Data'!$V$6,$V23,LOOKUP($B$53,'Raw Data'!$P$6:$P$10,'Raw Data'!$R$6:$R$10)+1),OFFSET('Raw Data'!$AK$6,$V23,LOOKUP($B$53,'Raw Data'!$P$6:$P$10,'Raw Data'!$R$6:$R$10)+1))</f>
        <v>15.071250000000001</v>
      </c>
      <c r="D23" s="48">
        <f ca="1">IF($B$60=1,OFFSET('Raw Data'!$V$6,$V23,LOOKUP($B$53,'Raw Data'!$P$6:$P$10,'Raw Data'!$R$6:$R$10)+2),OFFSET('Raw Data'!$AK$6,$V23,LOOKUP($B$53,'Raw Data'!$P$6:$P$10,'Raw Data'!$R$6:$R$10)+2))</f>
        <v>17.775416666666668</v>
      </c>
      <c r="E23" s="47">
        <f ca="1">IF($E$60=1,OFFSET('Raw Data'!$V$6,$V23,LOOKUP($B$54,'Raw Data'!$P$6:$P$10,'Raw Data'!$R$6:$R$10)),OFFSET('Raw Data'!$AK$6,$V23,LOOKUP($B$54,'Raw Data'!$P$6:$P$10,'Raw Data'!$R$6:$R$10)))</f>
        <v>16.195625</v>
      </c>
      <c r="F23" s="48">
        <f ca="1">IF($E$60=1,OFFSET('Raw Data'!$V$6,$V23,LOOKUP($B$54,'Raw Data'!$P$6:$P$10,'Raw Data'!$R$6:$R$10)+1),OFFSET('Raw Data'!$AK$6,$V23,LOOKUP($B$54,'Raw Data'!$P$6:$P$10,'Raw Data'!$R$6:$R$10)+1))</f>
        <v>15.381250000000001</v>
      </c>
      <c r="G23" s="48">
        <f ca="1">IF($E$60=1,OFFSET('Raw Data'!$V$6,$V23,LOOKUP($B$54,'Raw Data'!$P$6:$P$10,'Raw Data'!$R$6:$R$10)+2),OFFSET('Raw Data'!$AK$6,$V23,LOOKUP($B$54,'Raw Data'!$P$6:$P$10,'Raw Data'!$R$6:$R$10)+2))</f>
        <v>15.924166666666666</v>
      </c>
      <c r="H23" s="157">
        <f ca="1">IF($H$60=1,OFFSET('Raw Data'!$V$6,$V23,LOOKUP($B$55,'Raw Data'!$P$6:$P$10,'Raw Data'!$R$6:$R$10)),OFFSET('Raw Data'!$AK$6,$V23,LOOKUP($B$55,'Raw Data'!$P$6:$P$10,'Raw Data'!$R$6:$R$10)))</f>
        <v>16.195625</v>
      </c>
      <c r="I23" s="158">
        <f ca="1">IF($H$60=1,OFFSET('Raw Data'!$V$6,$V23,LOOKUP($B$55,'Raw Data'!$P$6:$P$10,'Raw Data'!$R$6:$R$10)+1),OFFSET('Raw Data'!$AK$6,$V23,LOOKUP($B$55,'Raw Data'!$P$6:$P$10,'Raw Data'!$R$6:$R$10)+1))</f>
        <v>15.381250000000001</v>
      </c>
      <c r="J23" s="159">
        <f ca="1">IF($H$60=1,OFFSET('Raw Data'!$V$6,$V23,LOOKUP($B$55,'Raw Data'!$P$6:$P$10,'Raw Data'!$R$6:$R$10)+2),OFFSET('Raw Data'!$AK$6,$V23,LOOKUP($B$55,'Raw Data'!$P$6:$P$10,'Raw Data'!$R$6:$R$10)+2))</f>
        <v>15.924166666666666</v>
      </c>
      <c r="K23" s="48">
        <f t="shared" ca="1" si="25"/>
        <v>2.931874999999998</v>
      </c>
      <c r="L23" s="48">
        <f t="shared" ca="1" si="26"/>
        <v>0</v>
      </c>
      <c r="M23" s="48">
        <f t="shared" ca="1" si="27"/>
        <v>2.931874999999998</v>
      </c>
      <c r="N23" s="49">
        <f ca="1">+'Raw Data'!AZ21</f>
        <v>27988.875</v>
      </c>
      <c r="O23" s="50">
        <f ca="1">+'Raw Data'!BA21</f>
        <v>24353.5</v>
      </c>
      <c r="P23" s="54">
        <f ca="1">+'Raw Data'!BB21</f>
        <v>29972</v>
      </c>
      <c r="Q23" s="56">
        <f ca="1">+'Raw Data'!BC21</f>
        <v>23364</v>
      </c>
      <c r="R23" s="54" t="e">
        <f>+Temp!J19</f>
        <v>#N/A</v>
      </c>
      <c r="S23" s="56" t="e">
        <f>+Temp!K19</f>
        <v>#N/A</v>
      </c>
      <c r="T23" s="127" t="e">
        <f>+Temp!Q19</f>
        <v>#N/A</v>
      </c>
      <c r="U23" s="132" t="e">
        <f t="shared" ca="1" si="28"/>
        <v>#N/A</v>
      </c>
      <c r="V23" s="40">
        <v>15</v>
      </c>
      <c r="W23" s="63">
        <f>+'Raw Data'!S21</f>
        <v>6</v>
      </c>
      <c r="X23" s="42">
        <f t="shared" si="0"/>
        <v>0</v>
      </c>
      <c r="Y23" s="43">
        <f t="shared" si="1"/>
        <v>0</v>
      </c>
      <c r="Z23" s="43">
        <f t="shared" ca="1" si="2"/>
        <v>19.127499999999998</v>
      </c>
      <c r="AA23" s="20">
        <f t="shared" ca="1" si="3"/>
        <v>15.071250000000001</v>
      </c>
      <c r="AB23" s="20">
        <f t="shared" si="4"/>
        <v>0</v>
      </c>
      <c r="AC23" s="20">
        <f t="shared" si="5"/>
        <v>0</v>
      </c>
      <c r="AD23" s="20">
        <f t="shared" ca="1" si="6"/>
        <v>16.195625</v>
      </c>
      <c r="AE23" s="20">
        <f t="shared" ca="1" si="7"/>
        <v>15.381250000000001</v>
      </c>
      <c r="AF23" s="20">
        <f t="shared" si="8"/>
        <v>0</v>
      </c>
      <c r="AG23" s="20">
        <f t="shared" si="9"/>
        <v>0</v>
      </c>
      <c r="AH23" s="20">
        <f t="shared" ca="1" si="10"/>
        <v>16.195625</v>
      </c>
      <c r="AI23" s="20">
        <f t="shared" ca="1" si="11"/>
        <v>15.381250000000001</v>
      </c>
      <c r="AJ23" s="30">
        <f t="shared" si="12"/>
        <v>0</v>
      </c>
      <c r="AK23" s="30">
        <f t="shared" si="13"/>
        <v>0</v>
      </c>
      <c r="AL23" s="30">
        <f t="shared" ca="1" si="14"/>
        <v>27988.875</v>
      </c>
      <c r="AM23" s="30">
        <f t="shared" ca="1" si="15"/>
        <v>24353.5</v>
      </c>
      <c r="AN23" s="19" t="str">
        <f t="shared" si="16"/>
        <v/>
      </c>
      <c r="AO23" s="20">
        <f t="shared" ca="1" si="17"/>
        <v>2.931874999999998</v>
      </c>
      <c r="AP23" s="92">
        <f t="shared" ca="1" si="18"/>
        <v>2.931874999999998</v>
      </c>
      <c r="AQ23" s="91" t="str">
        <f t="shared" si="19"/>
        <v/>
      </c>
      <c r="AR23" s="20">
        <f t="shared" ca="1" si="20"/>
        <v>0</v>
      </c>
      <c r="AS23" s="20">
        <f t="shared" ca="1" si="21"/>
        <v>0</v>
      </c>
      <c r="AT23" s="91" t="str">
        <f t="shared" si="22"/>
        <v/>
      </c>
      <c r="AU23" s="20">
        <f t="shared" ca="1" si="23"/>
        <v>2.931874999999998</v>
      </c>
      <c r="AV23" s="23">
        <f t="shared" ca="1" si="24"/>
        <v>2.931874999999998</v>
      </c>
      <c r="AW23" s="124" t="str">
        <f t="shared" si="34"/>
        <v/>
      </c>
      <c r="AX23" s="165" t="str">
        <f t="shared" si="29"/>
        <v/>
      </c>
      <c r="AY23" s="19">
        <f t="shared" ca="1" si="30"/>
        <v>17.775416666666668</v>
      </c>
      <c r="AZ23" s="20">
        <f t="shared" ca="1" si="31"/>
        <v>15.924166666666666</v>
      </c>
      <c r="BA23" s="23">
        <f t="shared" ca="1" si="32"/>
        <v>15.924166666666666</v>
      </c>
    </row>
    <row r="24" spans="1:53" x14ac:dyDescent="0.2">
      <c r="A24" s="51">
        <f t="shared" si="33"/>
        <v>37304</v>
      </c>
      <c r="B24" s="47">
        <f ca="1">IF($B$60=1,OFFSET('Raw Data'!$V$6,$V24,LOOKUP($B$53,'Raw Data'!$P$6:$P$10,'Raw Data'!$R$6:$R$10)),OFFSET('Raw Data'!$AK$6,$V24,LOOKUP($B$53,'Raw Data'!$P$6:$P$10,'Raw Data'!$R$6:$R$10)))</f>
        <v>19.868124999999999</v>
      </c>
      <c r="C24" s="48">
        <f ca="1">IF($B$60=1,OFFSET('Raw Data'!$V$6,$V24,LOOKUP($B$53,'Raw Data'!$P$6:$P$10,'Raw Data'!$R$6:$R$10)+1),OFFSET('Raw Data'!$AK$6,$V24,LOOKUP($B$53,'Raw Data'!$P$6:$P$10,'Raw Data'!$R$6:$R$10)+1))</f>
        <v>16.03875</v>
      </c>
      <c r="D24" s="48">
        <f ca="1">IF($B$60=1,OFFSET('Raw Data'!$V$6,$V24,LOOKUP($B$53,'Raw Data'!$P$6:$P$10,'Raw Data'!$R$6:$R$10)+2),OFFSET('Raw Data'!$AK$6,$V24,LOOKUP($B$53,'Raw Data'!$P$6:$P$10,'Raw Data'!$R$6:$R$10)+2))</f>
        <v>18.591666666666669</v>
      </c>
      <c r="E24" s="47">
        <f ca="1">IF($E$60=1,OFFSET('Raw Data'!$V$6,$V24,LOOKUP($B$54,'Raw Data'!$P$6:$P$10,'Raw Data'!$R$6:$R$10)),OFFSET('Raw Data'!$AK$6,$V24,LOOKUP($B$54,'Raw Data'!$P$6:$P$10,'Raw Data'!$R$6:$R$10)))</f>
        <v>17.036874999999998</v>
      </c>
      <c r="F24" s="48">
        <f ca="1">IF($E$60=1,OFFSET('Raw Data'!$V$6,$V24,LOOKUP($B$54,'Raw Data'!$P$6:$P$10,'Raw Data'!$R$6:$R$10)+1),OFFSET('Raw Data'!$AK$6,$V24,LOOKUP($B$54,'Raw Data'!$P$6:$P$10,'Raw Data'!$R$6:$R$10)+1))</f>
        <v>14.745000000000001</v>
      </c>
      <c r="G24" s="48">
        <f ca="1">IF($E$60=1,OFFSET('Raw Data'!$V$6,$V24,LOOKUP($B$54,'Raw Data'!$P$6:$P$10,'Raw Data'!$R$6:$R$10)+2),OFFSET('Raw Data'!$AK$6,$V24,LOOKUP($B$54,'Raw Data'!$P$6:$P$10,'Raw Data'!$R$6:$R$10)+2))</f>
        <v>16.272916666666671</v>
      </c>
      <c r="H24" s="157">
        <f ca="1">IF($H$60=1,OFFSET('Raw Data'!$V$6,$V24,LOOKUP($B$55,'Raw Data'!$P$6:$P$10,'Raw Data'!$R$6:$R$10)),OFFSET('Raw Data'!$AK$6,$V24,LOOKUP($B$55,'Raw Data'!$P$6:$P$10,'Raw Data'!$R$6:$R$10)))</f>
        <v>17.036874999999998</v>
      </c>
      <c r="I24" s="158">
        <f ca="1">IF($H$60=1,OFFSET('Raw Data'!$V$6,$V24,LOOKUP($B$55,'Raw Data'!$P$6:$P$10,'Raw Data'!$R$6:$R$10)+1),OFFSET('Raw Data'!$AK$6,$V24,LOOKUP($B$55,'Raw Data'!$P$6:$P$10,'Raw Data'!$R$6:$R$10)+1))</f>
        <v>14.745000000000001</v>
      </c>
      <c r="J24" s="159">
        <f ca="1">IF($H$60=1,OFFSET('Raw Data'!$V$6,$V24,LOOKUP($B$55,'Raw Data'!$P$6:$P$10,'Raw Data'!$R$6:$R$10)+2),OFFSET('Raw Data'!$AK$6,$V24,LOOKUP($B$55,'Raw Data'!$P$6:$P$10,'Raw Data'!$R$6:$R$10)+2))</f>
        <v>16.272916666666671</v>
      </c>
      <c r="K24" s="48">
        <f t="shared" ca="1" si="25"/>
        <v>2.8312500000000007</v>
      </c>
      <c r="L24" s="48">
        <f t="shared" ca="1" si="26"/>
        <v>0</v>
      </c>
      <c r="M24" s="48">
        <f t="shared" ca="1" si="27"/>
        <v>2.8312500000000007</v>
      </c>
      <c r="N24" s="49">
        <f ca="1">+'Raw Data'!AZ22</f>
        <v>28656.1875</v>
      </c>
      <c r="O24" s="50">
        <f ca="1">+'Raw Data'!BA22</f>
        <v>23716.75</v>
      </c>
      <c r="P24" s="54">
        <f ca="1">+'Raw Data'!BB22</f>
        <v>32444</v>
      </c>
      <c r="Q24" s="56">
        <f ca="1">+'Raw Data'!BC22</f>
        <v>22390</v>
      </c>
      <c r="R24" s="54" t="e">
        <f>+Temp!J20</f>
        <v>#N/A</v>
      </c>
      <c r="S24" s="56" t="e">
        <f>+Temp!K20</f>
        <v>#N/A</v>
      </c>
      <c r="T24" s="127" t="e">
        <f>+Temp!Q20</f>
        <v>#N/A</v>
      </c>
      <c r="U24" s="132" t="e">
        <f t="shared" ca="1" si="28"/>
        <v>#N/A</v>
      </c>
      <c r="V24" s="40">
        <v>16</v>
      </c>
      <c r="W24" s="63">
        <f>+'Raw Data'!S22</f>
        <v>7</v>
      </c>
      <c r="X24" s="42">
        <f t="shared" si="0"/>
        <v>0</v>
      </c>
      <c r="Y24" s="43">
        <f t="shared" si="1"/>
        <v>0</v>
      </c>
      <c r="Z24" s="43">
        <f t="shared" ca="1" si="2"/>
        <v>19.868124999999999</v>
      </c>
      <c r="AA24" s="20">
        <f t="shared" ca="1" si="3"/>
        <v>16.03875</v>
      </c>
      <c r="AB24" s="20">
        <f t="shared" si="4"/>
        <v>0</v>
      </c>
      <c r="AC24" s="20">
        <f t="shared" si="5"/>
        <v>0</v>
      </c>
      <c r="AD24" s="20">
        <f t="shared" ca="1" si="6"/>
        <v>17.036874999999998</v>
      </c>
      <c r="AE24" s="20">
        <f t="shared" ca="1" si="7"/>
        <v>14.745000000000001</v>
      </c>
      <c r="AF24" s="20">
        <f t="shared" si="8"/>
        <v>0</v>
      </c>
      <c r="AG24" s="20">
        <f t="shared" si="9"/>
        <v>0</v>
      </c>
      <c r="AH24" s="20">
        <f t="shared" ca="1" si="10"/>
        <v>17.036874999999998</v>
      </c>
      <c r="AI24" s="20">
        <f t="shared" ca="1" si="11"/>
        <v>14.745000000000001</v>
      </c>
      <c r="AJ24" s="30">
        <f t="shared" si="12"/>
        <v>0</v>
      </c>
      <c r="AK24" s="30">
        <f t="shared" si="13"/>
        <v>0</v>
      </c>
      <c r="AL24" s="30">
        <f t="shared" ca="1" si="14"/>
        <v>28656.1875</v>
      </c>
      <c r="AM24" s="30">
        <f t="shared" ca="1" si="15"/>
        <v>23716.75</v>
      </c>
      <c r="AN24" s="19" t="str">
        <f t="shared" si="16"/>
        <v/>
      </c>
      <c r="AO24" s="20">
        <f t="shared" ca="1" si="17"/>
        <v>2.8312500000000007</v>
      </c>
      <c r="AP24" s="92">
        <f t="shared" ca="1" si="18"/>
        <v>2.8312500000000007</v>
      </c>
      <c r="AQ24" s="91" t="str">
        <f t="shared" si="19"/>
        <v/>
      </c>
      <c r="AR24" s="20">
        <f t="shared" ca="1" si="20"/>
        <v>0</v>
      </c>
      <c r="AS24" s="20">
        <f t="shared" ca="1" si="21"/>
        <v>0</v>
      </c>
      <c r="AT24" s="91" t="str">
        <f t="shared" si="22"/>
        <v/>
      </c>
      <c r="AU24" s="20">
        <f t="shared" ca="1" si="23"/>
        <v>2.8312500000000007</v>
      </c>
      <c r="AV24" s="23">
        <f t="shared" ca="1" si="24"/>
        <v>2.8312500000000007</v>
      </c>
      <c r="AW24" s="124" t="str">
        <f t="shared" si="34"/>
        <v/>
      </c>
      <c r="AX24" s="165" t="str">
        <f t="shared" si="29"/>
        <v/>
      </c>
      <c r="AY24" s="19">
        <f t="shared" ca="1" si="30"/>
        <v>18.591666666666669</v>
      </c>
      <c r="AZ24" s="20">
        <f t="shared" ca="1" si="31"/>
        <v>16.272916666666671</v>
      </c>
      <c r="BA24" s="23">
        <f t="shared" ca="1" si="32"/>
        <v>16.272916666666671</v>
      </c>
    </row>
    <row r="25" spans="1:53" x14ac:dyDescent="0.2">
      <c r="A25" s="51">
        <f t="shared" si="33"/>
        <v>37305</v>
      </c>
      <c r="B25" s="42">
        <f ca="1">IF($B$60=1,OFFSET('Raw Data'!$V$6,$V25,LOOKUP($B$53,'Raw Data'!$P$6:$P$10,'Raw Data'!$R$6:$R$10)),OFFSET('Raw Data'!$AK$6,$V25,LOOKUP($B$53,'Raw Data'!$P$6:$P$10,'Raw Data'!$R$6:$R$10)))</f>
        <v>20.281874999999999</v>
      </c>
      <c r="C25" s="43">
        <f ca="1">IF($B$60=1,OFFSET('Raw Data'!$V$6,$V25,LOOKUP($B$53,'Raw Data'!$P$6:$P$10,'Raw Data'!$R$6:$R$10)+1),OFFSET('Raw Data'!$AK$6,$V25,LOOKUP($B$53,'Raw Data'!$P$6:$P$10,'Raw Data'!$R$6:$R$10)+1))</f>
        <v>18.828749999999999</v>
      </c>
      <c r="D25" s="43">
        <f ca="1">IF($B$60=1,OFFSET('Raw Data'!$V$6,$V25,LOOKUP($B$53,'Raw Data'!$P$6:$P$10,'Raw Data'!$R$6:$R$10)+2),OFFSET('Raw Data'!$AK$6,$V25,LOOKUP($B$53,'Raw Data'!$P$6:$P$10,'Raw Data'!$R$6:$R$10)+2))</f>
        <v>19.797500000000003</v>
      </c>
      <c r="E25" s="42">
        <f ca="1">IF($E$60=1,OFFSET('Raw Data'!$V$6,$V25,LOOKUP($B$54,'Raw Data'!$P$6:$P$10,'Raw Data'!$R$6:$R$10)),OFFSET('Raw Data'!$AK$6,$V25,LOOKUP($B$54,'Raw Data'!$P$6:$P$10,'Raw Data'!$R$6:$R$10)))</f>
        <v>21.041249999999994</v>
      </c>
      <c r="F25" s="43">
        <f ca="1">IF($E$60=1,OFFSET('Raw Data'!$V$6,$V25,LOOKUP($B$54,'Raw Data'!$P$6:$P$10,'Raw Data'!$R$6:$R$10)+1),OFFSET('Raw Data'!$AK$6,$V25,LOOKUP($B$54,'Raw Data'!$P$6:$P$10,'Raw Data'!$R$6:$R$10)+1))</f>
        <v>16.81625</v>
      </c>
      <c r="G25" s="43">
        <f ca="1">IF($E$60=1,OFFSET('Raw Data'!$V$6,$V25,LOOKUP($B$54,'Raw Data'!$P$6:$P$10,'Raw Data'!$R$6:$R$10)+2),OFFSET('Raw Data'!$AK$6,$V25,LOOKUP($B$54,'Raw Data'!$P$6:$P$10,'Raw Data'!$R$6:$R$10)+2))</f>
        <v>19.632916666666663</v>
      </c>
      <c r="H25" s="154">
        <f ca="1">IF($H$60=1,OFFSET('Raw Data'!$V$6,$V25,LOOKUP($B$55,'Raw Data'!$P$6:$P$10,'Raw Data'!$R$6:$R$10)),OFFSET('Raw Data'!$AK$6,$V25,LOOKUP($B$55,'Raw Data'!$P$6:$P$10,'Raw Data'!$R$6:$R$10)))</f>
        <v>21.041249999999994</v>
      </c>
      <c r="I25" s="155">
        <f ca="1">IF($H$60=1,OFFSET('Raw Data'!$V$6,$V25,LOOKUP($B$55,'Raw Data'!$P$6:$P$10,'Raw Data'!$R$6:$R$10)+1),OFFSET('Raw Data'!$AK$6,$V25,LOOKUP($B$55,'Raw Data'!$P$6:$P$10,'Raw Data'!$R$6:$R$10)+1))</f>
        <v>16.81625</v>
      </c>
      <c r="J25" s="156">
        <f ca="1">IF($H$60=1,OFFSET('Raw Data'!$V$6,$V25,LOOKUP($B$55,'Raw Data'!$P$6:$P$10,'Raw Data'!$R$6:$R$10)+2),OFFSET('Raw Data'!$AK$6,$V25,LOOKUP($B$55,'Raw Data'!$P$6:$P$10,'Raw Data'!$R$6:$R$10)+2))</f>
        <v>19.632916666666663</v>
      </c>
      <c r="K25" s="43">
        <f t="shared" ca="1" si="25"/>
        <v>-0.75937499999999503</v>
      </c>
      <c r="L25" s="43">
        <f t="shared" ca="1" si="26"/>
        <v>0</v>
      </c>
      <c r="M25" s="43">
        <f t="shared" ca="1" si="27"/>
        <v>-0.75937499999999503</v>
      </c>
      <c r="N25" s="44">
        <f ca="1">+'Raw Data'!AZ23</f>
        <v>32621.25</v>
      </c>
      <c r="O25" s="45">
        <f ca="1">+'Raw Data'!BA23</f>
        <v>27567.875</v>
      </c>
      <c r="P25" s="55">
        <f ca="1">+'Raw Data'!BB23</f>
        <v>34959</v>
      </c>
      <c r="Q25" s="57">
        <f ca="1">+'Raw Data'!BC23</f>
        <v>26083</v>
      </c>
      <c r="R25" s="55" t="e">
        <f>+Temp!J21</f>
        <v>#N/A</v>
      </c>
      <c r="S25" s="57" t="e">
        <f>+Temp!K21</f>
        <v>#N/A</v>
      </c>
      <c r="T25" s="126" t="e">
        <f>+Temp!Q21</f>
        <v>#N/A</v>
      </c>
      <c r="U25" s="133" t="e">
        <f t="shared" ca="1" si="28"/>
        <v>#N/A</v>
      </c>
      <c r="V25" s="40">
        <v>17</v>
      </c>
      <c r="W25" s="63">
        <f>+'Raw Data'!S23</f>
        <v>1</v>
      </c>
      <c r="X25" s="42">
        <f t="shared" ca="1" si="0"/>
        <v>20.281874999999999</v>
      </c>
      <c r="Y25" s="43">
        <f t="shared" ca="1" si="1"/>
        <v>18.828749999999999</v>
      </c>
      <c r="Z25" s="43">
        <f t="shared" si="2"/>
        <v>0</v>
      </c>
      <c r="AA25" s="20">
        <f t="shared" si="3"/>
        <v>0</v>
      </c>
      <c r="AB25" s="20">
        <f t="shared" ca="1" si="4"/>
        <v>21.041249999999994</v>
      </c>
      <c r="AC25" s="20">
        <f t="shared" ca="1" si="5"/>
        <v>16.81625</v>
      </c>
      <c r="AD25" s="20">
        <f t="shared" si="6"/>
        <v>0</v>
      </c>
      <c r="AE25" s="20">
        <f t="shared" si="7"/>
        <v>0</v>
      </c>
      <c r="AF25" s="20">
        <f t="shared" ca="1" si="8"/>
        <v>21.041249999999994</v>
      </c>
      <c r="AG25" s="20">
        <f t="shared" ca="1" si="9"/>
        <v>16.81625</v>
      </c>
      <c r="AH25" s="20">
        <f t="shared" si="10"/>
        <v>0</v>
      </c>
      <c r="AI25" s="20">
        <f t="shared" si="11"/>
        <v>0</v>
      </c>
      <c r="AJ25" s="30">
        <f t="shared" ca="1" si="12"/>
        <v>32621.25</v>
      </c>
      <c r="AK25" s="30">
        <f t="shared" ca="1" si="13"/>
        <v>27567.875</v>
      </c>
      <c r="AL25" s="30">
        <f t="shared" si="14"/>
        <v>0</v>
      </c>
      <c r="AM25" s="30">
        <f t="shared" si="15"/>
        <v>0</v>
      </c>
      <c r="AN25" s="19">
        <f t="shared" ca="1" si="16"/>
        <v>-0.75937499999999503</v>
      </c>
      <c r="AO25" s="20" t="str">
        <f t="shared" si="17"/>
        <v/>
      </c>
      <c r="AP25" s="92" t="str">
        <f t="shared" si="18"/>
        <v/>
      </c>
      <c r="AQ25" s="91">
        <f t="shared" ca="1" si="19"/>
        <v>0</v>
      </c>
      <c r="AR25" s="20" t="str">
        <f t="shared" si="20"/>
        <v/>
      </c>
      <c r="AS25" s="20" t="str">
        <f t="shared" si="21"/>
        <v/>
      </c>
      <c r="AT25" s="91">
        <f t="shared" ca="1" si="22"/>
        <v>-0.75937499999999503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>
        <f t="shared" ca="1" si="30"/>
        <v>19.797500000000003</v>
      </c>
      <c r="AZ25" s="20">
        <f t="shared" ca="1" si="31"/>
        <v>19.632916666666663</v>
      </c>
      <c r="BA25" s="23">
        <f t="shared" ca="1" si="32"/>
        <v>19.632916666666663</v>
      </c>
    </row>
    <row r="26" spans="1:53" x14ac:dyDescent="0.2">
      <c r="A26" s="51">
        <f t="shared" si="33"/>
        <v>37306</v>
      </c>
      <c r="B26" s="42">
        <f ca="1">IF($B$60=1,OFFSET('Raw Data'!$V$6,$V26,LOOKUP($B$53,'Raw Data'!$P$6:$P$10,'Raw Data'!$R$6:$R$10)),OFFSET('Raw Data'!$AK$6,$V26,LOOKUP($B$53,'Raw Data'!$P$6:$P$10,'Raw Data'!$R$6:$R$10)))</f>
        <v>20.807500000000001</v>
      </c>
      <c r="C26" s="43">
        <f ca="1">IF($B$60=1,OFFSET('Raw Data'!$V$6,$V26,LOOKUP($B$53,'Raw Data'!$P$6:$P$10,'Raw Data'!$R$6:$R$10)+1),OFFSET('Raw Data'!$AK$6,$V26,LOOKUP($B$53,'Raw Data'!$P$6:$P$10,'Raw Data'!$R$6:$R$10)+1))</f>
        <v>19.375</v>
      </c>
      <c r="D26" s="43">
        <f ca="1">IF($B$60=1,OFFSET('Raw Data'!$V$6,$V26,LOOKUP($B$53,'Raw Data'!$P$6:$P$10,'Raw Data'!$R$6:$R$10)+2),OFFSET('Raw Data'!$AK$6,$V26,LOOKUP($B$53,'Raw Data'!$P$6:$P$10,'Raw Data'!$R$6:$R$10)+2))</f>
        <v>20.330000000000002</v>
      </c>
      <c r="E26" s="42">
        <f ca="1">IF($E$60=1,OFFSET('Raw Data'!$V$6,$V26,LOOKUP($B$54,'Raw Data'!$P$6:$P$10,'Raw Data'!$R$6:$R$10)),OFFSET('Raw Data'!$AK$6,$V26,LOOKUP($B$54,'Raw Data'!$P$6:$P$10,'Raw Data'!$R$6:$R$10)))</f>
        <v>22.555</v>
      </c>
      <c r="F26" s="43">
        <f ca="1">IF($E$60=1,OFFSET('Raw Data'!$V$6,$V26,LOOKUP($B$54,'Raw Data'!$P$6:$P$10,'Raw Data'!$R$6:$R$10)+1),OFFSET('Raw Data'!$AK$6,$V26,LOOKUP($B$54,'Raw Data'!$P$6:$P$10,'Raw Data'!$R$6:$R$10)+1))</f>
        <v>22.080000000000002</v>
      </c>
      <c r="G26" s="43">
        <f ca="1">IF($E$60=1,OFFSET('Raw Data'!$V$6,$V26,LOOKUP($B$54,'Raw Data'!$P$6:$P$10,'Raw Data'!$R$6:$R$10)+2),OFFSET('Raw Data'!$AK$6,$V26,LOOKUP($B$54,'Raw Data'!$P$6:$P$10,'Raw Data'!$R$6:$R$10)+2))</f>
        <v>22.396666666666665</v>
      </c>
      <c r="H26" s="154">
        <f ca="1">IF($H$60=1,OFFSET('Raw Data'!$V$6,$V26,LOOKUP($B$55,'Raw Data'!$P$6:$P$10,'Raw Data'!$R$6:$R$10)),OFFSET('Raw Data'!$AK$6,$V26,LOOKUP($B$55,'Raw Data'!$P$6:$P$10,'Raw Data'!$R$6:$R$10)))</f>
        <v>22.555</v>
      </c>
      <c r="I26" s="155">
        <f ca="1">IF($H$60=1,OFFSET('Raw Data'!$V$6,$V26,LOOKUP($B$55,'Raw Data'!$P$6:$P$10,'Raw Data'!$R$6:$R$10)+1),OFFSET('Raw Data'!$AK$6,$V26,LOOKUP($B$55,'Raw Data'!$P$6:$P$10,'Raw Data'!$R$6:$R$10)+1))</f>
        <v>22.080000000000002</v>
      </c>
      <c r="J26" s="156">
        <f ca="1">IF($H$60=1,OFFSET('Raw Data'!$V$6,$V26,LOOKUP($B$55,'Raw Data'!$P$6:$P$10,'Raw Data'!$R$6:$R$10)+2),OFFSET('Raw Data'!$AK$6,$V26,LOOKUP($B$55,'Raw Data'!$P$6:$P$10,'Raw Data'!$R$6:$R$10)+2))</f>
        <v>22.396666666666665</v>
      </c>
      <c r="K26" s="43">
        <f t="shared" ca="1" si="25"/>
        <v>-1.7474999999999987</v>
      </c>
      <c r="L26" s="43">
        <f t="shared" ca="1" si="26"/>
        <v>0</v>
      </c>
      <c r="M26" s="43">
        <f t="shared" ca="1" si="27"/>
        <v>-1.7474999999999987</v>
      </c>
      <c r="N26" s="44">
        <f ca="1">+'Raw Data'!AZ24</f>
        <v>32580.6875</v>
      </c>
      <c r="O26" s="45">
        <f ca="1">+'Raw Data'!BA24</f>
        <v>28058.625</v>
      </c>
      <c r="P26" s="55">
        <f ca="1">+'Raw Data'!BB24</f>
        <v>35514</v>
      </c>
      <c r="Q26" s="57">
        <f ca="1">+'Raw Data'!BC24</f>
        <v>26408</v>
      </c>
      <c r="R26" s="55" t="e">
        <f>+Temp!J22</f>
        <v>#N/A</v>
      </c>
      <c r="S26" s="57" t="e">
        <f>+Temp!K22</f>
        <v>#N/A</v>
      </c>
      <c r="T26" s="126" t="e">
        <f>+Temp!Q22</f>
        <v>#N/A</v>
      </c>
      <c r="U26" s="133" t="e">
        <f t="shared" ca="1" si="28"/>
        <v>#N/A</v>
      </c>
      <c r="V26" s="40">
        <v>18</v>
      </c>
      <c r="W26" s="63">
        <f>+'Raw Data'!S24</f>
        <v>2</v>
      </c>
      <c r="X26" s="42">
        <f t="shared" ca="1" si="0"/>
        <v>20.807500000000001</v>
      </c>
      <c r="Y26" s="43">
        <f t="shared" ca="1" si="1"/>
        <v>19.375</v>
      </c>
      <c r="Z26" s="43">
        <f t="shared" si="2"/>
        <v>0</v>
      </c>
      <c r="AA26" s="20">
        <f t="shared" si="3"/>
        <v>0</v>
      </c>
      <c r="AB26" s="20">
        <f t="shared" ca="1" si="4"/>
        <v>22.555</v>
      </c>
      <c r="AC26" s="20">
        <f t="shared" ca="1" si="5"/>
        <v>22.080000000000002</v>
      </c>
      <c r="AD26" s="20">
        <f t="shared" si="6"/>
        <v>0</v>
      </c>
      <c r="AE26" s="20">
        <f t="shared" si="7"/>
        <v>0</v>
      </c>
      <c r="AF26" s="20">
        <f t="shared" ca="1" si="8"/>
        <v>22.555</v>
      </c>
      <c r="AG26" s="20">
        <f t="shared" ca="1" si="9"/>
        <v>22.080000000000002</v>
      </c>
      <c r="AH26" s="20">
        <f t="shared" si="10"/>
        <v>0</v>
      </c>
      <c r="AI26" s="20">
        <f t="shared" si="11"/>
        <v>0</v>
      </c>
      <c r="AJ26" s="30">
        <f t="shared" ca="1" si="12"/>
        <v>32580.6875</v>
      </c>
      <c r="AK26" s="30">
        <f t="shared" ca="1" si="13"/>
        <v>28058.625</v>
      </c>
      <c r="AL26" s="30">
        <f t="shared" si="14"/>
        <v>0</v>
      </c>
      <c r="AM26" s="30">
        <f t="shared" si="15"/>
        <v>0</v>
      </c>
      <c r="AN26" s="19">
        <f t="shared" ca="1" si="16"/>
        <v>-1.7474999999999987</v>
      </c>
      <c r="AO26" s="20" t="str">
        <f t="shared" si="17"/>
        <v/>
      </c>
      <c r="AP26" s="92" t="str">
        <f t="shared" si="18"/>
        <v/>
      </c>
      <c r="AQ26" s="91">
        <f t="shared" ca="1" si="19"/>
        <v>0</v>
      </c>
      <c r="AR26" s="20" t="str">
        <f t="shared" si="20"/>
        <v/>
      </c>
      <c r="AS26" s="20" t="str">
        <f t="shared" si="21"/>
        <v/>
      </c>
      <c r="AT26" s="91">
        <f t="shared" ca="1" si="22"/>
        <v>-1.7474999999999987</v>
      </c>
      <c r="AU26" s="20" t="str">
        <f t="shared" si="23"/>
        <v/>
      </c>
      <c r="AV26" s="23" t="str">
        <f t="shared" si="24"/>
        <v/>
      </c>
      <c r="AW26" s="124" t="e">
        <f t="shared" si="34"/>
        <v>#N/A</v>
      </c>
      <c r="AX26" s="165" t="e">
        <f t="shared" ca="1" si="29"/>
        <v>#N/A</v>
      </c>
      <c r="AY26" s="19">
        <f t="shared" ca="1" si="30"/>
        <v>20.330000000000002</v>
      </c>
      <c r="AZ26" s="20">
        <f t="shared" ca="1" si="31"/>
        <v>22.396666666666665</v>
      </c>
      <c r="BA26" s="23">
        <f t="shared" ca="1" si="32"/>
        <v>22.396666666666665</v>
      </c>
    </row>
    <row r="27" spans="1:53" x14ac:dyDescent="0.2">
      <c r="A27" s="51">
        <f t="shared" si="33"/>
        <v>37307</v>
      </c>
      <c r="B27" s="42">
        <f ca="1">IF($B$60=1,OFFSET('Raw Data'!$V$6,$V27,LOOKUP($B$53,'Raw Data'!$P$6:$P$10,'Raw Data'!$R$6:$R$10)),OFFSET('Raw Data'!$AK$6,$V27,LOOKUP($B$53,'Raw Data'!$P$6:$P$10,'Raw Data'!$R$6:$R$10)))</f>
        <v>21.916249999999998</v>
      </c>
      <c r="C27" s="43">
        <f ca="1">IF($B$60=1,OFFSET('Raw Data'!$V$6,$V27,LOOKUP($B$53,'Raw Data'!$P$6:$P$10,'Raw Data'!$R$6:$R$10)+1),OFFSET('Raw Data'!$AK$6,$V27,LOOKUP($B$53,'Raw Data'!$P$6:$P$10,'Raw Data'!$R$6:$R$10)+1))</f>
        <v>16.76125</v>
      </c>
      <c r="D27" s="43">
        <f ca="1">IF($B$60=1,OFFSET('Raw Data'!$V$6,$V27,LOOKUP($B$53,'Raw Data'!$P$6:$P$10,'Raw Data'!$R$6:$R$10)+2),OFFSET('Raw Data'!$AK$6,$V27,LOOKUP($B$53,'Raw Data'!$P$6:$P$10,'Raw Data'!$R$6:$R$10)+2))</f>
        <v>20.197916666666668</v>
      </c>
      <c r="E27" s="42">
        <f ca="1">IF($E$60=1,OFFSET('Raw Data'!$V$6,$V27,LOOKUP($B$54,'Raw Data'!$P$6:$P$10,'Raw Data'!$R$6:$R$10)),OFFSET('Raw Data'!$AK$6,$V27,LOOKUP($B$54,'Raw Data'!$P$6:$P$10,'Raw Data'!$R$6:$R$10)))</f>
        <v>20.61</v>
      </c>
      <c r="F27" s="43">
        <f ca="1">IF($E$60=1,OFFSET('Raw Data'!$V$6,$V27,LOOKUP($B$54,'Raw Data'!$P$6:$P$10,'Raw Data'!$R$6:$R$10)+1),OFFSET('Raw Data'!$AK$6,$V27,LOOKUP($B$54,'Raw Data'!$P$6:$P$10,'Raw Data'!$R$6:$R$10)+1))</f>
        <v>17.041249999999998</v>
      </c>
      <c r="G27" s="43">
        <f ca="1">IF($E$60=1,OFFSET('Raw Data'!$V$6,$V27,LOOKUP($B$54,'Raw Data'!$P$6:$P$10,'Raw Data'!$R$6:$R$10)+2),OFFSET('Raw Data'!$AK$6,$V27,LOOKUP($B$54,'Raw Data'!$P$6:$P$10,'Raw Data'!$R$6:$R$10)+2))</f>
        <v>19.420416666666661</v>
      </c>
      <c r="H27" s="154">
        <f ca="1">IF($H$60=1,OFFSET('Raw Data'!$V$6,$V27,LOOKUP($B$55,'Raw Data'!$P$6:$P$10,'Raw Data'!$R$6:$R$10)),OFFSET('Raw Data'!$AK$6,$V27,LOOKUP($B$55,'Raw Data'!$P$6:$P$10,'Raw Data'!$R$6:$R$10)))</f>
        <v>20.61</v>
      </c>
      <c r="I27" s="155">
        <f ca="1">IF($H$60=1,OFFSET('Raw Data'!$V$6,$V27,LOOKUP($B$55,'Raw Data'!$P$6:$P$10,'Raw Data'!$R$6:$R$10)+1),OFFSET('Raw Data'!$AK$6,$V27,LOOKUP($B$55,'Raw Data'!$P$6:$P$10,'Raw Data'!$R$6:$R$10)+1))</f>
        <v>17.041249999999998</v>
      </c>
      <c r="J27" s="156">
        <f ca="1">IF($H$60=1,OFFSET('Raw Data'!$V$6,$V27,LOOKUP($B$55,'Raw Data'!$P$6:$P$10,'Raw Data'!$R$6:$R$10)+2),OFFSET('Raw Data'!$AK$6,$V27,LOOKUP($B$55,'Raw Data'!$P$6:$P$10,'Raw Data'!$R$6:$R$10)+2))</f>
        <v>19.420416666666661</v>
      </c>
      <c r="K27" s="43">
        <f t="shared" ca="1" si="25"/>
        <v>1.3062499999999986</v>
      </c>
      <c r="L27" s="43">
        <f t="shared" ca="1" si="26"/>
        <v>0</v>
      </c>
      <c r="M27" s="43">
        <f t="shared" ca="1" si="27"/>
        <v>1.3062499999999986</v>
      </c>
      <c r="N27" s="44">
        <f ca="1">+'Raw Data'!AZ25</f>
        <v>31804.0625</v>
      </c>
      <c r="O27" s="45">
        <f ca="1">+'Raw Data'!BA25</f>
        <v>25287.125</v>
      </c>
      <c r="P27" s="55">
        <f ca="1">+'Raw Data'!BB25</f>
        <v>34058</v>
      </c>
      <c r="Q27" s="57">
        <f ca="1">+'Raw Data'!BC25</f>
        <v>23541</v>
      </c>
      <c r="R27" s="55" t="e">
        <f>+Temp!J23</f>
        <v>#N/A</v>
      </c>
      <c r="S27" s="57" t="e">
        <f>+Temp!K23</f>
        <v>#N/A</v>
      </c>
      <c r="T27" s="126" t="e">
        <f>+Temp!Q23</f>
        <v>#N/A</v>
      </c>
      <c r="U27" s="133" t="e">
        <f t="shared" ca="1" si="28"/>
        <v>#N/A</v>
      </c>
      <c r="V27" s="40">
        <v>19</v>
      </c>
      <c r="W27" s="63">
        <f>+'Raw Data'!S25</f>
        <v>3</v>
      </c>
      <c r="X27" s="42">
        <f t="shared" ca="1" si="0"/>
        <v>21.916249999999998</v>
      </c>
      <c r="Y27" s="43">
        <f t="shared" ca="1" si="1"/>
        <v>16.76125</v>
      </c>
      <c r="Z27" s="43">
        <f t="shared" si="2"/>
        <v>0</v>
      </c>
      <c r="AA27" s="20">
        <f t="shared" si="3"/>
        <v>0</v>
      </c>
      <c r="AB27" s="20">
        <f t="shared" ca="1" si="4"/>
        <v>20.61</v>
      </c>
      <c r="AC27" s="20">
        <f t="shared" ca="1" si="5"/>
        <v>17.041249999999998</v>
      </c>
      <c r="AD27" s="20">
        <f t="shared" si="6"/>
        <v>0</v>
      </c>
      <c r="AE27" s="20">
        <f t="shared" si="7"/>
        <v>0</v>
      </c>
      <c r="AF27" s="20">
        <f t="shared" ca="1" si="8"/>
        <v>20.61</v>
      </c>
      <c r="AG27" s="20">
        <f t="shared" ca="1" si="9"/>
        <v>17.041249999999998</v>
      </c>
      <c r="AH27" s="20">
        <f t="shared" si="10"/>
        <v>0</v>
      </c>
      <c r="AI27" s="20">
        <f t="shared" si="11"/>
        <v>0</v>
      </c>
      <c r="AJ27" s="30">
        <f t="shared" ca="1" si="12"/>
        <v>31804.0625</v>
      </c>
      <c r="AK27" s="30">
        <f t="shared" ca="1" si="13"/>
        <v>25287.125</v>
      </c>
      <c r="AL27" s="30">
        <f t="shared" si="14"/>
        <v>0</v>
      </c>
      <c r="AM27" s="30">
        <f t="shared" si="15"/>
        <v>0</v>
      </c>
      <c r="AN27" s="19">
        <f t="shared" ca="1" si="16"/>
        <v>1.3062499999999986</v>
      </c>
      <c r="AO27" s="20" t="str">
        <f t="shared" si="17"/>
        <v/>
      </c>
      <c r="AP27" s="92" t="str">
        <f t="shared" si="18"/>
        <v/>
      </c>
      <c r="AQ27" s="91">
        <f t="shared" ca="1" si="19"/>
        <v>0</v>
      </c>
      <c r="AR27" s="20" t="str">
        <f t="shared" si="20"/>
        <v/>
      </c>
      <c r="AS27" s="20" t="str">
        <f t="shared" si="21"/>
        <v/>
      </c>
      <c r="AT27" s="91">
        <f t="shared" ca="1" si="22"/>
        <v>1.3062499999999986</v>
      </c>
      <c r="AU27" s="20" t="str">
        <f t="shared" si="23"/>
        <v/>
      </c>
      <c r="AV27" s="23" t="str">
        <f t="shared" si="24"/>
        <v/>
      </c>
      <c r="AW27" s="124" t="e">
        <f t="shared" si="34"/>
        <v>#N/A</v>
      </c>
      <c r="AX27" s="165" t="e">
        <f t="shared" ca="1" si="29"/>
        <v>#N/A</v>
      </c>
      <c r="AY27" s="19">
        <f t="shared" ca="1" si="30"/>
        <v>20.197916666666668</v>
      </c>
      <c r="AZ27" s="20">
        <f t="shared" ca="1" si="31"/>
        <v>19.420416666666661</v>
      </c>
      <c r="BA27" s="23">
        <f t="shared" ca="1" si="32"/>
        <v>19.420416666666661</v>
      </c>
    </row>
    <row r="28" spans="1:53" x14ac:dyDescent="0.2">
      <c r="A28" s="51">
        <f t="shared" si="33"/>
        <v>37308</v>
      </c>
      <c r="B28" s="42">
        <f ca="1">IF($B$60=1,OFFSET('Raw Data'!$V$6,$V28,LOOKUP($B$53,'Raw Data'!$P$6:$P$10,'Raw Data'!$R$6:$R$10)),OFFSET('Raw Data'!$AK$6,$V28,LOOKUP($B$53,'Raw Data'!$P$6:$P$10,'Raw Data'!$R$6:$R$10)))</f>
        <v>19.986875000000001</v>
      </c>
      <c r="C28" s="43">
        <f ca="1">IF($B$60=1,OFFSET('Raw Data'!$V$6,$V28,LOOKUP($B$53,'Raw Data'!$P$6:$P$10,'Raw Data'!$R$6:$R$10)+1),OFFSET('Raw Data'!$AK$6,$V28,LOOKUP($B$53,'Raw Data'!$P$6:$P$10,'Raw Data'!$R$6:$R$10)+1))</f>
        <v>14.319999999999999</v>
      </c>
      <c r="D28" s="43">
        <f ca="1">IF($B$60=1,OFFSET('Raw Data'!$V$6,$V28,LOOKUP($B$53,'Raw Data'!$P$6:$P$10,'Raw Data'!$R$6:$R$10)+2),OFFSET('Raw Data'!$AK$6,$V28,LOOKUP($B$53,'Raw Data'!$P$6:$P$10,'Raw Data'!$R$6:$R$10)+2))</f>
        <v>18.097916666666666</v>
      </c>
      <c r="E28" s="42">
        <f ca="1">IF($E$60=1,OFFSET('Raw Data'!$V$6,$V28,LOOKUP($B$54,'Raw Data'!$P$6:$P$10,'Raw Data'!$R$6:$R$10)),OFFSET('Raw Data'!$AK$6,$V28,LOOKUP($B$54,'Raw Data'!$P$6:$P$10,'Raw Data'!$R$6:$R$10)))</f>
        <v>20.666874999999997</v>
      </c>
      <c r="F28" s="43">
        <f ca="1">IF($E$60=1,OFFSET('Raw Data'!$V$6,$V28,LOOKUP($B$54,'Raw Data'!$P$6:$P$10,'Raw Data'!$R$6:$R$10)+1),OFFSET('Raw Data'!$AK$6,$V28,LOOKUP($B$54,'Raw Data'!$P$6:$P$10,'Raw Data'!$R$6:$R$10)+1))</f>
        <v>15.105</v>
      </c>
      <c r="G28" s="43">
        <f ca="1">IF($E$60=1,OFFSET('Raw Data'!$V$6,$V28,LOOKUP($B$54,'Raw Data'!$P$6:$P$10,'Raw Data'!$R$6:$R$10)+2),OFFSET('Raw Data'!$AK$6,$V28,LOOKUP($B$54,'Raw Data'!$P$6:$P$10,'Raw Data'!$R$6:$R$10)+2))</f>
        <v>18.812916666666666</v>
      </c>
      <c r="H28" s="154">
        <f ca="1">IF($H$60=1,OFFSET('Raw Data'!$V$6,$V28,LOOKUP($B$55,'Raw Data'!$P$6:$P$10,'Raw Data'!$R$6:$R$10)),OFFSET('Raw Data'!$AK$6,$V28,LOOKUP($B$55,'Raw Data'!$P$6:$P$10,'Raw Data'!$R$6:$R$10)))</f>
        <v>20.685624999999998</v>
      </c>
      <c r="I28" s="155">
        <f ca="1">IF($H$60=1,OFFSET('Raw Data'!$V$6,$V28,LOOKUP($B$55,'Raw Data'!$P$6:$P$10,'Raw Data'!$R$6:$R$10)+1),OFFSET('Raw Data'!$AK$6,$V28,LOOKUP($B$55,'Raw Data'!$P$6:$P$10,'Raw Data'!$R$6:$R$10)+1))</f>
        <v>15.106250000000001</v>
      </c>
      <c r="J28" s="156">
        <f ca="1">IF($H$60=1,OFFSET('Raw Data'!$V$6,$V28,LOOKUP($B$55,'Raw Data'!$P$6:$P$10,'Raw Data'!$R$6:$R$10)+2),OFFSET('Raw Data'!$AK$6,$V28,LOOKUP($B$55,'Raw Data'!$P$6:$P$10,'Raw Data'!$R$6:$R$10)+2))</f>
        <v>18.825833333333332</v>
      </c>
      <c r="K28" s="43">
        <f t="shared" ca="1" si="25"/>
        <v>-0.67999999999999616</v>
      </c>
      <c r="L28" s="43">
        <f t="shared" ca="1" si="26"/>
        <v>-1.8750000000000711E-2</v>
      </c>
      <c r="M28" s="43">
        <f t="shared" ca="1" si="27"/>
        <v>-0.69874999999999687</v>
      </c>
      <c r="N28" s="44">
        <f ca="1">+'Raw Data'!AZ26</f>
        <v>30770.5625</v>
      </c>
      <c r="O28" s="45">
        <f ca="1">+'Raw Data'!BA26</f>
        <v>24159.75</v>
      </c>
      <c r="P28" s="55">
        <f ca="1">+'Raw Data'!BB26</f>
        <v>33037</v>
      </c>
      <c r="Q28" s="57">
        <f ca="1">+'Raw Data'!BC26</f>
        <v>22214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4</v>
      </c>
      <c r="X28" s="42">
        <f t="shared" ca="1" si="0"/>
        <v>19.986875000000001</v>
      </c>
      <c r="Y28" s="43">
        <f t="shared" ca="1" si="1"/>
        <v>14.319999999999999</v>
      </c>
      <c r="Z28" s="43">
        <f t="shared" si="2"/>
        <v>0</v>
      </c>
      <c r="AA28" s="20">
        <f t="shared" si="3"/>
        <v>0</v>
      </c>
      <c r="AB28" s="20">
        <f t="shared" ca="1" si="4"/>
        <v>20.666874999999997</v>
      </c>
      <c r="AC28" s="20">
        <f t="shared" ca="1" si="5"/>
        <v>15.105</v>
      </c>
      <c r="AD28" s="20">
        <f t="shared" si="6"/>
        <v>0</v>
      </c>
      <c r="AE28" s="20">
        <f t="shared" si="7"/>
        <v>0</v>
      </c>
      <c r="AF28" s="20">
        <f t="shared" ca="1" si="8"/>
        <v>20.685624999999998</v>
      </c>
      <c r="AG28" s="20">
        <f t="shared" ca="1" si="9"/>
        <v>15.106250000000001</v>
      </c>
      <c r="AH28" s="20">
        <f t="shared" si="10"/>
        <v>0</v>
      </c>
      <c r="AI28" s="20">
        <f t="shared" si="11"/>
        <v>0</v>
      </c>
      <c r="AJ28" s="30">
        <f t="shared" ca="1" si="12"/>
        <v>30770.5625</v>
      </c>
      <c r="AK28" s="30">
        <f t="shared" ca="1" si="13"/>
        <v>24159.75</v>
      </c>
      <c r="AL28" s="30">
        <f t="shared" si="14"/>
        <v>0</v>
      </c>
      <c r="AM28" s="30">
        <f t="shared" si="15"/>
        <v>0</v>
      </c>
      <c r="AN28" s="19">
        <f t="shared" ca="1" si="16"/>
        <v>-0.67999999999999616</v>
      </c>
      <c r="AO28" s="20" t="str">
        <f t="shared" si="17"/>
        <v/>
      </c>
      <c r="AP28" s="92" t="str">
        <f t="shared" si="18"/>
        <v/>
      </c>
      <c r="AQ28" s="91">
        <f t="shared" ca="1" si="19"/>
        <v>-1.8750000000000711E-2</v>
      </c>
      <c r="AR28" s="20" t="str">
        <f t="shared" si="20"/>
        <v/>
      </c>
      <c r="AS28" s="20" t="str">
        <f t="shared" si="21"/>
        <v/>
      </c>
      <c r="AT28" s="91">
        <f t="shared" ca="1" si="22"/>
        <v>-0.69874999999999687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>
        <f t="shared" ca="1" si="30"/>
        <v>18.097916666666666</v>
      </c>
      <c r="AZ28" s="20">
        <f t="shared" ca="1" si="31"/>
        <v>18.812916666666666</v>
      </c>
      <c r="BA28" s="23">
        <f t="shared" ca="1" si="32"/>
        <v>18.825833333333332</v>
      </c>
    </row>
    <row r="29" spans="1:53" ht="12" customHeight="1" x14ac:dyDescent="0.2">
      <c r="A29" s="51">
        <f t="shared" si="33"/>
        <v>37309</v>
      </c>
      <c r="B29" s="42">
        <f ca="1">IF($B$60=1,OFFSET('Raw Data'!$V$6,$V29,LOOKUP($B$53,'Raw Data'!$P$6:$P$10,'Raw Data'!$R$6:$R$10)),OFFSET('Raw Data'!$AK$6,$V29,LOOKUP($B$53,'Raw Data'!$P$6:$P$10,'Raw Data'!$R$6:$R$10)))</f>
        <v>21.955000000000002</v>
      </c>
      <c r="C29" s="43">
        <f ca="1">IF($B$60=1,OFFSET('Raw Data'!$V$6,$V29,LOOKUP($B$53,'Raw Data'!$P$6:$P$10,'Raw Data'!$R$6:$R$10)+1),OFFSET('Raw Data'!$AK$6,$V29,LOOKUP($B$53,'Raw Data'!$P$6:$P$10,'Raw Data'!$R$6:$R$10)+1))</f>
        <v>17.27375</v>
      </c>
      <c r="D29" s="43">
        <f ca="1">IF($B$60=1,OFFSET('Raw Data'!$V$6,$V29,LOOKUP($B$53,'Raw Data'!$P$6:$P$10,'Raw Data'!$R$6:$R$10)+2),OFFSET('Raw Data'!$AK$6,$V29,LOOKUP($B$53,'Raw Data'!$P$6:$P$10,'Raw Data'!$R$6:$R$10)+2))</f>
        <v>20.394583333333337</v>
      </c>
      <c r="E29" s="42">
        <f ca="1">IF($E$60=1,OFFSET('Raw Data'!$V$6,$V29,LOOKUP($B$54,'Raw Data'!$P$6:$P$10,'Raw Data'!$R$6:$R$10)),OFFSET('Raw Data'!$AK$6,$V29,LOOKUP($B$54,'Raw Data'!$P$6:$P$10,'Raw Data'!$R$6:$R$10)))</f>
        <v>25.93</v>
      </c>
      <c r="F29" s="43">
        <f ca="1">IF($E$60=1,OFFSET('Raw Data'!$V$6,$V29,LOOKUP($B$54,'Raw Data'!$P$6:$P$10,'Raw Data'!$R$6:$R$10)+1),OFFSET('Raw Data'!$AK$6,$V29,LOOKUP($B$54,'Raw Data'!$P$6:$P$10,'Raw Data'!$R$6:$R$10)+1))</f>
        <v>16.741250000000001</v>
      </c>
      <c r="G29" s="43">
        <f ca="1">IF($E$60=1,OFFSET('Raw Data'!$V$6,$V29,LOOKUP($B$54,'Raw Data'!$P$6:$P$10,'Raw Data'!$R$6:$R$10)+2),OFFSET('Raw Data'!$AK$6,$V29,LOOKUP($B$54,'Raw Data'!$P$6:$P$10,'Raw Data'!$R$6:$R$10)+2))</f>
        <v>22.867083333333337</v>
      </c>
      <c r="H29" s="154">
        <f ca="1">IF($H$60=1,OFFSET('Raw Data'!$V$6,$V29,LOOKUP($B$55,'Raw Data'!$P$6:$P$10,'Raw Data'!$R$6:$R$10)),OFFSET('Raw Data'!$AK$6,$V29,LOOKUP($B$55,'Raw Data'!$P$6:$P$10,'Raw Data'!$R$6:$R$10)))</f>
        <v>25.93</v>
      </c>
      <c r="I29" s="155">
        <f ca="1">IF($H$60=1,OFFSET('Raw Data'!$V$6,$V29,LOOKUP($B$55,'Raw Data'!$P$6:$P$10,'Raw Data'!$R$6:$R$10)+1),OFFSET('Raw Data'!$AK$6,$V29,LOOKUP($B$55,'Raw Data'!$P$6:$P$10,'Raw Data'!$R$6:$R$10)+1))</f>
        <v>16.741250000000001</v>
      </c>
      <c r="J29" s="156">
        <f ca="1">IF($H$60=1,OFFSET('Raw Data'!$V$6,$V29,LOOKUP($B$55,'Raw Data'!$P$6:$P$10,'Raw Data'!$R$6:$R$10)+2),OFFSET('Raw Data'!$AK$6,$V29,LOOKUP($B$55,'Raw Data'!$P$6:$P$10,'Raw Data'!$R$6:$R$10)+2))</f>
        <v>22.867083333333337</v>
      </c>
      <c r="K29" s="43">
        <f t="shared" ca="1" si="25"/>
        <v>-3.9749999999999979</v>
      </c>
      <c r="L29" s="43">
        <f t="shared" ca="1" si="26"/>
        <v>0</v>
      </c>
      <c r="M29" s="43">
        <f t="shared" ca="1" si="27"/>
        <v>-3.9749999999999979</v>
      </c>
      <c r="N29" s="44">
        <f ca="1">+'Raw Data'!AZ27</f>
        <v>31292.625</v>
      </c>
      <c r="O29" s="45">
        <f ca="1">+'Raw Data'!BA27</f>
        <v>24733.625</v>
      </c>
      <c r="P29" s="55">
        <f ca="1">+'Raw Data'!BB27</f>
        <v>33424</v>
      </c>
      <c r="Q29" s="57">
        <f ca="1">+'Raw Data'!BC27</f>
        <v>22659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5</v>
      </c>
      <c r="X29" s="42">
        <f t="shared" ca="1" si="0"/>
        <v>21.955000000000002</v>
      </c>
      <c r="Y29" s="43">
        <f t="shared" ca="1" si="1"/>
        <v>17.27375</v>
      </c>
      <c r="Z29" s="43">
        <f t="shared" si="2"/>
        <v>0</v>
      </c>
      <c r="AA29" s="20">
        <f t="shared" si="3"/>
        <v>0</v>
      </c>
      <c r="AB29" s="20">
        <f t="shared" ca="1" si="4"/>
        <v>25.93</v>
      </c>
      <c r="AC29" s="20">
        <f t="shared" ca="1" si="5"/>
        <v>16.741250000000001</v>
      </c>
      <c r="AD29" s="20">
        <f t="shared" si="6"/>
        <v>0</v>
      </c>
      <c r="AE29" s="20">
        <f t="shared" si="7"/>
        <v>0</v>
      </c>
      <c r="AF29" s="20">
        <f t="shared" ca="1" si="8"/>
        <v>25.93</v>
      </c>
      <c r="AG29" s="20">
        <f t="shared" ca="1" si="9"/>
        <v>16.741250000000001</v>
      </c>
      <c r="AH29" s="20">
        <f t="shared" si="10"/>
        <v>0</v>
      </c>
      <c r="AI29" s="20">
        <f t="shared" si="11"/>
        <v>0</v>
      </c>
      <c r="AJ29" s="30">
        <f t="shared" ca="1" si="12"/>
        <v>31292.625</v>
      </c>
      <c r="AK29" s="30">
        <f t="shared" ca="1" si="13"/>
        <v>24733.625</v>
      </c>
      <c r="AL29" s="30">
        <f t="shared" si="14"/>
        <v>0</v>
      </c>
      <c r="AM29" s="30">
        <f t="shared" si="15"/>
        <v>0</v>
      </c>
      <c r="AN29" s="19">
        <f t="shared" ca="1" si="16"/>
        <v>-3.9749999999999979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-3.9749999999999979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>
        <f t="shared" ca="1" si="30"/>
        <v>20.394583333333337</v>
      </c>
      <c r="AZ29" s="20">
        <f t="shared" ca="1" si="31"/>
        <v>22.867083333333337</v>
      </c>
      <c r="BA29" s="23">
        <f t="shared" ca="1" si="32"/>
        <v>22.867083333333337</v>
      </c>
    </row>
    <row r="30" spans="1:53" x14ac:dyDescent="0.2">
      <c r="A30" s="51">
        <f t="shared" si="33"/>
        <v>37310</v>
      </c>
      <c r="B30" s="47">
        <f ca="1">IF($B$60=1,OFFSET('Raw Data'!$V$6,$V30,LOOKUP($B$53,'Raw Data'!$P$6:$P$10,'Raw Data'!$R$6:$R$10)),OFFSET('Raw Data'!$AK$6,$V30,LOOKUP($B$53,'Raw Data'!$P$6:$P$10,'Raw Data'!$R$6:$R$10)))</f>
        <v>20.472499999999997</v>
      </c>
      <c r="C30" s="48">
        <f ca="1">IF($B$60=1,OFFSET('Raw Data'!$V$6,$V30,LOOKUP($B$53,'Raw Data'!$P$6:$P$10,'Raw Data'!$R$6:$R$10)+1),OFFSET('Raw Data'!$AK$6,$V30,LOOKUP($B$53,'Raw Data'!$P$6:$P$10,'Raw Data'!$R$6:$R$10)+1))</f>
        <v>16.138750000000002</v>
      </c>
      <c r="D30" s="48">
        <f ca="1">IF($B$60=1,OFFSET('Raw Data'!$V$6,$V30,LOOKUP($B$53,'Raw Data'!$P$6:$P$10,'Raw Data'!$R$6:$R$10)+2),OFFSET('Raw Data'!$AK$6,$V30,LOOKUP($B$53,'Raw Data'!$P$6:$P$10,'Raw Data'!$R$6:$R$10)+2))</f>
        <v>19.027916666666666</v>
      </c>
      <c r="E30" s="47">
        <f ca="1">IF($E$60=1,OFFSET('Raw Data'!$V$6,$V30,LOOKUP($B$54,'Raw Data'!$P$6:$P$10,'Raw Data'!$R$6:$R$10)),OFFSET('Raw Data'!$AK$6,$V30,LOOKUP($B$54,'Raw Data'!$P$6:$P$10,'Raw Data'!$R$6:$R$10)))</f>
        <v>19.75375</v>
      </c>
      <c r="F30" s="48">
        <f ca="1">IF($E$60=1,OFFSET('Raw Data'!$V$6,$V30,LOOKUP($B$54,'Raw Data'!$P$6:$P$10,'Raw Data'!$R$6:$R$10)+1),OFFSET('Raw Data'!$AK$6,$V30,LOOKUP($B$54,'Raw Data'!$P$6:$P$10,'Raw Data'!$R$6:$R$10)+1))</f>
        <v>17.098749999999999</v>
      </c>
      <c r="G30" s="48">
        <f ca="1">IF($E$60=1,OFFSET('Raw Data'!$V$6,$V30,LOOKUP($B$54,'Raw Data'!$P$6:$P$10,'Raw Data'!$R$6:$R$10)+2),OFFSET('Raw Data'!$AK$6,$V30,LOOKUP($B$54,'Raw Data'!$P$6:$P$10,'Raw Data'!$R$6:$R$10)+2))</f>
        <v>18.868749999999995</v>
      </c>
      <c r="H30" s="157">
        <f ca="1">IF($H$60=1,OFFSET('Raw Data'!$V$6,$V30,LOOKUP($B$55,'Raw Data'!$P$6:$P$10,'Raw Data'!$R$6:$R$10)),OFFSET('Raw Data'!$AK$6,$V30,LOOKUP($B$55,'Raw Data'!$P$6:$P$10,'Raw Data'!$R$6:$R$10)))</f>
        <v>19.75375</v>
      </c>
      <c r="I30" s="158">
        <f ca="1">IF($H$60=1,OFFSET('Raw Data'!$V$6,$V30,LOOKUP($B$55,'Raw Data'!$P$6:$P$10,'Raw Data'!$R$6:$R$10)+1),OFFSET('Raw Data'!$AK$6,$V30,LOOKUP($B$55,'Raw Data'!$P$6:$P$10,'Raw Data'!$R$6:$R$10)+1))</f>
        <v>17.098749999999999</v>
      </c>
      <c r="J30" s="159">
        <f ca="1">IF($H$60=1,OFFSET('Raw Data'!$V$6,$V30,LOOKUP($B$55,'Raw Data'!$P$6:$P$10,'Raw Data'!$R$6:$R$10)+2),OFFSET('Raw Data'!$AK$6,$V30,LOOKUP($B$55,'Raw Data'!$P$6:$P$10,'Raw Data'!$R$6:$R$10)+2))</f>
        <v>18.868749999999995</v>
      </c>
      <c r="K30" s="48">
        <f t="shared" ca="1" si="25"/>
        <v>0.71874999999999645</v>
      </c>
      <c r="L30" s="48">
        <f t="shared" ca="1" si="26"/>
        <v>0</v>
      </c>
      <c r="M30" s="48">
        <f t="shared" ca="1" si="27"/>
        <v>0.71874999999999645</v>
      </c>
      <c r="N30" s="49">
        <f ca="1">+'Raw Data'!AZ28</f>
        <v>28840.9375</v>
      </c>
      <c r="O30" s="50">
        <f ca="1">+'Raw Data'!BA28</f>
        <v>25141.875</v>
      </c>
      <c r="P30" s="54">
        <f ca="1">+'Raw Data'!BB28</f>
        <v>30779</v>
      </c>
      <c r="Q30" s="56">
        <f ca="1">+'Raw Data'!BC28</f>
        <v>23955</v>
      </c>
      <c r="R30" s="54" t="e">
        <f>+Temp!J26</f>
        <v>#N/A</v>
      </c>
      <c r="S30" s="56" t="e">
        <f>+Temp!K26</f>
        <v>#N/A</v>
      </c>
      <c r="T30" s="127" t="e">
        <f>+Temp!Q26</f>
        <v>#N/A</v>
      </c>
      <c r="U30" s="132" t="e">
        <f t="shared" ca="1" si="28"/>
        <v>#N/A</v>
      </c>
      <c r="V30" s="40">
        <v>22</v>
      </c>
      <c r="W30" s="63">
        <f>+'Raw Data'!S28</f>
        <v>6</v>
      </c>
      <c r="X30" s="42">
        <f t="shared" si="0"/>
        <v>0</v>
      </c>
      <c r="Y30" s="43">
        <f t="shared" si="1"/>
        <v>0</v>
      </c>
      <c r="Z30" s="43">
        <f t="shared" ca="1" si="2"/>
        <v>20.472499999999997</v>
      </c>
      <c r="AA30" s="20">
        <f t="shared" ca="1" si="3"/>
        <v>16.138750000000002</v>
      </c>
      <c r="AB30" s="20">
        <f t="shared" si="4"/>
        <v>0</v>
      </c>
      <c r="AC30" s="20">
        <f t="shared" si="5"/>
        <v>0</v>
      </c>
      <c r="AD30" s="20">
        <f t="shared" ca="1" si="6"/>
        <v>19.75375</v>
      </c>
      <c r="AE30" s="20">
        <f t="shared" ca="1" si="7"/>
        <v>17.098749999999999</v>
      </c>
      <c r="AF30" s="20">
        <f t="shared" si="8"/>
        <v>0</v>
      </c>
      <c r="AG30" s="20">
        <f t="shared" si="9"/>
        <v>0</v>
      </c>
      <c r="AH30" s="20">
        <f t="shared" ca="1" si="10"/>
        <v>19.75375</v>
      </c>
      <c r="AI30" s="20">
        <f t="shared" ca="1" si="11"/>
        <v>17.098749999999999</v>
      </c>
      <c r="AJ30" s="30">
        <f t="shared" si="12"/>
        <v>0</v>
      </c>
      <c r="AK30" s="30">
        <f t="shared" si="13"/>
        <v>0</v>
      </c>
      <c r="AL30" s="30">
        <f t="shared" ca="1" si="14"/>
        <v>28840.9375</v>
      </c>
      <c r="AM30" s="30">
        <f t="shared" ca="1" si="15"/>
        <v>25141.875</v>
      </c>
      <c r="AN30" s="19" t="str">
        <f t="shared" si="16"/>
        <v/>
      </c>
      <c r="AO30" s="20">
        <f t="shared" ca="1" si="17"/>
        <v>0.71874999999999645</v>
      </c>
      <c r="AP30" s="92">
        <f t="shared" ca="1" si="18"/>
        <v>0.71874999999999645</v>
      </c>
      <c r="AQ30" s="91" t="str">
        <f t="shared" si="19"/>
        <v/>
      </c>
      <c r="AR30" s="20">
        <f t="shared" ca="1" si="20"/>
        <v>0</v>
      </c>
      <c r="AS30" s="20">
        <f t="shared" ca="1" si="21"/>
        <v>0</v>
      </c>
      <c r="AT30" s="91" t="str">
        <f t="shared" si="22"/>
        <v/>
      </c>
      <c r="AU30" s="20">
        <f t="shared" ca="1" si="23"/>
        <v>0.71874999999999645</v>
      </c>
      <c r="AV30" s="23">
        <f t="shared" ca="1" si="24"/>
        <v>0.71874999999999645</v>
      </c>
      <c r="AW30" s="124" t="str">
        <f t="shared" si="34"/>
        <v/>
      </c>
      <c r="AX30" s="165" t="str">
        <f t="shared" si="29"/>
        <v/>
      </c>
      <c r="AY30" s="19">
        <f t="shared" ca="1" si="30"/>
        <v>19.027916666666666</v>
      </c>
      <c r="AZ30" s="20">
        <f t="shared" ca="1" si="31"/>
        <v>18.868749999999995</v>
      </c>
      <c r="BA30" s="23">
        <f t="shared" ca="1" si="32"/>
        <v>18.868749999999995</v>
      </c>
    </row>
    <row r="31" spans="1:53" x14ac:dyDescent="0.2">
      <c r="A31" s="51">
        <f t="shared" si="33"/>
        <v>37311</v>
      </c>
      <c r="B31" s="47">
        <f ca="1">IF($B$60=1,OFFSET('Raw Data'!$V$6,$V31,LOOKUP($B$53,'Raw Data'!$P$6:$P$10,'Raw Data'!$R$6:$R$10)),OFFSET('Raw Data'!$AK$6,$V31,LOOKUP($B$53,'Raw Data'!$P$6:$P$10,'Raw Data'!$R$6:$R$10)))</f>
        <v>18.848125</v>
      </c>
      <c r="C31" s="48">
        <f ca="1">IF($B$60=1,OFFSET('Raw Data'!$V$6,$V31,LOOKUP($B$53,'Raw Data'!$P$6:$P$10,'Raw Data'!$R$6:$R$10)+1),OFFSET('Raw Data'!$AK$6,$V31,LOOKUP($B$53,'Raw Data'!$P$6:$P$10,'Raw Data'!$R$6:$R$10)+1))</f>
        <v>15.559999999999999</v>
      </c>
      <c r="D31" s="48">
        <f ca="1">IF($B$60=1,OFFSET('Raw Data'!$V$6,$V31,LOOKUP($B$53,'Raw Data'!$P$6:$P$10,'Raw Data'!$R$6:$R$10)+2),OFFSET('Raw Data'!$AK$6,$V31,LOOKUP($B$53,'Raw Data'!$P$6:$P$10,'Raw Data'!$R$6:$R$10)+2))</f>
        <v>17.752083333333331</v>
      </c>
      <c r="E31" s="47">
        <f ca="1">IF($E$60=1,OFFSET('Raw Data'!$V$6,$V31,LOOKUP($B$54,'Raw Data'!$P$6:$P$10,'Raw Data'!$R$6:$R$10)),OFFSET('Raw Data'!$AK$6,$V31,LOOKUP($B$54,'Raw Data'!$P$6:$P$10,'Raw Data'!$R$6:$R$10)))</f>
        <v>17.815625000000001</v>
      </c>
      <c r="F31" s="48">
        <f ca="1">IF($E$60=1,OFFSET('Raw Data'!$V$6,$V31,LOOKUP($B$54,'Raw Data'!$P$6:$P$10,'Raw Data'!$R$6:$R$10)+1),OFFSET('Raw Data'!$AK$6,$V31,LOOKUP($B$54,'Raw Data'!$P$6:$P$10,'Raw Data'!$R$6:$R$10)+1))</f>
        <v>17.059999999999999</v>
      </c>
      <c r="G31" s="48">
        <f ca="1">IF($E$60=1,OFFSET('Raw Data'!$V$6,$V31,LOOKUP($B$54,'Raw Data'!$P$6:$P$10,'Raw Data'!$R$6:$R$10)+2),OFFSET('Raw Data'!$AK$6,$V31,LOOKUP($B$54,'Raw Data'!$P$6:$P$10,'Raw Data'!$R$6:$R$10)+2))</f>
        <v>17.563749999999995</v>
      </c>
      <c r="H31" s="157">
        <f ca="1">IF($H$60=1,OFFSET('Raw Data'!$V$6,$V31,LOOKUP($B$55,'Raw Data'!$P$6:$P$10,'Raw Data'!$R$6:$R$10)),OFFSET('Raw Data'!$AK$6,$V31,LOOKUP($B$55,'Raw Data'!$P$6:$P$10,'Raw Data'!$R$6:$R$10)))</f>
        <v>17.815625000000001</v>
      </c>
      <c r="I31" s="158">
        <f ca="1">IF($H$60=1,OFFSET('Raw Data'!$V$6,$V31,LOOKUP($B$55,'Raw Data'!$P$6:$P$10,'Raw Data'!$R$6:$R$10)+1),OFFSET('Raw Data'!$AK$6,$V31,LOOKUP($B$55,'Raw Data'!$P$6:$P$10,'Raw Data'!$R$6:$R$10)+1))</f>
        <v>17.059999999999999</v>
      </c>
      <c r="J31" s="159">
        <f ca="1">IF($H$60=1,OFFSET('Raw Data'!$V$6,$V31,LOOKUP($B$55,'Raw Data'!$P$6:$P$10,'Raw Data'!$R$6:$R$10)+2),OFFSET('Raw Data'!$AK$6,$V31,LOOKUP($B$55,'Raw Data'!$P$6:$P$10,'Raw Data'!$R$6:$R$10)+2))</f>
        <v>17.563749999999995</v>
      </c>
      <c r="K31" s="48">
        <f t="shared" ca="1" si="25"/>
        <v>1.0324999999999989</v>
      </c>
      <c r="L31" s="48">
        <f t="shared" ca="1" si="26"/>
        <v>0</v>
      </c>
      <c r="M31" s="48">
        <f t="shared" ca="1" si="27"/>
        <v>1.0324999999999989</v>
      </c>
      <c r="N31" s="49">
        <f ca="1">+'Raw Data'!AZ29</f>
        <v>27807.4375</v>
      </c>
      <c r="O31" s="50">
        <f ca="1">+'Raw Data'!BA29</f>
        <v>25348.25</v>
      </c>
      <c r="P31" s="54">
        <f ca="1">+'Raw Data'!BB29</f>
        <v>30751</v>
      </c>
      <c r="Q31" s="56">
        <f ca="1">+'Raw Data'!BC29</f>
        <v>24626</v>
      </c>
      <c r="R31" s="54" t="e">
        <f>+Temp!J27</f>
        <v>#N/A</v>
      </c>
      <c r="S31" s="56" t="e">
        <f>+Temp!K27</f>
        <v>#N/A</v>
      </c>
      <c r="T31" s="127" t="e">
        <f>+Temp!Q27</f>
        <v>#N/A</v>
      </c>
      <c r="U31" s="132" t="e">
        <f t="shared" ca="1" si="28"/>
        <v>#N/A</v>
      </c>
      <c r="V31" s="40">
        <v>23</v>
      </c>
      <c r="W31" s="63">
        <f>+'Raw Data'!S29</f>
        <v>7</v>
      </c>
      <c r="X31" s="42">
        <f t="shared" si="0"/>
        <v>0</v>
      </c>
      <c r="Y31" s="43">
        <f t="shared" si="1"/>
        <v>0</v>
      </c>
      <c r="Z31" s="43">
        <f t="shared" ca="1" si="2"/>
        <v>18.848125</v>
      </c>
      <c r="AA31" s="20">
        <f t="shared" ca="1" si="3"/>
        <v>15.559999999999999</v>
      </c>
      <c r="AB31" s="20">
        <f t="shared" si="4"/>
        <v>0</v>
      </c>
      <c r="AC31" s="20">
        <f t="shared" si="5"/>
        <v>0</v>
      </c>
      <c r="AD31" s="20">
        <f t="shared" ca="1" si="6"/>
        <v>17.815625000000001</v>
      </c>
      <c r="AE31" s="20">
        <f t="shared" ca="1" si="7"/>
        <v>17.059999999999999</v>
      </c>
      <c r="AF31" s="20">
        <f t="shared" si="8"/>
        <v>0</v>
      </c>
      <c r="AG31" s="20">
        <f t="shared" si="9"/>
        <v>0</v>
      </c>
      <c r="AH31" s="20">
        <f t="shared" ca="1" si="10"/>
        <v>17.815625000000001</v>
      </c>
      <c r="AI31" s="20">
        <f t="shared" ca="1" si="11"/>
        <v>17.059999999999999</v>
      </c>
      <c r="AJ31" s="30">
        <f t="shared" si="12"/>
        <v>0</v>
      </c>
      <c r="AK31" s="30">
        <f t="shared" si="13"/>
        <v>0</v>
      </c>
      <c r="AL31" s="30">
        <f t="shared" ca="1" si="14"/>
        <v>27807.4375</v>
      </c>
      <c r="AM31" s="30">
        <f t="shared" ca="1" si="15"/>
        <v>25348.25</v>
      </c>
      <c r="AN31" s="19" t="str">
        <f t="shared" si="16"/>
        <v/>
      </c>
      <c r="AO31" s="20">
        <f t="shared" ca="1" si="17"/>
        <v>1.0324999999999989</v>
      </c>
      <c r="AP31" s="92">
        <f t="shared" ca="1" si="18"/>
        <v>1.0324999999999989</v>
      </c>
      <c r="AQ31" s="91" t="str">
        <f t="shared" si="19"/>
        <v/>
      </c>
      <c r="AR31" s="20">
        <f t="shared" ca="1" si="20"/>
        <v>0</v>
      </c>
      <c r="AS31" s="20">
        <f t="shared" ca="1" si="21"/>
        <v>0</v>
      </c>
      <c r="AT31" s="91" t="str">
        <f t="shared" si="22"/>
        <v/>
      </c>
      <c r="AU31" s="20">
        <f t="shared" ca="1" si="23"/>
        <v>1.0324999999999989</v>
      </c>
      <c r="AV31" s="23">
        <f t="shared" ca="1" si="24"/>
        <v>1.0324999999999989</v>
      </c>
      <c r="AW31" s="124" t="str">
        <f t="shared" si="34"/>
        <v/>
      </c>
      <c r="AX31" s="165" t="str">
        <f t="shared" si="29"/>
        <v/>
      </c>
      <c r="AY31" s="19">
        <f t="shared" ca="1" si="30"/>
        <v>17.752083333333331</v>
      </c>
      <c r="AZ31" s="20">
        <f t="shared" ca="1" si="31"/>
        <v>17.563749999999995</v>
      </c>
      <c r="BA31" s="23">
        <f t="shared" ca="1" si="32"/>
        <v>17.563749999999995</v>
      </c>
    </row>
    <row r="32" spans="1:53" x14ac:dyDescent="0.2">
      <c r="A32" s="51">
        <f t="shared" si="33"/>
        <v>37312</v>
      </c>
      <c r="B32" s="42">
        <f ca="1">IF($B$60=1,OFFSET('Raw Data'!$V$6,$V32,LOOKUP($B$53,'Raw Data'!$P$6:$P$10,'Raw Data'!$R$6:$R$10)),OFFSET('Raw Data'!$AK$6,$V32,LOOKUP($B$53,'Raw Data'!$P$6:$P$10,'Raw Data'!$R$6:$R$10)))</f>
        <v>18.662500000000001</v>
      </c>
      <c r="C32" s="43">
        <f ca="1">IF($B$60=1,OFFSET('Raw Data'!$V$6,$V32,LOOKUP($B$53,'Raw Data'!$P$6:$P$10,'Raw Data'!$R$6:$R$10)+1),OFFSET('Raw Data'!$AK$6,$V32,LOOKUP($B$53,'Raw Data'!$P$6:$P$10,'Raw Data'!$R$6:$R$10)+1))</f>
        <v>17.93</v>
      </c>
      <c r="D32" s="43">
        <f ca="1">IF($B$60=1,OFFSET('Raw Data'!$V$6,$V32,LOOKUP($B$53,'Raw Data'!$P$6:$P$10,'Raw Data'!$R$6:$R$10)+2),OFFSET('Raw Data'!$AK$6,$V32,LOOKUP($B$53,'Raw Data'!$P$6:$P$10,'Raw Data'!$R$6:$R$10)+2))</f>
        <v>18.418333333333326</v>
      </c>
      <c r="E32" s="42">
        <f ca="1">IF($E$60=1,OFFSET('Raw Data'!$V$6,$V32,LOOKUP($B$54,'Raw Data'!$P$6:$P$10,'Raw Data'!$R$6:$R$10)),OFFSET('Raw Data'!$AK$6,$V32,LOOKUP($B$54,'Raw Data'!$P$6:$P$10,'Raw Data'!$R$6:$R$10)))</f>
        <v>19.970000000000002</v>
      </c>
      <c r="F32" s="43">
        <f ca="1">IF($E$60=1,OFFSET('Raw Data'!$V$6,$V32,LOOKUP($B$54,'Raw Data'!$P$6:$P$10,'Raw Data'!$R$6:$R$10)+1),OFFSET('Raw Data'!$AK$6,$V32,LOOKUP($B$54,'Raw Data'!$P$6:$P$10,'Raw Data'!$R$6:$R$10)+1))</f>
        <v>19.149999999999999</v>
      </c>
      <c r="G32" s="43">
        <f ca="1">IF($E$60=1,OFFSET('Raw Data'!$V$6,$V32,LOOKUP($B$54,'Raw Data'!$P$6:$P$10,'Raw Data'!$R$6:$R$10)+2),OFFSET('Raw Data'!$AK$6,$V32,LOOKUP($B$54,'Raw Data'!$P$6:$P$10,'Raw Data'!$R$6:$R$10)+2))</f>
        <v>19.696666666666669</v>
      </c>
      <c r="H32" s="154">
        <f ca="1">IF($H$60=1,OFFSET('Raw Data'!$V$6,$V32,LOOKUP($B$55,'Raw Data'!$P$6:$P$10,'Raw Data'!$R$6:$R$10)),OFFSET('Raw Data'!$AK$6,$V32,LOOKUP($B$55,'Raw Data'!$P$6:$P$10,'Raw Data'!$R$6:$R$10)))</f>
        <v>20.123125000000002</v>
      </c>
      <c r="I32" s="155">
        <f ca="1">IF($H$60=1,OFFSET('Raw Data'!$V$6,$V32,LOOKUP($B$55,'Raw Data'!$P$6:$P$10,'Raw Data'!$R$6:$R$10)+1),OFFSET('Raw Data'!$AK$6,$V32,LOOKUP($B$55,'Raw Data'!$P$6:$P$10,'Raw Data'!$R$6:$R$10)+1))</f>
        <v>19.149999999999999</v>
      </c>
      <c r="J32" s="156">
        <f ca="1">IF($H$60=1,OFFSET('Raw Data'!$V$6,$V32,LOOKUP($B$55,'Raw Data'!$P$6:$P$10,'Raw Data'!$R$6:$R$10)+2),OFFSET('Raw Data'!$AK$6,$V32,LOOKUP($B$55,'Raw Data'!$P$6:$P$10,'Raw Data'!$R$6:$R$10)+2))</f>
        <v>19.798749999999998</v>
      </c>
      <c r="K32" s="43">
        <f t="shared" ca="1" si="25"/>
        <v>-1.307500000000001</v>
      </c>
      <c r="L32" s="43">
        <f t="shared" ca="1" si="26"/>
        <v>-0.15312499999999929</v>
      </c>
      <c r="M32" s="43">
        <f t="shared" ca="1" si="27"/>
        <v>-1.4606250000000003</v>
      </c>
      <c r="N32" s="44">
        <f ca="1">+'Raw Data'!AZ30</f>
        <v>31843.8125</v>
      </c>
      <c r="O32" s="45">
        <f ca="1">+'Raw Data'!BA30</f>
        <v>26080.25</v>
      </c>
      <c r="P32" s="55">
        <f ca="1">+'Raw Data'!BB30</f>
        <v>33935</v>
      </c>
      <c r="Q32" s="57">
        <f ca="1">+'Raw Data'!BC30</f>
        <v>24201</v>
      </c>
      <c r="R32" s="55" t="e">
        <f>+Temp!J28</f>
        <v>#N/A</v>
      </c>
      <c r="S32" s="57" t="e">
        <f>+Temp!K28</f>
        <v>#N/A</v>
      </c>
      <c r="T32" s="126" t="e">
        <f>+Temp!Q28</f>
        <v>#N/A</v>
      </c>
      <c r="U32" s="133" t="e">
        <f t="shared" ca="1" si="28"/>
        <v>#N/A</v>
      </c>
      <c r="V32" s="40">
        <v>24</v>
      </c>
      <c r="W32" s="63">
        <f>+'Raw Data'!S30</f>
        <v>1</v>
      </c>
      <c r="X32" s="42">
        <f t="shared" ca="1" si="0"/>
        <v>18.662500000000001</v>
      </c>
      <c r="Y32" s="43">
        <f t="shared" ca="1" si="1"/>
        <v>17.93</v>
      </c>
      <c r="Z32" s="43">
        <f t="shared" si="2"/>
        <v>0</v>
      </c>
      <c r="AA32" s="20">
        <f t="shared" si="3"/>
        <v>0</v>
      </c>
      <c r="AB32" s="20">
        <f t="shared" ca="1" si="4"/>
        <v>19.970000000000002</v>
      </c>
      <c r="AC32" s="20">
        <f t="shared" ca="1" si="5"/>
        <v>19.149999999999999</v>
      </c>
      <c r="AD32" s="20">
        <f t="shared" si="6"/>
        <v>0</v>
      </c>
      <c r="AE32" s="20">
        <f t="shared" si="7"/>
        <v>0</v>
      </c>
      <c r="AF32" s="20">
        <f t="shared" ca="1" si="8"/>
        <v>20.123125000000002</v>
      </c>
      <c r="AG32" s="20">
        <f t="shared" ca="1" si="9"/>
        <v>19.149999999999999</v>
      </c>
      <c r="AH32" s="20">
        <f t="shared" si="10"/>
        <v>0</v>
      </c>
      <c r="AI32" s="20">
        <f t="shared" si="11"/>
        <v>0</v>
      </c>
      <c r="AJ32" s="30">
        <f t="shared" ca="1" si="12"/>
        <v>31843.8125</v>
      </c>
      <c r="AK32" s="30">
        <f t="shared" ca="1" si="13"/>
        <v>26080.25</v>
      </c>
      <c r="AL32" s="30">
        <f t="shared" si="14"/>
        <v>0</v>
      </c>
      <c r="AM32" s="30">
        <f t="shared" si="15"/>
        <v>0</v>
      </c>
      <c r="AN32" s="19">
        <f t="shared" ca="1" si="16"/>
        <v>-1.307500000000001</v>
      </c>
      <c r="AO32" s="20" t="str">
        <f t="shared" si="17"/>
        <v/>
      </c>
      <c r="AP32" s="92" t="str">
        <f t="shared" si="18"/>
        <v/>
      </c>
      <c r="AQ32" s="91">
        <f t="shared" ca="1" si="19"/>
        <v>-0.15312499999999929</v>
      </c>
      <c r="AR32" s="20" t="str">
        <f t="shared" si="20"/>
        <v/>
      </c>
      <c r="AS32" s="20" t="str">
        <f t="shared" si="21"/>
        <v/>
      </c>
      <c r="AT32" s="91">
        <f t="shared" ca="1" si="22"/>
        <v>-1.4606250000000003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>
        <f t="shared" ca="1" si="30"/>
        <v>18.418333333333326</v>
      </c>
      <c r="AZ32" s="20">
        <f t="shared" ca="1" si="31"/>
        <v>19.696666666666669</v>
      </c>
      <c r="BA32" s="23">
        <f t="shared" ca="1" si="32"/>
        <v>19.798749999999998</v>
      </c>
    </row>
    <row r="33" spans="1:53" x14ac:dyDescent="0.2">
      <c r="A33" s="51">
        <f t="shared" si="33"/>
        <v>37313</v>
      </c>
      <c r="B33" s="42">
        <f ca="1">IF($B$60=1,OFFSET('Raw Data'!$V$6,$V33,LOOKUP($B$53,'Raw Data'!$P$6:$P$10,'Raw Data'!$R$6:$R$10)),OFFSET('Raw Data'!$AK$6,$V33,LOOKUP($B$53,'Raw Data'!$P$6:$P$10,'Raw Data'!$R$6:$R$10)))</f>
        <v>21.888749999999995</v>
      </c>
      <c r="C33" s="43">
        <f ca="1">IF($B$60=1,OFFSET('Raw Data'!$V$6,$V33,LOOKUP($B$53,'Raw Data'!$P$6:$P$10,'Raw Data'!$R$6:$R$10)+1),OFFSET('Raw Data'!$AK$6,$V33,LOOKUP($B$53,'Raw Data'!$P$6:$P$10,'Raw Data'!$R$6:$R$10)+1))</f>
        <v>17.274999999999999</v>
      </c>
      <c r="D33" s="43">
        <f ca="1">IF($B$60=1,OFFSET('Raw Data'!$V$6,$V33,LOOKUP($B$53,'Raw Data'!$P$6:$P$10,'Raw Data'!$R$6:$R$10)+2),OFFSET('Raw Data'!$AK$6,$V33,LOOKUP($B$53,'Raw Data'!$P$6:$P$10,'Raw Data'!$R$6:$R$10)+2))</f>
        <v>20.350833333333327</v>
      </c>
      <c r="E33" s="42">
        <f ca="1">IF($E$60=1,OFFSET('Raw Data'!$V$6,$V33,LOOKUP($B$54,'Raw Data'!$P$6:$P$10,'Raw Data'!$R$6:$R$10)),OFFSET('Raw Data'!$AK$6,$V33,LOOKUP($B$54,'Raw Data'!$P$6:$P$10,'Raw Data'!$R$6:$R$10)))</f>
        <v>27.743749999999995</v>
      </c>
      <c r="F33" s="43">
        <f ca="1">IF($E$60=1,OFFSET('Raw Data'!$V$6,$V33,LOOKUP($B$54,'Raw Data'!$P$6:$P$10,'Raw Data'!$R$6:$R$10)+1),OFFSET('Raw Data'!$AK$6,$V33,LOOKUP($B$54,'Raw Data'!$P$6:$P$10,'Raw Data'!$R$6:$R$10)+1))</f>
        <v>16.918749999999999</v>
      </c>
      <c r="G33" s="43">
        <f ca="1">IF($E$60=1,OFFSET('Raw Data'!$V$6,$V33,LOOKUP($B$54,'Raw Data'!$P$6:$P$10,'Raw Data'!$R$6:$R$10)+2),OFFSET('Raw Data'!$AK$6,$V33,LOOKUP($B$54,'Raw Data'!$P$6:$P$10,'Raw Data'!$R$6:$R$10)+2))</f>
        <v>24.135416666666668</v>
      </c>
      <c r="H33" s="154">
        <f ca="1">IF($H$60=1,OFFSET('Raw Data'!$V$6,$V33,LOOKUP($B$55,'Raw Data'!$P$6:$P$10,'Raw Data'!$R$6:$R$10)),OFFSET('Raw Data'!$AK$6,$V33,LOOKUP($B$55,'Raw Data'!$P$6:$P$10,'Raw Data'!$R$6:$R$10)))</f>
        <v>27.743749999999995</v>
      </c>
      <c r="I33" s="155">
        <f ca="1">IF($H$60=1,OFFSET('Raw Data'!$V$6,$V33,LOOKUP($B$55,'Raw Data'!$P$6:$P$10,'Raw Data'!$R$6:$R$10)+1),OFFSET('Raw Data'!$AK$6,$V33,LOOKUP($B$55,'Raw Data'!$P$6:$P$10,'Raw Data'!$R$6:$R$10)+1))</f>
        <v>16.918749999999999</v>
      </c>
      <c r="J33" s="156">
        <f ca="1">IF($H$60=1,OFFSET('Raw Data'!$V$6,$V33,LOOKUP($B$55,'Raw Data'!$P$6:$P$10,'Raw Data'!$R$6:$R$10)+2),OFFSET('Raw Data'!$AK$6,$V33,LOOKUP($B$55,'Raw Data'!$P$6:$P$10,'Raw Data'!$R$6:$R$10)+2))</f>
        <v>24.135416666666668</v>
      </c>
      <c r="K33" s="43">
        <f t="shared" ca="1" si="25"/>
        <v>-5.8550000000000004</v>
      </c>
      <c r="L33" s="43">
        <f t="shared" ca="1" si="26"/>
        <v>0</v>
      </c>
      <c r="M33" s="43">
        <f t="shared" ca="1" si="27"/>
        <v>-5.8550000000000004</v>
      </c>
      <c r="N33" s="44">
        <f ca="1">+'Raw Data'!AZ31</f>
        <v>0</v>
      </c>
      <c r="O33" s="45">
        <f ca="1">+'Raw Data'!BA31</f>
        <v>0</v>
      </c>
      <c r="P33" s="55">
        <f ca="1">+'Raw Data'!BB31</f>
        <v>0</v>
      </c>
      <c r="Q33" s="57">
        <f ca="1">+'Raw Data'!BC31</f>
        <v>0</v>
      </c>
      <c r="R33" s="55" t="e">
        <f>+Temp!J29</f>
        <v>#N/A</v>
      </c>
      <c r="S33" s="57" t="e">
        <f>+Temp!K29</f>
        <v>#N/A</v>
      </c>
      <c r="T33" s="126" t="e">
        <f>+Temp!Q29</f>
        <v>#N/A</v>
      </c>
      <c r="U33" s="133" t="e">
        <f t="shared" ca="1" si="28"/>
        <v>#N/A</v>
      </c>
      <c r="V33" s="40">
        <v>25</v>
      </c>
      <c r="W33" s="63">
        <f>+'Raw Data'!S31</f>
        <v>2</v>
      </c>
      <c r="X33" s="42">
        <f t="shared" ca="1" si="0"/>
        <v>21.888749999999995</v>
      </c>
      <c r="Y33" s="43">
        <f t="shared" ca="1" si="1"/>
        <v>17.274999999999999</v>
      </c>
      <c r="Z33" s="43">
        <f t="shared" si="2"/>
        <v>0</v>
      </c>
      <c r="AA33" s="20">
        <f t="shared" si="3"/>
        <v>0</v>
      </c>
      <c r="AB33" s="20">
        <f t="shared" ca="1" si="4"/>
        <v>27.743749999999995</v>
      </c>
      <c r="AC33" s="20">
        <f t="shared" ca="1" si="5"/>
        <v>16.918749999999999</v>
      </c>
      <c r="AD33" s="20">
        <f t="shared" si="6"/>
        <v>0</v>
      </c>
      <c r="AE33" s="20">
        <f t="shared" si="7"/>
        <v>0</v>
      </c>
      <c r="AF33" s="20">
        <f t="shared" ca="1" si="8"/>
        <v>27.743749999999995</v>
      </c>
      <c r="AG33" s="20">
        <f t="shared" ca="1" si="9"/>
        <v>16.918749999999999</v>
      </c>
      <c r="AH33" s="20">
        <f t="shared" si="10"/>
        <v>0</v>
      </c>
      <c r="AI33" s="20">
        <f t="shared" si="11"/>
        <v>0</v>
      </c>
      <c r="AJ33" s="30">
        <f t="shared" ca="1" si="12"/>
        <v>0</v>
      </c>
      <c r="AK33" s="30">
        <f t="shared" ca="1" si="13"/>
        <v>0</v>
      </c>
      <c r="AL33" s="30">
        <f t="shared" si="14"/>
        <v>0</v>
      </c>
      <c r="AM33" s="30">
        <f t="shared" si="15"/>
        <v>0</v>
      </c>
      <c r="AN33" s="19">
        <f t="shared" ca="1" si="16"/>
        <v>-5.8550000000000004</v>
      </c>
      <c r="AO33" s="20" t="str">
        <f t="shared" si="17"/>
        <v/>
      </c>
      <c r="AP33" s="92" t="str">
        <f t="shared" si="18"/>
        <v/>
      </c>
      <c r="AQ33" s="91">
        <f t="shared" ca="1" si="19"/>
        <v>0</v>
      </c>
      <c r="AR33" s="20" t="str">
        <f t="shared" si="20"/>
        <v/>
      </c>
      <c r="AS33" s="20" t="str">
        <f t="shared" si="21"/>
        <v/>
      </c>
      <c r="AT33" s="91">
        <f t="shared" ca="1" si="22"/>
        <v>-5.8550000000000004</v>
      </c>
      <c r="AU33" s="20" t="str">
        <f t="shared" si="23"/>
        <v/>
      </c>
      <c r="AV33" s="23" t="str">
        <f t="shared" si="24"/>
        <v/>
      </c>
      <c r="AW33" s="124" t="e">
        <f t="shared" si="34"/>
        <v>#N/A</v>
      </c>
      <c r="AX33" s="165" t="e">
        <f t="shared" ca="1" si="29"/>
        <v>#N/A</v>
      </c>
      <c r="AY33" s="19">
        <f t="shared" ca="1" si="30"/>
        <v>20.350833333333327</v>
      </c>
      <c r="AZ33" s="20">
        <f t="shared" ca="1" si="31"/>
        <v>24.135416666666668</v>
      </c>
      <c r="BA33" s="23">
        <f t="shared" ca="1" si="32"/>
        <v>24.135416666666668</v>
      </c>
    </row>
    <row r="34" spans="1:53" x14ac:dyDescent="0.2">
      <c r="A34" s="51">
        <f t="shared" si="33"/>
        <v>37314</v>
      </c>
      <c r="B34" s="42">
        <f ca="1">IF($B$60=1,OFFSET('Raw Data'!$V$6,$V34,LOOKUP($B$53,'Raw Data'!$P$6:$P$10,'Raw Data'!$R$6:$R$10)),OFFSET('Raw Data'!$AK$6,$V34,LOOKUP($B$53,'Raw Data'!$P$6:$P$10,'Raw Data'!$R$6:$R$10)))</f>
        <v>32.969374999999999</v>
      </c>
      <c r="C34" s="43">
        <f ca="1">IF($B$60=1,OFFSET('Raw Data'!$V$6,$V34,LOOKUP($B$53,'Raw Data'!$P$6:$P$10,'Raw Data'!$R$6:$R$10)+1),OFFSET('Raw Data'!$AK$6,$V34,LOOKUP($B$53,'Raw Data'!$P$6:$P$10,'Raw Data'!$R$6:$R$10)+1))</f>
        <v>20.430000000000003</v>
      </c>
      <c r="D34" s="43">
        <f ca="1">IF($B$60=1,OFFSET('Raw Data'!$V$6,$V34,LOOKUP($B$53,'Raw Data'!$P$6:$P$10,'Raw Data'!$R$6:$R$10)+2),OFFSET('Raw Data'!$AK$6,$V34,LOOKUP($B$53,'Raw Data'!$P$6:$P$10,'Raw Data'!$R$6:$R$10)+2))</f>
        <v>28.789583333333329</v>
      </c>
      <c r="E34" s="42">
        <f ca="1">IF($E$60=1,OFFSET('Raw Data'!$V$6,$V34,LOOKUP($B$54,'Raw Data'!$P$6:$P$10,'Raw Data'!$R$6:$R$10)),OFFSET('Raw Data'!$AK$6,$V34,LOOKUP($B$54,'Raw Data'!$P$6:$P$10,'Raw Data'!$R$6:$R$10)))</f>
        <v>36.345625000000005</v>
      </c>
      <c r="F34" s="43">
        <f ca="1">IF($E$60=1,OFFSET('Raw Data'!$V$6,$V34,LOOKUP($B$54,'Raw Data'!$P$6:$P$10,'Raw Data'!$R$6:$R$10)+1),OFFSET('Raw Data'!$AK$6,$V34,LOOKUP($B$54,'Raw Data'!$P$6:$P$10,'Raw Data'!$R$6:$R$10)+1))</f>
        <v>18.997499999999999</v>
      </c>
      <c r="G34" s="43">
        <f ca="1">IF($E$60=1,OFFSET('Raw Data'!$V$6,$V34,LOOKUP($B$54,'Raw Data'!$P$6:$P$10,'Raw Data'!$R$6:$R$10)+2),OFFSET('Raw Data'!$AK$6,$V34,LOOKUP($B$54,'Raw Data'!$P$6:$P$10,'Raw Data'!$R$6:$R$10)+2))</f>
        <v>30.562916666666666</v>
      </c>
      <c r="H34" s="154">
        <f ca="1">IF($H$60=1,OFFSET('Raw Data'!$V$6,$V34,LOOKUP($B$55,'Raw Data'!$P$6:$P$10,'Raw Data'!$R$6:$R$10)),OFFSET('Raw Data'!$AK$6,$V34,LOOKUP($B$55,'Raw Data'!$P$6:$P$10,'Raw Data'!$R$6:$R$10)))</f>
        <v>36.345625000000005</v>
      </c>
      <c r="I34" s="155">
        <f ca="1">IF($H$60=1,OFFSET('Raw Data'!$V$6,$V34,LOOKUP($B$55,'Raw Data'!$P$6:$P$10,'Raw Data'!$R$6:$R$10)+1),OFFSET('Raw Data'!$AK$6,$V34,LOOKUP($B$55,'Raw Data'!$P$6:$P$10,'Raw Data'!$R$6:$R$10)+1))</f>
        <v>18.997499999999999</v>
      </c>
      <c r="J34" s="156">
        <f ca="1">IF($H$60=1,OFFSET('Raw Data'!$V$6,$V34,LOOKUP($B$55,'Raw Data'!$P$6:$P$10,'Raw Data'!$R$6:$R$10)+2),OFFSET('Raw Data'!$AK$6,$V34,LOOKUP($B$55,'Raw Data'!$P$6:$P$10,'Raw Data'!$R$6:$R$10)+2))</f>
        <v>30.562916666666666</v>
      </c>
      <c r="K34" s="43">
        <f t="shared" ca="1" si="25"/>
        <v>-3.376250000000006</v>
      </c>
      <c r="L34" s="43">
        <f t="shared" ca="1" si="26"/>
        <v>0</v>
      </c>
      <c r="M34" s="43">
        <f t="shared" ca="1" si="27"/>
        <v>-3.376250000000006</v>
      </c>
      <c r="N34" s="44">
        <f ca="1">+'Raw Data'!AZ32</f>
        <v>0</v>
      </c>
      <c r="O34" s="45">
        <f ca="1">+'Raw Data'!BA32</f>
        <v>0</v>
      </c>
      <c r="P34" s="55">
        <f ca="1">+'Raw Data'!BB32</f>
        <v>0</v>
      </c>
      <c r="Q34" s="57">
        <f ca="1">+'Raw Data'!BC32</f>
        <v>0</v>
      </c>
      <c r="R34" s="55" t="e">
        <f>+Temp!J30</f>
        <v>#N/A</v>
      </c>
      <c r="S34" s="57" t="e">
        <f>+Temp!K30</f>
        <v>#N/A</v>
      </c>
      <c r="T34" s="126" t="e">
        <f>+Temp!Q30</f>
        <v>#N/A</v>
      </c>
      <c r="U34" s="133" t="e">
        <f t="shared" ca="1" si="28"/>
        <v>#N/A</v>
      </c>
      <c r="V34" s="40">
        <v>26</v>
      </c>
      <c r="W34" s="63">
        <f>+'Raw Data'!S32</f>
        <v>3</v>
      </c>
      <c r="X34" s="42">
        <f t="shared" ca="1" si="0"/>
        <v>32.969374999999999</v>
      </c>
      <c r="Y34" s="43">
        <f t="shared" ca="1" si="1"/>
        <v>20.430000000000003</v>
      </c>
      <c r="Z34" s="43">
        <f t="shared" si="2"/>
        <v>0</v>
      </c>
      <c r="AA34" s="20">
        <f t="shared" si="3"/>
        <v>0</v>
      </c>
      <c r="AB34" s="20">
        <f t="shared" ca="1" si="4"/>
        <v>36.345625000000005</v>
      </c>
      <c r="AC34" s="20">
        <f t="shared" ca="1" si="5"/>
        <v>18.997499999999999</v>
      </c>
      <c r="AD34" s="20">
        <f t="shared" si="6"/>
        <v>0</v>
      </c>
      <c r="AE34" s="20">
        <f t="shared" si="7"/>
        <v>0</v>
      </c>
      <c r="AF34" s="20">
        <f t="shared" ca="1" si="8"/>
        <v>36.345625000000005</v>
      </c>
      <c r="AG34" s="20">
        <f t="shared" ca="1" si="9"/>
        <v>18.997499999999999</v>
      </c>
      <c r="AH34" s="20">
        <f t="shared" si="10"/>
        <v>0</v>
      </c>
      <c r="AI34" s="20">
        <f t="shared" si="11"/>
        <v>0</v>
      </c>
      <c r="AJ34" s="30">
        <f t="shared" ca="1" si="12"/>
        <v>0</v>
      </c>
      <c r="AK34" s="30">
        <f t="shared" ca="1" si="13"/>
        <v>0</v>
      </c>
      <c r="AL34" s="30">
        <f t="shared" si="14"/>
        <v>0</v>
      </c>
      <c r="AM34" s="30">
        <f t="shared" si="15"/>
        <v>0</v>
      </c>
      <c r="AN34" s="19">
        <f t="shared" ca="1" si="16"/>
        <v>-3.376250000000006</v>
      </c>
      <c r="AO34" s="20" t="str">
        <f t="shared" si="17"/>
        <v/>
      </c>
      <c r="AP34" s="92" t="str">
        <f t="shared" si="18"/>
        <v/>
      </c>
      <c r="AQ34" s="91">
        <f t="shared" ca="1" si="19"/>
        <v>0</v>
      </c>
      <c r="AR34" s="20" t="str">
        <f t="shared" si="20"/>
        <v/>
      </c>
      <c r="AS34" s="20" t="str">
        <f t="shared" si="21"/>
        <v/>
      </c>
      <c r="AT34" s="91">
        <f t="shared" ca="1" si="22"/>
        <v>-3.376250000000006</v>
      </c>
      <c r="AU34" s="20" t="str">
        <f t="shared" si="23"/>
        <v/>
      </c>
      <c r="AV34" s="23" t="str">
        <f t="shared" si="24"/>
        <v/>
      </c>
      <c r="AW34" s="124" t="e">
        <f t="shared" si="34"/>
        <v>#N/A</v>
      </c>
      <c r="AX34" s="165" t="e">
        <f t="shared" ca="1" si="29"/>
        <v>#N/A</v>
      </c>
      <c r="AY34" s="19">
        <f t="shared" ca="1" si="30"/>
        <v>28.789583333333329</v>
      </c>
      <c r="AZ34" s="20">
        <f t="shared" ca="1" si="31"/>
        <v>30.562916666666666</v>
      </c>
      <c r="BA34" s="23">
        <f t="shared" ca="1" si="32"/>
        <v>30.562916666666666</v>
      </c>
    </row>
    <row r="35" spans="1:53" x14ac:dyDescent="0.2">
      <c r="A35" s="51">
        <f t="shared" si="33"/>
        <v>37315</v>
      </c>
      <c r="B35" s="42">
        <f ca="1">IF($B$60=1,OFFSET('Raw Data'!$V$6,$V35,LOOKUP($B$53,'Raw Data'!$P$6:$P$10,'Raw Data'!$R$6:$R$10)),OFFSET('Raw Data'!$AK$6,$V35,LOOKUP($B$53,'Raw Data'!$P$6:$P$10,'Raw Data'!$R$6:$R$10)))</f>
        <v>32.325625000000002</v>
      </c>
      <c r="C35" s="43">
        <f ca="1">IF($B$60=1,OFFSET('Raw Data'!$V$6,$V35,LOOKUP($B$53,'Raw Data'!$P$6:$P$10,'Raw Data'!$R$6:$R$10)+1),OFFSET('Raw Data'!$AK$6,$V35,LOOKUP($B$53,'Raw Data'!$P$6:$P$10,'Raw Data'!$R$6:$R$10)+1))</f>
        <v>25.71125</v>
      </c>
      <c r="D35" s="43">
        <f ca="1">IF($B$60=1,OFFSET('Raw Data'!$V$6,$V35,LOOKUP($B$53,'Raw Data'!$P$6:$P$10,'Raw Data'!$R$6:$R$10)+2),OFFSET('Raw Data'!$AK$6,$V35,LOOKUP($B$53,'Raw Data'!$P$6:$P$10,'Raw Data'!$R$6:$R$10)+2))</f>
        <v>30.120833333333337</v>
      </c>
      <c r="E35" s="42">
        <f ca="1">IF($E$60=1,OFFSET('Raw Data'!$V$6,$V35,LOOKUP($B$54,'Raw Data'!$P$6:$P$10,'Raw Data'!$R$6:$R$10)),OFFSET('Raw Data'!$AK$6,$V35,LOOKUP($B$54,'Raw Data'!$P$6:$P$10,'Raw Data'!$R$6:$R$10)))</f>
        <v>0</v>
      </c>
      <c r="F35" s="43">
        <f ca="1">IF($E$60=1,OFFSET('Raw Data'!$V$6,$V35,LOOKUP($B$54,'Raw Data'!$P$6:$P$10,'Raw Data'!$R$6:$R$10)+1),OFFSET('Raw Data'!$AK$6,$V35,LOOKUP($B$54,'Raw Data'!$P$6:$P$10,'Raw Data'!$R$6:$R$10)+1))</f>
        <v>0</v>
      </c>
      <c r="G35" s="43">
        <f ca="1">IF($E$60=1,OFFSET('Raw Data'!$V$6,$V35,LOOKUP($B$54,'Raw Data'!$P$6:$P$10,'Raw Data'!$R$6:$R$10)+2),OFFSET('Raw Data'!$AK$6,$V35,LOOKUP($B$54,'Raw Data'!$P$6:$P$10,'Raw Data'!$R$6:$R$10)+2))</f>
        <v>0</v>
      </c>
      <c r="H35" s="154">
        <f ca="1">IF($H$60=1,OFFSET('Raw Data'!$V$6,$V35,LOOKUP($B$55,'Raw Data'!$P$6:$P$10,'Raw Data'!$R$6:$R$10)),OFFSET('Raw Data'!$AK$6,$V35,LOOKUP($B$55,'Raw Data'!$P$6:$P$10,'Raw Data'!$R$6:$R$10)))</f>
        <v>0</v>
      </c>
      <c r="I35" s="155">
        <f ca="1">IF($H$60=1,OFFSET('Raw Data'!$V$6,$V35,LOOKUP($B$55,'Raw Data'!$P$6:$P$10,'Raw Data'!$R$6:$R$10)+1),OFFSET('Raw Data'!$AK$6,$V35,LOOKUP($B$55,'Raw Data'!$P$6:$P$10,'Raw Data'!$R$6:$R$10)+1))</f>
        <v>0</v>
      </c>
      <c r="J35" s="156">
        <f ca="1">IF($H$60=1,OFFSET('Raw Data'!$V$6,$V35,LOOKUP($B$55,'Raw Data'!$P$6:$P$10,'Raw Data'!$R$6:$R$10)+2),OFFSET('Raw Data'!$AK$6,$V35,LOOKUP($B$55,'Raw Data'!$P$6:$P$10,'Raw Data'!$R$6:$R$10)+2))</f>
        <v>0</v>
      </c>
      <c r="K35" s="43">
        <f t="shared" ca="1" si="25"/>
        <v>32.325625000000002</v>
      </c>
      <c r="L35" s="43">
        <f t="shared" ca="1" si="26"/>
        <v>0</v>
      </c>
      <c r="M35" s="43">
        <f t="shared" ca="1" si="27"/>
        <v>32.325625000000002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4</v>
      </c>
      <c r="X35" s="42">
        <f t="shared" ca="1" si="0"/>
        <v>32.325625000000002</v>
      </c>
      <c r="Y35" s="43">
        <f t="shared" ca="1" si="1"/>
        <v>25.71125</v>
      </c>
      <c r="Z35" s="43">
        <f t="shared" si="2"/>
        <v>0</v>
      </c>
      <c r="AA35" s="20">
        <f t="shared" si="3"/>
        <v>0</v>
      </c>
      <c r="AB35" s="20">
        <f t="shared" ca="1" si="4"/>
        <v>0</v>
      </c>
      <c r="AC35" s="20">
        <f t="shared" ca="1" si="5"/>
        <v>0</v>
      </c>
      <c r="AD35" s="20">
        <f t="shared" si="6"/>
        <v>0</v>
      </c>
      <c r="AE35" s="20">
        <f t="shared" si="7"/>
        <v>0</v>
      </c>
      <c r="AF35" s="20">
        <f t="shared" ca="1" si="8"/>
        <v>0</v>
      </c>
      <c r="AG35" s="20">
        <f t="shared" ca="1" si="9"/>
        <v>0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32.325625000000002</v>
      </c>
      <c r="AO35" s="20" t="str">
        <f t="shared" si="17"/>
        <v/>
      </c>
      <c r="AP35" s="92" t="str">
        <f t="shared" si="18"/>
        <v/>
      </c>
      <c r="AQ35" s="91">
        <f t="shared" ca="1" si="19"/>
        <v>0</v>
      </c>
      <c r="AR35" s="20" t="str">
        <f t="shared" si="20"/>
        <v/>
      </c>
      <c r="AS35" s="20" t="str">
        <f t="shared" si="21"/>
        <v/>
      </c>
      <c r="AT35" s="91">
        <f t="shared" ca="1" si="22"/>
        <v>32.325625000000002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>
        <f t="shared" ca="1" si="30"/>
        <v>30.120833333333337</v>
      </c>
      <c r="AZ35" s="20" t="str">
        <f t="shared" ca="1" si="31"/>
        <v/>
      </c>
      <c r="BA35" s="23" t="str">
        <f t="shared" ca="1" si="32"/>
        <v/>
      </c>
    </row>
    <row r="36" spans="1:53" x14ac:dyDescent="0.2">
      <c r="A36" s="51">
        <f t="shared" si="33"/>
        <v>37316</v>
      </c>
      <c r="B36" s="42">
        <f ca="1">IF($B$60=1,OFFSET('Raw Data'!$V$6,$V36,LOOKUP($B$53,'Raw Data'!$P$6:$P$10,'Raw Data'!$R$6:$R$10)),OFFSET('Raw Data'!$AK$6,$V36,LOOKUP($B$53,'Raw Data'!$P$6:$P$10,'Raw Data'!$R$6:$R$10)))</f>
        <v>0</v>
      </c>
      <c r="C36" s="43">
        <f ca="1">IF($B$60=1,OFFSET('Raw Data'!$V$6,$V36,LOOKUP($B$53,'Raw Data'!$P$6:$P$10,'Raw Data'!$R$6:$R$10)+1),OFFSET('Raw Data'!$AK$6,$V36,LOOKUP($B$53,'Raw Data'!$P$6:$P$10,'Raw Data'!$R$6:$R$10)+1))</f>
        <v>0</v>
      </c>
      <c r="D36" s="43">
        <f ca="1">IF($B$60=1,OFFSET('Raw Data'!$V$6,$V36,LOOKUP($B$53,'Raw Data'!$P$6:$P$10,'Raw Data'!$R$6:$R$10)+2),OFFSET('Raw Data'!$AK$6,$V36,LOOKUP($B$53,'Raw Data'!$P$6:$P$10,'Raw Data'!$R$6:$R$10)+2))</f>
        <v>0</v>
      </c>
      <c r="E36" s="42">
        <f ca="1">IF($E$60=1,OFFSET('Raw Data'!$V$6,$V36,LOOKUP($B$54,'Raw Data'!$P$6:$P$10,'Raw Data'!$R$6:$R$10)),OFFSET('Raw Data'!$AK$6,$V36,LOOKUP($B$54,'Raw Data'!$P$6:$P$10,'Raw Data'!$R$6:$R$10)))</f>
        <v>0</v>
      </c>
      <c r="F36" s="43">
        <f ca="1">IF($E$60=1,OFFSET('Raw Data'!$V$6,$V36,LOOKUP($B$54,'Raw Data'!$P$6:$P$10,'Raw Data'!$R$6:$R$10)+1),OFFSET('Raw Data'!$AK$6,$V36,LOOKUP($B$54,'Raw Data'!$P$6:$P$10,'Raw Data'!$R$6:$R$10)+1))</f>
        <v>0</v>
      </c>
      <c r="G36" s="43">
        <f ca="1">IF($E$60=1,OFFSET('Raw Data'!$V$6,$V36,LOOKUP($B$54,'Raw Data'!$P$6:$P$10,'Raw Data'!$R$6:$R$10)+2),OFFSET('Raw Data'!$AK$6,$V36,LOOKUP($B$54,'Raw Data'!$P$6:$P$10,'Raw Data'!$R$6:$R$10)+2))</f>
        <v>0</v>
      </c>
      <c r="H36" s="154">
        <f ca="1">IF($H$60=1,OFFSET('Raw Data'!$V$6,$V36,LOOKUP($B$55,'Raw Data'!$P$6:$P$10,'Raw Data'!$R$6:$R$10)),OFFSET('Raw Data'!$AK$6,$V36,LOOKUP($B$55,'Raw Data'!$P$6:$P$10,'Raw Data'!$R$6:$R$10)))</f>
        <v>0</v>
      </c>
      <c r="I36" s="155">
        <f ca="1">IF($H$60=1,OFFSET('Raw Data'!$V$6,$V36,LOOKUP($B$55,'Raw Data'!$P$6:$P$10,'Raw Data'!$R$6:$R$10)+1),OFFSET('Raw Data'!$AK$6,$V36,LOOKUP($B$55,'Raw Data'!$P$6:$P$10,'Raw Data'!$R$6:$R$10)+1))</f>
        <v>0</v>
      </c>
      <c r="J36" s="156">
        <f ca="1">IF($H$60=1,OFFSET('Raw Data'!$V$6,$V36,LOOKUP($B$55,'Raw Data'!$P$6:$P$10,'Raw Data'!$R$6:$R$10)+2),OFFSET('Raw Data'!$AK$6,$V36,LOOKUP($B$55,'Raw Data'!$P$6:$P$10,'Raw Data'!$R$6:$R$10)+2))</f>
        <v>0</v>
      </c>
      <c r="K36" s="43">
        <f t="shared" ca="1" si="25"/>
        <v>0</v>
      </c>
      <c r="L36" s="43">
        <f t="shared" ca="1" si="26"/>
        <v>0</v>
      </c>
      <c r="M36" s="43">
        <f t="shared" ca="1" si="27"/>
        <v>0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4</v>
      </c>
      <c r="X36" s="42">
        <f t="shared" ca="1" si="0"/>
        <v>0</v>
      </c>
      <c r="Y36" s="43">
        <f t="shared" ca="1" si="1"/>
        <v>0</v>
      </c>
      <c r="Z36" s="43">
        <f t="shared" si="2"/>
        <v>0</v>
      </c>
      <c r="AA36" s="20">
        <f t="shared" si="3"/>
        <v>0</v>
      </c>
      <c r="AB36" s="20">
        <f t="shared" ca="1" si="4"/>
        <v>0</v>
      </c>
      <c r="AC36" s="20">
        <f t="shared" ca="1" si="5"/>
        <v>0</v>
      </c>
      <c r="AD36" s="20">
        <f t="shared" si="6"/>
        <v>0</v>
      </c>
      <c r="AE36" s="20">
        <f t="shared" si="7"/>
        <v>0</v>
      </c>
      <c r="AF36" s="20">
        <f t="shared" ca="1" si="8"/>
        <v>0</v>
      </c>
      <c r="AG36" s="20">
        <f t="shared" ca="1" si="9"/>
        <v>0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0</v>
      </c>
      <c r="AO36" s="20" t="str">
        <f t="shared" si="17"/>
        <v/>
      </c>
      <c r="AP36" s="92" t="str">
        <f t="shared" si="18"/>
        <v/>
      </c>
      <c r="AQ36" s="91">
        <f t="shared" ca="1" si="19"/>
        <v>0</v>
      </c>
      <c r="AR36" s="20" t="str">
        <f t="shared" si="20"/>
        <v/>
      </c>
      <c r="AS36" s="20" t="str">
        <f t="shared" si="21"/>
        <v/>
      </c>
      <c r="AT36" s="91">
        <f t="shared" ca="1" si="22"/>
        <v>0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 t="str">
        <f t="shared" ca="1" si="30"/>
        <v/>
      </c>
      <c r="AZ36" s="20" t="str">
        <f t="shared" ca="1" si="31"/>
        <v/>
      </c>
      <c r="BA36" s="23" t="str">
        <f t="shared" ca="1" si="32"/>
        <v/>
      </c>
    </row>
    <row r="37" spans="1:53" x14ac:dyDescent="0.2">
      <c r="A37" s="51">
        <f t="shared" si="33"/>
        <v>37317</v>
      </c>
      <c r="B37" s="47">
        <f ca="1">IF($B$60=1,OFFSET('Raw Data'!$V$6,$V37,LOOKUP($B$53,'Raw Data'!$P$6:$P$10,'Raw Data'!$R$6:$R$10)),OFFSET('Raw Data'!$AK$6,$V37,LOOKUP($B$53,'Raw Data'!$P$6:$P$10,'Raw Data'!$R$6:$R$10)))</f>
        <v>0</v>
      </c>
      <c r="C37" s="48">
        <f ca="1">IF($B$60=1,OFFSET('Raw Data'!$V$6,$V37,LOOKUP($B$53,'Raw Data'!$P$6:$P$10,'Raw Data'!$R$6:$R$10)+1),OFFSET('Raw Data'!$AK$6,$V37,LOOKUP($B$53,'Raw Data'!$P$6:$P$10,'Raw Data'!$R$6:$R$10)+1))</f>
        <v>0</v>
      </c>
      <c r="D37" s="48">
        <f ca="1">IF($B$60=1,OFFSET('Raw Data'!$V$6,$V37,LOOKUP($B$53,'Raw Data'!$P$6:$P$10,'Raw Data'!$R$6:$R$10)+2),OFFSET('Raw Data'!$AK$6,$V37,LOOKUP($B$53,'Raw Data'!$P$6:$P$10,'Raw Data'!$R$6:$R$10)+2))</f>
        <v>0</v>
      </c>
      <c r="E37" s="47">
        <f ca="1">IF($E$60=1,OFFSET('Raw Data'!$V$6,$V37,LOOKUP($B$54,'Raw Data'!$P$6:$P$10,'Raw Data'!$R$6:$R$10)),OFFSET('Raw Data'!$AK$6,$V37,LOOKUP($B$54,'Raw Data'!$P$6:$P$10,'Raw Data'!$R$6:$R$10)))</f>
        <v>0</v>
      </c>
      <c r="F37" s="48">
        <f ca="1">IF($E$60=1,OFFSET('Raw Data'!$V$6,$V37,LOOKUP($B$54,'Raw Data'!$P$6:$P$10,'Raw Data'!$R$6:$R$10)+1),OFFSET('Raw Data'!$AK$6,$V37,LOOKUP($B$54,'Raw Data'!$P$6:$P$10,'Raw Data'!$R$6:$R$10)+1))</f>
        <v>0</v>
      </c>
      <c r="G37" s="48">
        <f ca="1">IF($E$60=1,OFFSET('Raw Data'!$V$6,$V37,LOOKUP($B$54,'Raw Data'!$P$6:$P$10,'Raw Data'!$R$6:$R$10)+2),OFFSET('Raw Data'!$AK$6,$V37,LOOKUP($B$54,'Raw Data'!$P$6:$P$10,'Raw Data'!$R$6:$R$10)+2))</f>
        <v>0</v>
      </c>
      <c r="H37" s="157">
        <f ca="1">IF($H$60=1,OFFSET('Raw Data'!$V$6,$V37,LOOKUP($B$55,'Raw Data'!$P$6:$P$10,'Raw Data'!$R$6:$R$10)),OFFSET('Raw Data'!$AK$6,$V37,LOOKUP($B$55,'Raw Data'!$P$6:$P$10,'Raw Data'!$R$6:$R$10)))</f>
        <v>0</v>
      </c>
      <c r="I37" s="158">
        <f ca="1">IF($H$60=1,OFFSET('Raw Data'!$V$6,$V37,LOOKUP($B$55,'Raw Data'!$P$6:$P$10,'Raw Data'!$R$6:$R$10)+1),OFFSET('Raw Data'!$AK$6,$V37,LOOKUP($B$55,'Raw Data'!$P$6:$P$10,'Raw Data'!$R$6:$R$10)+1))</f>
        <v>0</v>
      </c>
      <c r="J37" s="159">
        <f ca="1">IF($H$60=1,OFFSET('Raw Data'!$V$6,$V37,LOOKUP($B$55,'Raw Data'!$P$6:$P$10,'Raw Data'!$R$6:$R$10)+2),OFFSET('Raw Data'!$AK$6,$V37,LOOKUP($B$55,'Raw Data'!$P$6:$P$10,'Raw Data'!$R$6:$R$10)+2))</f>
        <v>0</v>
      </c>
      <c r="K37" s="48">
        <f t="shared" ca="1" si="25"/>
        <v>0</v>
      </c>
      <c r="L37" s="48">
        <f t="shared" ca="1" si="26"/>
        <v>0</v>
      </c>
      <c r="M37" s="48">
        <f t="shared" ca="1" si="27"/>
        <v>0</v>
      </c>
      <c r="N37" s="49">
        <f ca="1">+'Raw Data'!AZ35</f>
        <v>0</v>
      </c>
      <c r="O37" s="50">
        <f ca="1">+'Raw Data'!BA35</f>
        <v>0</v>
      </c>
      <c r="P37" s="54">
        <f ca="1">+'Raw Data'!BB35</f>
        <v>0</v>
      </c>
      <c r="Q37" s="56">
        <f ca="1">+'Raw Data'!BC35</f>
        <v>0</v>
      </c>
      <c r="R37" s="54" t="e">
        <f>+Temp!J33</f>
        <v>#N/A</v>
      </c>
      <c r="S37" s="56" t="e">
        <f>+Temp!K33</f>
        <v>#N/A</v>
      </c>
      <c r="T37" s="127" t="e">
        <f>+Temp!Q33</f>
        <v>#N/A</v>
      </c>
      <c r="U37" s="132" t="e">
        <f t="shared" ca="1" si="28"/>
        <v>#N/A</v>
      </c>
      <c r="V37" s="40">
        <v>29</v>
      </c>
      <c r="W37" s="63">
        <f>+'Raw Data'!S35</f>
        <v>4</v>
      </c>
      <c r="X37" s="42">
        <f t="shared" ca="1" si="0"/>
        <v>0</v>
      </c>
      <c r="Y37" s="43">
        <f t="shared" ca="1" si="1"/>
        <v>0</v>
      </c>
      <c r="Z37" s="43">
        <f t="shared" si="2"/>
        <v>0</v>
      </c>
      <c r="AA37" s="20">
        <f t="shared" si="3"/>
        <v>0</v>
      </c>
      <c r="AB37" s="20">
        <f t="shared" ca="1" si="4"/>
        <v>0</v>
      </c>
      <c r="AC37" s="20">
        <f t="shared" ca="1" si="5"/>
        <v>0</v>
      </c>
      <c r="AD37" s="20">
        <f t="shared" si="6"/>
        <v>0</v>
      </c>
      <c r="AE37" s="20">
        <f t="shared" si="7"/>
        <v>0</v>
      </c>
      <c r="AF37" s="20">
        <f t="shared" ca="1" si="8"/>
        <v>0</v>
      </c>
      <c r="AG37" s="20">
        <f t="shared" ca="1" si="9"/>
        <v>0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0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0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 t="str">
        <f t="shared" ca="1" si="30"/>
        <v/>
      </c>
      <c r="AZ37" s="20" t="str">
        <f t="shared" ca="1" si="31"/>
        <v/>
      </c>
      <c r="BA37" s="23" t="str">
        <f t="shared" ca="1" si="32"/>
        <v/>
      </c>
    </row>
    <row r="38" spans="1:53" ht="13.5" thickBot="1" x14ac:dyDescent="0.25">
      <c r="A38" s="51">
        <f t="shared" si="33"/>
        <v>37318</v>
      </c>
      <c r="B38" s="239">
        <f ca="1">IF($B$60=1,OFFSET('Raw Data'!$V$6,$V38,LOOKUP($B$53,'Raw Data'!$P$6:$P$10,'Raw Data'!$R$6:$R$10)),OFFSET('Raw Data'!$AK$6,$V38,LOOKUP($B$53,'Raw Data'!$P$6:$P$10,'Raw Data'!$R$6:$R$10)))</f>
        <v>0</v>
      </c>
      <c r="C38" s="240">
        <f ca="1">IF($B$60=1,OFFSET('Raw Data'!$V$6,$V38,LOOKUP($B$53,'Raw Data'!$P$6:$P$10,'Raw Data'!$R$6:$R$10)+1),OFFSET('Raw Data'!$AK$6,$V38,LOOKUP($B$53,'Raw Data'!$P$6:$P$10,'Raw Data'!$R$6:$R$10)+1))</f>
        <v>0</v>
      </c>
      <c r="D38" s="240">
        <f ca="1">IF($B$60=1,OFFSET('Raw Data'!$V$6,$V38,LOOKUP($B$53,'Raw Data'!$P$6:$P$10,'Raw Data'!$R$6:$R$10)+2),OFFSET('Raw Data'!$AK$6,$V38,LOOKUP($B$53,'Raw Data'!$P$6:$P$10,'Raw Data'!$R$6:$R$10)+2))</f>
        <v>0</v>
      </c>
      <c r="E38" s="239">
        <f ca="1">IF($E$60=1,OFFSET('Raw Data'!$V$6,$V38,LOOKUP($B$54,'Raw Data'!$P$6:$P$10,'Raw Data'!$R$6:$R$10)),OFFSET('Raw Data'!$AK$6,$V38,LOOKUP($B$54,'Raw Data'!$P$6:$P$10,'Raw Data'!$R$6:$R$10)))</f>
        <v>0</v>
      </c>
      <c r="F38" s="240">
        <f ca="1">IF($E$60=1,OFFSET('Raw Data'!$V$6,$V38,LOOKUP($B$54,'Raw Data'!$P$6:$P$10,'Raw Data'!$R$6:$R$10)+1),OFFSET('Raw Data'!$AK$6,$V38,LOOKUP($B$54,'Raw Data'!$P$6:$P$10,'Raw Data'!$R$6:$R$10)+1))</f>
        <v>0</v>
      </c>
      <c r="G38" s="240">
        <f ca="1">IF($E$60=1,OFFSET('Raw Data'!$V$6,$V38,LOOKUP($B$54,'Raw Data'!$P$6:$P$10,'Raw Data'!$R$6:$R$10)+2),OFFSET('Raw Data'!$AK$6,$V38,LOOKUP($B$54,'Raw Data'!$P$6:$P$10,'Raw Data'!$R$6:$R$10)+2))</f>
        <v>0</v>
      </c>
      <c r="H38" s="241">
        <f ca="1">IF($H$60=1,OFFSET('Raw Data'!$V$6,$V38,LOOKUP($B$55,'Raw Data'!$P$6:$P$10,'Raw Data'!$R$6:$R$10)),OFFSET('Raw Data'!$AK$6,$V38,LOOKUP($B$55,'Raw Data'!$P$6:$P$10,'Raw Data'!$R$6:$R$10)))</f>
        <v>0</v>
      </c>
      <c r="I38" s="242">
        <f ca="1">IF($H$60=1,OFFSET('Raw Data'!$V$6,$V38,LOOKUP($B$55,'Raw Data'!$P$6:$P$10,'Raw Data'!$R$6:$R$10)+1),OFFSET('Raw Data'!$AK$6,$V38,LOOKUP($B$55,'Raw Data'!$P$6:$P$10,'Raw Data'!$R$6:$R$10)+1))</f>
        <v>0</v>
      </c>
      <c r="J38" s="243">
        <f ca="1">IF($H$60=1,OFFSET('Raw Data'!$V$6,$V38,LOOKUP($B$55,'Raw Data'!$P$6:$P$10,'Raw Data'!$R$6:$R$10)+2),OFFSET('Raw Data'!$AK$6,$V38,LOOKUP($B$55,'Raw Data'!$P$6:$P$10,'Raw Data'!$R$6:$R$10)+2))</f>
        <v>0</v>
      </c>
      <c r="K38" s="240">
        <f t="shared" ca="1" si="25"/>
        <v>0</v>
      </c>
      <c r="L38" s="240">
        <f t="shared" ca="1" si="26"/>
        <v>0</v>
      </c>
      <c r="M38" s="240">
        <f t="shared" ca="1" si="27"/>
        <v>0</v>
      </c>
      <c r="N38" s="244">
        <f ca="1">+'Raw Data'!AZ36</f>
        <v>0</v>
      </c>
      <c r="O38" s="245">
        <f ca="1">+'Raw Data'!BA36</f>
        <v>0</v>
      </c>
      <c r="P38" s="246">
        <f ca="1">+'Raw Data'!BB36</f>
        <v>0</v>
      </c>
      <c r="Q38" s="247">
        <f ca="1">+'Raw Data'!BC36</f>
        <v>0</v>
      </c>
      <c r="R38" s="246" t="e">
        <f>+Temp!J34</f>
        <v>#N/A</v>
      </c>
      <c r="S38" s="247" t="e">
        <f>+Temp!K34</f>
        <v>#N/A</v>
      </c>
      <c r="T38" s="248" t="e">
        <f>+Temp!Q34</f>
        <v>#N/A</v>
      </c>
      <c r="U38" s="249" t="e">
        <f t="shared" ca="1" si="28"/>
        <v>#N/A</v>
      </c>
      <c r="V38">
        <v>30</v>
      </c>
      <c r="W38" s="63">
        <f>+'Raw Data'!S36</f>
        <v>4</v>
      </c>
      <c r="X38" s="42">
        <f t="shared" ca="1" si="0"/>
        <v>0</v>
      </c>
      <c r="Y38" s="43">
        <f t="shared" ca="1" si="1"/>
        <v>0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0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0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 t="str">
        <f t="shared" ca="1" si="30"/>
        <v/>
      </c>
      <c r="AZ38" s="22" t="str">
        <f ca="1">+IF(G38&gt;0,G38,"")</f>
        <v/>
      </c>
      <c r="BA38" s="24" t="str">
        <f t="shared" ca="1" si="32"/>
        <v/>
      </c>
    </row>
    <row r="39" spans="1:53" ht="13.5" thickBot="1" x14ac:dyDescent="0.25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NY</v>
      </c>
      <c r="M39" s="41" t="str">
        <f>+M7</f>
        <v>WH - NY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"/>
    <row r="41" spans="1:53" hidden="1" x14ac:dyDescent="0.2"/>
    <row r="42" spans="1:53" hidden="1" x14ac:dyDescent="0.2"/>
    <row r="43" spans="1:53" hidden="1" x14ac:dyDescent="0.2"/>
    <row r="44" spans="1:53" hidden="1" x14ac:dyDescent="0.2"/>
    <row r="45" spans="1:53" ht="13.5" thickBot="1" x14ac:dyDescent="0.25">
      <c r="A45" s="68" t="s">
        <v>76</v>
      </c>
      <c r="B45" s="69">
        <f ca="1">+SUMIF(X8:X38,"&gt;0",X8:X38)/COUNTIF(X8:X38,"&gt;0")</f>
        <v>22.825968750000001</v>
      </c>
      <c r="C45" s="70"/>
      <c r="D45" s="70"/>
      <c r="E45" s="71">
        <f ca="1">+SUMIF(AB8:AB38,"&gt;0",AB8:AB38)/COUNTIF(AB8:AB38,"&gt;0")</f>
        <v>23.296085526315792</v>
      </c>
      <c r="F45" s="71"/>
      <c r="G45" s="71"/>
      <c r="H45" s="160">
        <f ca="1">+SUMIF(AF8:AF38,"&gt;0",AF8:AF38)/COUNTIF(AF8:AF38,"&gt;0")</f>
        <v>23.373322368421054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33362.007352941175</v>
      </c>
      <c r="O45" s="73" t="s">
        <v>50</v>
      </c>
      <c r="P45" s="74">
        <f ca="1">+MAX(P8:P38)</f>
        <v>39201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5" thickBot="1" x14ac:dyDescent="0.25">
      <c r="A46" s="4" t="s">
        <v>77</v>
      </c>
      <c r="B46" s="75">
        <f ca="1">+SUMIF(Y8:Y38,"&gt;0",Y8:Y38)/COUNTIF(Y8:Y38,"&gt;0")</f>
        <v>18.628062500000002</v>
      </c>
      <c r="C46" s="76"/>
      <c r="D46" s="76"/>
      <c r="E46" s="77">
        <f ca="1">+SUMIF(AC8:AC38,"&gt;0",AC8:AC38)/COUNTIF(AC8:AC38,"&gt;0")</f>
        <v>18.167631578947365</v>
      </c>
      <c r="F46" s="77"/>
      <c r="G46" s="77"/>
      <c r="H46" s="161">
        <f ca="1">+SUMIF(AG8:AG38,"&gt;0",AG8:AG38)/COUNTIF(AG8:AG38,"&gt;0")</f>
        <v>18.112894736842101</v>
      </c>
      <c r="I46" s="76"/>
      <c r="J46" s="98" t="str">
        <f>IF(B63=1,"Peak","Off")</f>
        <v>Peak</v>
      </c>
      <c r="K46" s="80">
        <f ca="1">+AVERAGE(AN8:AN38)</f>
        <v>0.60407608695652204</v>
      </c>
      <c r="L46" s="80">
        <f ca="1">+AVERAGE(AQ8:AQ38)</f>
        <v>-6.3804347826087321E-2</v>
      </c>
      <c r="M46" s="80">
        <f ca="1">+AVERAGE(AT8:AT38)</f>
        <v>0.5402717391304348</v>
      </c>
      <c r="N46" s="78">
        <f ca="1">+SUMIF(AK8:AK38,"&gt;0",AK8:AK38)/COUNTIF(AK8:AK38,"&gt;0")</f>
        <v>27369.102941176472</v>
      </c>
      <c r="O46" s="79" t="s">
        <v>51</v>
      </c>
      <c r="P46" s="90">
        <f t="array" aca="1" ref="P46" ca="1">MIN(IF(Q8:Q38&gt;0,Q8:Q38))</f>
        <v>22010</v>
      </c>
      <c r="Q46" s="111" t="s">
        <v>62</v>
      </c>
      <c r="R46" s="112" t="e">
        <f>+MIN(S8:S38)</f>
        <v>#N/A</v>
      </c>
      <c r="T46" t="s">
        <v>75</v>
      </c>
    </row>
    <row r="47" spans="1:53" ht="13.5" thickBot="1" x14ac:dyDescent="0.25">
      <c r="A47" s="4" t="s">
        <v>97</v>
      </c>
      <c r="B47" s="80">
        <f ca="1">+B45*0.67+B46*0.33</f>
        <v>21.440659687500002</v>
      </c>
      <c r="C47" s="76"/>
      <c r="D47" s="76"/>
      <c r="E47" s="81">
        <f ca="1">+E45*0.67+E46*0.33</f>
        <v>21.603695723684211</v>
      </c>
      <c r="F47" s="81"/>
      <c r="G47" s="81"/>
      <c r="H47" s="162">
        <f ca="1">+H45*0.67+H46*0.33</f>
        <v>21.637381250000001</v>
      </c>
      <c r="I47" s="76"/>
      <c r="J47" s="99"/>
      <c r="K47" s="76"/>
      <c r="L47" s="76"/>
      <c r="M47" s="76"/>
      <c r="N47" s="82">
        <f ca="1">+N45*0.67+N46*0.33</f>
        <v>31384.348897058826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">
      <c r="A48" s="4" t="s">
        <v>40</v>
      </c>
      <c r="B48" s="83">
        <f ca="1">+SUMIF(Z8:Z38,"&gt;0",Z8:Z38)/COUNTIF(Z8:Z38,"&gt;0")</f>
        <v>19.519375</v>
      </c>
      <c r="C48" s="76"/>
      <c r="D48" s="76"/>
      <c r="E48" s="84">
        <f ca="1">+SUMIF(AD8:AD38,"&gt;0",AD8:AD38)/COUNTIF(AD8:AD38,"&gt;0")</f>
        <v>17.603124999999999</v>
      </c>
      <c r="F48" s="84"/>
      <c r="G48" s="84"/>
      <c r="H48" s="163">
        <f ca="1">+SUMIF(AH8:AH38,"&gt;0",AH8:AH38)/COUNTIF(AH8:AH38,"&gt;0")</f>
        <v>17.819296874999999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28781.875</v>
      </c>
      <c r="O48" s="76"/>
      <c r="P48" s="32"/>
    </row>
    <row r="49" spans="1:20" x14ac:dyDescent="0.2">
      <c r="A49" s="4" t="s">
        <v>41</v>
      </c>
      <c r="B49" s="75">
        <f ca="1">+SUMIF(AA8:AA38,"&gt;0",AA8:AA38)/COUNTIF(AA8:AA38,"&gt;0")</f>
        <v>15.553750000000003</v>
      </c>
      <c r="C49" s="76"/>
      <c r="D49" s="76"/>
      <c r="E49" s="77">
        <f ca="1">+SUMIF(AE8:AE38,"&gt;0",AE8:AE38)/COUNTIF(AE8:AE38,"&gt;0")</f>
        <v>15.1421875</v>
      </c>
      <c r="F49" s="77"/>
      <c r="G49" s="77"/>
      <c r="H49" s="161">
        <f ca="1">+SUMIF(AI8:AI38,"&gt;0",AI8:AI38)/COUNTIF(AI8:AI38,"&gt;0")</f>
        <v>15.1421875</v>
      </c>
      <c r="I49" s="76"/>
      <c r="J49" s="98" t="str">
        <f>+J46</f>
        <v>Peak</v>
      </c>
      <c r="K49" s="80">
        <f ca="1">+AVERAGE(AO8:AO38)</f>
        <v>1.9162500000000002</v>
      </c>
      <c r="L49" s="80">
        <f ca="1">+AVERAGE(AR8:AR38)</f>
        <v>-0.21617187500000012</v>
      </c>
      <c r="M49" s="80">
        <f ca="1">+AVERAGE(AU8:AU38)</f>
        <v>1.7000781250000001</v>
      </c>
      <c r="N49" s="78">
        <f ca="1">+SUMIF(AM8:AM38,"&gt;0",AM8:AM38)/COUNTIF(AM8:AM38,"&gt;0")</f>
        <v>24929.125</v>
      </c>
      <c r="O49" s="76"/>
      <c r="P49" s="32"/>
      <c r="T49" s="131"/>
    </row>
    <row r="50" spans="1:20" x14ac:dyDescent="0.2">
      <c r="A50" s="4" t="s">
        <v>78</v>
      </c>
      <c r="B50" s="80">
        <f ca="1">(B48*0.67+B49*0.33)</f>
        <v>18.210718750000002</v>
      </c>
      <c r="C50" s="76"/>
      <c r="D50" s="76"/>
      <c r="E50" s="81">
        <f ca="1">(E48*0.67+E49*0.33)</f>
        <v>16.791015625</v>
      </c>
      <c r="F50" s="81"/>
      <c r="G50" s="81"/>
      <c r="H50" s="162">
        <f ca="1">(H48*0.67+H49*0.33)</f>
        <v>16.93585078125</v>
      </c>
      <c r="I50" s="87"/>
      <c r="J50" s="87"/>
      <c r="K50" s="87"/>
      <c r="L50" s="87"/>
      <c r="M50" s="87"/>
      <c r="N50" s="88">
        <f ca="1">(N48*0.67+N49*0.33)</f>
        <v>27510.467499999999</v>
      </c>
      <c r="O50" s="87"/>
      <c r="P50" s="89"/>
    </row>
    <row r="51" spans="1:20" x14ac:dyDescent="0.2">
      <c r="A51" s="86" t="s">
        <v>82</v>
      </c>
      <c r="B51" s="169">
        <f ca="1">+AVERAGE(AY8:AY38)</f>
        <v>20.504047619047622</v>
      </c>
      <c r="C51" s="170"/>
      <c r="D51" s="170"/>
      <c r="E51" s="169">
        <f ca="1">+AVERAGE(AZ8:AZ38)</f>
        <v>20.163256172839503</v>
      </c>
      <c r="F51" s="170"/>
      <c r="G51" s="170"/>
      <c r="H51" s="171">
        <f ca="1">+AVERAGE(BA8:BA38)</f>
        <v>20.229351851851849</v>
      </c>
    </row>
    <row r="52" spans="1:20" hidden="1" x14ac:dyDescent="0.2"/>
    <row r="53" spans="1:20" hidden="1" x14ac:dyDescent="0.2">
      <c r="A53" s="39" t="s">
        <v>17</v>
      </c>
      <c r="B53">
        <v>1</v>
      </c>
      <c r="L53" s="18"/>
    </row>
    <row r="54" spans="1:20" hidden="1" x14ac:dyDescent="0.2">
      <c r="A54" s="39" t="s">
        <v>18</v>
      </c>
      <c r="B54">
        <v>1</v>
      </c>
      <c r="L54" s="18"/>
    </row>
    <row r="55" spans="1:20" hidden="1" x14ac:dyDescent="0.2">
      <c r="A55" s="3" t="s">
        <v>19</v>
      </c>
      <c r="B55">
        <v>4</v>
      </c>
    </row>
    <row r="56" spans="1:20" hidden="1" x14ac:dyDescent="0.2">
      <c r="A56" s="3" t="s">
        <v>27</v>
      </c>
    </row>
    <row r="57" spans="1:20" hidden="1" x14ac:dyDescent="0.2">
      <c r="A57" s="3" t="s">
        <v>21</v>
      </c>
    </row>
    <row r="58" spans="1:20" hidden="1" x14ac:dyDescent="0.2">
      <c r="A58" s="3"/>
    </row>
    <row r="59" spans="1:20" hidden="1" x14ac:dyDescent="0.2">
      <c r="A59" s="3"/>
    </row>
    <row r="60" spans="1:20" hidden="1" x14ac:dyDescent="0.2">
      <c r="A60" s="3" t="s">
        <v>49</v>
      </c>
      <c r="B60">
        <v>2</v>
      </c>
      <c r="E60">
        <v>1</v>
      </c>
      <c r="H60">
        <v>1</v>
      </c>
    </row>
    <row r="61" spans="1:20" hidden="1" x14ac:dyDescent="0.2">
      <c r="A61" s="3" t="s">
        <v>28</v>
      </c>
    </row>
    <row r="62" spans="1:20" hidden="1" x14ac:dyDescent="0.2"/>
    <row r="63" spans="1:20" hidden="1" x14ac:dyDescent="0.2">
      <c r="A63" s="3" t="s">
        <v>29</v>
      </c>
      <c r="B63">
        <v>1</v>
      </c>
    </row>
    <row r="64" spans="1:20" hidden="1" x14ac:dyDescent="0.2">
      <c r="A64" s="3" t="s">
        <v>30</v>
      </c>
    </row>
    <row r="65" spans="1:2" hidden="1" x14ac:dyDescent="0.2"/>
    <row r="66" spans="1:2" hidden="1" x14ac:dyDescent="0.2"/>
    <row r="67" spans="1:2" hidden="1" x14ac:dyDescent="0.2">
      <c r="A67">
        <v>1</v>
      </c>
      <c r="B67" s="39" t="s">
        <v>31</v>
      </c>
    </row>
    <row r="68" spans="1:2" hidden="1" x14ac:dyDescent="0.2">
      <c r="A68">
        <v>2</v>
      </c>
      <c r="B68" s="39" t="s">
        <v>32</v>
      </c>
    </row>
    <row r="69" spans="1:2" hidden="1" x14ac:dyDescent="0.2">
      <c r="A69">
        <v>3</v>
      </c>
      <c r="B69" s="3" t="s">
        <v>33</v>
      </c>
    </row>
    <row r="70" spans="1:2" hidden="1" x14ac:dyDescent="0.2">
      <c r="A70">
        <v>4</v>
      </c>
      <c r="B70" s="3" t="s">
        <v>34</v>
      </c>
    </row>
    <row r="71" spans="1:2" hidden="1" x14ac:dyDescent="0.2">
      <c r="A71">
        <v>5</v>
      </c>
      <c r="B71" s="3" t="s">
        <v>35</v>
      </c>
    </row>
    <row r="72" spans="1:2" hidden="1" x14ac:dyDescent="0.2"/>
    <row r="73" spans="1:2" hidden="1" x14ac:dyDescent="0.2">
      <c r="A73" s="3" t="s">
        <v>42</v>
      </c>
    </row>
    <row r="74" spans="1:2" hidden="1" x14ac:dyDescent="0.2">
      <c r="A74" s="60">
        <v>35796</v>
      </c>
    </row>
    <row r="75" spans="1:2" hidden="1" x14ac:dyDescent="0.2">
      <c r="A75" s="61">
        <v>35940</v>
      </c>
    </row>
    <row r="76" spans="1:2" hidden="1" x14ac:dyDescent="0.2">
      <c r="A76" s="61">
        <v>35980</v>
      </c>
    </row>
    <row r="77" spans="1:2" hidden="1" x14ac:dyDescent="0.2">
      <c r="A77" s="61">
        <v>36045</v>
      </c>
    </row>
    <row r="78" spans="1:2" hidden="1" x14ac:dyDescent="0.2">
      <c r="A78" s="61">
        <v>36125</v>
      </c>
    </row>
    <row r="79" spans="1:2" hidden="1" x14ac:dyDescent="0.2">
      <c r="A79" s="61">
        <v>36154</v>
      </c>
    </row>
    <row r="80" spans="1:2" hidden="1" x14ac:dyDescent="0.2">
      <c r="A80" s="61">
        <v>36161</v>
      </c>
    </row>
    <row r="81" spans="1:1" hidden="1" x14ac:dyDescent="0.2">
      <c r="A81" s="61">
        <v>36311</v>
      </c>
    </row>
    <row r="82" spans="1:1" hidden="1" x14ac:dyDescent="0.2">
      <c r="A82" s="61">
        <v>36346</v>
      </c>
    </row>
    <row r="83" spans="1:1" hidden="1" x14ac:dyDescent="0.2">
      <c r="A83" s="61">
        <v>36409</v>
      </c>
    </row>
    <row r="84" spans="1:1" hidden="1" x14ac:dyDescent="0.2">
      <c r="A84" s="61">
        <v>36489</v>
      </c>
    </row>
    <row r="85" spans="1:1" hidden="1" x14ac:dyDescent="0.2">
      <c r="A85" s="61">
        <v>36519</v>
      </c>
    </row>
    <row r="86" spans="1:1" hidden="1" x14ac:dyDescent="0.2">
      <c r="A86" s="61">
        <v>36526</v>
      </c>
    </row>
    <row r="87" spans="1:1" hidden="1" x14ac:dyDescent="0.2">
      <c r="A87" s="61">
        <v>36675</v>
      </c>
    </row>
    <row r="88" spans="1:1" hidden="1" x14ac:dyDescent="0.2">
      <c r="A88" s="61">
        <v>36711</v>
      </c>
    </row>
    <row r="89" spans="1:1" hidden="1" x14ac:dyDescent="0.2">
      <c r="A89" s="61">
        <v>36773</v>
      </c>
    </row>
    <row r="90" spans="1:1" hidden="1" x14ac:dyDescent="0.2">
      <c r="A90" s="61">
        <v>36853</v>
      </c>
    </row>
    <row r="91" spans="1:1" hidden="1" x14ac:dyDescent="0.2">
      <c r="A91" s="61">
        <v>36885</v>
      </c>
    </row>
    <row r="92" spans="1:1" hidden="1" x14ac:dyDescent="0.2">
      <c r="A92" s="61">
        <v>36892</v>
      </c>
    </row>
    <row r="93" spans="1:1" hidden="1" x14ac:dyDescent="0.2">
      <c r="A93" s="61">
        <v>37039</v>
      </c>
    </row>
    <row r="94" spans="1:1" hidden="1" x14ac:dyDescent="0.2">
      <c r="A94" s="61">
        <v>37076</v>
      </c>
    </row>
    <row r="95" spans="1:1" hidden="1" x14ac:dyDescent="0.2">
      <c r="A95" s="61">
        <v>37137</v>
      </c>
    </row>
    <row r="96" spans="1:1" hidden="1" x14ac:dyDescent="0.2">
      <c r="A96" s="61">
        <v>37217</v>
      </c>
    </row>
    <row r="97" spans="1:8" hidden="1" x14ac:dyDescent="0.2">
      <c r="A97" s="62">
        <v>37250</v>
      </c>
    </row>
    <row r="98" spans="1:8" x14ac:dyDescent="0.2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66675</xdr:colOff>
                <xdr:row>0</xdr:row>
                <xdr:rowOff>85725</xdr:rowOff>
              </from>
              <to>
                <xdr:col>16</xdr:col>
                <xdr:colOff>200025</xdr:colOff>
                <xdr:row>4</xdr:row>
                <xdr:rowOff>66675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342900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95250</xdr:colOff>
                <xdr:row>2</xdr:row>
                <xdr:rowOff>28575</xdr:rowOff>
              </from>
              <to>
                <xdr:col>2</xdr:col>
                <xdr:colOff>352425</xdr:colOff>
                <xdr:row>4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28575</xdr:colOff>
                <xdr:row>4</xdr:row>
                <xdr:rowOff>114300</xdr:rowOff>
              </from>
              <to>
                <xdr:col>5</xdr:col>
                <xdr:colOff>438150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381000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9525</xdr:colOff>
                <xdr:row>2</xdr:row>
                <xdr:rowOff>9525</xdr:rowOff>
              </from>
              <to>
                <xdr:col>5</xdr:col>
                <xdr:colOff>428625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28575</xdr:colOff>
                <xdr:row>2</xdr:row>
                <xdr:rowOff>9525</xdr:rowOff>
              </from>
              <to>
                <xdr:col>8</xdr:col>
                <xdr:colOff>390525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390525</xdr:colOff>
                <xdr:row>4</xdr:row>
                <xdr:rowOff>66675</xdr:rowOff>
              </from>
              <to>
                <xdr:col>12</xdr:col>
                <xdr:colOff>209550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4322"/>
  <sheetViews>
    <sheetView zoomScale="75" workbookViewId="0">
      <pane xSplit="1" ySplit="2" topLeftCell="B33899" activePane="bottomRight" state="frozen"/>
      <selection pane="topRight" activeCell="B1" sqref="B1"/>
      <selection pane="bottomLeft" activeCell="A3" sqref="A3"/>
      <selection pane="bottomRight" activeCell="H33908" sqref="H33908"/>
    </sheetView>
  </sheetViews>
  <sheetFormatPr defaultRowHeight="12.75" x14ac:dyDescent="0.2"/>
  <cols>
    <col min="1" max="1" width="10.140625" bestFit="1" customWidth="1"/>
    <col min="2" max="2" width="6" bestFit="1" customWidth="1"/>
    <col min="3" max="3" width="16.28515625" customWidth="1"/>
    <col min="4" max="4" width="16" bestFit="1" customWidth="1"/>
    <col min="5" max="5" width="12.85546875" bestFit="1" customWidth="1"/>
    <col min="6" max="6" width="9.7109375" bestFit="1" customWidth="1"/>
    <col min="7" max="7" width="12.28515625" bestFit="1" customWidth="1"/>
    <col min="8" max="8" width="16.140625" style="5" bestFit="1" customWidth="1"/>
    <col min="9" max="9" width="16" bestFit="1" customWidth="1"/>
    <col min="10" max="10" width="12.85546875" bestFit="1" customWidth="1"/>
    <col min="11" max="11" width="9.7109375" bestFit="1" customWidth="1"/>
    <col min="12" max="12" width="12.28515625" style="32" bestFit="1" customWidth="1"/>
    <col min="13" max="13" width="12.28515625" customWidth="1"/>
    <col min="14" max="14" width="16.140625" bestFit="1" customWidth="1"/>
    <col min="15" max="15" width="8.85546875" bestFit="1" customWidth="1"/>
    <col min="17" max="17" width="11.85546875" bestFit="1" customWidth="1"/>
    <col min="52" max="55" width="10.28515625" bestFit="1" customWidth="1"/>
  </cols>
  <sheetData>
    <row r="1" spans="1:55" x14ac:dyDescent="0.2">
      <c r="C1" s="250" t="s">
        <v>98</v>
      </c>
      <c r="D1" s="250"/>
      <c r="E1" s="250"/>
      <c r="F1" s="250"/>
      <c r="G1" s="251"/>
      <c r="H1" s="252" t="s">
        <v>8</v>
      </c>
      <c r="I1" s="253"/>
      <c r="J1" s="253"/>
      <c r="K1" s="253"/>
      <c r="L1" s="251"/>
      <c r="U1" t="s">
        <v>13</v>
      </c>
      <c r="V1" s="6">
        <f>MATCH(Strips!B1,A:A,0)-2</f>
        <v>33649</v>
      </c>
    </row>
    <row r="2" spans="1:55" x14ac:dyDescent="0.2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5" thickBot="1" x14ac:dyDescent="0.25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5" thickBot="1" x14ac:dyDescent="0.25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5</v>
      </c>
      <c r="T6" s="10">
        <v>0</v>
      </c>
      <c r="U6" s="13">
        <f>+Date</f>
        <v>37288</v>
      </c>
      <c r="V6" s="144">
        <f ca="1">SUMIF(OFFSET($N$2,$V$1+$T6,0,24,1),"On",OFFSET($C$2,$V$1+$T6,0,24,1))/16</f>
        <v>23.465624999999999</v>
      </c>
      <c r="W6" s="20">
        <f ca="1">SUMIF(OFFSET($N$2,$V$1+$T6,0,24,1),"Off",OFFSET($C$2,$V$1+$T6,0,24,1))/8</f>
        <v>17.803750000000001</v>
      </c>
      <c r="X6" s="20">
        <f ca="1">SUMIF(OFFSET($O$2,$V$1+$T6,0,24,1),"&gt;0",OFFSET($C$2,$V$1+$T6,0,24,1))/24</f>
        <v>21.578333333333333</v>
      </c>
      <c r="Y6" s="20">
        <f ca="1">SUMIF(OFFSET($N$2,$V$1+$T6,0,24,1),"On",OFFSET($D$2,$V$1+$T6,0,24,1))/16</f>
        <v>24.272500000000001</v>
      </c>
      <c r="Z6" s="20">
        <f ca="1">SUMIF(OFFSET($N$2,$V$1+$T6,0,24,1),"Off",OFFSET($D$2,$V$1+$T6,0,24,1))/8</f>
        <v>16.981249999999999</v>
      </c>
      <c r="AA6" s="20">
        <f ca="1">SUMIF(OFFSET($O$2,$V$1+$T6,0,24,1),"&gt;0",OFFSET($D$2,$V$1+$T6,0,24,1))/24</f>
        <v>21.842083333333331</v>
      </c>
      <c r="AB6" s="25">
        <f ca="1">SUMIF(OFFSET($N$2,$V$1+$T6,0,24,1),"On",OFFSET($E$2,$V$1+$T6,0,24,1))/16</f>
        <v>24.891875000000002</v>
      </c>
      <c r="AC6" s="25">
        <f ca="1">SUMIF(OFFSET($N$2,$V$1+$T6,0,24,1),"Off",OFFSET($E$2,$V$1+$T6,0,24,1))/8</f>
        <v>16.922499999999999</v>
      </c>
      <c r="AD6" s="25">
        <f ca="1">SUMIF(OFFSET($O$2,$V$1+$T6,0,24,1),"&gt;0",OFFSET($E$2,$V$1+$T6,0,24,1))/24</f>
        <v>22.235416666666669</v>
      </c>
      <c r="AE6" s="25">
        <f ca="1">SUMIF(OFFSET($N$2,$V$1+$T6,0,24,1),"On",OFFSET($F$2,$V$1+$T6,0,24,1))/16</f>
        <v>23.513749999999998</v>
      </c>
      <c r="AF6" s="25">
        <f ca="1">SUMIF(OFFSET($N$2,$V$1+$T6,0,24,1),"Off",OFFSET($F$2,$V$1+$T6,0,24,1))/8</f>
        <v>18.463750000000001</v>
      </c>
      <c r="AG6" s="25">
        <f ca="1">SUMIF(OFFSET($O$2,$V$1+$T6,0,24,1),"&gt;0",OFFSET($F$2,$V$1+$T6,0,24,1))/24</f>
        <v>21.830416666666665</v>
      </c>
      <c r="AH6" s="25">
        <f ca="1">SUMIF(OFFSET($N$2,$V$1+$T6,0,24,1),"On",OFFSET($G$2,$V$1+$T6,0,24,1))/16</f>
        <v>23.511875</v>
      </c>
      <c r="AI6" s="25">
        <f ca="1">SUMIF(OFFSET($N$2,$V$1+$T6,0,24,1),"Off",OFFSET($G$2,$V$1+$T6,0,24,1))/8</f>
        <v>17.213750000000001</v>
      </c>
      <c r="AJ6" s="25">
        <f ca="1">SUMIF(OFFSET($O$2,$V$1+$T6,0,24,1),"&gt;0",OFFSET($G$2,$V$1+$T6,0,24,1))/24</f>
        <v>21.412499999999998</v>
      </c>
      <c r="AK6" s="144">
        <f ca="1">SUMIF(OFFSET($N$2,$V$1+$T6,0,24,1),"On",OFFSET($H$2,$V$1+$T6,0,24,1))/16</f>
        <v>18.098749999999995</v>
      </c>
      <c r="AL6" s="20">
        <f ca="1">SUMIF(OFFSET($N$2,$V$1+$T6,0,24,1),"Off",OFFSET($H$2,$V$1+$T6,0,24,1))/8</f>
        <v>12.7075</v>
      </c>
      <c r="AM6" s="20">
        <f ca="1">SUMIF(OFFSET($O$2,$V$1+$T6,0,24,1),"&gt;0",OFFSET($H$2,$V$1+$T6,0,24,1))/24</f>
        <v>16.301666666666666</v>
      </c>
      <c r="AN6" s="20">
        <f ca="1">SUMIF(OFFSET($N$2,$V$1+$T6,0,24,1),"On",OFFSET($I$2,$V$1+$T6,0,24,1))/16</f>
        <v>20.638124999999999</v>
      </c>
      <c r="AO6" s="20">
        <f ca="1">SUMIF(OFFSET($N$2,$V$1+$T6,0,24,1),"Off",OFFSET($I$2,$V$1+$T6,0,24,1))/8</f>
        <v>12.407499999999999</v>
      </c>
      <c r="AP6" s="20">
        <f ca="1">SUMIF(OFFSET($O$2,$V$1+$T6,0,24,1),"&gt;0",OFFSET($I$2,$V$1+$T6,0,24,1))/24</f>
        <v>17.894583333333333</v>
      </c>
      <c r="AQ6" s="20">
        <f ca="1">SUMIF(OFFSET($N$2,$V$1+$T6,0,24,1),"On",OFFSET($J$2,$V$1+$T6,0,24,1))/16</f>
        <v>23.083124999999999</v>
      </c>
      <c r="AR6" s="20">
        <f ca="1">SUMIF(OFFSET($N$2,$V$1+$T6,0,24,1),"Off",OFFSET($J$2,$V$1+$T6,0,24,1))/8</f>
        <v>12.43</v>
      </c>
      <c r="AS6" s="20">
        <f ca="1">SUMIF(OFFSET($O$2,$V$1+$T6,0,24,1),"&gt;0",OFFSET($J$2,$V$1+$T6,0,24,1))/24</f>
        <v>19.532083333333329</v>
      </c>
      <c r="AT6" s="20">
        <f ca="1">SUMIF(OFFSET($N$2,$V$1+$T6,0,24,1),"On",OFFSET($K$2,$V$1+$T6,0,24,1))/16</f>
        <v>20.836875000000003</v>
      </c>
      <c r="AU6" s="20">
        <f ca="1">SUMIF(OFFSET($N$2,$V$1+$T6,0,24,1),"Off",OFFSET($K$2,$V$1+$T6,0,24,1))/8</f>
        <v>14.516250000000001</v>
      </c>
      <c r="AV6" s="20">
        <f ca="1">SUMIF(OFFSET($O$2,$V$1+$T6,0,24,1),"&gt;0",OFFSET($K$2,$V$1+$T6,0,24,1))/24</f>
        <v>18.730000000000004</v>
      </c>
      <c r="AW6" s="20">
        <f ca="1">SUMIF(OFFSET($N$2,$V$1+$T6,0,24,1),"On",OFFSET($L$2,$V$1+$T6,0,24,1))/16</f>
        <v>17.098750000000003</v>
      </c>
      <c r="AX6" s="20">
        <f ca="1">SUMIF(OFFSET($N$2,$V$1+$T6,0,24,1),"Off",OFFSET($L$2,$V$1+$T6,0,24,1))/8</f>
        <v>11.97</v>
      </c>
      <c r="AY6" s="20">
        <f ca="1">SUMIF(OFFSET($O$2,$V$1+$T6,0,24,1),"&gt;0",OFFSET($L$2,$V$1+$T6,0,24,1))/24</f>
        <v>15.38916666666667</v>
      </c>
      <c r="AZ6" s="33">
        <f ca="1">SUMIF(OFFSET($N$2,$V$1+$T6,0,24,1),"On",OFFSET($M$2,$V$1+$T6,0,24,1))/16</f>
        <v>31870.125</v>
      </c>
      <c r="BA6" s="30">
        <f ca="1">SUMIF(OFFSET($N$2,$V$1+$T6,0,24,1),"Off",OFFSET($M$2,$V$1+$T6,0,24,1))/8</f>
        <v>25290.125</v>
      </c>
      <c r="BB6" s="30">
        <f ca="1">+MAX(OFFSET($M$2,$V$1+$T6,0,24,1))</f>
        <v>33387</v>
      </c>
      <c r="BC6" s="36">
        <f ca="1">MIN(OFFSET($M$2,$V$1+$T6,0,24,1))</f>
        <v>23416</v>
      </c>
    </row>
    <row r="7" spans="1:55" x14ac:dyDescent="0.2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6</v>
      </c>
      <c r="T7" s="11">
        <v>24</v>
      </c>
      <c r="U7" s="7">
        <f>+U6+1</f>
        <v>37289</v>
      </c>
      <c r="V7" s="144">
        <f t="shared" ref="V7:V36" ca="1" si="3">SUMIF(OFFSET($N$2,$V$1+$T7,0,24,1),"On",OFFSET($C$2,$V$1+$T7,0,24,1))/16</f>
        <v>20.878125000000001</v>
      </c>
      <c r="W7" s="20">
        <f t="shared" ref="W7:W36" ca="1" si="4">SUMIF(OFFSET($N$2,$V$1+$T7,0,24,1),"Off",OFFSET($C$2,$V$1+$T7,0,24,1))/8</f>
        <v>17.445</v>
      </c>
      <c r="X7" s="20">
        <f ca="1">SUMIF(OFFSET($O$2,$V$1+$T7,0,24,1),"&gt;0",OFFSET($C$2,$V$1+$T7,0,24,1))/24</f>
        <v>19.733750000000004</v>
      </c>
      <c r="Y7" s="20">
        <f t="shared" ref="Y7:Y36" ca="1" si="5">SUMIF(OFFSET($N$2,$V$1+$T7,0,24,1),"On",OFFSET($D$2,$V$1+$T7,0,24,1))/16</f>
        <v>20.878125000000001</v>
      </c>
      <c r="Z7" s="20">
        <f t="shared" ref="Z7:Z36" ca="1" si="6">SUMIF(OFFSET($N$2,$V$1+$T7,0,24,1),"Off",OFFSET($D$2,$V$1+$T7,0,24,1))/8</f>
        <v>17.445</v>
      </c>
      <c r="AA7" s="20">
        <f t="shared" ref="AA7:AA36" ca="1" si="7">SUMIF(OFFSET($O$2,$V$1+$T7,0,24,1),"&gt;0",OFFSET($D$2,$V$1+$T7,0,24,1))/24</f>
        <v>19.733750000000004</v>
      </c>
      <c r="AB7" s="25">
        <f t="shared" ref="AB7:AB36" ca="1" si="8">SUMIF(OFFSET($N$2,$V$1+$T7,0,24,1),"On",OFFSET($E$2,$V$1+$T7,0,24,1))/16</f>
        <v>20.878125000000001</v>
      </c>
      <c r="AC7" s="25">
        <f t="shared" ref="AC7:AC36" ca="1" si="9">SUMIF(OFFSET($N$2,$V$1+$T7,0,24,1),"Off",OFFSET($E$2,$V$1+$T7,0,24,1))/8</f>
        <v>17.445</v>
      </c>
      <c r="AD7" s="25">
        <f t="shared" ref="AD7:AD36" ca="1" si="10">SUMIF(OFFSET($O$2,$V$1+$T7,0,24,1),"&gt;0",OFFSET($E$2,$V$1+$T7,0,24,1))/24</f>
        <v>19.733750000000004</v>
      </c>
      <c r="AE7" s="25">
        <f t="shared" ref="AE7:AE36" ca="1" si="11">SUMIF(OFFSET($N$2,$V$1+$T7,0,24,1),"On",OFFSET($F$2,$V$1+$T7,0,24,1))/16</f>
        <v>20.878125000000001</v>
      </c>
      <c r="AF7" s="25">
        <f t="shared" ref="AF7:AF36" ca="1" si="12">SUMIF(OFFSET($N$2,$V$1+$T7,0,24,1),"Off",OFFSET($F$2,$V$1+$T7,0,24,1))/8</f>
        <v>17.445</v>
      </c>
      <c r="AG7" s="25">
        <f t="shared" ref="AG7:AG36" ca="1" si="13">SUMIF(OFFSET($O$2,$V$1+$T7,0,24,1),"&gt;0",OFFSET($F$2,$V$1+$T7,0,24,1))/24</f>
        <v>19.733750000000004</v>
      </c>
      <c r="AH7" s="25">
        <f t="shared" ref="AH7:AH36" ca="1" si="14">SUMIF(OFFSET($N$2,$V$1+$T7,0,24,1),"On",OFFSET($G$2,$V$1+$T7,0,24,1))/16</f>
        <v>20.878125000000001</v>
      </c>
      <c r="AI7" s="25">
        <f t="shared" ref="AI7:AI36" ca="1" si="15">SUMIF(OFFSET($N$2,$V$1+$T7,0,24,1),"Off",OFFSET($G$2,$V$1+$T7,0,24,1))/8</f>
        <v>17.445</v>
      </c>
      <c r="AJ7" s="25">
        <f t="shared" ref="AJ7:AJ36" ca="1" si="16">SUMIF(OFFSET($O$2,$V$1+$T7,0,24,1),"&gt;0",OFFSET($G$2,$V$1+$T7,0,24,1))/24</f>
        <v>19.733750000000004</v>
      </c>
      <c r="AK7" s="144">
        <f t="shared" ref="AK7:AK36" ca="1" si="17">SUMIF(OFFSET($N$2,$V$1+$T7,0,24,1),"On",OFFSET($H$2,$V$1+$T7,0,24,1))/16</f>
        <v>21.356250000000003</v>
      </c>
      <c r="AL7" s="20">
        <f t="shared" ref="AL7:AL36" ca="1" si="18">SUMIF(OFFSET($N$2,$V$1+$T7,0,24,1),"Off",OFFSET($H$2,$V$1+$T7,0,24,1))/8</f>
        <v>15.56625</v>
      </c>
      <c r="AM7" s="20">
        <f t="shared" ref="AM7:AM36" ca="1" si="19">SUMIF(OFFSET($O$2,$V$1+$T7,0,24,1),"&gt;0",OFFSET($H$2,$V$1+$T7,0,24,1))/24</f>
        <v>19.426250000000003</v>
      </c>
      <c r="AN7" s="20">
        <f t="shared" ref="AN7:AN36" ca="1" si="20">SUMIF(OFFSET($N$2,$V$1+$T7,0,24,1),"On",OFFSET($I$2,$V$1+$T7,0,24,1))/16</f>
        <v>23.276250000000001</v>
      </c>
      <c r="AO7" s="20">
        <f t="shared" ref="AO7:AO36" ca="1" si="21">SUMIF(OFFSET($N$2,$V$1+$T7,0,24,1),"Off",OFFSET($I$2,$V$1+$T7,0,24,1))/8</f>
        <v>15.327500000000002</v>
      </c>
      <c r="AP7" s="20">
        <f t="shared" ref="AP7:AP36" ca="1" si="22">SUMIF(OFFSET($O$2,$V$1+$T7,0,24,1),"&gt;0",OFFSET($I$2,$V$1+$T7,0,24,1))/24</f>
        <v>20.626666666666669</v>
      </c>
      <c r="AQ7" s="20">
        <f t="shared" ref="AQ7:AQ36" ca="1" si="23">SUMIF(OFFSET($N$2,$V$1+$T7,0,24,1),"On",OFFSET($J$2,$V$1+$T7,0,24,1))/16</f>
        <v>25.568749999999994</v>
      </c>
      <c r="AR7" s="20">
        <f t="shared" ref="AR7:AR36" ca="1" si="24">SUMIF(OFFSET($N$2,$V$1+$T7,0,24,1),"Off",OFFSET($J$2,$V$1+$T7,0,24,1))/8</f>
        <v>15.325000000000001</v>
      </c>
      <c r="AS7" s="20">
        <f t="shared" ref="AS7:AS36" ca="1" si="25">SUMIF(OFFSET($O$2,$V$1+$T7,0,24,1),"&gt;0",OFFSET($J$2,$V$1+$T7,0,24,1))/24</f>
        <v>22.154166666666669</v>
      </c>
      <c r="AT7" s="20">
        <f t="shared" ref="AT7:AT36" ca="1" si="26">SUMIF(OFFSET($N$2,$V$1+$T7,0,24,1),"On",OFFSET($K$2,$V$1+$T7,0,24,1))/16</f>
        <v>21.435625000000002</v>
      </c>
      <c r="AU7" s="20">
        <f t="shared" ref="AU7:AU36" ca="1" si="27">SUMIF(OFFSET($N$2,$V$1+$T7,0,24,1),"Off",OFFSET($K$2,$V$1+$T7,0,24,1))/8</f>
        <v>16.35125</v>
      </c>
      <c r="AV7" s="20">
        <f t="shared" ref="AV7:AV36" ca="1" si="28">SUMIF(OFFSET($O$2,$V$1+$T7,0,24,1),"&gt;0",OFFSET($K$2,$V$1+$T7,0,24,1))/24</f>
        <v>19.740833333333338</v>
      </c>
      <c r="AW7" s="20">
        <f t="shared" ref="AW7:AW36" ca="1" si="29">SUMIF(OFFSET($N$2,$V$1+$T7,0,24,1),"On",OFFSET($L$2,$V$1+$T7,0,24,1))/16</f>
        <v>21.276250000000001</v>
      </c>
      <c r="AX7" s="20">
        <f t="shared" ref="AX7:AX36" ca="1" si="30">SUMIF(OFFSET($N$2,$V$1+$T7,0,24,1),"Off",OFFSET($L$2,$V$1+$T7,0,24,1))/8</f>
        <v>15.186249999999999</v>
      </c>
      <c r="AY7" s="23">
        <f t="shared" ref="AY7:AY36" ca="1" si="31">SUMIF(OFFSET($O$2,$V$1+$T7,0,24,1),"&gt;0",OFFSET($L$2,$V$1+$T7,0,24,1))/24</f>
        <v>19.24625</v>
      </c>
      <c r="AZ7" s="33">
        <f t="shared" ref="AZ7:AZ36" ca="1" si="32">SUMIF(OFFSET($N$2,$V$1+$T7,0,24,1),"On",OFFSET($M$2,$V$1+$T7,0,24,1))/16</f>
        <v>30256.625</v>
      </c>
      <c r="BA7" s="30">
        <f t="shared" ref="BA7:BA36" ca="1" si="33">SUMIF(OFFSET($N$2,$V$1+$T7,0,24,1),"Off",OFFSET($M$2,$V$1+$T7,0,24,1))/8</f>
        <v>25549.125</v>
      </c>
      <c r="BB7" s="30">
        <f t="shared" ref="BB7:BB36" ca="1" si="34">+MAX(OFFSET($M$2,$V$1+$T7,0,24,1))</f>
        <v>32773</v>
      </c>
      <c r="BC7" s="36">
        <f t="shared" ref="BC7:BC36" ca="1" si="35">MIN(OFFSET($M$2,$V$1+$T7,0,24,1))</f>
        <v>24278</v>
      </c>
    </row>
    <row r="8" spans="1:55" x14ac:dyDescent="0.2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7</v>
      </c>
      <c r="T8" s="11">
        <v>48</v>
      </c>
      <c r="U8" s="7">
        <f t="shared" ref="U8:U36" si="36">+U7+1</f>
        <v>37290</v>
      </c>
      <c r="V8" s="144">
        <f t="shared" ca="1" si="3"/>
        <v>17.026875</v>
      </c>
      <c r="W8" s="20">
        <f t="shared" ca="1" si="4"/>
        <v>16.4025</v>
      </c>
      <c r="X8" s="20">
        <f t="shared" ref="X8:X36" ca="1" si="37">SUMIF(OFFSET($O$2,$V$1+$T8,0,24,1),"&gt;0",OFFSET($C$2,$V$1+$T8,0,24,1))/24</f>
        <v>16.818750000000005</v>
      </c>
      <c r="Y8" s="20">
        <f t="shared" ca="1" si="5"/>
        <v>17.026875</v>
      </c>
      <c r="Z8" s="20">
        <f t="shared" ca="1" si="6"/>
        <v>16.4025</v>
      </c>
      <c r="AA8" s="20">
        <f t="shared" ca="1" si="7"/>
        <v>16.818750000000005</v>
      </c>
      <c r="AB8" s="25">
        <f t="shared" ca="1" si="8"/>
        <v>17.026875</v>
      </c>
      <c r="AC8" s="25">
        <f t="shared" ca="1" si="9"/>
        <v>16.4025</v>
      </c>
      <c r="AD8" s="25">
        <f t="shared" ca="1" si="10"/>
        <v>16.818750000000005</v>
      </c>
      <c r="AE8" s="25">
        <f t="shared" ca="1" si="11"/>
        <v>17.026875</v>
      </c>
      <c r="AF8" s="25">
        <f t="shared" ca="1" si="12"/>
        <v>16.4025</v>
      </c>
      <c r="AG8" s="25">
        <f t="shared" ca="1" si="13"/>
        <v>16.818750000000005</v>
      </c>
      <c r="AH8" s="25">
        <f t="shared" ca="1" si="14"/>
        <v>17.026875</v>
      </c>
      <c r="AI8" s="25">
        <f t="shared" ca="1" si="15"/>
        <v>16.4025</v>
      </c>
      <c r="AJ8" s="25">
        <f t="shared" ca="1" si="16"/>
        <v>16.818750000000005</v>
      </c>
      <c r="AK8" s="144">
        <f t="shared" ca="1" si="17"/>
        <v>21.453125</v>
      </c>
      <c r="AL8" s="20">
        <f t="shared" ca="1" si="18"/>
        <v>17.209999999999997</v>
      </c>
      <c r="AM8" s="20">
        <f t="shared" ca="1" si="19"/>
        <v>20.038749999999997</v>
      </c>
      <c r="AN8" s="20">
        <f t="shared" ca="1" si="20"/>
        <v>22.553750000000001</v>
      </c>
      <c r="AO8" s="20">
        <f t="shared" ca="1" si="21"/>
        <v>17.192499999999999</v>
      </c>
      <c r="AP8" s="20">
        <f t="shared" ca="1" si="22"/>
        <v>20.766666666666666</v>
      </c>
      <c r="AQ8" s="20">
        <f t="shared" ca="1" si="23"/>
        <v>24.521874999999998</v>
      </c>
      <c r="AR8" s="20">
        <f t="shared" ca="1" si="24"/>
        <v>17.195</v>
      </c>
      <c r="AS8" s="20">
        <f t="shared" ca="1" si="25"/>
        <v>22.079583333333332</v>
      </c>
      <c r="AT8" s="20">
        <f t="shared" ca="1" si="26"/>
        <v>21.476249999999997</v>
      </c>
      <c r="AU8" s="20">
        <f t="shared" ca="1" si="27"/>
        <v>17.324999999999999</v>
      </c>
      <c r="AV8" s="20">
        <f t="shared" ca="1" si="28"/>
        <v>20.092500000000001</v>
      </c>
      <c r="AW8" s="20">
        <f t="shared" ca="1" si="29"/>
        <v>21.439999999999998</v>
      </c>
      <c r="AX8" s="20">
        <f t="shared" ca="1" si="30"/>
        <v>17.16375</v>
      </c>
      <c r="AY8" s="23">
        <f t="shared" ca="1" si="31"/>
        <v>20.014583333333331</v>
      </c>
      <c r="AZ8" s="33">
        <f t="shared" ca="1" si="32"/>
        <v>29798.0625</v>
      </c>
      <c r="BA8" s="30">
        <f t="shared" ca="1" si="33"/>
        <v>26095.125</v>
      </c>
      <c r="BB8" s="30">
        <f t="shared" ca="1" si="34"/>
        <v>32298</v>
      </c>
      <c r="BC8" s="36">
        <f t="shared" ca="1" si="35"/>
        <v>25229</v>
      </c>
    </row>
    <row r="9" spans="1:55" x14ac:dyDescent="0.2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1</v>
      </c>
      <c r="T9" s="11">
        <v>72</v>
      </c>
      <c r="U9" s="7">
        <f t="shared" si="36"/>
        <v>37291</v>
      </c>
      <c r="V9" s="144">
        <f t="shared" ca="1" si="3"/>
        <v>27.975625000000001</v>
      </c>
      <c r="W9" s="20">
        <f t="shared" ca="1" si="4"/>
        <v>17.07375</v>
      </c>
      <c r="X9" s="20">
        <f t="shared" ca="1" si="37"/>
        <v>24.341666666666665</v>
      </c>
      <c r="Y9" s="20">
        <f t="shared" ca="1" si="5"/>
        <v>40.108124999999994</v>
      </c>
      <c r="Z9" s="20">
        <f t="shared" ca="1" si="6"/>
        <v>17.07375</v>
      </c>
      <c r="AA9" s="20">
        <f t="shared" ca="1" si="7"/>
        <v>32.43</v>
      </c>
      <c r="AB9" s="25">
        <f t="shared" ca="1" si="8"/>
        <v>49.553125000000001</v>
      </c>
      <c r="AC9" s="25">
        <f t="shared" ca="1" si="9"/>
        <v>17.07375</v>
      </c>
      <c r="AD9" s="25">
        <f t="shared" ca="1" si="10"/>
        <v>38.726666666666667</v>
      </c>
      <c r="AE9" s="25">
        <f t="shared" ca="1" si="11"/>
        <v>27.973125</v>
      </c>
      <c r="AF9" s="25">
        <f t="shared" ca="1" si="12"/>
        <v>17.07375</v>
      </c>
      <c r="AG9" s="25">
        <f t="shared" ca="1" si="13"/>
        <v>24.339999999999993</v>
      </c>
      <c r="AH9" s="25">
        <f t="shared" ca="1" si="14"/>
        <v>27.96875</v>
      </c>
      <c r="AI9" s="25">
        <f t="shared" ca="1" si="15"/>
        <v>17.07375</v>
      </c>
      <c r="AJ9" s="25">
        <f t="shared" ca="1" si="16"/>
        <v>24.337083333333329</v>
      </c>
      <c r="AK9" s="144">
        <f t="shared" ca="1" si="17"/>
        <v>24.891249999999996</v>
      </c>
      <c r="AL9" s="20">
        <f t="shared" ca="1" si="18"/>
        <v>18.018750000000001</v>
      </c>
      <c r="AM9" s="20">
        <f t="shared" ca="1" si="19"/>
        <v>22.600416666666664</v>
      </c>
      <c r="AN9" s="20">
        <f t="shared" ca="1" si="20"/>
        <v>24.945625</v>
      </c>
      <c r="AO9" s="20">
        <f t="shared" ca="1" si="21"/>
        <v>17.934999999999999</v>
      </c>
      <c r="AP9" s="20">
        <f t="shared" ca="1" si="22"/>
        <v>22.608750000000001</v>
      </c>
      <c r="AQ9" s="20">
        <f t="shared" ca="1" si="23"/>
        <v>25.431875000000002</v>
      </c>
      <c r="AR9" s="20">
        <f t="shared" ca="1" si="24"/>
        <v>17.940000000000001</v>
      </c>
      <c r="AS9" s="20">
        <f t="shared" ca="1" si="25"/>
        <v>22.934583333333336</v>
      </c>
      <c r="AT9" s="20">
        <f t="shared" ca="1" si="26"/>
        <v>26.30875</v>
      </c>
      <c r="AU9" s="20">
        <f t="shared" ca="1" si="27"/>
        <v>18.553750000000001</v>
      </c>
      <c r="AV9" s="20">
        <f t="shared" ca="1" si="28"/>
        <v>23.723750000000006</v>
      </c>
      <c r="AW9" s="20">
        <f t="shared" ca="1" si="29"/>
        <v>24.323124999999994</v>
      </c>
      <c r="AX9" s="20">
        <f t="shared" ca="1" si="30"/>
        <v>17.802499999999998</v>
      </c>
      <c r="AY9" s="23">
        <f t="shared" ca="1" si="31"/>
        <v>22.149583333333329</v>
      </c>
      <c r="AZ9" s="33">
        <f t="shared" ca="1" si="32"/>
        <v>35391.0625</v>
      </c>
      <c r="BA9" s="30">
        <f t="shared" ca="1" si="33"/>
        <v>27454.875</v>
      </c>
      <c r="BB9" s="30">
        <f t="shared" ca="1" si="34"/>
        <v>39201</v>
      </c>
      <c r="BC9" s="36">
        <f t="shared" ca="1" si="35"/>
        <v>24942</v>
      </c>
    </row>
    <row r="10" spans="1:55" x14ac:dyDescent="0.2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2</v>
      </c>
      <c r="T10" s="11">
        <v>96</v>
      </c>
      <c r="U10" s="7">
        <f t="shared" si="36"/>
        <v>37292</v>
      </c>
      <c r="V10" s="144">
        <f t="shared" ca="1" si="3"/>
        <v>26.147499999999997</v>
      </c>
      <c r="W10" s="20">
        <f t="shared" ca="1" si="4"/>
        <v>33.286250000000003</v>
      </c>
      <c r="X10" s="20">
        <f t="shared" ca="1" si="37"/>
        <v>28.527083333333337</v>
      </c>
      <c r="Y10" s="20">
        <f t="shared" ca="1" si="5"/>
        <v>53.726250000000014</v>
      </c>
      <c r="Z10" s="20">
        <f t="shared" ca="1" si="6"/>
        <v>39.02375</v>
      </c>
      <c r="AA10" s="20">
        <f t="shared" ca="1" si="7"/>
        <v>48.825416666666676</v>
      </c>
      <c r="AB10" s="25">
        <f t="shared" ca="1" si="8"/>
        <v>74.755625000000009</v>
      </c>
      <c r="AC10" s="25">
        <f t="shared" ca="1" si="9"/>
        <v>44.445</v>
      </c>
      <c r="AD10" s="25">
        <f t="shared" ca="1" si="10"/>
        <v>64.652083333333337</v>
      </c>
      <c r="AE10" s="25">
        <f t="shared" ca="1" si="11"/>
        <v>27.056250000000002</v>
      </c>
      <c r="AF10" s="25">
        <f t="shared" ca="1" si="12"/>
        <v>31.21875</v>
      </c>
      <c r="AG10" s="25">
        <f t="shared" ca="1" si="13"/>
        <v>28.443750000000009</v>
      </c>
      <c r="AH10" s="25">
        <f t="shared" ca="1" si="14"/>
        <v>26.205624999999998</v>
      </c>
      <c r="AI10" s="25">
        <f t="shared" ca="1" si="15"/>
        <v>32.128749999999997</v>
      </c>
      <c r="AJ10" s="25">
        <f t="shared" ca="1" si="16"/>
        <v>28.179999999999996</v>
      </c>
      <c r="AK10" s="144">
        <f t="shared" ca="1" si="17"/>
        <v>25.588749999999997</v>
      </c>
      <c r="AL10" s="20">
        <f t="shared" ca="1" si="18"/>
        <v>21.86</v>
      </c>
      <c r="AM10" s="20">
        <f t="shared" ca="1" si="19"/>
        <v>24.345833333333331</v>
      </c>
      <c r="AN10" s="20">
        <f t="shared" ca="1" si="20"/>
        <v>27.766250000000003</v>
      </c>
      <c r="AO10" s="20">
        <f t="shared" ca="1" si="21"/>
        <v>21.849999999999998</v>
      </c>
      <c r="AP10" s="20">
        <f t="shared" ca="1" si="22"/>
        <v>25.794166666666666</v>
      </c>
      <c r="AQ10" s="20">
        <f t="shared" ca="1" si="23"/>
        <v>30.369375000000002</v>
      </c>
      <c r="AR10" s="20">
        <f t="shared" ca="1" si="24"/>
        <v>21.848749999999995</v>
      </c>
      <c r="AS10" s="20">
        <f t="shared" ca="1" si="25"/>
        <v>27.529166666666669</v>
      </c>
      <c r="AT10" s="20">
        <f t="shared" ca="1" si="26"/>
        <v>25.978124999999995</v>
      </c>
      <c r="AU10" s="20">
        <f t="shared" ca="1" si="27"/>
        <v>21.867499999999996</v>
      </c>
      <c r="AV10" s="20">
        <f t="shared" ca="1" si="28"/>
        <v>24.607916666666668</v>
      </c>
      <c r="AW10" s="20">
        <f t="shared" ca="1" si="29"/>
        <v>25.524999999999999</v>
      </c>
      <c r="AX10" s="20">
        <f t="shared" ca="1" si="30"/>
        <v>21.852499999999999</v>
      </c>
      <c r="AY10" s="23">
        <f t="shared" ca="1" si="31"/>
        <v>24.30083333333333</v>
      </c>
      <c r="AZ10" s="33">
        <f t="shared" ca="1" si="32"/>
        <v>36672.0625</v>
      </c>
      <c r="BA10" s="30">
        <f t="shared" ca="1" si="33"/>
        <v>31373.25</v>
      </c>
      <c r="BB10" s="30">
        <f t="shared" ca="1" si="34"/>
        <v>39097</v>
      </c>
      <c r="BC10" s="36">
        <f t="shared" ca="1" si="35"/>
        <v>29729</v>
      </c>
    </row>
    <row r="11" spans="1:55" x14ac:dyDescent="0.2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3</v>
      </c>
      <c r="T11" s="11">
        <v>120</v>
      </c>
      <c r="U11" s="7">
        <f t="shared" si="36"/>
        <v>37293</v>
      </c>
      <c r="V11" s="144">
        <f t="shared" ca="1" si="3"/>
        <v>21.373124999999995</v>
      </c>
      <c r="W11" s="20">
        <f t="shared" ca="1" si="4"/>
        <v>18.54</v>
      </c>
      <c r="X11" s="20">
        <f t="shared" ca="1" si="37"/>
        <v>20.428750000000001</v>
      </c>
      <c r="Y11" s="20">
        <f t="shared" ca="1" si="5"/>
        <v>21.610624999999999</v>
      </c>
      <c r="Z11" s="20">
        <f t="shared" ca="1" si="6"/>
        <v>18.54</v>
      </c>
      <c r="AA11" s="20">
        <f t="shared" ca="1" si="7"/>
        <v>20.587083333333336</v>
      </c>
      <c r="AB11" s="25">
        <f t="shared" ca="1" si="8"/>
        <v>21.79</v>
      </c>
      <c r="AC11" s="25">
        <f t="shared" ca="1" si="9"/>
        <v>18.54</v>
      </c>
      <c r="AD11" s="25">
        <f t="shared" ca="1" si="10"/>
        <v>20.706666666666667</v>
      </c>
      <c r="AE11" s="25">
        <f t="shared" ca="1" si="11"/>
        <v>21.3825</v>
      </c>
      <c r="AF11" s="25">
        <f t="shared" ca="1" si="12"/>
        <v>18.54</v>
      </c>
      <c r="AG11" s="25">
        <f t="shared" ca="1" si="13"/>
        <v>20.434999999999999</v>
      </c>
      <c r="AH11" s="25">
        <f t="shared" ca="1" si="14"/>
        <v>21.373749999999994</v>
      </c>
      <c r="AI11" s="25">
        <f t="shared" ca="1" si="15"/>
        <v>18.54</v>
      </c>
      <c r="AJ11" s="25">
        <f t="shared" ca="1" si="16"/>
        <v>20.429166666666667</v>
      </c>
      <c r="AK11" s="144">
        <f t="shared" ca="1" si="17"/>
        <v>24.471875000000001</v>
      </c>
      <c r="AL11" s="20">
        <f t="shared" ca="1" si="18"/>
        <v>22.35</v>
      </c>
      <c r="AM11" s="20">
        <f t="shared" ca="1" si="19"/>
        <v>23.764583333333334</v>
      </c>
      <c r="AN11" s="20">
        <f t="shared" ca="1" si="20"/>
        <v>35.434374999999996</v>
      </c>
      <c r="AO11" s="20">
        <f t="shared" ca="1" si="21"/>
        <v>24.912500000000001</v>
      </c>
      <c r="AP11" s="20">
        <f t="shared" ca="1" si="22"/>
        <v>31.927083333333343</v>
      </c>
      <c r="AQ11" s="20">
        <f t="shared" ca="1" si="23"/>
        <v>43.829374999999999</v>
      </c>
      <c r="AR11" s="20">
        <f t="shared" ca="1" si="24"/>
        <v>27.424999999999997</v>
      </c>
      <c r="AS11" s="20">
        <f t="shared" ca="1" si="25"/>
        <v>38.361249999999998</v>
      </c>
      <c r="AT11" s="20">
        <f t="shared" ca="1" si="26"/>
        <v>24.813125000000003</v>
      </c>
      <c r="AU11" s="20">
        <f t="shared" ca="1" si="27"/>
        <v>22.361249999999998</v>
      </c>
      <c r="AV11" s="20">
        <f t="shared" ca="1" si="28"/>
        <v>23.995833333333334</v>
      </c>
      <c r="AW11" s="20">
        <f t="shared" ca="1" si="29"/>
        <v>24.828125</v>
      </c>
      <c r="AX11" s="20">
        <f t="shared" ca="1" si="30"/>
        <v>22.342499999999998</v>
      </c>
      <c r="AY11" s="23">
        <f t="shared" ca="1" si="31"/>
        <v>23.999583333333334</v>
      </c>
      <c r="AZ11" s="33">
        <f t="shared" ca="1" si="32"/>
        <v>34579.4375</v>
      </c>
      <c r="BA11" s="30">
        <f t="shared" ca="1" si="33"/>
        <v>29519.75</v>
      </c>
      <c r="BB11" s="30">
        <f t="shared" ca="1" si="34"/>
        <v>37033</v>
      </c>
      <c r="BC11" s="36">
        <f t="shared" ca="1" si="35"/>
        <v>27875</v>
      </c>
    </row>
    <row r="12" spans="1:55" x14ac:dyDescent="0.2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4</v>
      </c>
      <c r="T12" s="11">
        <v>144</v>
      </c>
      <c r="U12" s="7">
        <f t="shared" si="36"/>
        <v>37294</v>
      </c>
      <c r="V12" s="144">
        <f t="shared" ca="1" si="3"/>
        <v>18.789375</v>
      </c>
      <c r="W12" s="20">
        <f t="shared" ca="1" si="4"/>
        <v>15.412499999999998</v>
      </c>
      <c r="X12" s="20">
        <f t="shared" ca="1" si="37"/>
        <v>17.663749999999997</v>
      </c>
      <c r="Y12" s="20">
        <f t="shared" ca="1" si="5"/>
        <v>19.524999999999999</v>
      </c>
      <c r="Z12" s="20">
        <f t="shared" ca="1" si="6"/>
        <v>15.412499999999998</v>
      </c>
      <c r="AA12" s="20">
        <f t="shared" ca="1" si="7"/>
        <v>18.154166666666665</v>
      </c>
      <c r="AB12" s="25">
        <f t="shared" ca="1" si="8"/>
        <v>20.049374999999998</v>
      </c>
      <c r="AC12" s="25">
        <f t="shared" ca="1" si="9"/>
        <v>15.412499999999998</v>
      </c>
      <c r="AD12" s="25">
        <f t="shared" ca="1" si="10"/>
        <v>18.50375</v>
      </c>
      <c r="AE12" s="25">
        <f t="shared" ca="1" si="11"/>
        <v>18.825624999999999</v>
      </c>
      <c r="AF12" s="25">
        <f t="shared" ca="1" si="12"/>
        <v>15.412499999999998</v>
      </c>
      <c r="AG12" s="25">
        <f t="shared" ca="1" si="13"/>
        <v>17.687916666666663</v>
      </c>
      <c r="AH12" s="25">
        <f t="shared" ca="1" si="14"/>
        <v>18.849374999999998</v>
      </c>
      <c r="AI12" s="25">
        <f t="shared" ca="1" si="15"/>
        <v>15.412499999999998</v>
      </c>
      <c r="AJ12" s="25">
        <f t="shared" ca="1" si="16"/>
        <v>17.703749999999996</v>
      </c>
      <c r="AK12" s="144">
        <f t="shared" ca="1" si="17"/>
        <v>21.111875000000005</v>
      </c>
      <c r="AL12" s="20">
        <f t="shared" ca="1" si="18"/>
        <v>17.950000000000003</v>
      </c>
      <c r="AM12" s="20">
        <f t="shared" ca="1" si="19"/>
        <v>20.057916666666667</v>
      </c>
      <c r="AN12" s="20">
        <f t="shared" ca="1" si="20"/>
        <v>29.412499999999998</v>
      </c>
      <c r="AO12" s="20">
        <f t="shared" ca="1" si="21"/>
        <v>18.162500000000001</v>
      </c>
      <c r="AP12" s="20">
        <f t="shared" ca="1" si="22"/>
        <v>25.662500000000005</v>
      </c>
      <c r="AQ12" s="20">
        <f t="shared" ca="1" si="23"/>
        <v>34.493124999999999</v>
      </c>
      <c r="AR12" s="20">
        <f t="shared" ca="1" si="24"/>
        <v>18.58625</v>
      </c>
      <c r="AS12" s="20">
        <f t="shared" ca="1" si="25"/>
        <v>29.19083333333333</v>
      </c>
      <c r="AT12" s="20">
        <f t="shared" ca="1" si="26"/>
        <v>23.503124999999997</v>
      </c>
      <c r="AU12" s="20">
        <f t="shared" ca="1" si="27"/>
        <v>18.271250000000002</v>
      </c>
      <c r="AV12" s="20">
        <f t="shared" ca="1" si="28"/>
        <v>21.759166666666669</v>
      </c>
      <c r="AW12" s="20">
        <f t="shared" ca="1" si="29"/>
        <v>23.003125000000001</v>
      </c>
      <c r="AX12" s="20">
        <f t="shared" ca="1" si="30"/>
        <v>17.818750000000001</v>
      </c>
      <c r="AY12" s="23">
        <f t="shared" ca="1" si="31"/>
        <v>21.275000000000002</v>
      </c>
      <c r="AZ12" s="33">
        <f t="shared" ca="1" si="32"/>
        <v>34589.5625</v>
      </c>
      <c r="BA12" s="30">
        <f t="shared" ca="1" si="33"/>
        <v>27566.625</v>
      </c>
      <c r="BB12" s="30">
        <f t="shared" ca="1" si="34"/>
        <v>36626</v>
      </c>
      <c r="BC12" s="36">
        <f t="shared" ca="1" si="35"/>
        <v>25538</v>
      </c>
    </row>
    <row r="13" spans="1:55" x14ac:dyDescent="0.2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5</v>
      </c>
      <c r="T13" s="11">
        <v>168</v>
      </c>
      <c r="U13" s="7">
        <f t="shared" si="36"/>
        <v>37295</v>
      </c>
      <c r="V13" s="144">
        <f t="shared" ca="1" si="3"/>
        <v>17.14875</v>
      </c>
      <c r="W13" s="20">
        <f t="shared" ca="1" si="4"/>
        <v>18.611249999999998</v>
      </c>
      <c r="X13" s="20">
        <f t="shared" ca="1" si="37"/>
        <v>17.636249999999997</v>
      </c>
      <c r="Y13" s="20">
        <f t="shared" ca="1" si="5"/>
        <v>17.329374999999999</v>
      </c>
      <c r="Z13" s="20">
        <f t="shared" ca="1" si="6"/>
        <v>18.597499999999997</v>
      </c>
      <c r="AA13" s="20">
        <f t="shared" ca="1" si="7"/>
        <v>17.752083333333328</v>
      </c>
      <c r="AB13" s="25">
        <f t="shared" ca="1" si="8"/>
        <v>17.475000000000001</v>
      </c>
      <c r="AC13" s="25">
        <f t="shared" ca="1" si="9"/>
        <v>18.598749999999999</v>
      </c>
      <c r="AD13" s="25">
        <f t="shared" ca="1" si="10"/>
        <v>17.849583333333332</v>
      </c>
      <c r="AE13" s="25">
        <f t="shared" ca="1" si="11"/>
        <v>17.440000000000001</v>
      </c>
      <c r="AF13" s="25">
        <f t="shared" ca="1" si="12"/>
        <v>18.707499999999996</v>
      </c>
      <c r="AG13" s="25">
        <f t="shared" ca="1" si="13"/>
        <v>17.862499999999997</v>
      </c>
      <c r="AH13" s="25">
        <f t="shared" ca="1" si="14"/>
        <v>17.133125</v>
      </c>
      <c r="AI13" s="25">
        <f t="shared" ca="1" si="15"/>
        <v>18.581249999999997</v>
      </c>
      <c r="AJ13" s="25">
        <f t="shared" ca="1" si="16"/>
        <v>17.615833333333331</v>
      </c>
      <c r="AK13" s="144">
        <f t="shared" ca="1" si="17"/>
        <v>20.024375000000006</v>
      </c>
      <c r="AL13" s="20">
        <f t="shared" ca="1" si="18"/>
        <v>16.951250000000002</v>
      </c>
      <c r="AM13" s="20">
        <f t="shared" ca="1" si="19"/>
        <v>19</v>
      </c>
      <c r="AN13" s="20">
        <f t="shared" ca="1" si="20"/>
        <v>21.233750000000001</v>
      </c>
      <c r="AO13" s="20">
        <f t="shared" ca="1" si="21"/>
        <v>16.912500000000001</v>
      </c>
      <c r="AP13" s="20">
        <f t="shared" ca="1" si="22"/>
        <v>19.793333333333333</v>
      </c>
      <c r="AQ13" s="20">
        <f t="shared" ca="1" si="23"/>
        <v>22.535</v>
      </c>
      <c r="AR13" s="20">
        <f t="shared" ca="1" si="24"/>
        <v>16.914999999999999</v>
      </c>
      <c r="AS13" s="20">
        <f t="shared" ca="1" si="25"/>
        <v>20.661666666666662</v>
      </c>
      <c r="AT13" s="20">
        <f t="shared" ca="1" si="26"/>
        <v>21.322499999999998</v>
      </c>
      <c r="AU13" s="20">
        <f t="shared" ca="1" si="27"/>
        <v>17.116250000000001</v>
      </c>
      <c r="AV13" s="20">
        <f t="shared" ca="1" si="28"/>
        <v>19.920416666666664</v>
      </c>
      <c r="AW13" s="20">
        <f t="shared" ca="1" si="29"/>
        <v>19.609375</v>
      </c>
      <c r="AX13" s="20">
        <f t="shared" ca="1" si="30"/>
        <v>16.88625</v>
      </c>
      <c r="AY13" s="23">
        <f t="shared" ca="1" si="31"/>
        <v>18.701666666666672</v>
      </c>
      <c r="AZ13" s="33">
        <f t="shared" ca="1" si="32"/>
        <v>32180</v>
      </c>
      <c r="BA13" s="30">
        <f t="shared" ca="1" si="33"/>
        <v>28040</v>
      </c>
      <c r="BB13" s="30">
        <f t="shared" ca="1" si="34"/>
        <v>35008</v>
      </c>
      <c r="BC13" s="36">
        <f t="shared" ca="1" si="35"/>
        <v>26310</v>
      </c>
    </row>
    <row r="14" spans="1:55" x14ac:dyDescent="0.2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6</v>
      </c>
      <c r="T14" s="11">
        <v>192</v>
      </c>
      <c r="U14" s="7">
        <f t="shared" si="36"/>
        <v>37296</v>
      </c>
      <c r="V14" s="144">
        <f t="shared" ca="1" si="3"/>
        <v>16.113749999999996</v>
      </c>
      <c r="W14" s="20">
        <f t="shared" ca="1" si="4"/>
        <v>14.028750000000002</v>
      </c>
      <c r="X14" s="20">
        <f t="shared" ca="1" si="37"/>
        <v>15.418750000000003</v>
      </c>
      <c r="Y14" s="20">
        <f t="shared" ca="1" si="5"/>
        <v>16.096874999999997</v>
      </c>
      <c r="Z14" s="20">
        <f t="shared" ca="1" si="6"/>
        <v>14.028750000000002</v>
      </c>
      <c r="AA14" s="20">
        <f t="shared" ca="1" si="7"/>
        <v>15.407500000000001</v>
      </c>
      <c r="AB14" s="25">
        <f t="shared" ca="1" si="8"/>
        <v>16.098124999999996</v>
      </c>
      <c r="AC14" s="25">
        <f t="shared" ca="1" si="9"/>
        <v>14.028750000000002</v>
      </c>
      <c r="AD14" s="25">
        <f t="shared" ca="1" si="10"/>
        <v>15.408333333333337</v>
      </c>
      <c r="AE14" s="25">
        <f t="shared" ca="1" si="11"/>
        <v>16.233124999999998</v>
      </c>
      <c r="AF14" s="25">
        <f t="shared" ca="1" si="12"/>
        <v>14.028750000000002</v>
      </c>
      <c r="AG14" s="25">
        <f t="shared" ca="1" si="13"/>
        <v>15.498333333333335</v>
      </c>
      <c r="AH14" s="25">
        <f t="shared" ca="1" si="14"/>
        <v>16.074999999999996</v>
      </c>
      <c r="AI14" s="25">
        <f t="shared" ca="1" si="15"/>
        <v>14.028750000000002</v>
      </c>
      <c r="AJ14" s="25">
        <f t="shared" ca="1" si="16"/>
        <v>15.39291666666667</v>
      </c>
      <c r="AK14" s="144">
        <f t="shared" ca="1" si="17"/>
        <v>18.301874999999999</v>
      </c>
      <c r="AL14" s="20">
        <f t="shared" ca="1" si="18"/>
        <v>15.036250000000003</v>
      </c>
      <c r="AM14" s="20">
        <f t="shared" ca="1" si="19"/>
        <v>17.213333333333331</v>
      </c>
      <c r="AN14" s="20">
        <f t="shared" ca="1" si="20"/>
        <v>17.701874999999998</v>
      </c>
      <c r="AO14" s="20">
        <f t="shared" ca="1" si="21"/>
        <v>14.420000000000002</v>
      </c>
      <c r="AP14" s="20">
        <f t="shared" ca="1" si="22"/>
        <v>16.607916666666668</v>
      </c>
      <c r="AQ14" s="20">
        <f t="shared" ca="1" si="23"/>
        <v>18.004374999999996</v>
      </c>
      <c r="AR14" s="20">
        <f t="shared" ca="1" si="24"/>
        <v>14.477500000000001</v>
      </c>
      <c r="AS14" s="20">
        <f t="shared" ca="1" si="25"/>
        <v>16.828750000000003</v>
      </c>
      <c r="AT14" s="20">
        <f t="shared" ca="1" si="26"/>
        <v>24.139374999999998</v>
      </c>
      <c r="AU14" s="20">
        <f t="shared" ca="1" si="27"/>
        <v>19.475000000000001</v>
      </c>
      <c r="AV14" s="20">
        <f t="shared" ca="1" si="28"/>
        <v>22.584583333333338</v>
      </c>
      <c r="AW14" s="20">
        <f t="shared" ca="1" si="29"/>
        <v>16.453125</v>
      </c>
      <c r="AX14" s="20">
        <f t="shared" ca="1" si="30"/>
        <v>13.62875</v>
      </c>
      <c r="AY14" s="23">
        <f t="shared" ca="1" si="31"/>
        <v>15.511666666666665</v>
      </c>
      <c r="AZ14" s="33">
        <f t="shared" ca="1" si="32"/>
        <v>28747.5</v>
      </c>
      <c r="BA14" s="30">
        <f t="shared" ca="1" si="33"/>
        <v>25409</v>
      </c>
      <c r="BB14" s="30">
        <f t="shared" ca="1" si="34"/>
        <v>30909</v>
      </c>
      <c r="BC14" s="36">
        <f t="shared" ca="1" si="35"/>
        <v>24141</v>
      </c>
    </row>
    <row r="15" spans="1:55" x14ac:dyDescent="0.2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7</v>
      </c>
      <c r="T15" s="11">
        <v>216</v>
      </c>
      <c r="U15" s="7">
        <f t="shared" si="36"/>
        <v>37297</v>
      </c>
      <c r="V15" s="144">
        <f t="shared" ca="1" si="3"/>
        <v>16.004375</v>
      </c>
      <c r="W15" s="20">
        <f t="shared" ca="1" si="4"/>
        <v>8.9762500000000003</v>
      </c>
      <c r="X15" s="20">
        <f t="shared" ca="1" si="37"/>
        <v>13.661666666666669</v>
      </c>
      <c r="Y15" s="20">
        <f t="shared" ca="1" si="5"/>
        <v>15.781249999999998</v>
      </c>
      <c r="Z15" s="20">
        <f t="shared" ca="1" si="6"/>
        <v>8.9762500000000003</v>
      </c>
      <c r="AA15" s="20">
        <f t="shared" ca="1" si="7"/>
        <v>13.512916666666669</v>
      </c>
      <c r="AB15" s="25">
        <f t="shared" ca="1" si="8"/>
        <v>15.793749999999999</v>
      </c>
      <c r="AC15" s="25">
        <f t="shared" ca="1" si="9"/>
        <v>8.9762500000000003</v>
      </c>
      <c r="AD15" s="25">
        <f t="shared" ca="1" si="10"/>
        <v>13.521250000000002</v>
      </c>
      <c r="AE15" s="25">
        <f t="shared" ca="1" si="11"/>
        <v>17.614374999999999</v>
      </c>
      <c r="AF15" s="25">
        <f t="shared" ca="1" si="12"/>
        <v>8.9762500000000003</v>
      </c>
      <c r="AG15" s="25">
        <f t="shared" ca="1" si="13"/>
        <v>14.735000000000005</v>
      </c>
      <c r="AH15" s="25">
        <f t="shared" ca="1" si="14"/>
        <v>15.496874999999999</v>
      </c>
      <c r="AI15" s="25">
        <f t="shared" ca="1" si="15"/>
        <v>8.9762500000000003</v>
      </c>
      <c r="AJ15" s="25">
        <f t="shared" ca="1" si="16"/>
        <v>13.323333333333336</v>
      </c>
      <c r="AK15" s="144">
        <f t="shared" ca="1" si="17"/>
        <v>16.727500000000003</v>
      </c>
      <c r="AL15" s="20">
        <f t="shared" ca="1" si="18"/>
        <v>13.80875</v>
      </c>
      <c r="AM15" s="20">
        <f t="shared" ca="1" si="19"/>
        <v>15.754583333333334</v>
      </c>
      <c r="AN15" s="20">
        <f t="shared" ca="1" si="20"/>
        <v>16.040000000000003</v>
      </c>
      <c r="AO15" s="20">
        <f t="shared" ca="1" si="21"/>
        <v>13.325000000000001</v>
      </c>
      <c r="AP15" s="20">
        <f t="shared" ca="1" si="22"/>
        <v>15.135000000000005</v>
      </c>
      <c r="AQ15" s="20">
        <f t="shared" ca="1" si="23"/>
        <v>16.228749999999994</v>
      </c>
      <c r="AR15" s="20">
        <f t="shared" ca="1" si="24"/>
        <v>13.370000000000001</v>
      </c>
      <c r="AS15" s="20">
        <f t="shared" ca="1" si="25"/>
        <v>15.275833333333333</v>
      </c>
      <c r="AT15" s="20">
        <f t="shared" ca="1" si="26"/>
        <v>22.129375</v>
      </c>
      <c r="AU15" s="20">
        <f t="shared" ca="1" si="27"/>
        <v>17.298749999999998</v>
      </c>
      <c r="AV15" s="20">
        <f t="shared" ca="1" si="28"/>
        <v>20.519166666666667</v>
      </c>
      <c r="AW15" s="20">
        <f t="shared" ca="1" si="29"/>
        <v>15.042499999999999</v>
      </c>
      <c r="AX15" s="20">
        <f t="shared" ca="1" si="30"/>
        <v>12.703749999999999</v>
      </c>
      <c r="AY15" s="23">
        <f t="shared" ca="1" si="31"/>
        <v>14.262916666666667</v>
      </c>
      <c r="AZ15" s="33">
        <f t="shared" ca="1" si="32"/>
        <v>28159.375</v>
      </c>
      <c r="BA15" s="30">
        <f t="shared" ca="1" si="33"/>
        <v>23819.375</v>
      </c>
      <c r="BB15" s="30">
        <f t="shared" ca="1" si="34"/>
        <v>31103</v>
      </c>
      <c r="BC15" s="36">
        <f t="shared" ca="1" si="35"/>
        <v>23006</v>
      </c>
    </row>
    <row r="16" spans="1:55" x14ac:dyDescent="0.2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1</v>
      </c>
      <c r="T16" s="11">
        <v>240</v>
      </c>
      <c r="U16" s="7">
        <f t="shared" si="36"/>
        <v>37298</v>
      </c>
      <c r="V16" s="144">
        <f t="shared" ca="1" si="3"/>
        <v>22.589375</v>
      </c>
      <c r="W16" s="20">
        <f t="shared" ca="1" si="4"/>
        <v>7.5350000000000001</v>
      </c>
      <c r="X16" s="20">
        <f t="shared" ca="1" si="37"/>
        <v>17.571250000000003</v>
      </c>
      <c r="Y16" s="20">
        <f t="shared" ca="1" si="5"/>
        <v>22.589375</v>
      </c>
      <c r="Z16" s="20">
        <f t="shared" ca="1" si="6"/>
        <v>7.5350000000000001</v>
      </c>
      <c r="AA16" s="20">
        <f t="shared" ca="1" si="7"/>
        <v>17.571250000000003</v>
      </c>
      <c r="AB16" s="25">
        <f t="shared" ca="1" si="8"/>
        <v>22.589375</v>
      </c>
      <c r="AC16" s="25">
        <f t="shared" ca="1" si="9"/>
        <v>7.5350000000000001</v>
      </c>
      <c r="AD16" s="25">
        <f t="shared" ca="1" si="10"/>
        <v>17.571250000000003</v>
      </c>
      <c r="AE16" s="25">
        <f t="shared" ca="1" si="11"/>
        <v>22.589375</v>
      </c>
      <c r="AF16" s="25">
        <f t="shared" ca="1" si="12"/>
        <v>7.5350000000000001</v>
      </c>
      <c r="AG16" s="25">
        <f t="shared" ca="1" si="13"/>
        <v>17.571250000000003</v>
      </c>
      <c r="AH16" s="25">
        <f t="shared" ca="1" si="14"/>
        <v>22.589375</v>
      </c>
      <c r="AI16" s="25">
        <f t="shared" ca="1" si="15"/>
        <v>7.5350000000000001</v>
      </c>
      <c r="AJ16" s="25">
        <f t="shared" ca="1" si="16"/>
        <v>17.571250000000003</v>
      </c>
      <c r="AK16" s="144">
        <f t="shared" ca="1" si="17"/>
        <v>22.713125000000002</v>
      </c>
      <c r="AL16" s="20">
        <f t="shared" ca="1" si="18"/>
        <v>14.081249999999999</v>
      </c>
      <c r="AM16" s="20">
        <f t="shared" ca="1" si="19"/>
        <v>19.835833333333337</v>
      </c>
      <c r="AN16" s="20">
        <f t="shared" ca="1" si="20"/>
        <v>23.188124999999999</v>
      </c>
      <c r="AO16" s="20">
        <f t="shared" ca="1" si="21"/>
        <v>13.63</v>
      </c>
      <c r="AP16" s="20">
        <f t="shared" ca="1" si="22"/>
        <v>20.002083333333331</v>
      </c>
      <c r="AQ16" s="20">
        <f t="shared" ca="1" si="23"/>
        <v>23.876875000000005</v>
      </c>
      <c r="AR16" s="20">
        <f t="shared" ca="1" si="24"/>
        <v>13.775000000000002</v>
      </c>
      <c r="AS16" s="20">
        <f t="shared" ca="1" si="25"/>
        <v>20.509583333333339</v>
      </c>
      <c r="AT16" s="20">
        <f t="shared" ca="1" si="26"/>
        <v>25.761250000000004</v>
      </c>
      <c r="AU16" s="20">
        <f t="shared" ca="1" si="27"/>
        <v>18.598749999999999</v>
      </c>
      <c r="AV16" s="20">
        <f t="shared" ca="1" si="28"/>
        <v>23.373749999999998</v>
      </c>
      <c r="AW16" s="20">
        <f t="shared" ca="1" si="29"/>
        <v>21.541875000000001</v>
      </c>
      <c r="AX16" s="20">
        <f t="shared" ca="1" si="30"/>
        <v>12.342500000000001</v>
      </c>
      <c r="AY16" s="23">
        <f t="shared" ca="1" si="31"/>
        <v>18.475416666666664</v>
      </c>
      <c r="AZ16" s="33">
        <f t="shared" ca="1" si="32"/>
        <v>34290.5625</v>
      </c>
      <c r="BA16" s="30">
        <f t="shared" ca="1" si="33"/>
        <v>24739.125</v>
      </c>
      <c r="BB16" s="30">
        <f t="shared" ca="1" si="34"/>
        <v>37767</v>
      </c>
      <c r="BC16" s="36">
        <f t="shared" ca="1" si="35"/>
        <v>22010</v>
      </c>
    </row>
    <row r="17" spans="1:55" x14ac:dyDescent="0.2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2</v>
      </c>
      <c r="T17" s="11">
        <v>264</v>
      </c>
      <c r="U17" s="7">
        <f t="shared" si="36"/>
        <v>37299</v>
      </c>
      <c r="V17" s="144">
        <f t="shared" ca="1" si="3"/>
        <v>21.27375</v>
      </c>
      <c r="W17" s="20">
        <f t="shared" ca="1" si="4"/>
        <v>19.287500000000001</v>
      </c>
      <c r="X17" s="20">
        <f t="shared" ca="1" si="37"/>
        <v>20.611666666666668</v>
      </c>
      <c r="Y17" s="20">
        <f t="shared" ca="1" si="5"/>
        <v>22.072499999999998</v>
      </c>
      <c r="Z17" s="20">
        <f t="shared" ca="1" si="6"/>
        <v>19.41</v>
      </c>
      <c r="AA17" s="20">
        <f t="shared" ca="1" si="7"/>
        <v>21.184999999999999</v>
      </c>
      <c r="AB17" s="25">
        <f t="shared" ca="1" si="8"/>
        <v>22.694375000000001</v>
      </c>
      <c r="AC17" s="25">
        <f t="shared" ca="1" si="9"/>
        <v>19.751249999999999</v>
      </c>
      <c r="AD17" s="25">
        <f t="shared" ca="1" si="10"/>
        <v>21.713333333333338</v>
      </c>
      <c r="AE17" s="25">
        <f t="shared" ca="1" si="11"/>
        <v>21.27375</v>
      </c>
      <c r="AF17" s="25">
        <f t="shared" ca="1" si="12"/>
        <v>19.556250000000002</v>
      </c>
      <c r="AG17" s="25">
        <f t="shared" ca="1" si="13"/>
        <v>20.701250000000005</v>
      </c>
      <c r="AH17" s="25">
        <f t="shared" ca="1" si="14"/>
        <v>21.27375</v>
      </c>
      <c r="AI17" s="25">
        <f t="shared" ca="1" si="15"/>
        <v>19.033750000000001</v>
      </c>
      <c r="AJ17" s="25">
        <f t="shared" ca="1" si="16"/>
        <v>20.527083333333334</v>
      </c>
      <c r="AK17" s="144">
        <f t="shared" ca="1" si="17"/>
        <v>22.518124999999998</v>
      </c>
      <c r="AL17" s="20">
        <f t="shared" ca="1" si="18"/>
        <v>20.778750000000002</v>
      </c>
      <c r="AM17" s="20">
        <f t="shared" ca="1" si="19"/>
        <v>21.938333333333333</v>
      </c>
      <c r="AN17" s="20">
        <f t="shared" ca="1" si="20"/>
        <v>23.106249999999999</v>
      </c>
      <c r="AO17" s="20">
        <f t="shared" ca="1" si="21"/>
        <v>20.565000000000005</v>
      </c>
      <c r="AP17" s="20">
        <f t="shared" ca="1" si="22"/>
        <v>22.259166666666669</v>
      </c>
      <c r="AQ17" s="20">
        <f t="shared" ca="1" si="23"/>
        <v>24.121875000000003</v>
      </c>
      <c r="AR17" s="20">
        <f t="shared" ca="1" si="24"/>
        <v>20.592499999999998</v>
      </c>
      <c r="AS17" s="20">
        <f t="shared" ca="1" si="25"/>
        <v>22.94541666666667</v>
      </c>
      <c r="AT17" s="20">
        <f t="shared" ca="1" si="26"/>
        <v>23.839375000000004</v>
      </c>
      <c r="AU17" s="20">
        <f t="shared" ca="1" si="27"/>
        <v>22.581249999999997</v>
      </c>
      <c r="AV17" s="20">
        <f t="shared" ca="1" si="28"/>
        <v>23.42</v>
      </c>
      <c r="AW17" s="20">
        <f t="shared" ca="1" si="29"/>
        <v>22.01125</v>
      </c>
      <c r="AX17" s="20">
        <f t="shared" ca="1" si="30"/>
        <v>20.08625</v>
      </c>
      <c r="AY17" s="23">
        <f t="shared" ca="1" si="31"/>
        <v>21.369583333333335</v>
      </c>
      <c r="AZ17" s="33">
        <f t="shared" ca="1" si="32"/>
        <v>34560.375</v>
      </c>
      <c r="BA17" s="30">
        <f t="shared" ca="1" si="33"/>
        <v>29346.625</v>
      </c>
      <c r="BB17" s="30">
        <f t="shared" ca="1" si="34"/>
        <v>36610</v>
      </c>
      <c r="BC17" s="36">
        <f t="shared" ca="1" si="35"/>
        <v>27700</v>
      </c>
    </row>
    <row r="18" spans="1:55" x14ac:dyDescent="0.2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3</v>
      </c>
      <c r="T18" s="11">
        <v>288</v>
      </c>
      <c r="U18" s="7">
        <f t="shared" si="36"/>
        <v>37300</v>
      </c>
      <c r="V18" s="144">
        <f t="shared" ca="1" si="3"/>
        <v>25.513750000000002</v>
      </c>
      <c r="W18" s="20">
        <f t="shared" ca="1" si="4"/>
        <v>18.346250000000001</v>
      </c>
      <c r="X18" s="20">
        <f t="shared" ca="1" si="37"/>
        <v>23.12458333333333</v>
      </c>
      <c r="Y18" s="20">
        <f t="shared" ca="1" si="5"/>
        <v>25.513750000000002</v>
      </c>
      <c r="Z18" s="20">
        <f t="shared" ca="1" si="6"/>
        <v>18.346250000000001</v>
      </c>
      <c r="AA18" s="20">
        <f t="shared" ca="1" si="7"/>
        <v>23.12458333333333</v>
      </c>
      <c r="AB18" s="25">
        <f t="shared" ca="1" si="8"/>
        <v>25.513750000000002</v>
      </c>
      <c r="AC18" s="25">
        <f t="shared" ca="1" si="9"/>
        <v>18.346250000000001</v>
      </c>
      <c r="AD18" s="25">
        <f t="shared" ca="1" si="10"/>
        <v>23.12458333333333</v>
      </c>
      <c r="AE18" s="25">
        <f t="shared" ca="1" si="11"/>
        <v>25.513750000000002</v>
      </c>
      <c r="AF18" s="25">
        <f t="shared" ca="1" si="12"/>
        <v>18.346250000000001</v>
      </c>
      <c r="AG18" s="25">
        <f t="shared" ca="1" si="13"/>
        <v>23.12458333333333</v>
      </c>
      <c r="AH18" s="25">
        <f t="shared" ca="1" si="14"/>
        <v>25.513750000000002</v>
      </c>
      <c r="AI18" s="25">
        <f t="shared" ca="1" si="15"/>
        <v>18.346250000000001</v>
      </c>
      <c r="AJ18" s="25">
        <f t="shared" ca="1" si="16"/>
        <v>23.12458333333333</v>
      </c>
      <c r="AK18" s="144">
        <f t="shared" ca="1" si="17"/>
        <v>23.524999999999995</v>
      </c>
      <c r="AL18" s="20">
        <f t="shared" ca="1" si="18"/>
        <v>18.901250000000001</v>
      </c>
      <c r="AM18" s="20">
        <f t="shared" ca="1" si="19"/>
        <v>21.983749999999997</v>
      </c>
      <c r="AN18" s="20">
        <f t="shared" ca="1" si="20"/>
        <v>25.470624999999998</v>
      </c>
      <c r="AO18" s="20">
        <f t="shared" ca="1" si="21"/>
        <v>18.885000000000002</v>
      </c>
      <c r="AP18" s="20">
        <f t="shared" ca="1" si="22"/>
        <v>23.275416666666672</v>
      </c>
      <c r="AQ18" s="20">
        <f t="shared" ca="1" si="23"/>
        <v>27.065000000000001</v>
      </c>
      <c r="AR18" s="20">
        <f t="shared" ca="1" si="24"/>
        <v>18.885000000000002</v>
      </c>
      <c r="AS18" s="20">
        <f t="shared" ca="1" si="25"/>
        <v>24.338333333333335</v>
      </c>
      <c r="AT18" s="20">
        <f t="shared" ca="1" si="26"/>
        <v>23.691875</v>
      </c>
      <c r="AU18" s="20">
        <f t="shared" ca="1" si="27"/>
        <v>18.912500000000001</v>
      </c>
      <c r="AV18" s="20">
        <f t="shared" ca="1" si="28"/>
        <v>22.098750000000006</v>
      </c>
      <c r="AW18" s="20">
        <f t="shared" ca="1" si="29"/>
        <v>23.432499999999997</v>
      </c>
      <c r="AX18" s="20">
        <f t="shared" ca="1" si="30"/>
        <v>18.887500000000003</v>
      </c>
      <c r="AY18" s="23">
        <f t="shared" ca="1" si="31"/>
        <v>21.917500000000004</v>
      </c>
      <c r="AZ18" s="33">
        <f t="shared" ca="1" si="32"/>
        <v>34326.9375</v>
      </c>
      <c r="BA18" s="30">
        <f t="shared" ca="1" si="33"/>
        <v>27518.625</v>
      </c>
      <c r="BB18" s="30">
        <f t="shared" ca="1" si="34"/>
        <v>37179</v>
      </c>
      <c r="BC18" s="36">
        <f t="shared" ca="1" si="35"/>
        <v>25360</v>
      </c>
    </row>
    <row r="19" spans="1:55" x14ac:dyDescent="0.2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4</v>
      </c>
      <c r="T19" s="11">
        <v>312</v>
      </c>
      <c r="U19" s="7">
        <f t="shared" si="36"/>
        <v>37301</v>
      </c>
      <c r="V19" s="144">
        <f t="shared" ca="1" si="3"/>
        <v>21.884374999999995</v>
      </c>
      <c r="W19" s="20">
        <f t="shared" ca="1" si="4"/>
        <v>19.72625</v>
      </c>
      <c r="X19" s="20">
        <f t="shared" ca="1" si="37"/>
        <v>21.164999999999999</v>
      </c>
      <c r="Y19" s="20">
        <f t="shared" ca="1" si="5"/>
        <v>25.235624999999995</v>
      </c>
      <c r="Z19" s="20">
        <f t="shared" ca="1" si="6"/>
        <v>23.258750000000003</v>
      </c>
      <c r="AA19" s="20">
        <f t="shared" ca="1" si="7"/>
        <v>24.576666666666668</v>
      </c>
      <c r="AB19" s="25">
        <f t="shared" ca="1" si="8"/>
        <v>27.844374999999999</v>
      </c>
      <c r="AC19" s="25">
        <f t="shared" ca="1" si="9"/>
        <v>26.008749999999999</v>
      </c>
      <c r="AD19" s="25">
        <f t="shared" ca="1" si="10"/>
        <v>27.232499999999998</v>
      </c>
      <c r="AE19" s="25">
        <f t="shared" ca="1" si="11"/>
        <v>21.883749999999996</v>
      </c>
      <c r="AF19" s="25">
        <f t="shared" ca="1" si="12"/>
        <v>19.72625</v>
      </c>
      <c r="AG19" s="25">
        <f t="shared" ca="1" si="13"/>
        <v>21.164583333333333</v>
      </c>
      <c r="AH19" s="25">
        <f t="shared" ca="1" si="14"/>
        <v>21.882499999999997</v>
      </c>
      <c r="AI19" s="25">
        <f t="shared" ca="1" si="15"/>
        <v>19.725000000000001</v>
      </c>
      <c r="AJ19" s="25">
        <f t="shared" ca="1" si="16"/>
        <v>21.16333333333333</v>
      </c>
      <c r="AK19" s="144">
        <f t="shared" ca="1" si="17"/>
        <v>23.592499999999994</v>
      </c>
      <c r="AL19" s="20">
        <f t="shared" ca="1" si="18"/>
        <v>22.056249999999999</v>
      </c>
      <c r="AM19" s="20">
        <f t="shared" ca="1" si="19"/>
        <v>23.080416666666665</v>
      </c>
      <c r="AN19" s="20">
        <f t="shared" ca="1" si="20"/>
        <v>26.574375</v>
      </c>
      <c r="AO19" s="20">
        <f t="shared" ca="1" si="21"/>
        <v>22.056249999999999</v>
      </c>
      <c r="AP19" s="20">
        <f t="shared" ca="1" si="22"/>
        <v>25.068333333333328</v>
      </c>
      <c r="AQ19" s="20">
        <f t="shared" ca="1" si="23"/>
        <v>28.308749999999996</v>
      </c>
      <c r="AR19" s="20">
        <f t="shared" ca="1" si="24"/>
        <v>22.056249999999999</v>
      </c>
      <c r="AS19" s="20">
        <f t="shared" ca="1" si="25"/>
        <v>26.224583333333328</v>
      </c>
      <c r="AT19" s="20">
        <f t="shared" ca="1" si="26"/>
        <v>23.733124999999994</v>
      </c>
      <c r="AU19" s="20">
        <f t="shared" ca="1" si="27"/>
        <v>22.056249999999999</v>
      </c>
      <c r="AV19" s="20">
        <f t="shared" ca="1" si="28"/>
        <v>23.174166666666665</v>
      </c>
      <c r="AW19" s="20">
        <f t="shared" ca="1" si="29"/>
        <v>23.524999999999999</v>
      </c>
      <c r="AX19" s="20">
        <f t="shared" ca="1" si="30"/>
        <v>22.056249999999999</v>
      </c>
      <c r="AY19" s="23">
        <f t="shared" ca="1" si="31"/>
        <v>23.035416666666663</v>
      </c>
      <c r="AZ19" s="33">
        <f t="shared" ca="1" si="32"/>
        <v>34678.625</v>
      </c>
      <c r="BA19" s="30">
        <f t="shared" ca="1" si="33"/>
        <v>30082.75</v>
      </c>
      <c r="BB19" s="30">
        <f t="shared" ca="1" si="34"/>
        <v>37829</v>
      </c>
      <c r="BC19" s="36">
        <f t="shared" ca="1" si="35"/>
        <v>28180</v>
      </c>
    </row>
    <row r="20" spans="1:55" x14ac:dyDescent="0.2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5</v>
      </c>
      <c r="T20" s="11">
        <v>336</v>
      </c>
      <c r="U20" s="7">
        <f t="shared" si="36"/>
        <v>37302</v>
      </c>
      <c r="V20" s="144">
        <f t="shared" ca="1" si="3"/>
        <v>21.601874999999996</v>
      </c>
      <c r="W20" s="20">
        <f t="shared" ca="1" si="4"/>
        <v>16.712499999999999</v>
      </c>
      <c r="X20" s="20">
        <f t="shared" ca="1" si="37"/>
        <v>19.972083333333334</v>
      </c>
      <c r="Y20" s="20">
        <f t="shared" ca="1" si="5"/>
        <v>22.890624999999996</v>
      </c>
      <c r="Z20" s="20">
        <f t="shared" ca="1" si="6"/>
        <v>17.017499999999998</v>
      </c>
      <c r="AA20" s="20">
        <f t="shared" ca="1" si="7"/>
        <v>20.932916666666667</v>
      </c>
      <c r="AB20" s="25">
        <f t="shared" ca="1" si="8"/>
        <v>24.13625</v>
      </c>
      <c r="AC20" s="25">
        <f t="shared" ca="1" si="9"/>
        <v>17.315000000000001</v>
      </c>
      <c r="AD20" s="25">
        <f t="shared" ca="1" si="10"/>
        <v>21.862500000000001</v>
      </c>
      <c r="AE20" s="25">
        <f t="shared" ca="1" si="11"/>
        <v>21.606874999999995</v>
      </c>
      <c r="AF20" s="25">
        <f t="shared" ca="1" si="12"/>
        <v>16.713750000000001</v>
      </c>
      <c r="AG20" s="25">
        <f t="shared" ca="1" si="13"/>
        <v>19.975833333333334</v>
      </c>
      <c r="AH20" s="25">
        <f t="shared" ca="1" si="14"/>
        <v>21.609374999999996</v>
      </c>
      <c r="AI20" s="25">
        <f t="shared" ca="1" si="15"/>
        <v>16.713750000000001</v>
      </c>
      <c r="AJ20" s="25">
        <f t="shared" ca="1" si="16"/>
        <v>19.977500000000003</v>
      </c>
      <c r="AK20" s="144">
        <f t="shared" ca="1" si="17"/>
        <v>19.189999999999998</v>
      </c>
      <c r="AL20" s="20">
        <f t="shared" ca="1" si="18"/>
        <v>19.001249999999999</v>
      </c>
      <c r="AM20" s="20">
        <f t="shared" ca="1" si="19"/>
        <v>19.127083333333335</v>
      </c>
      <c r="AN20" s="20">
        <f t="shared" ca="1" si="20"/>
        <v>20.503749999999997</v>
      </c>
      <c r="AO20" s="20">
        <f t="shared" ca="1" si="21"/>
        <v>19.001249999999999</v>
      </c>
      <c r="AP20" s="20">
        <f t="shared" ca="1" si="22"/>
        <v>20.00291666666666</v>
      </c>
      <c r="AQ20" s="20">
        <f t="shared" ca="1" si="23"/>
        <v>21.525625000000002</v>
      </c>
      <c r="AR20" s="20">
        <f t="shared" ca="1" si="24"/>
        <v>19.001249999999999</v>
      </c>
      <c r="AS20" s="20">
        <f t="shared" ca="1" si="25"/>
        <v>20.684166666666666</v>
      </c>
      <c r="AT20" s="20">
        <f t="shared" ca="1" si="26"/>
        <v>21.231250000000003</v>
      </c>
      <c r="AU20" s="20">
        <f t="shared" ca="1" si="27"/>
        <v>19.001249999999999</v>
      </c>
      <c r="AV20" s="20">
        <f t="shared" ca="1" si="28"/>
        <v>20.487916666666671</v>
      </c>
      <c r="AW20" s="20">
        <f t="shared" ca="1" si="29"/>
        <v>18.568750000000001</v>
      </c>
      <c r="AX20" s="20">
        <f t="shared" ca="1" si="30"/>
        <v>19.001249999999999</v>
      </c>
      <c r="AY20" s="23">
        <f t="shared" ca="1" si="31"/>
        <v>18.712916666666668</v>
      </c>
      <c r="AZ20" s="33">
        <f t="shared" ca="1" si="32"/>
        <v>33102.375</v>
      </c>
      <c r="BA20" s="30">
        <f t="shared" ca="1" si="33"/>
        <v>28455.75</v>
      </c>
      <c r="BB20" s="30">
        <f t="shared" ca="1" si="34"/>
        <v>35328</v>
      </c>
      <c r="BC20" s="36">
        <f t="shared" ca="1" si="35"/>
        <v>26960</v>
      </c>
    </row>
    <row r="21" spans="1:55" x14ac:dyDescent="0.2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6</v>
      </c>
      <c r="T21" s="11">
        <v>360</v>
      </c>
      <c r="U21" s="7">
        <f t="shared" si="36"/>
        <v>37303</v>
      </c>
      <c r="V21" s="144">
        <f t="shared" ca="1" si="3"/>
        <v>16.195625</v>
      </c>
      <c r="W21" s="20">
        <f t="shared" ca="1" si="4"/>
        <v>15.381250000000001</v>
      </c>
      <c r="X21" s="20">
        <f t="shared" ca="1" si="37"/>
        <v>15.924166666666666</v>
      </c>
      <c r="Y21" s="20">
        <f t="shared" ca="1" si="5"/>
        <v>16.195625</v>
      </c>
      <c r="Z21" s="20">
        <f t="shared" ca="1" si="6"/>
        <v>15.381250000000001</v>
      </c>
      <c r="AA21" s="20">
        <f t="shared" ca="1" si="7"/>
        <v>15.924166666666666</v>
      </c>
      <c r="AB21" s="25">
        <f t="shared" ca="1" si="8"/>
        <v>16.195625</v>
      </c>
      <c r="AC21" s="25">
        <f t="shared" ca="1" si="9"/>
        <v>15.381250000000001</v>
      </c>
      <c r="AD21" s="25">
        <f t="shared" ca="1" si="10"/>
        <v>15.924166666666666</v>
      </c>
      <c r="AE21" s="25">
        <f t="shared" ca="1" si="11"/>
        <v>16.195625</v>
      </c>
      <c r="AF21" s="25">
        <f t="shared" ca="1" si="12"/>
        <v>15.381250000000001</v>
      </c>
      <c r="AG21" s="25">
        <f t="shared" ca="1" si="13"/>
        <v>15.924166666666666</v>
      </c>
      <c r="AH21" s="25">
        <f t="shared" ca="1" si="14"/>
        <v>16.195625</v>
      </c>
      <c r="AI21" s="25">
        <f t="shared" ca="1" si="15"/>
        <v>15.381250000000001</v>
      </c>
      <c r="AJ21" s="25">
        <f t="shared" ca="1" si="16"/>
        <v>15.924166666666666</v>
      </c>
      <c r="AK21" s="144">
        <f t="shared" ca="1" si="17"/>
        <v>19.127499999999998</v>
      </c>
      <c r="AL21" s="20">
        <f t="shared" ca="1" si="18"/>
        <v>15.071250000000001</v>
      </c>
      <c r="AM21" s="20">
        <f t="shared" ca="1" si="19"/>
        <v>17.775416666666668</v>
      </c>
      <c r="AN21" s="20">
        <f t="shared" ca="1" si="20"/>
        <v>20.104375000000001</v>
      </c>
      <c r="AO21" s="20">
        <f t="shared" ca="1" si="21"/>
        <v>15.053749999999999</v>
      </c>
      <c r="AP21" s="20">
        <f t="shared" ca="1" si="22"/>
        <v>18.420833333333334</v>
      </c>
      <c r="AQ21" s="20">
        <f t="shared" ca="1" si="23"/>
        <v>21.3675</v>
      </c>
      <c r="AR21" s="20">
        <f t="shared" ca="1" si="24"/>
        <v>15.190000000000001</v>
      </c>
      <c r="AS21" s="20">
        <f t="shared" ca="1" si="25"/>
        <v>19.308333333333334</v>
      </c>
      <c r="AT21" s="20">
        <f t="shared" ca="1" si="26"/>
        <v>19.555</v>
      </c>
      <c r="AU21" s="20">
        <f t="shared" ca="1" si="27"/>
        <v>16.181250000000002</v>
      </c>
      <c r="AV21" s="20">
        <f t="shared" ca="1" si="28"/>
        <v>18.43041666666667</v>
      </c>
      <c r="AW21" s="20">
        <f t="shared" ca="1" si="29"/>
        <v>18.968125000000001</v>
      </c>
      <c r="AX21" s="20">
        <f t="shared" ca="1" si="30"/>
        <v>14.652500000000002</v>
      </c>
      <c r="AY21" s="23">
        <f t="shared" ca="1" si="31"/>
        <v>17.529583333333335</v>
      </c>
      <c r="AZ21" s="33">
        <f t="shared" ca="1" si="32"/>
        <v>27988.875</v>
      </c>
      <c r="BA21" s="30">
        <f t="shared" ca="1" si="33"/>
        <v>24353.5</v>
      </c>
      <c r="BB21" s="30">
        <f t="shared" ca="1" si="34"/>
        <v>29972</v>
      </c>
      <c r="BC21" s="36">
        <f t="shared" ca="1" si="35"/>
        <v>23364</v>
      </c>
    </row>
    <row r="22" spans="1:55" x14ac:dyDescent="0.2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7</v>
      </c>
      <c r="T22" s="11">
        <v>384</v>
      </c>
      <c r="U22" s="7">
        <f t="shared" si="36"/>
        <v>37304</v>
      </c>
      <c r="V22" s="144">
        <f t="shared" ca="1" si="3"/>
        <v>17.036874999999998</v>
      </c>
      <c r="W22" s="20">
        <f t="shared" ca="1" si="4"/>
        <v>14.745000000000001</v>
      </c>
      <c r="X22" s="20">
        <f t="shared" ca="1" si="37"/>
        <v>16.272916666666671</v>
      </c>
      <c r="Y22" s="20">
        <f t="shared" ca="1" si="5"/>
        <v>17.036874999999998</v>
      </c>
      <c r="Z22" s="20">
        <f t="shared" ca="1" si="6"/>
        <v>14.745000000000001</v>
      </c>
      <c r="AA22" s="20">
        <f t="shared" ca="1" si="7"/>
        <v>16.272916666666671</v>
      </c>
      <c r="AB22" s="25">
        <f t="shared" ca="1" si="8"/>
        <v>17.036874999999998</v>
      </c>
      <c r="AC22" s="25">
        <f t="shared" ca="1" si="9"/>
        <v>14.745000000000001</v>
      </c>
      <c r="AD22" s="25">
        <f t="shared" ca="1" si="10"/>
        <v>16.272916666666671</v>
      </c>
      <c r="AE22" s="25">
        <f t="shared" ca="1" si="11"/>
        <v>17.036874999999998</v>
      </c>
      <c r="AF22" s="25">
        <f t="shared" ca="1" si="12"/>
        <v>14.745000000000001</v>
      </c>
      <c r="AG22" s="25">
        <f t="shared" ca="1" si="13"/>
        <v>16.272916666666671</v>
      </c>
      <c r="AH22" s="25">
        <f t="shared" ca="1" si="14"/>
        <v>17.036874999999998</v>
      </c>
      <c r="AI22" s="25">
        <f t="shared" ca="1" si="15"/>
        <v>14.745000000000001</v>
      </c>
      <c r="AJ22" s="25">
        <f t="shared" ca="1" si="16"/>
        <v>16.272916666666671</v>
      </c>
      <c r="AK22" s="144">
        <f t="shared" ca="1" si="17"/>
        <v>19.868124999999999</v>
      </c>
      <c r="AL22" s="20">
        <f t="shared" ca="1" si="18"/>
        <v>16.03875</v>
      </c>
      <c r="AM22" s="20">
        <f t="shared" ca="1" si="19"/>
        <v>18.591666666666669</v>
      </c>
      <c r="AN22" s="20">
        <f t="shared" ca="1" si="20"/>
        <v>20.650624999999998</v>
      </c>
      <c r="AO22" s="20">
        <f t="shared" ca="1" si="21"/>
        <v>16.061250000000001</v>
      </c>
      <c r="AP22" s="20">
        <f t="shared" ca="1" si="22"/>
        <v>19.120833333333334</v>
      </c>
      <c r="AQ22" s="20">
        <f t="shared" ca="1" si="23"/>
        <v>21.546250000000001</v>
      </c>
      <c r="AR22" s="20">
        <f t="shared" ca="1" si="24"/>
        <v>16.112500000000001</v>
      </c>
      <c r="AS22" s="20">
        <f t="shared" ca="1" si="25"/>
        <v>19.734999999999999</v>
      </c>
      <c r="AT22" s="20">
        <f t="shared" ca="1" si="26"/>
        <v>20.149374999999999</v>
      </c>
      <c r="AU22" s="20">
        <f t="shared" ca="1" si="27"/>
        <v>16.0825</v>
      </c>
      <c r="AV22" s="20">
        <f t="shared" ca="1" si="28"/>
        <v>18.793749999999999</v>
      </c>
      <c r="AW22" s="20">
        <f t="shared" ca="1" si="29"/>
        <v>19.761250000000004</v>
      </c>
      <c r="AX22" s="20">
        <f t="shared" ca="1" si="30"/>
        <v>16.021250000000002</v>
      </c>
      <c r="AY22" s="23">
        <f t="shared" ca="1" si="31"/>
        <v>18.514583333333331</v>
      </c>
      <c r="AZ22" s="33">
        <f t="shared" ca="1" si="32"/>
        <v>28656.1875</v>
      </c>
      <c r="BA22" s="30">
        <f t="shared" ca="1" si="33"/>
        <v>23716.75</v>
      </c>
      <c r="BB22" s="30">
        <f t="shared" ca="1" si="34"/>
        <v>32444</v>
      </c>
      <c r="BC22" s="36">
        <f t="shared" ca="1" si="35"/>
        <v>22390</v>
      </c>
    </row>
    <row r="23" spans="1:55" x14ac:dyDescent="0.2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1</v>
      </c>
      <c r="T23" s="11">
        <v>408</v>
      </c>
      <c r="U23" s="7">
        <f t="shared" si="36"/>
        <v>37305</v>
      </c>
      <c r="V23" s="144">
        <f t="shared" ca="1" si="3"/>
        <v>21.041249999999994</v>
      </c>
      <c r="W23" s="20">
        <f t="shared" ca="1" si="4"/>
        <v>16.81625</v>
      </c>
      <c r="X23" s="20">
        <f t="shared" ca="1" si="37"/>
        <v>19.632916666666663</v>
      </c>
      <c r="Y23" s="20">
        <f t="shared" ca="1" si="5"/>
        <v>23.141249999999996</v>
      </c>
      <c r="Z23" s="20">
        <f t="shared" ca="1" si="6"/>
        <v>17.73</v>
      </c>
      <c r="AA23" s="20">
        <f t="shared" ca="1" si="7"/>
        <v>21.337499999999995</v>
      </c>
      <c r="AB23" s="25">
        <f t="shared" ca="1" si="8"/>
        <v>24.773124999999997</v>
      </c>
      <c r="AC23" s="25">
        <f t="shared" ca="1" si="9"/>
        <v>18.440000000000001</v>
      </c>
      <c r="AD23" s="25">
        <f t="shared" ca="1" si="10"/>
        <v>22.662083333333339</v>
      </c>
      <c r="AE23" s="25">
        <f t="shared" ca="1" si="11"/>
        <v>21.041249999999994</v>
      </c>
      <c r="AF23" s="25">
        <f t="shared" ca="1" si="12"/>
        <v>16.81625</v>
      </c>
      <c r="AG23" s="25">
        <f t="shared" ca="1" si="13"/>
        <v>19.632916666666663</v>
      </c>
      <c r="AH23" s="25">
        <f t="shared" ca="1" si="14"/>
        <v>21.041249999999994</v>
      </c>
      <c r="AI23" s="25">
        <f t="shared" ca="1" si="15"/>
        <v>16.81625</v>
      </c>
      <c r="AJ23" s="25">
        <f t="shared" ca="1" si="16"/>
        <v>19.632916666666663</v>
      </c>
      <c r="AK23" s="144">
        <f t="shared" ca="1" si="17"/>
        <v>20.281874999999999</v>
      </c>
      <c r="AL23" s="20">
        <f t="shared" ca="1" si="18"/>
        <v>18.828749999999999</v>
      </c>
      <c r="AM23" s="20">
        <f t="shared" ca="1" si="19"/>
        <v>19.797500000000003</v>
      </c>
      <c r="AN23" s="20">
        <f t="shared" ca="1" si="20"/>
        <v>21.986874999999998</v>
      </c>
      <c r="AO23" s="20">
        <f t="shared" ca="1" si="21"/>
        <v>19.130000000000003</v>
      </c>
      <c r="AP23" s="20">
        <f t="shared" ca="1" si="22"/>
        <v>21.034583333333334</v>
      </c>
      <c r="AQ23" s="20">
        <f t="shared" ca="1" si="23"/>
        <v>23.089375</v>
      </c>
      <c r="AR23" s="20">
        <f t="shared" ca="1" si="24"/>
        <v>19.36375</v>
      </c>
      <c r="AS23" s="20">
        <f t="shared" ca="1" si="25"/>
        <v>21.847499999999997</v>
      </c>
      <c r="AT23" s="20">
        <f t="shared" ca="1" si="26"/>
        <v>20.408750000000001</v>
      </c>
      <c r="AU23" s="20">
        <f t="shared" ca="1" si="27"/>
        <v>18.838750000000001</v>
      </c>
      <c r="AV23" s="20">
        <f t="shared" ca="1" si="28"/>
        <v>19.885416666666668</v>
      </c>
      <c r="AW23" s="20">
        <f t="shared" ca="1" si="29"/>
        <v>20.427500000000002</v>
      </c>
      <c r="AX23" s="20">
        <f t="shared" ca="1" si="30"/>
        <v>18.824999999999999</v>
      </c>
      <c r="AY23" s="23">
        <f t="shared" ca="1" si="31"/>
        <v>19.893333333333334</v>
      </c>
      <c r="AZ23" s="33">
        <f t="shared" ca="1" si="32"/>
        <v>32621.25</v>
      </c>
      <c r="BA23" s="30">
        <f t="shared" ca="1" si="33"/>
        <v>27567.875</v>
      </c>
      <c r="BB23" s="30">
        <f t="shared" ca="1" si="34"/>
        <v>34959</v>
      </c>
      <c r="BC23" s="36">
        <f t="shared" ca="1" si="35"/>
        <v>26083</v>
      </c>
    </row>
    <row r="24" spans="1:55" x14ac:dyDescent="0.2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2</v>
      </c>
      <c r="T24" s="11">
        <v>432</v>
      </c>
      <c r="U24" s="7">
        <f t="shared" si="36"/>
        <v>37306</v>
      </c>
      <c r="V24" s="144">
        <f t="shared" ca="1" si="3"/>
        <v>22.555</v>
      </c>
      <c r="W24" s="20">
        <f t="shared" ca="1" si="4"/>
        <v>22.080000000000002</v>
      </c>
      <c r="X24" s="20">
        <f t="shared" ca="1" si="37"/>
        <v>22.396666666666665</v>
      </c>
      <c r="Y24" s="20">
        <f t="shared" ca="1" si="5"/>
        <v>22.555</v>
      </c>
      <c r="Z24" s="20">
        <f t="shared" ca="1" si="6"/>
        <v>22.080000000000002</v>
      </c>
      <c r="AA24" s="20">
        <f t="shared" ca="1" si="7"/>
        <v>22.396666666666665</v>
      </c>
      <c r="AB24" s="25">
        <f t="shared" ca="1" si="8"/>
        <v>22.555</v>
      </c>
      <c r="AC24" s="25">
        <f t="shared" ca="1" si="9"/>
        <v>22.080000000000002</v>
      </c>
      <c r="AD24" s="25">
        <f t="shared" ca="1" si="10"/>
        <v>22.396666666666665</v>
      </c>
      <c r="AE24" s="25">
        <f t="shared" ca="1" si="11"/>
        <v>22.555</v>
      </c>
      <c r="AF24" s="25">
        <f t="shared" ca="1" si="12"/>
        <v>22.080000000000002</v>
      </c>
      <c r="AG24" s="25">
        <f t="shared" ca="1" si="13"/>
        <v>22.396666666666665</v>
      </c>
      <c r="AH24" s="25">
        <f t="shared" ca="1" si="14"/>
        <v>22.555</v>
      </c>
      <c r="AI24" s="25">
        <f t="shared" ca="1" si="15"/>
        <v>22.080000000000002</v>
      </c>
      <c r="AJ24" s="25">
        <f t="shared" ca="1" si="16"/>
        <v>22.396666666666665</v>
      </c>
      <c r="AK24" s="144">
        <f t="shared" ca="1" si="17"/>
        <v>20.807500000000001</v>
      </c>
      <c r="AL24" s="20">
        <f t="shared" ca="1" si="18"/>
        <v>19.375</v>
      </c>
      <c r="AM24" s="20">
        <f t="shared" ca="1" si="19"/>
        <v>20.330000000000002</v>
      </c>
      <c r="AN24" s="20">
        <f t="shared" ca="1" si="20"/>
        <v>22.213749999999997</v>
      </c>
      <c r="AO24" s="20">
        <f t="shared" ca="1" si="21"/>
        <v>19.508749999999999</v>
      </c>
      <c r="AP24" s="20">
        <f t="shared" ca="1" si="22"/>
        <v>21.31208333333333</v>
      </c>
      <c r="AQ24" s="20">
        <f t="shared" ca="1" si="23"/>
        <v>22.49625</v>
      </c>
      <c r="AR24" s="20">
        <f t="shared" ca="1" si="24"/>
        <v>19.631250000000001</v>
      </c>
      <c r="AS24" s="20">
        <f t="shared" ca="1" si="25"/>
        <v>21.541250000000002</v>
      </c>
      <c r="AT24" s="20">
        <f t="shared" ca="1" si="26"/>
        <v>21.619999999999997</v>
      </c>
      <c r="AU24" s="20">
        <f t="shared" ca="1" si="27"/>
        <v>19.375</v>
      </c>
      <c r="AV24" s="20">
        <f t="shared" ca="1" si="28"/>
        <v>20.871666666666666</v>
      </c>
      <c r="AW24" s="20">
        <f t="shared" ca="1" si="29"/>
        <v>21.950624999999999</v>
      </c>
      <c r="AX24" s="20">
        <f t="shared" ca="1" si="30"/>
        <v>19.375</v>
      </c>
      <c r="AY24" s="23">
        <f t="shared" ca="1" si="31"/>
        <v>21.092083333333331</v>
      </c>
      <c r="AZ24" s="33">
        <f t="shared" ca="1" si="32"/>
        <v>32580.6875</v>
      </c>
      <c r="BA24" s="30">
        <f t="shared" ca="1" si="33"/>
        <v>28058.625</v>
      </c>
      <c r="BB24" s="30">
        <f t="shared" ca="1" si="34"/>
        <v>35514</v>
      </c>
      <c r="BC24" s="36">
        <f t="shared" ca="1" si="35"/>
        <v>26408</v>
      </c>
    </row>
    <row r="25" spans="1:55" x14ac:dyDescent="0.2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3</v>
      </c>
      <c r="T25" s="11">
        <v>456</v>
      </c>
      <c r="U25" s="7">
        <f t="shared" si="36"/>
        <v>37307</v>
      </c>
      <c r="V25" s="144">
        <f t="shared" ca="1" si="3"/>
        <v>20.61</v>
      </c>
      <c r="W25" s="20">
        <f t="shared" ca="1" si="4"/>
        <v>17.041249999999998</v>
      </c>
      <c r="X25" s="20">
        <f t="shared" ca="1" si="37"/>
        <v>19.420416666666661</v>
      </c>
      <c r="Y25" s="20">
        <f t="shared" ca="1" si="5"/>
        <v>20.61</v>
      </c>
      <c r="Z25" s="20">
        <f t="shared" ca="1" si="6"/>
        <v>17.041249999999998</v>
      </c>
      <c r="AA25" s="20">
        <f t="shared" ca="1" si="7"/>
        <v>19.420416666666661</v>
      </c>
      <c r="AB25" s="25">
        <f t="shared" ca="1" si="8"/>
        <v>20.61</v>
      </c>
      <c r="AC25" s="25">
        <f t="shared" ca="1" si="9"/>
        <v>17.041249999999998</v>
      </c>
      <c r="AD25" s="25">
        <f t="shared" ca="1" si="10"/>
        <v>19.420416666666661</v>
      </c>
      <c r="AE25" s="25">
        <f t="shared" ca="1" si="11"/>
        <v>20.61</v>
      </c>
      <c r="AF25" s="25">
        <f t="shared" ca="1" si="12"/>
        <v>17.041249999999998</v>
      </c>
      <c r="AG25" s="25">
        <f t="shared" ca="1" si="13"/>
        <v>19.420416666666661</v>
      </c>
      <c r="AH25" s="25">
        <f t="shared" ca="1" si="14"/>
        <v>20.61</v>
      </c>
      <c r="AI25" s="25">
        <f t="shared" ca="1" si="15"/>
        <v>17.041249999999998</v>
      </c>
      <c r="AJ25" s="25">
        <f t="shared" ca="1" si="16"/>
        <v>19.420416666666661</v>
      </c>
      <c r="AK25" s="144">
        <f t="shared" ca="1" si="17"/>
        <v>21.916249999999998</v>
      </c>
      <c r="AL25" s="20">
        <f t="shared" ca="1" si="18"/>
        <v>16.76125</v>
      </c>
      <c r="AM25" s="20">
        <f t="shared" ca="1" si="19"/>
        <v>20.197916666666668</v>
      </c>
      <c r="AN25" s="20">
        <f t="shared" ca="1" si="20"/>
        <v>22.148125</v>
      </c>
      <c r="AO25" s="20">
        <f t="shared" ca="1" si="21"/>
        <v>16.947499999999998</v>
      </c>
      <c r="AP25" s="20">
        <f t="shared" ca="1" si="22"/>
        <v>20.414583333333336</v>
      </c>
      <c r="AQ25" s="20">
        <f t="shared" ca="1" si="23"/>
        <v>22.3475</v>
      </c>
      <c r="AR25" s="20">
        <f t="shared" ca="1" si="24"/>
        <v>17.1175</v>
      </c>
      <c r="AS25" s="20">
        <f t="shared" ca="1" si="25"/>
        <v>20.604166666666668</v>
      </c>
      <c r="AT25" s="20">
        <f t="shared" ca="1" si="26"/>
        <v>21.916249999999998</v>
      </c>
      <c r="AU25" s="20">
        <f t="shared" ca="1" si="27"/>
        <v>16.76125</v>
      </c>
      <c r="AV25" s="20">
        <f t="shared" ca="1" si="28"/>
        <v>20.197916666666668</v>
      </c>
      <c r="AW25" s="20">
        <f t="shared" ca="1" si="29"/>
        <v>21.916249999999998</v>
      </c>
      <c r="AX25" s="20">
        <f t="shared" ca="1" si="30"/>
        <v>16.76125</v>
      </c>
      <c r="AY25" s="23">
        <f t="shared" ca="1" si="31"/>
        <v>20.197916666666668</v>
      </c>
      <c r="AZ25" s="33">
        <f t="shared" ca="1" si="32"/>
        <v>31804.0625</v>
      </c>
      <c r="BA25" s="30">
        <f t="shared" ca="1" si="33"/>
        <v>25287.125</v>
      </c>
      <c r="BB25" s="30">
        <f t="shared" ca="1" si="34"/>
        <v>34058</v>
      </c>
      <c r="BC25" s="36">
        <f t="shared" ca="1" si="35"/>
        <v>23541</v>
      </c>
    </row>
    <row r="26" spans="1:55" x14ac:dyDescent="0.2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4</v>
      </c>
      <c r="T26" s="11">
        <v>480</v>
      </c>
      <c r="U26" s="7">
        <f t="shared" si="36"/>
        <v>37308</v>
      </c>
      <c r="V26" s="144">
        <f t="shared" ca="1" si="3"/>
        <v>20.666874999999997</v>
      </c>
      <c r="W26" s="20">
        <f t="shared" ca="1" si="4"/>
        <v>15.105</v>
      </c>
      <c r="X26" s="20">
        <f t="shared" ca="1" si="37"/>
        <v>18.812916666666666</v>
      </c>
      <c r="Y26" s="20">
        <f t="shared" ca="1" si="5"/>
        <v>20.622499999999999</v>
      </c>
      <c r="Z26" s="20">
        <f t="shared" ca="1" si="6"/>
        <v>15.107500000000002</v>
      </c>
      <c r="AA26" s="20">
        <f t="shared" ca="1" si="7"/>
        <v>18.784166666666668</v>
      </c>
      <c r="AB26" s="25">
        <f t="shared" ca="1" si="8"/>
        <v>20.548749999999998</v>
      </c>
      <c r="AC26" s="25">
        <f t="shared" ca="1" si="9"/>
        <v>15.106250000000001</v>
      </c>
      <c r="AD26" s="25">
        <f t="shared" ca="1" si="10"/>
        <v>18.734583333333337</v>
      </c>
      <c r="AE26" s="25">
        <f t="shared" ca="1" si="11"/>
        <v>20.685624999999998</v>
      </c>
      <c r="AF26" s="25">
        <f t="shared" ca="1" si="12"/>
        <v>15.106250000000001</v>
      </c>
      <c r="AG26" s="25">
        <f t="shared" ca="1" si="13"/>
        <v>18.825833333333332</v>
      </c>
      <c r="AH26" s="25">
        <f t="shared" ca="1" si="14"/>
        <v>20.678749999999997</v>
      </c>
      <c r="AI26" s="25">
        <f t="shared" ca="1" si="15"/>
        <v>15.106250000000001</v>
      </c>
      <c r="AJ26" s="25">
        <f t="shared" ca="1" si="16"/>
        <v>18.821250000000003</v>
      </c>
      <c r="AK26" s="144">
        <f t="shared" ca="1" si="17"/>
        <v>19.986875000000001</v>
      </c>
      <c r="AL26" s="20">
        <f t="shared" ca="1" si="18"/>
        <v>14.319999999999999</v>
      </c>
      <c r="AM26" s="20">
        <f t="shared" ca="1" si="19"/>
        <v>18.097916666666666</v>
      </c>
      <c r="AN26" s="20">
        <f t="shared" ca="1" si="20"/>
        <v>20.560625000000002</v>
      </c>
      <c r="AO26" s="20">
        <f t="shared" ca="1" si="21"/>
        <v>14.7075</v>
      </c>
      <c r="AP26" s="20">
        <f t="shared" ca="1" si="22"/>
        <v>18.609583333333337</v>
      </c>
      <c r="AQ26" s="20">
        <f t="shared" ca="1" si="23"/>
        <v>20.881875000000001</v>
      </c>
      <c r="AR26" s="20">
        <f t="shared" ca="1" si="24"/>
        <v>14.867499999999998</v>
      </c>
      <c r="AS26" s="20">
        <f t="shared" ca="1" si="25"/>
        <v>18.877083333333331</v>
      </c>
      <c r="AT26" s="20">
        <f t="shared" ca="1" si="26"/>
        <v>20.150625000000002</v>
      </c>
      <c r="AU26" s="20">
        <f t="shared" ca="1" si="27"/>
        <v>14.452499999999999</v>
      </c>
      <c r="AV26" s="20">
        <f t="shared" ca="1" si="28"/>
        <v>18.251249999999999</v>
      </c>
      <c r="AW26" s="20">
        <f t="shared" ca="1" si="29"/>
        <v>20.33625</v>
      </c>
      <c r="AX26" s="20">
        <f t="shared" ca="1" si="30"/>
        <v>14.34</v>
      </c>
      <c r="AY26" s="23">
        <f t="shared" ca="1" si="31"/>
        <v>18.337499999999999</v>
      </c>
      <c r="AZ26" s="33">
        <f t="shared" ca="1" si="32"/>
        <v>30770.5625</v>
      </c>
      <c r="BA26" s="30">
        <f t="shared" ca="1" si="33"/>
        <v>24159.75</v>
      </c>
      <c r="BB26" s="30">
        <f t="shared" ca="1" si="34"/>
        <v>33037</v>
      </c>
      <c r="BC26" s="36">
        <f t="shared" ca="1" si="35"/>
        <v>22214</v>
      </c>
    </row>
    <row r="27" spans="1:55" x14ac:dyDescent="0.2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5</v>
      </c>
      <c r="T27" s="11">
        <v>504</v>
      </c>
      <c r="U27" s="7">
        <f t="shared" si="36"/>
        <v>37309</v>
      </c>
      <c r="V27" s="144">
        <f t="shared" ca="1" si="3"/>
        <v>25.93</v>
      </c>
      <c r="W27" s="20">
        <f t="shared" ca="1" si="4"/>
        <v>16.741250000000001</v>
      </c>
      <c r="X27" s="20">
        <f t="shared" ca="1" si="37"/>
        <v>22.867083333333337</v>
      </c>
      <c r="Y27" s="20">
        <f t="shared" ca="1" si="5"/>
        <v>25.93</v>
      </c>
      <c r="Z27" s="20">
        <f t="shared" ca="1" si="6"/>
        <v>16.741250000000001</v>
      </c>
      <c r="AA27" s="20">
        <f t="shared" ca="1" si="7"/>
        <v>22.867083333333337</v>
      </c>
      <c r="AB27" s="25">
        <f t="shared" ca="1" si="8"/>
        <v>25.93</v>
      </c>
      <c r="AC27" s="25">
        <f t="shared" ca="1" si="9"/>
        <v>16.741250000000001</v>
      </c>
      <c r="AD27" s="25">
        <f t="shared" ca="1" si="10"/>
        <v>22.867083333333337</v>
      </c>
      <c r="AE27" s="25">
        <f t="shared" ca="1" si="11"/>
        <v>25.93</v>
      </c>
      <c r="AF27" s="25">
        <f t="shared" ca="1" si="12"/>
        <v>16.741250000000001</v>
      </c>
      <c r="AG27" s="25">
        <f t="shared" ca="1" si="13"/>
        <v>22.867083333333337</v>
      </c>
      <c r="AH27" s="25">
        <f t="shared" ca="1" si="14"/>
        <v>25.93</v>
      </c>
      <c r="AI27" s="25">
        <f t="shared" ca="1" si="15"/>
        <v>16.741250000000001</v>
      </c>
      <c r="AJ27" s="25">
        <f t="shared" ca="1" si="16"/>
        <v>22.867083333333337</v>
      </c>
      <c r="AK27" s="144">
        <f t="shared" ca="1" si="17"/>
        <v>21.955000000000002</v>
      </c>
      <c r="AL27" s="20">
        <f t="shared" ca="1" si="18"/>
        <v>17.27375</v>
      </c>
      <c r="AM27" s="20">
        <f t="shared" ca="1" si="19"/>
        <v>20.394583333333337</v>
      </c>
      <c r="AN27" s="20">
        <f t="shared" ca="1" si="20"/>
        <v>21.949375</v>
      </c>
      <c r="AO27" s="20">
        <f t="shared" ca="1" si="21"/>
        <v>17.366250000000001</v>
      </c>
      <c r="AP27" s="20">
        <f t="shared" ca="1" si="22"/>
        <v>20.42166666666667</v>
      </c>
      <c r="AQ27" s="20">
        <f t="shared" ca="1" si="23"/>
        <v>22.151250000000001</v>
      </c>
      <c r="AR27" s="20">
        <f t="shared" ca="1" si="24"/>
        <v>17.446249999999999</v>
      </c>
      <c r="AS27" s="20">
        <f t="shared" ca="1" si="25"/>
        <v>20.582916666666662</v>
      </c>
      <c r="AT27" s="20">
        <f t="shared" ca="1" si="26"/>
        <v>23.496874999999999</v>
      </c>
      <c r="AU27" s="20">
        <f t="shared" ca="1" si="27"/>
        <v>17.27375</v>
      </c>
      <c r="AV27" s="20">
        <f t="shared" ca="1" si="28"/>
        <v>21.422500000000003</v>
      </c>
      <c r="AW27" s="20">
        <f t="shared" ca="1" si="29"/>
        <v>21.374374999999997</v>
      </c>
      <c r="AX27" s="20">
        <f t="shared" ca="1" si="30"/>
        <v>17.27375</v>
      </c>
      <c r="AY27" s="23">
        <f t="shared" ca="1" si="31"/>
        <v>20.0075</v>
      </c>
      <c r="AZ27" s="33">
        <f t="shared" ca="1" si="32"/>
        <v>31292.625</v>
      </c>
      <c r="BA27" s="30">
        <f t="shared" ca="1" si="33"/>
        <v>24733.625</v>
      </c>
      <c r="BB27" s="30">
        <f t="shared" ca="1" si="34"/>
        <v>33424</v>
      </c>
      <c r="BC27" s="36">
        <f t="shared" ca="1" si="35"/>
        <v>22659</v>
      </c>
    </row>
    <row r="28" spans="1:55" x14ac:dyDescent="0.2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6</v>
      </c>
      <c r="T28" s="11">
        <v>528</v>
      </c>
      <c r="U28" s="7">
        <f t="shared" si="36"/>
        <v>37310</v>
      </c>
      <c r="V28" s="144">
        <f t="shared" ca="1" si="3"/>
        <v>19.75375</v>
      </c>
      <c r="W28" s="20">
        <f t="shared" ca="1" si="4"/>
        <v>17.098749999999999</v>
      </c>
      <c r="X28" s="20">
        <f t="shared" ca="1" si="37"/>
        <v>18.868749999999995</v>
      </c>
      <c r="Y28" s="20">
        <f t="shared" ca="1" si="5"/>
        <v>19.75375</v>
      </c>
      <c r="Z28" s="20">
        <f t="shared" ca="1" si="6"/>
        <v>17.098749999999999</v>
      </c>
      <c r="AA28" s="20">
        <f t="shared" ca="1" si="7"/>
        <v>18.868749999999995</v>
      </c>
      <c r="AB28" s="25">
        <f t="shared" ca="1" si="8"/>
        <v>19.75375</v>
      </c>
      <c r="AC28" s="25">
        <f t="shared" ca="1" si="9"/>
        <v>17.098749999999999</v>
      </c>
      <c r="AD28" s="25">
        <f t="shared" ca="1" si="10"/>
        <v>18.868749999999995</v>
      </c>
      <c r="AE28" s="25">
        <f t="shared" ca="1" si="11"/>
        <v>19.75375</v>
      </c>
      <c r="AF28" s="25">
        <f t="shared" ca="1" si="12"/>
        <v>17.098749999999999</v>
      </c>
      <c r="AG28" s="25">
        <f t="shared" ca="1" si="13"/>
        <v>18.868749999999995</v>
      </c>
      <c r="AH28" s="25">
        <f t="shared" ca="1" si="14"/>
        <v>19.75375</v>
      </c>
      <c r="AI28" s="25">
        <f t="shared" ca="1" si="15"/>
        <v>17.098749999999999</v>
      </c>
      <c r="AJ28" s="25">
        <f t="shared" ca="1" si="16"/>
        <v>18.868749999999995</v>
      </c>
      <c r="AK28" s="144">
        <f t="shared" ca="1" si="17"/>
        <v>20.472499999999997</v>
      </c>
      <c r="AL28" s="20">
        <f t="shared" ca="1" si="18"/>
        <v>16.138750000000002</v>
      </c>
      <c r="AM28" s="20">
        <f t="shared" ca="1" si="19"/>
        <v>19.027916666666666</v>
      </c>
      <c r="AN28" s="20">
        <f t="shared" ca="1" si="20"/>
        <v>20.435625000000002</v>
      </c>
      <c r="AO28" s="20">
        <f t="shared" ca="1" si="21"/>
        <v>16.138750000000002</v>
      </c>
      <c r="AP28" s="20">
        <f t="shared" ca="1" si="22"/>
        <v>19.003333333333334</v>
      </c>
      <c r="AQ28" s="20">
        <f t="shared" ca="1" si="23"/>
        <v>20.440625000000001</v>
      </c>
      <c r="AR28" s="20">
        <f t="shared" ca="1" si="24"/>
        <v>16.138750000000002</v>
      </c>
      <c r="AS28" s="20">
        <f t="shared" ca="1" si="25"/>
        <v>19.006666666666664</v>
      </c>
      <c r="AT28" s="20">
        <f t="shared" ca="1" si="26"/>
        <v>20.781875000000003</v>
      </c>
      <c r="AU28" s="20">
        <f t="shared" ca="1" si="27"/>
        <v>16.138750000000002</v>
      </c>
      <c r="AV28" s="20">
        <f t="shared" ca="1" si="28"/>
        <v>19.234166666666667</v>
      </c>
      <c r="AW28" s="20">
        <f t="shared" ca="1" si="29"/>
        <v>20.352500000000003</v>
      </c>
      <c r="AX28" s="20">
        <f t="shared" ca="1" si="30"/>
        <v>16.138750000000002</v>
      </c>
      <c r="AY28" s="23">
        <f t="shared" ca="1" si="31"/>
        <v>18.947916666666668</v>
      </c>
      <c r="AZ28" s="33">
        <f t="shared" ca="1" si="32"/>
        <v>28840.9375</v>
      </c>
      <c r="BA28" s="30">
        <f t="shared" ca="1" si="33"/>
        <v>25141.875</v>
      </c>
      <c r="BB28" s="30">
        <f t="shared" ca="1" si="34"/>
        <v>30779</v>
      </c>
      <c r="BC28" s="36">
        <f t="shared" ca="1" si="35"/>
        <v>23955</v>
      </c>
    </row>
    <row r="29" spans="1:55" x14ac:dyDescent="0.2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7</v>
      </c>
      <c r="T29" s="11">
        <v>552</v>
      </c>
      <c r="U29" s="7">
        <f t="shared" si="36"/>
        <v>37311</v>
      </c>
      <c r="V29" s="144">
        <f t="shared" ca="1" si="3"/>
        <v>17.815625000000001</v>
      </c>
      <c r="W29" s="20">
        <f t="shared" ca="1" si="4"/>
        <v>17.059999999999999</v>
      </c>
      <c r="X29" s="20">
        <f t="shared" ca="1" si="37"/>
        <v>17.563749999999995</v>
      </c>
      <c r="Y29" s="20">
        <f t="shared" ca="1" si="5"/>
        <v>17.815625000000001</v>
      </c>
      <c r="Z29" s="20">
        <f t="shared" ca="1" si="6"/>
        <v>17.059999999999999</v>
      </c>
      <c r="AA29" s="20">
        <f t="shared" ca="1" si="7"/>
        <v>17.563749999999995</v>
      </c>
      <c r="AB29" s="25">
        <f t="shared" ca="1" si="8"/>
        <v>17.815625000000001</v>
      </c>
      <c r="AC29" s="25">
        <f t="shared" ca="1" si="9"/>
        <v>17.059999999999999</v>
      </c>
      <c r="AD29" s="25">
        <f t="shared" ca="1" si="10"/>
        <v>17.563749999999995</v>
      </c>
      <c r="AE29" s="25">
        <f t="shared" ca="1" si="11"/>
        <v>17.815625000000001</v>
      </c>
      <c r="AF29" s="25">
        <f t="shared" ca="1" si="12"/>
        <v>17.059999999999999</v>
      </c>
      <c r="AG29" s="25">
        <f t="shared" ca="1" si="13"/>
        <v>17.563749999999995</v>
      </c>
      <c r="AH29" s="25">
        <f t="shared" ca="1" si="14"/>
        <v>17.815625000000001</v>
      </c>
      <c r="AI29" s="25">
        <f t="shared" ca="1" si="15"/>
        <v>17.059999999999999</v>
      </c>
      <c r="AJ29" s="25">
        <f t="shared" ca="1" si="16"/>
        <v>17.563749999999995</v>
      </c>
      <c r="AK29" s="144">
        <f t="shared" ca="1" si="17"/>
        <v>18.848125</v>
      </c>
      <c r="AL29" s="20">
        <f t="shared" ca="1" si="18"/>
        <v>15.559999999999999</v>
      </c>
      <c r="AM29" s="20">
        <f t="shared" ca="1" si="19"/>
        <v>17.752083333333331</v>
      </c>
      <c r="AN29" s="20">
        <f t="shared" ca="1" si="20"/>
        <v>18.915624999999999</v>
      </c>
      <c r="AO29" s="20">
        <f t="shared" ca="1" si="21"/>
        <v>15.559999999999999</v>
      </c>
      <c r="AP29" s="20">
        <f t="shared" ca="1" si="22"/>
        <v>17.79708333333333</v>
      </c>
      <c r="AQ29" s="20">
        <f t="shared" ca="1" si="23"/>
        <v>18.96125</v>
      </c>
      <c r="AR29" s="20">
        <f t="shared" ca="1" si="24"/>
        <v>15.559999999999999</v>
      </c>
      <c r="AS29" s="20">
        <f t="shared" ca="1" si="25"/>
        <v>17.827499999999997</v>
      </c>
      <c r="AT29" s="20">
        <f t="shared" ca="1" si="26"/>
        <v>18.904374999999998</v>
      </c>
      <c r="AU29" s="20">
        <f t="shared" ca="1" si="27"/>
        <v>15.559999999999999</v>
      </c>
      <c r="AV29" s="20">
        <f t="shared" ca="1" si="28"/>
        <v>17.789583333333329</v>
      </c>
      <c r="AW29" s="20">
        <f t="shared" ca="1" si="29"/>
        <v>18.826249999999998</v>
      </c>
      <c r="AX29" s="20">
        <f t="shared" ca="1" si="30"/>
        <v>15.559999999999999</v>
      </c>
      <c r="AY29" s="23">
        <f t="shared" ca="1" si="31"/>
        <v>17.737499999999997</v>
      </c>
      <c r="AZ29" s="33">
        <f t="shared" ca="1" si="32"/>
        <v>27807.4375</v>
      </c>
      <c r="BA29" s="30">
        <f t="shared" ca="1" si="33"/>
        <v>25348.25</v>
      </c>
      <c r="BB29" s="30">
        <f ca="1">+MAX(OFFSET($M$2,$V$1+$T29,0,24,1))</f>
        <v>30751</v>
      </c>
      <c r="BC29" s="36">
        <f t="shared" ca="1" si="35"/>
        <v>24626</v>
      </c>
    </row>
    <row r="30" spans="1:55" x14ac:dyDescent="0.2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1</v>
      </c>
      <c r="T30" s="11">
        <v>576</v>
      </c>
      <c r="U30" s="7">
        <f t="shared" si="36"/>
        <v>37312</v>
      </c>
      <c r="V30" s="144">
        <f t="shared" ca="1" si="3"/>
        <v>19.970000000000002</v>
      </c>
      <c r="W30" s="20">
        <f t="shared" ca="1" si="4"/>
        <v>19.149999999999999</v>
      </c>
      <c r="X30" s="20">
        <f t="shared" ca="1" si="37"/>
        <v>19.696666666666669</v>
      </c>
      <c r="Y30" s="20">
        <f t="shared" ca="1" si="5"/>
        <v>19.892500000000005</v>
      </c>
      <c r="Z30" s="20">
        <f t="shared" ca="1" si="6"/>
        <v>19.149999999999999</v>
      </c>
      <c r="AA30" s="20">
        <f t="shared" ca="1" si="7"/>
        <v>19.645</v>
      </c>
      <c r="AB30" s="25">
        <f t="shared" ca="1" si="8"/>
        <v>19.911250000000003</v>
      </c>
      <c r="AC30" s="25">
        <f t="shared" ca="1" si="9"/>
        <v>19.149999999999999</v>
      </c>
      <c r="AD30" s="25">
        <f t="shared" ca="1" si="10"/>
        <v>19.657499999999999</v>
      </c>
      <c r="AE30" s="25">
        <f t="shared" ca="1" si="11"/>
        <v>20.123125000000002</v>
      </c>
      <c r="AF30" s="25">
        <f t="shared" ca="1" si="12"/>
        <v>19.149999999999999</v>
      </c>
      <c r="AG30" s="25">
        <f t="shared" ca="1" si="13"/>
        <v>19.798749999999998</v>
      </c>
      <c r="AH30" s="25">
        <f t="shared" ca="1" si="14"/>
        <v>20.000625000000003</v>
      </c>
      <c r="AI30" s="25">
        <f t="shared" ca="1" si="15"/>
        <v>19.149999999999999</v>
      </c>
      <c r="AJ30" s="25">
        <f t="shared" ca="1" si="16"/>
        <v>19.717083333333331</v>
      </c>
      <c r="AK30" s="144">
        <f t="shared" ca="1" si="17"/>
        <v>18.662500000000001</v>
      </c>
      <c r="AL30" s="20">
        <f t="shared" ca="1" si="18"/>
        <v>17.93</v>
      </c>
      <c r="AM30" s="20">
        <f t="shared" ca="1" si="19"/>
        <v>18.418333333333326</v>
      </c>
      <c r="AN30" s="20">
        <f t="shared" ca="1" si="20"/>
        <v>20.599374999999998</v>
      </c>
      <c r="AO30" s="20">
        <f t="shared" ca="1" si="21"/>
        <v>18.01125</v>
      </c>
      <c r="AP30" s="20">
        <f t="shared" ca="1" si="22"/>
        <v>19.736666666666668</v>
      </c>
      <c r="AQ30" s="20">
        <f t="shared" ca="1" si="23"/>
        <v>20.781874999999996</v>
      </c>
      <c r="AR30" s="20">
        <f t="shared" ca="1" si="24"/>
        <v>18.08625</v>
      </c>
      <c r="AS30" s="20">
        <f t="shared" ca="1" si="25"/>
        <v>19.883333333333333</v>
      </c>
      <c r="AT30" s="20">
        <f t="shared" ca="1" si="26"/>
        <v>21.725625000000001</v>
      </c>
      <c r="AU30" s="20">
        <f t="shared" ca="1" si="27"/>
        <v>17.93</v>
      </c>
      <c r="AV30" s="20">
        <f t="shared" ca="1" si="28"/>
        <v>20.460416666666667</v>
      </c>
      <c r="AW30" s="20">
        <f t="shared" ca="1" si="29"/>
        <v>20.215624999999999</v>
      </c>
      <c r="AX30" s="20">
        <f t="shared" ca="1" si="30"/>
        <v>17.93</v>
      </c>
      <c r="AY30" s="23">
        <f t="shared" ca="1" si="31"/>
        <v>19.453749999999999</v>
      </c>
      <c r="AZ30" s="33">
        <f t="shared" ca="1" si="32"/>
        <v>31843.8125</v>
      </c>
      <c r="BA30" s="30">
        <f t="shared" ca="1" si="33"/>
        <v>26080.25</v>
      </c>
      <c r="BB30" s="30">
        <f t="shared" ca="1" si="34"/>
        <v>33935</v>
      </c>
      <c r="BC30" s="36">
        <f t="shared" ca="1" si="35"/>
        <v>24201</v>
      </c>
    </row>
    <row r="31" spans="1:55" x14ac:dyDescent="0.2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2</v>
      </c>
      <c r="T31" s="11">
        <v>600</v>
      </c>
      <c r="U31" s="7">
        <f t="shared" si="36"/>
        <v>37313</v>
      </c>
      <c r="V31" s="144">
        <f t="shared" ca="1" si="3"/>
        <v>27.743749999999995</v>
      </c>
      <c r="W31" s="20">
        <f t="shared" ca="1" si="4"/>
        <v>16.918749999999999</v>
      </c>
      <c r="X31" s="20">
        <f t="shared" ca="1" si="37"/>
        <v>24.135416666666668</v>
      </c>
      <c r="Y31" s="20">
        <f t="shared" ca="1" si="5"/>
        <v>28.543124999999996</v>
      </c>
      <c r="Z31" s="20">
        <f t="shared" ca="1" si="6"/>
        <v>16.918749999999999</v>
      </c>
      <c r="AA31" s="20">
        <f t="shared" ca="1" si="7"/>
        <v>24.668333333333333</v>
      </c>
      <c r="AB31" s="25">
        <f t="shared" ca="1" si="8"/>
        <v>29.153749999999999</v>
      </c>
      <c r="AC31" s="25">
        <f t="shared" ca="1" si="9"/>
        <v>16.918749999999999</v>
      </c>
      <c r="AD31" s="25">
        <f t="shared" ca="1" si="10"/>
        <v>25.075416666666669</v>
      </c>
      <c r="AE31" s="25">
        <f t="shared" ca="1" si="11"/>
        <v>27.743749999999995</v>
      </c>
      <c r="AF31" s="25">
        <f t="shared" ca="1" si="12"/>
        <v>16.918749999999999</v>
      </c>
      <c r="AG31" s="25">
        <f t="shared" ca="1" si="13"/>
        <v>24.135416666666668</v>
      </c>
      <c r="AH31" s="25">
        <f t="shared" ca="1" si="14"/>
        <v>27.743749999999995</v>
      </c>
      <c r="AI31" s="25">
        <f t="shared" ca="1" si="15"/>
        <v>16.918749999999999</v>
      </c>
      <c r="AJ31" s="25">
        <f t="shared" ca="1" si="16"/>
        <v>24.135416666666668</v>
      </c>
      <c r="AK31" s="144">
        <f t="shared" ca="1" si="17"/>
        <v>21.888749999999995</v>
      </c>
      <c r="AL31" s="20">
        <f t="shared" ca="1" si="18"/>
        <v>17.274999999999999</v>
      </c>
      <c r="AM31" s="20">
        <f t="shared" ca="1" si="19"/>
        <v>20.350833333333327</v>
      </c>
      <c r="AN31" s="20">
        <f t="shared" ca="1" si="20"/>
        <v>23.906875000000003</v>
      </c>
      <c r="AO31" s="20">
        <f t="shared" ca="1" si="21"/>
        <v>17.37875</v>
      </c>
      <c r="AP31" s="20">
        <f t="shared" ca="1" si="22"/>
        <v>21.730833333333326</v>
      </c>
      <c r="AQ31" s="20">
        <f t="shared" ca="1" si="23"/>
        <v>25.677499999999998</v>
      </c>
      <c r="AR31" s="20">
        <f t="shared" ca="1" si="24"/>
        <v>17.475000000000001</v>
      </c>
      <c r="AS31" s="20">
        <f t="shared" ca="1" si="25"/>
        <v>22.943333333333328</v>
      </c>
      <c r="AT31" s="20">
        <f t="shared" ca="1" si="26"/>
        <v>22.983750000000001</v>
      </c>
      <c r="AU31" s="20">
        <f t="shared" ca="1" si="27"/>
        <v>17.274999999999999</v>
      </c>
      <c r="AV31" s="20">
        <f t="shared" ca="1" si="28"/>
        <v>21.080833333333327</v>
      </c>
      <c r="AW31" s="20">
        <f t="shared" ca="1" si="29"/>
        <v>21.551875000000003</v>
      </c>
      <c r="AX31" s="20">
        <f t="shared" ca="1" si="30"/>
        <v>17.27375</v>
      </c>
      <c r="AY31" s="23">
        <f t="shared" ca="1" si="31"/>
        <v>20.125833333333333</v>
      </c>
      <c r="AZ31" s="33">
        <f t="shared" ca="1" si="32"/>
        <v>0</v>
      </c>
      <c r="BA31" s="30">
        <f t="shared" ca="1" si="33"/>
        <v>0</v>
      </c>
      <c r="BB31" s="30">
        <f t="shared" ca="1" si="34"/>
        <v>0</v>
      </c>
      <c r="BC31" s="36">
        <f t="shared" ca="1" si="35"/>
        <v>0</v>
      </c>
    </row>
    <row r="32" spans="1:55" x14ac:dyDescent="0.2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3</v>
      </c>
      <c r="T32" s="11">
        <v>624</v>
      </c>
      <c r="U32" s="7">
        <f t="shared" si="36"/>
        <v>37314</v>
      </c>
      <c r="V32" s="144">
        <f t="shared" ca="1" si="3"/>
        <v>36.345625000000005</v>
      </c>
      <c r="W32" s="20">
        <f t="shared" ca="1" si="4"/>
        <v>18.997499999999999</v>
      </c>
      <c r="X32" s="20">
        <f t="shared" ca="1" si="37"/>
        <v>30.562916666666666</v>
      </c>
      <c r="Y32" s="20">
        <f t="shared" ca="1" si="5"/>
        <v>36.345625000000005</v>
      </c>
      <c r="Z32" s="20">
        <f t="shared" ca="1" si="6"/>
        <v>18.997499999999999</v>
      </c>
      <c r="AA32" s="20">
        <f t="shared" ca="1" si="7"/>
        <v>30.562916666666666</v>
      </c>
      <c r="AB32" s="25">
        <f t="shared" ca="1" si="8"/>
        <v>36.345625000000005</v>
      </c>
      <c r="AC32" s="25">
        <f t="shared" ca="1" si="9"/>
        <v>18.997499999999999</v>
      </c>
      <c r="AD32" s="25">
        <f t="shared" ca="1" si="10"/>
        <v>30.562916666666666</v>
      </c>
      <c r="AE32" s="25">
        <f t="shared" ca="1" si="11"/>
        <v>36.345625000000005</v>
      </c>
      <c r="AF32" s="25">
        <f t="shared" ca="1" si="12"/>
        <v>18.997499999999999</v>
      </c>
      <c r="AG32" s="25">
        <f t="shared" ca="1" si="13"/>
        <v>30.562916666666666</v>
      </c>
      <c r="AH32" s="25">
        <f t="shared" ca="1" si="14"/>
        <v>36.345625000000005</v>
      </c>
      <c r="AI32" s="25">
        <f t="shared" ca="1" si="15"/>
        <v>18.997499999999999</v>
      </c>
      <c r="AJ32" s="25">
        <f t="shared" ca="1" si="16"/>
        <v>30.562916666666666</v>
      </c>
      <c r="AK32" s="144">
        <f t="shared" ca="1" si="17"/>
        <v>32.969374999999999</v>
      </c>
      <c r="AL32" s="20">
        <f t="shared" ca="1" si="18"/>
        <v>20.430000000000003</v>
      </c>
      <c r="AM32" s="20">
        <f t="shared" ca="1" si="19"/>
        <v>28.789583333333329</v>
      </c>
      <c r="AN32" s="20">
        <f t="shared" ca="1" si="20"/>
        <v>33.499375000000001</v>
      </c>
      <c r="AO32" s="20">
        <f t="shared" ca="1" si="21"/>
        <v>20.437500000000004</v>
      </c>
      <c r="AP32" s="20">
        <f t="shared" ca="1" si="22"/>
        <v>29.145416666666662</v>
      </c>
      <c r="AQ32" s="20">
        <f t="shared" ca="1" si="23"/>
        <v>33.890625</v>
      </c>
      <c r="AR32" s="20">
        <f t="shared" ca="1" si="24"/>
        <v>20.453750000000003</v>
      </c>
      <c r="AS32" s="20">
        <f t="shared" ca="1" si="25"/>
        <v>29.411666666666665</v>
      </c>
      <c r="AT32" s="20">
        <f t="shared" ca="1" si="26"/>
        <v>33.097500000000004</v>
      </c>
      <c r="AU32" s="20">
        <f t="shared" ca="1" si="27"/>
        <v>20.430000000000003</v>
      </c>
      <c r="AV32" s="20">
        <f t="shared" ca="1" si="28"/>
        <v>28.875</v>
      </c>
      <c r="AW32" s="20">
        <f t="shared" ca="1" si="29"/>
        <v>32.948749999999997</v>
      </c>
      <c r="AX32" s="20">
        <f t="shared" ca="1" si="30"/>
        <v>20.430000000000003</v>
      </c>
      <c r="AY32" s="23">
        <f t="shared" ca="1" si="31"/>
        <v>28.775833333333335</v>
      </c>
      <c r="AZ32" s="33">
        <f t="shared" ca="1" si="32"/>
        <v>0</v>
      </c>
      <c r="BA32" s="30">
        <f t="shared" ca="1" si="33"/>
        <v>0</v>
      </c>
      <c r="BB32" s="30">
        <f t="shared" ca="1" si="34"/>
        <v>0</v>
      </c>
      <c r="BC32" s="36">
        <f t="shared" ca="1" si="35"/>
        <v>0</v>
      </c>
    </row>
    <row r="33" spans="1:55" x14ac:dyDescent="0.2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4</v>
      </c>
      <c r="T33" s="11">
        <v>648</v>
      </c>
      <c r="U33" s="7">
        <f t="shared" si="36"/>
        <v>37315</v>
      </c>
      <c r="V33" s="144">
        <f t="shared" ca="1" si="3"/>
        <v>0</v>
      </c>
      <c r="W33" s="20">
        <f t="shared" ca="1" si="4"/>
        <v>0</v>
      </c>
      <c r="X33" s="20">
        <f t="shared" ca="1" si="37"/>
        <v>0</v>
      </c>
      <c r="Y33" s="20">
        <f t="shared" ca="1" si="5"/>
        <v>0</v>
      </c>
      <c r="Z33" s="20">
        <f t="shared" ca="1" si="6"/>
        <v>0</v>
      </c>
      <c r="AA33" s="20">
        <f t="shared" ca="1" si="7"/>
        <v>0</v>
      </c>
      <c r="AB33" s="25">
        <f t="shared" ca="1" si="8"/>
        <v>0</v>
      </c>
      <c r="AC33" s="25">
        <f t="shared" ca="1" si="9"/>
        <v>0</v>
      </c>
      <c r="AD33" s="25">
        <f t="shared" ca="1" si="10"/>
        <v>0</v>
      </c>
      <c r="AE33" s="25">
        <f t="shared" ca="1" si="11"/>
        <v>0</v>
      </c>
      <c r="AF33" s="25">
        <f t="shared" ca="1" si="12"/>
        <v>0</v>
      </c>
      <c r="AG33" s="25">
        <f t="shared" ca="1" si="13"/>
        <v>0</v>
      </c>
      <c r="AH33" s="25">
        <f t="shared" ca="1" si="14"/>
        <v>0</v>
      </c>
      <c r="AI33" s="25">
        <f t="shared" ca="1" si="15"/>
        <v>0</v>
      </c>
      <c r="AJ33" s="25">
        <f t="shared" ca="1" si="16"/>
        <v>0</v>
      </c>
      <c r="AK33" s="144">
        <f t="shared" ca="1" si="17"/>
        <v>32.325625000000002</v>
      </c>
      <c r="AL33" s="20">
        <f t="shared" ca="1" si="18"/>
        <v>25.71125</v>
      </c>
      <c r="AM33" s="20">
        <f t="shared" ca="1" si="19"/>
        <v>30.120833333333337</v>
      </c>
      <c r="AN33" s="20">
        <f t="shared" ca="1" si="20"/>
        <v>33.134999999999998</v>
      </c>
      <c r="AO33" s="20">
        <f t="shared" ca="1" si="21"/>
        <v>25.71125</v>
      </c>
      <c r="AP33" s="20">
        <f t="shared" ca="1" si="22"/>
        <v>30.660416666666666</v>
      </c>
      <c r="AQ33" s="20">
        <f t="shared" ca="1" si="23"/>
        <v>33.746250000000003</v>
      </c>
      <c r="AR33" s="20">
        <f t="shared" ca="1" si="24"/>
        <v>25.71125</v>
      </c>
      <c r="AS33" s="20">
        <f t="shared" ca="1" si="25"/>
        <v>31.067916666666665</v>
      </c>
      <c r="AT33" s="20">
        <f t="shared" ca="1" si="26"/>
        <v>32.399375000000006</v>
      </c>
      <c r="AU33" s="20">
        <f t="shared" ca="1" si="27"/>
        <v>25.71125</v>
      </c>
      <c r="AV33" s="20">
        <f t="shared" ca="1" si="28"/>
        <v>30.17</v>
      </c>
      <c r="AW33" s="20">
        <f t="shared" ca="1" si="29"/>
        <v>32.300000000000004</v>
      </c>
      <c r="AX33" s="20">
        <f t="shared" ca="1" si="30"/>
        <v>25.71125</v>
      </c>
      <c r="AY33" s="23">
        <f t="shared" ca="1" si="31"/>
        <v>30.103750000000005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4</v>
      </c>
      <c r="T34" s="11">
        <v>672</v>
      </c>
      <c r="U34" s="7">
        <f t="shared" si="36"/>
        <v>37316</v>
      </c>
      <c r="V34" s="144">
        <f t="shared" ca="1" si="3"/>
        <v>0</v>
      </c>
      <c r="W34" s="20">
        <f t="shared" ca="1" si="4"/>
        <v>0</v>
      </c>
      <c r="X34" s="20">
        <f t="shared" ca="1" si="37"/>
        <v>0</v>
      </c>
      <c r="Y34" s="20">
        <f t="shared" ca="1" si="5"/>
        <v>0</v>
      </c>
      <c r="Z34" s="20">
        <f t="shared" ca="1" si="6"/>
        <v>0</v>
      </c>
      <c r="AA34" s="20">
        <f t="shared" ca="1" si="7"/>
        <v>0</v>
      </c>
      <c r="AB34" s="25">
        <f t="shared" ca="1" si="8"/>
        <v>0</v>
      </c>
      <c r="AC34" s="25">
        <f t="shared" ca="1" si="9"/>
        <v>0</v>
      </c>
      <c r="AD34" s="25">
        <f t="shared" ca="1" si="10"/>
        <v>0</v>
      </c>
      <c r="AE34" s="25">
        <f t="shared" ca="1" si="11"/>
        <v>0</v>
      </c>
      <c r="AF34" s="25">
        <f t="shared" ca="1" si="12"/>
        <v>0</v>
      </c>
      <c r="AG34" s="25">
        <f t="shared" ca="1" si="13"/>
        <v>0</v>
      </c>
      <c r="AH34" s="25">
        <f t="shared" ca="1" si="14"/>
        <v>0</v>
      </c>
      <c r="AI34" s="25">
        <f t="shared" ca="1" si="15"/>
        <v>0</v>
      </c>
      <c r="AJ34" s="25">
        <f t="shared" ca="1" si="16"/>
        <v>0</v>
      </c>
      <c r="AK34" s="144">
        <f t="shared" ca="1" si="17"/>
        <v>0</v>
      </c>
      <c r="AL34" s="20">
        <f t="shared" ca="1" si="18"/>
        <v>0</v>
      </c>
      <c r="AM34" s="20">
        <f t="shared" ca="1" si="19"/>
        <v>0</v>
      </c>
      <c r="AN34" s="20">
        <f t="shared" ca="1" si="20"/>
        <v>0</v>
      </c>
      <c r="AO34" s="20">
        <f t="shared" ca="1" si="21"/>
        <v>0</v>
      </c>
      <c r="AP34" s="20">
        <f t="shared" ca="1" si="22"/>
        <v>0</v>
      </c>
      <c r="AQ34" s="20">
        <f t="shared" ca="1" si="23"/>
        <v>0</v>
      </c>
      <c r="AR34" s="20">
        <f t="shared" ca="1" si="24"/>
        <v>0</v>
      </c>
      <c r="AS34" s="20">
        <f t="shared" ca="1" si="25"/>
        <v>0</v>
      </c>
      <c r="AT34" s="20">
        <f t="shared" ca="1" si="26"/>
        <v>0</v>
      </c>
      <c r="AU34" s="20">
        <f t="shared" ca="1" si="27"/>
        <v>0</v>
      </c>
      <c r="AV34" s="20">
        <f t="shared" ca="1" si="28"/>
        <v>0</v>
      </c>
      <c r="AW34" s="20">
        <f t="shared" ca="1" si="29"/>
        <v>0</v>
      </c>
      <c r="AX34" s="20">
        <f t="shared" ca="1" si="30"/>
        <v>0</v>
      </c>
      <c r="AY34" s="23">
        <f t="shared" ca="1" si="31"/>
        <v>0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4</v>
      </c>
      <c r="T35" s="11">
        <v>696</v>
      </c>
      <c r="U35" s="7">
        <f t="shared" si="36"/>
        <v>37317</v>
      </c>
      <c r="V35" s="144">
        <f t="shared" ca="1" si="3"/>
        <v>0</v>
      </c>
      <c r="W35" s="20">
        <f t="shared" ca="1" si="4"/>
        <v>0</v>
      </c>
      <c r="X35" s="20">
        <f t="shared" ca="1" si="37"/>
        <v>0</v>
      </c>
      <c r="Y35" s="20">
        <f t="shared" ca="1" si="5"/>
        <v>0</v>
      </c>
      <c r="Z35" s="20">
        <f t="shared" ca="1" si="6"/>
        <v>0</v>
      </c>
      <c r="AA35" s="20">
        <f t="shared" ca="1" si="7"/>
        <v>0</v>
      </c>
      <c r="AB35" s="25">
        <f t="shared" ca="1" si="8"/>
        <v>0</v>
      </c>
      <c r="AC35" s="25">
        <f t="shared" ca="1" si="9"/>
        <v>0</v>
      </c>
      <c r="AD35" s="25">
        <f t="shared" ca="1" si="10"/>
        <v>0</v>
      </c>
      <c r="AE35" s="25">
        <f t="shared" ca="1" si="11"/>
        <v>0</v>
      </c>
      <c r="AF35" s="25">
        <f t="shared" ca="1" si="12"/>
        <v>0</v>
      </c>
      <c r="AG35" s="25">
        <f t="shared" ca="1" si="13"/>
        <v>0</v>
      </c>
      <c r="AH35" s="25">
        <f t="shared" ca="1" si="14"/>
        <v>0</v>
      </c>
      <c r="AI35" s="25">
        <f t="shared" ca="1" si="15"/>
        <v>0</v>
      </c>
      <c r="AJ35" s="25">
        <f t="shared" ca="1" si="16"/>
        <v>0</v>
      </c>
      <c r="AK35" s="144">
        <f t="shared" ca="1" si="17"/>
        <v>0</v>
      </c>
      <c r="AL35" s="20">
        <f t="shared" ca="1" si="18"/>
        <v>0</v>
      </c>
      <c r="AM35" s="20">
        <f t="shared" ca="1" si="19"/>
        <v>0</v>
      </c>
      <c r="AN35" s="20">
        <f t="shared" ca="1" si="20"/>
        <v>0</v>
      </c>
      <c r="AO35" s="20">
        <f t="shared" ca="1" si="21"/>
        <v>0</v>
      </c>
      <c r="AP35" s="20">
        <f t="shared" ca="1" si="22"/>
        <v>0</v>
      </c>
      <c r="AQ35" s="20">
        <f t="shared" ca="1" si="23"/>
        <v>0</v>
      </c>
      <c r="AR35" s="20">
        <f t="shared" ca="1" si="24"/>
        <v>0</v>
      </c>
      <c r="AS35" s="20">
        <f t="shared" ca="1" si="25"/>
        <v>0</v>
      </c>
      <c r="AT35" s="20">
        <f t="shared" ca="1" si="26"/>
        <v>0</v>
      </c>
      <c r="AU35" s="20">
        <f t="shared" ca="1" si="27"/>
        <v>0</v>
      </c>
      <c r="AV35" s="20">
        <f t="shared" ca="1" si="28"/>
        <v>0</v>
      </c>
      <c r="AW35" s="20">
        <f t="shared" ca="1" si="29"/>
        <v>0</v>
      </c>
      <c r="AX35" s="20">
        <f t="shared" ca="1" si="30"/>
        <v>0</v>
      </c>
      <c r="AY35" s="23">
        <f t="shared" ca="1" si="31"/>
        <v>0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5" thickBot="1" x14ac:dyDescent="0.25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4</v>
      </c>
      <c r="T36" s="12">
        <v>720</v>
      </c>
      <c r="U36" s="14">
        <f t="shared" si="36"/>
        <v>37318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0</v>
      </c>
      <c r="AL36" s="22">
        <f t="shared" ca="1" si="18"/>
        <v>0</v>
      </c>
      <c r="AM36" s="22">
        <f t="shared" ca="1" si="19"/>
        <v>0</v>
      </c>
      <c r="AN36" s="22">
        <f t="shared" ca="1" si="20"/>
        <v>0</v>
      </c>
      <c r="AO36" s="22">
        <f t="shared" ca="1" si="21"/>
        <v>0</v>
      </c>
      <c r="AP36" s="22">
        <f t="shared" ca="1" si="22"/>
        <v>0</v>
      </c>
      <c r="AQ36" s="22">
        <f t="shared" ca="1" si="23"/>
        <v>0</v>
      </c>
      <c r="AR36" s="22">
        <f t="shared" ca="1" si="24"/>
        <v>0</v>
      </c>
      <c r="AS36" s="22">
        <f t="shared" ca="1" si="25"/>
        <v>0</v>
      </c>
      <c r="AT36" s="22">
        <f t="shared" ca="1" si="26"/>
        <v>0</v>
      </c>
      <c r="AU36" s="22">
        <f t="shared" ca="1" si="27"/>
        <v>0</v>
      </c>
      <c r="AV36" s="22">
        <f t="shared" ca="1" si="28"/>
        <v>0</v>
      </c>
      <c r="AW36" s="22">
        <f t="shared" ca="1" si="29"/>
        <v>0</v>
      </c>
      <c r="AX36" s="22">
        <f t="shared" ca="1" si="30"/>
        <v>0</v>
      </c>
      <c r="AY36" s="24">
        <f t="shared" ca="1" si="31"/>
        <v>0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M31587">
        <v>23316</v>
      </c>
      <c r="N31587" t="s">
        <v>47</v>
      </c>
      <c r="O31587">
        <v>3</v>
      </c>
    </row>
    <row r="31588" spans="1:15" x14ac:dyDescent="0.2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M31588">
        <v>22373</v>
      </c>
      <c r="N31588" t="s">
        <v>47</v>
      </c>
      <c r="O31588">
        <v>3</v>
      </c>
    </row>
    <row r="31589" spans="1:15" x14ac:dyDescent="0.2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M31589">
        <v>22009</v>
      </c>
      <c r="N31589" t="s">
        <v>47</v>
      </c>
      <c r="O31589">
        <v>3</v>
      </c>
    </row>
    <row r="31590" spans="1:15" x14ac:dyDescent="0.2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M31590">
        <v>21953</v>
      </c>
      <c r="N31590" t="s">
        <v>47</v>
      </c>
      <c r="O31590">
        <v>3</v>
      </c>
    </row>
    <row r="31591" spans="1:15" x14ac:dyDescent="0.2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M31591">
        <v>22693</v>
      </c>
      <c r="N31591" t="s">
        <v>47</v>
      </c>
      <c r="O31591">
        <v>3</v>
      </c>
    </row>
    <row r="31592" spans="1:15" x14ac:dyDescent="0.2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M31592">
        <v>24619</v>
      </c>
      <c r="N31592" t="s">
        <v>47</v>
      </c>
      <c r="O31592">
        <v>3</v>
      </c>
    </row>
    <row r="31593" spans="1:15" x14ac:dyDescent="0.2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M31593">
        <v>28253</v>
      </c>
      <c r="N31593" t="s">
        <v>47</v>
      </c>
      <c r="O31593">
        <v>3</v>
      </c>
    </row>
    <row r="31594" spans="1:15" x14ac:dyDescent="0.2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M31594">
        <v>29856</v>
      </c>
      <c r="N31594" t="s">
        <v>48</v>
      </c>
      <c r="O31594">
        <v>3</v>
      </c>
    </row>
    <row r="31595" spans="1:15" x14ac:dyDescent="0.2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M31595">
        <v>30062</v>
      </c>
      <c r="N31595" t="s">
        <v>48</v>
      </c>
      <c r="O31595">
        <v>3</v>
      </c>
    </row>
    <row r="31596" spans="1:15" x14ac:dyDescent="0.2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M31596">
        <v>30133</v>
      </c>
      <c r="N31596" t="s">
        <v>48</v>
      </c>
      <c r="O31596">
        <v>3</v>
      </c>
    </row>
    <row r="31597" spans="1:15" x14ac:dyDescent="0.2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M31597">
        <v>30104</v>
      </c>
      <c r="N31597" t="s">
        <v>48</v>
      </c>
      <c r="O31597">
        <v>3</v>
      </c>
    </row>
    <row r="31598" spans="1:15" x14ac:dyDescent="0.2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M31598">
        <v>30071</v>
      </c>
      <c r="N31598" t="s">
        <v>48</v>
      </c>
      <c r="O31598">
        <v>3</v>
      </c>
    </row>
    <row r="31599" spans="1:15" x14ac:dyDescent="0.2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M31599">
        <v>29721</v>
      </c>
      <c r="N31599" t="s">
        <v>48</v>
      </c>
      <c r="O31599">
        <v>3</v>
      </c>
    </row>
    <row r="31600" spans="1:15" x14ac:dyDescent="0.2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M31600">
        <v>29653</v>
      </c>
      <c r="N31600" t="s">
        <v>48</v>
      </c>
      <c r="O31600">
        <v>3</v>
      </c>
    </row>
    <row r="31601" spans="1:15" x14ac:dyDescent="0.2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M31601">
        <v>29444</v>
      </c>
      <c r="N31601" t="s">
        <v>48</v>
      </c>
      <c r="O31601">
        <v>3</v>
      </c>
    </row>
    <row r="31602" spans="1:15" x14ac:dyDescent="0.2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M31602">
        <v>29248</v>
      </c>
      <c r="N31602" t="s">
        <v>48</v>
      </c>
      <c r="O31602">
        <v>3</v>
      </c>
    </row>
    <row r="31603" spans="1:15" x14ac:dyDescent="0.2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M31603">
        <v>29692</v>
      </c>
      <c r="N31603" t="s">
        <v>48</v>
      </c>
      <c r="O31603">
        <v>3</v>
      </c>
    </row>
    <row r="31604" spans="1:15" x14ac:dyDescent="0.2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M31604">
        <v>32360</v>
      </c>
      <c r="N31604" t="s">
        <v>48</v>
      </c>
      <c r="O31604">
        <v>3</v>
      </c>
    </row>
    <row r="31605" spans="1:15" x14ac:dyDescent="0.2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M31605">
        <v>32444</v>
      </c>
      <c r="N31605" t="s">
        <v>48</v>
      </c>
      <c r="O31605">
        <v>3</v>
      </c>
    </row>
    <row r="31606" spans="1:15" x14ac:dyDescent="0.2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M31606">
        <v>31501</v>
      </c>
      <c r="N31606" t="s">
        <v>48</v>
      </c>
      <c r="O31606">
        <v>3</v>
      </c>
    </row>
    <row r="31607" spans="1:15" x14ac:dyDescent="0.2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M31607">
        <v>30560</v>
      </c>
      <c r="N31607" t="s">
        <v>48</v>
      </c>
      <c r="O31607">
        <v>3</v>
      </c>
    </row>
    <row r="31608" spans="1:15" x14ac:dyDescent="0.2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M31608">
        <v>28887</v>
      </c>
      <c r="N31608" t="s">
        <v>48</v>
      </c>
      <c r="O31608">
        <v>3</v>
      </c>
    </row>
    <row r="31609" spans="1:15" x14ac:dyDescent="0.2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M31609">
        <v>26197</v>
      </c>
      <c r="N31609" t="s">
        <v>48</v>
      </c>
      <c r="O31609">
        <v>3</v>
      </c>
    </row>
    <row r="31610" spans="1:15" x14ac:dyDescent="0.2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M31610">
        <v>23759</v>
      </c>
      <c r="N31610" t="s">
        <v>47</v>
      </c>
      <c r="O31610">
        <v>3</v>
      </c>
    </row>
    <row r="31611" spans="1:15" x14ac:dyDescent="0.2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M31611">
        <v>22478</v>
      </c>
      <c r="N31611" t="s">
        <v>47</v>
      </c>
      <c r="O31611">
        <v>4</v>
      </c>
    </row>
    <row r="31612" spans="1:15" x14ac:dyDescent="0.2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M31612">
        <v>21558</v>
      </c>
      <c r="N31612" t="s">
        <v>47</v>
      </c>
      <c r="O31612">
        <v>4</v>
      </c>
    </row>
    <row r="31613" spans="1:15" x14ac:dyDescent="0.2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M31613">
        <v>21251</v>
      </c>
      <c r="N31613" t="s">
        <v>47</v>
      </c>
      <c r="O31613">
        <v>4</v>
      </c>
    </row>
    <row r="31614" spans="1:15" x14ac:dyDescent="0.2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M31614">
        <v>21187</v>
      </c>
      <c r="N31614" t="s">
        <v>47</v>
      </c>
      <c r="O31614">
        <v>4</v>
      </c>
    </row>
    <row r="31615" spans="1:15" x14ac:dyDescent="0.2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M31615">
        <v>21500</v>
      </c>
      <c r="N31615" t="s">
        <v>47</v>
      </c>
      <c r="O31615">
        <v>4</v>
      </c>
    </row>
    <row r="31616" spans="1:15" x14ac:dyDescent="0.2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M31616">
        <v>24184</v>
      </c>
      <c r="N31616" t="s">
        <v>47</v>
      </c>
      <c r="O31616">
        <v>4</v>
      </c>
    </row>
    <row r="31617" spans="1:15" x14ac:dyDescent="0.2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M31617">
        <v>27953</v>
      </c>
      <c r="N31617" t="s">
        <v>47</v>
      </c>
      <c r="O31617">
        <v>4</v>
      </c>
    </row>
    <row r="31618" spans="1:15" x14ac:dyDescent="0.2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M31618">
        <v>29668</v>
      </c>
      <c r="N31618" t="s">
        <v>48</v>
      </c>
      <c r="O31618">
        <v>4</v>
      </c>
    </row>
    <row r="31619" spans="1:15" x14ac:dyDescent="0.2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M31619">
        <v>29958</v>
      </c>
      <c r="N31619" t="s">
        <v>48</v>
      </c>
      <c r="O31619">
        <v>4</v>
      </c>
    </row>
    <row r="31620" spans="1:15" x14ac:dyDescent="0.2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M31620">
        <v>30035</v>
      </c>
      <c r="N31620" t="s">
        <v>48</v>
      </c>
      <c r="O31620">
        <v>4</v>
      </c>
    </row>
    <row r="31621" spans="1:15" x14ac:dyDescent="0.2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M31621">
        <v>30101</v>
      </c>
      <c r="N31621" t="s">
        <v>48</v>
      </c>
      <c r="O31621">
        <v>4</v>
      </c>
    </row>
    <row r="31622" spans="1:15" x14ac:dyDescent="0.2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M31622">
        <v>29935</v>
      </c>
      <c r="N31622" t="s">
        <v>48</v>
      </c>
      <c r="O31622">
        <v>4</v>
      </c>
    </row>
    <row r="31623" spans="1:15" x14ac:dyDescent="0.2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M31623">
        <v>29670</v>
      </c>
      <c r="N31623" t="s">
        <v>48</v>
      </c>
      <c r="O31623">
        <v>4</v>
      </c>
    </row>
    <row r="31624" spans="1:15" x14ac:dyDescent="0.2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M31624">
        <v>29627</v>
      </c>
      <c r="N31624" t="s">
        <v>48</v>
      </c>
      <c r="O31624">
        <v>4</v>
      </c>
    </row>
    <row r="31625" spans="1:15" x14ac:dyDescent="0.2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M31625">
        <v>29294</v>
      </c>
      <c r="N31625" t="s">
        <v>48</v>
      </c>
      <c r="O31625">
        <v>4</v>
      </c>
    </row>
    <row r="31626" spans="1:15" x14ac:dyDescent="0.2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M31626">
        <v>29023</v>
      </c>
      <c r="N31626" t="s">
        <v>48</v>
      </c>
      <c r="O31626">
        <v>4</v>
      </c>
    </row>
    <row r="31627" spans="1:15" x14ac:dyDescent="0.2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M31627">
        <v>29615</v>
      </c>
      <c r="N31627" t="s">
        <v>48</v>
      </c>
      <c r="O31627">
        <v>4</v>
      </c>
    </row>
    <row r="31628" spans="1:15" x14ac:dyDescent="0.2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M31628">
        <v>32205</v>
      </c>
      <c r="N31628" t="s">
        <v>48</v>
      </c>
      <c r="O31628">
        <v>4</v>
      </c>
    </row>
    <row r="31629" spans="1:15" x14ac:dyDescent="0.2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M31629">
        <v>32397</v>
      </c>
      <c r="N31629" t="s">
        <v>48</v>
      </c>
      <c r="O31629">
        <v>4</v>
      </c>
    </row>
    <row r="31630" spans="1:15" x14ac:dyDescent="0.2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M31630">
        <v>31582</v>
      </c>
      <c r="N31630" t="s">
        <v>48</v>
      </c>
      <c r="O31630">
        <v>4</v>
      </c>
    </row>
    <row r="31631" spans="1:15" x14ac:dyDescent="0.2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M31631">
        <v>30452</v>
      </c>
      <c r="N31631" t="s">
        <v>48</v>
      </c>
      <c r="O31631">
        <v>4</v>
      </c>
    </row>
    <row r="31632" spans="1:15" x14ac:dyDescent="0.2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M31632">
        <v>28715</v>
      </c>
      <c r="N31632" t="s">
        <v>48</v>
      </c>
      <c r="O31632">
        <v>4</v>
      </c>
    </row>
    <row r="31633" spans="1:15" x14ac:dyDescent="0.2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M31633">
        <v>26304</v>
      </c>
      <c r="N31633" t="s">
        <v>48</v>
      </c>
      <c r="O31633">
        <v>4</v>
      </c>
    </row>
    <row r="31634" spans="1:15" x14ac:dyDescent="0.2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M31634">
        <v>23894</v>
      </c>
      <c r="N31634" t="s">
        <v>47</v>
      </c>
      <c r="O31634">
        <v>4</v>
      </c>
    </row>
    <row r="31635" spans="1:15" x14ac:dyDescent="0.2">
      <c r="A31635" s="2">
        <v>37204</v>
      </c>
      <c r="B31635">
        <v>100</v>
      </c>
      <c r="C31635">
        <v>14.66</v>
      </c>
      <c r="D31635">
        <v>14.66</v>
      </c>
      <c r="E31635">
        <v>14.66</v>
      </c>
      <c r="F31635">
        <v>14.66</v>
      </c>
      <c r="G31635">
        <v>14.66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M31635">
        <v>21987</v>
      </c>
      <c r="N31635" t="s">
        <v>47</v>
      </c>
      <c r="O31635">
        <v>5</v>
      </c>
    </row>
    <row r="31636" spans="1:15" x14ac:dyDescent="0.2">
      <c r="A31636" s="2">
        <v>37204</v>
      </c>
      <c r="B31636">
        <v>200</v>
      </c>
      <c r="C31636">
        <v>13.51</v>
      </c>
      <c r="D31636">
        <v>13.51</v>
      </c>
      <c r="E31636">
        <v>13.51</v>
      </c>
      <c r="F31636">
        <v>13.51</v>
      </c>
      <c r="G31636">
        <v>13.51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M31636">
        <v>21235</v>
      </c>
      <c r="N31636" t="s">
        <v>47</v>
      </c>
      <c r="O31636">
        <v>5</v>
      </c>
    </row>
    <row r="31637" spans="1:15" x14ac:dyDescent="0.2">
      <c r="A31637" s="2">
        <v>37204</v>
      </c>
      <c r="B31637">
        <v>300</v>
      </c>
      <c r="C31637">
        <v>13.46</v>
      </c>
      <c r="D31637">
        <v>13.46</v>
      </c>
      <c r="E31637">
        <v>13.46</v>
      </c>
      <c r="F31637">
        <v>13.46</v>
      </c>
      <c r="G31637">
        <v>13.46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M31637">
        <v>20792</v>
      </c>
      <c r="N31637" t="s">
        <v>47</v>
      </c>
      <c r="O31637">
        <v>5</v>
      </c>
    </row>
    <row r="31638" spans="1:15" x14ac:dyDescent="0.2">
      <c r="A31638" s="2">
        <v>37204</v>
      </c>
      <c r="B31638">
        <v>400</v>
      </c>
      <c r="C31638">
        <v>14.98</v>
      </c>
      <c r="D31638">
        <v>14.98</v>
      </c>
      <c r="E31638">
        <v>14.98</v>
      </c>
      <c r="F31638">
        <v>14.98</v>
      </c>
      <c r="G31638">
        <v>14.98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M31638">
        <v>20705</v>
      </c>
      <c r="N31638" t="s">
        <v>47</v>
      </c>
      <c r="O31638">
        <v>5</v>
      </c>
    </row>
    <row r="31639" spans="1:15" x14ac:dyDescent="0.2">
      <c r="A31639" s="2">
        <v>37204</v>
      </c>
      <c r="B31639">
        <v>500</v>
      </c>
      <c r="C31639">
        <v>15.61</v>
      </c>
      <c r="D31639">
        <v>15.61</v>
      </c>
      <c r="E31639">
        <v>15.61</v>
      </c>
      <c r="F31639">
        <v>15.61</v>
      </c>
      <c r="G31639">
        <v>15.61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M31639">
        <v>21400</v>
      </c>
      <c r="N31639" t="s">
        <v>47</v>
      </c>
      <c r="O31639">
        <v>5</v>
      </c>
    </row>
    <row r="31640" spans="1:15" x14ac:dyDescent="0.2">
      <c r="A31640" s="2">
        <v>37204</v>
      </c>
      <c r="B31640">
        <v>600</v>
      </c>
      <c r="C31640">
        <v>16.91</v>
      </c>
      <c r="D31640">
        <v>16.91</v>
      </c>
      <c r="E31640">
        <v>16.91</v>
      </c>
      <c r="F31640">
        <v>16.91</v>
      </c>
      <c r="G31640">
        <v>16.91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M31640">
        <v>23297</v>
      </c>
      <c r="N31640" t="s">
        <v>47</v>
      </c>
      <c r="O31640">
        <v>5</v>
      </c>
    </row>
    <row r="31641" spans="1:15" x14ac:dyDescent="0.2">
      <c r="A31641" s="2">
        <v>37204</v>
      </c>
      <c r="B31641">
        <v>700</v>
      </c>
      <c r="C31641">
        <v>25.62</v>
      </c>
      <c r="D31641">
        <v>25.62</v>
      </c>
      <c r="E31641">
        <v>25.62</v>
      </c>
      <c r="F31641">
        <v>25.62</v>
      </c>
      <c r="G31641">
        <v>25.62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M31641">
        <v>26928</v>
      </c>
      <c r="N31641" t="s">
        <v>47</v>
      </c>
      <c r="O31641">
        <v>5</v>
      </c>
    </row>
    <row r="31642" spans="1:15" x14ac:dyDescent="0.2">
      <c r="A31642" s="2">
        <v>37204</v>
      </c>
      <c r="B31642">
        <v>800</v>
      </c>
      <c r="C31642">
        <v>42.3</v>
      </c>
      <c r="D31642">
        <v>42.3</v>
      </c>
      <c r="E31642">
        <v>42.3</v>
      </c>
      <c r="F31642">
        <v>42.3</v>
      </c>
      <c r="G31642">
        <v>42.3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M31642">
        <v>28807</v>
      </c>
      <c r="N31642" t="s">
        <v>48</v>
      </c>
      <c r="O31642">
        <v>5</v>
      </c>
    </row>
    <row r="31643" spans="1:15" x14ac:dyDescent="0.2">
      <c r="A31643" s="2">
        <v>37204</v>
      </c>
      <c r="B31643">
        <v>900</v>
      </c>
      <c r="C31643">
        <v>46</v>
      </c>
      <c r="D31643">
        <v>46</v>
      </c>
      <c r="E31643">
        <v>46</v>
      </c>
      <c r="F31643">
        <v>46</v>
      </c>
      <c r="G31643">
        <v>46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M31643">
        <v>29560</v>
      </c>
      <c r="N31643" t="s">
        <v>48</v>
      </c>
      <c r="O31643">
        <v>5</v>
      </c>
    </row>
    <row r="31644" spans="1:15" x14ac:dyDescent="0.2">
      <c r="A31644" s="2">
        <v>37204</v>
      </c>
      <c r="B31644">
        <v>1000</v>
      </c>
      <c r="C31644">
        <v>42.58</v>
      </c>
      <c r="D31644">
        <v>42.58</v>
      </c>
      <c r="E31644">
        <v>42.58</v>
      </c>
      <c r="F31644">
        <v>42.58</v>
      </c>
      <c r="G31644">
        <v>42.58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M31644">
        <v>29891</v>
      </c>
      <c r="N31644" t="s">
        <v>48</v>
      </c>
      <c r="O31644">
        <v>5</v>
      </c>
    </row>
    <row r="31645" spans="1:15" x14ac:dyDescent="0.2">
      <c r="A31645" s="2">
        <v>37204</v>
      </c>
      <c r="B31645">
        <v>1100</v>
      </c>
      <c r="C31645">
        <v>34.57</v>
      </c>
      <c r="D31645">
        <v>34.770000000000003</v>
      </c>
      <c r="E31645">
        <v>36.07</v>
      </c>
      <c r="F31645">
        <v>34.57</v>
      </c>
      <c r="G31645">
        <v>34.57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M31645">
        <v>30041</v>
      </c>
      <c r="N31645" t="s">
        <v>48</v>
      </c>
      <c r="O31645">
        <v>5</v>
      </c>
    </row>
    <row r="31646" spans="1:15" x14ac:dyDescent="0.2">
      <c r="A31646" s="2">
        <v>37204</v>
      </c>
      <c r="B31646">
        <v>1200</v>
      </c>
      <c r="C31646">
        <v>21.25</v>
      </c>
      <c r="D31646">
        <v>21.6</v>
      </c>
      <c r="E31646">
        <v>23.83</v>
      </c>
      <c r="F31646">
        <v>21.25</v>
      </c>
      <c r="G31646">
        <v>21.25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M31646">
        <v>29898</v>
      </c>
      <c r="N31646" t="s">
        <v>48</v>
      </c>
      <c r="O31646">
        <v>5</v>
      </c>
    </row>
    <row r="31647" spans="1:15" x14ac:dyDescent="0.2">
      <c r="A31647" s="2">
        <v>37204</v>
      </c>
      <c r="B31647">
        <v>1300</v>
      </c>
      <c r="C31647">
        <v>22.08</v>
      </c>
      <c r="D31647">
        <v>22.08</v>
      </c>
      <c r="E31647">
        <v>22.08</v>
      </c>
      <c r="F31647">
        <v>22.08</v>
      </c>
      <c r="G31647">
        <v>22.08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M31647">
        <v>29387</v>
      </c>
      <c r="N31647" t="s">
        <v>48</v>
      </c>
      <c r="O31647">
        <v>5</v>
      </c>
    </row>
    <row r="31648" spans="1:15" x14ac:dyDescent="0.2">
      <c r="A31648" s="2">
        <v>37204</v>
      </c>
      <c r="B31648">
        <v>1400</v>
      </c>
      <c r="C31648">
        <v>27.77</v>
      </c>
      <c r="D31648">
        <v>27.77</v>
      </c>
      <c r="E31648">
        <v>27.77</v>
      </c>
      <c r="F31648">
        <v>27.77</v>
      </c>
      <c r="G31648">
        <v>27.77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M31648">
        <v>29404</v>
      </c>
      <c r="N31648" t="s">
        <v>48</v>
      </c>
      <c r="O31648">
        <v>5</v>
      </c>
    </row>
    <row r="31649" spans="1:15" x14ac:dyDescent="0.2">
      <c r="A31649" s="2">
        <v>37204</v>
      </c>
      <c r="B31649">
        <v>1500</v>
      </c>
      <c r="C31649">
        <v>16.350000000000001</v>
      </c>
      <c r="D31649">
        <v>16.350000000000001</v>
      </c>
      <c r="E31649">
        <v>16.350000000000001</v>
      </c>
      <c r="F31649">
        <v>16.350000000000001</v>
      </c>
      <c r="G31649">
        <v>16.350000000000001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M31649">
        <v>28761</v>
      </c>
      <c r="N31649" t="s">
        <v>48</v>
      </c>
      <c r="O31649">
        <v>5</v>
      </c>
    </row>
    <row r="31650" spans="1:15" x14ac:dyDescent="0.2">
      <c r="A31650" s="2">
        <v>37204</v>
      </c>
      <c r="B31650">
        <v>1600</v>
      </c>
      <c r="C31650">
        <v>17.579999999999998</v>
      </c>
      <c r="D31650">
        <v>17.579999999999998</v>
      </c>
      <c r="E31650">
        <v>17.579999999999998</v>
      </c>
      <c r="F31650">
        <v>17.579999999999998</v>
      </c>
      <c r="G31650">
        <v>17.579999999999998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M31650">
        <v>28611</v>
      </c>
      <c r="N31650" t="s">
        <v>48</v>
      </c>
      <c r="O31650">
        <v>5</v>
      </c>
    </row>
    <row r="31651" spans="1:15" x14ac:dyDescent="0.2">
      <c r="A31651" s="2">
        <v>37204</v>
      </c>
      <c r="B31651">
        <v>1700</v>
      </c>
      <c r="C31651">
        <v>28.3</v>
      </c>
      <c r="D31651">
        <v>28.49</v>
      </c>
      <c r="E31651">
        <v>29.52</v>
      </c>
      <c r="F31651">
        <v>28.3</v>
      </c>
      <c r="G31651">
        <v>28.3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M31651">
        <v>29608</v>
      </c>
      <c r="N31651" t="s">
        <v>48</v>
      </c>
      <c r="O31651">
        <v>5</v>
      </c>
    </row>
    <row r="31652" spans="1:15" x14ac:dyDescent="0.2">
      <c r="A31652" s="2">
        <v>37204</v>
      </c>
      <c r="B31652">
        <v>1800</v>
      </c>
      <c r="C31652">
        <v>66.12</v>
      </c>
      <c r="D31652">
        <v>66.12</v>
      </c>
      <c r="E31652">
        <v>66.12</v>
      </c>
      <c r="F31652">
        <v>66.12</v>
      </c>
      <c r="G31652">
        <v>66.12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M31652">
        <v>32244</v>
      </c>
      <c r="N31652" t="s">
        <v>48</v>
      </c>
      <c r="O31652">
        <v>5</v>
      </c>
    </row>
    <row r="31653" spans="1:15" x14ac:dyDescent="0.2">
      <c r="A31653" s="2">
        <v>37204</v>
      </c>
      <c r="B31653">
        <v>1900</v>
      </c>
      <c r="C31653">
        <v>51.2</v>
      </c>
      <c r="D31653">
        <v>51.2</v>
      </c>
      <c r="E31653">
        <v>51.2</v>
      </c>
      <c r="F31653">
        <v>51.2</v>
      </c>
      <c r="G31653">
        <v>51.2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M31653">
        <v>32200</v>
      </c>
      <c r="N31653" t="s">
        <v>48</v>
      </c>
      <c r="O31653">
        <v>5</v>
      </c>
    </row>
    <row r="31654" spans="1:15" x14ac:dyDescent="0.2">
      <c r="A31654" s="2">
        <v>37204</v>
      </c>
      <c r="B31654">
        <v>2000</v>
      </c>
      <c r="C31654">
        <v>41.5</v>
      </c>
      <c r="D31654">
        <v>41.5</v>
      </c>
      <c r="E31654">
        <v>41.5</v>
      </c>
      <c r="F31654">
        <v>41.5</v>
      </c>
      <c r="G31654">
        <v>41.5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M31654">
        <v>31419</v>
      </c>
      <c r="N31654" t="s">
        <v>48</v>
      </c>
      <c r="O31654">
        <v>5</v>
      </c>
    </row>
    <row r="31655" spans="1:15" x14ac:dyDescent="0.2">
      <c r="A31655" s="2">
        <v>37204</v>
      </c>
      <c r="B31655">
        <v>2100</v>
      </c>
      <c r="C31655">
        <v>29.13</v>
      </c>
      <c r="D31655">
        <v>29.13</v>
      </c>
      <c r="E31655">
        <v>29.13</v>
      </c>
      <c r="F31655">
        <v>29.13</v>
      </c>
      <c r="G31655">
        <v>29.13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M31655">
        <v>30539</v>
      </c>
      <c r="N31655" t="s">
        <v>48</v>
      </c>
      <c r="O31655">
        <v>5</v>
      </c>
    </row>
    <row r="31656" spans="1:15" x14ac:dyDescent="0.2">
      <c r="A31656" s="2">
        <v>37204</v>
      </c>
      <c r="B31656">
        <v>2200</v>
      </c>
      <c r="C31656">
        <v>33.89</v>
      </c>
      <c r="D31656">
        <v>33.89</v>
      </c>
      <c r="E31656">
        <v>33.89</v>
      </c>
      <c r="F31656">
        <v>33.89</v>
      </c>
      <c r="G31656">
        <v>33.89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M31656">
        <v>29288</v>
      </c>
      <c r="N31656" t="s">
        <v>48</v>
      </c>
      <c r="O31656">
        <v>5</v>
      </c>
    </row>
    <row r="31657" spans="1:15" x14ac:dyDescent="0.2">
      <c r="A31657" s="2">
        <v>37204</v>
      </c>
      <c r="B31657">
        <v>2300</v>
      </c>
      <c r="C31657">
        <v>19.52</v>
      </c>
      <c r="D31657">
        <v>19.52</v>
      </c>
      <c r="E31657">
        <v>19.52</v>
      </c>
      <c r="F31657">
        <v>19.52</v>
      </c>
      <c r="G31657">
        <v>19.52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M31657">
        <v>27430</v>
      </c>
      <c r="N31657" t="s">
        <v>48</v>
      </c>
      <c r="O31657">
        <v>5</v>
      </c>
    </row>
    <row r="31658" spans="1:15" x14ac:dyDescent="0.2">
      <c r="A31658" s="2">
        <v>37204</v>
      </c>
      <c r="B31658">
        <v>2400</v>
      </c>
      <c r="C31658">
        <v>21.51</v>
      </c>
      <c r="D31658">
        <v>21.51</v>
      </c>
      <c r="E31658">
        <v>21.51</v>
      </c>
      <c r="F31658">
        <v>21.51</v>
      </c>
      <c r="G31658">
        <v>21.51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M31658">
        <v>25424</v>
      </c>
      <c r="N31658" t="s">
        <v>47</v>
      </c>
      <c r="O31658">
        <v>5</v>
      </c>
    </row>
    <row r="31659" spans="1:15" x14ac:dyDescent="0.2">
      <c r="A31659" s="2">
        <v>37205</v>
      </c>
      <c r="B31659">
        <v>100</v>
      </c>
      <c r="C31659">
        <v>17.12</v>
      </c>
      <c r="D31659">
        <v>17.12</v>
      </c>
      <c r="E31659">
        <v>17.12</v>
      </c>
      <c r="F31659">
        <v>17.12</v>
      </c>
      <c r="G31659">
        <v>17.12</v>
      </c>
      <c r="H31659" s="5">
        <v>15.77</v>
      </c>
      <c r="I31659">
        <v>18.71</v>
      </c>
      <c r="J31659">
        <v>20.3</v>
      </c>
      <c r="K31659">
        <v>16.690000000000001</v>
      </c>
      <c r="L31659" s="32">
        <v>14.37</v>
      </c>
      <c r="M31659">
        <v>23871</v>
      </c>
      <c r="N31659" t="s">
        <v>47</v>
      </c>
      <c r="O31659">
        <v>6</v>
      </c>
    </row>
    <row r="31660" spans="1:15" x14ac:dyDescent="0.2">
      <c r="A31660" s="2">
        <v>37205</v>
      </c>
      <c r="B31660">
        <v>200</v>
      </c>
      <c r="C31660">
        <v>16.57</v>
      </c>
      <c r="D31660">
        <v>16.57</v>
      </c>
      <c r="E31660">
        <v>16.57</v>
      </c>
      <c r="F31660">
        <v>16.57</v>
      </c>
      <c r="G31660">
        <v>16.57</v>
      </c>
      <c r="H31660" s="5">
        <v>15</v>
      </c>
      <c r="I31660">
        <v>16.2</v>
      </c>
      <c r="J31660">
        <v>16.7</v>
      </c>
      <c r="K31660">
        <v>15.74</v>
      </c>
      <c r="L31660" s="32">
        <v>12.53</v>
      </c>
      <c r="M31660">
        <v>23010</v>
      </c>
      <c r="N31660" t="s">
        <v>47</v>
      </c>
      <c r="O31660">
        <v>6</v>
      </c>
    </row>
    <row r="31661" spans="1:15" x14ac:dyDescent="0.2">
      <c r="A31661" s="2">
        <v>37205</v>
      </c>
      <c r="B31661">
        <v>300</v>
      </c>
      <c r="C31661">
        <v>16.59</v>
      </c>
      <c r="D31661">
        <v>16.59</v>
      </c>
      <c r="E31661">
        <v>16.59</v>
      </c>
      <c r="F31661">
        <v>16.59</v>
      </c>
      <c r="G31661">
        <v>16.59</v>
      </c>
      <c r="H31661" s="5">
        <v>14.07</v>
      </c>
      <c r="I31661">
        <v>14.72</v>
      </c>
      <c r="J31661">
        <v>15.02</v>
      </c>
      <c r="K31661">
        <v>14.51</v>
      </c>
      <c r="L31661" s="32">
        <v>12.39</v>
      </c>
      <c r="M31661">
        <v>22571</v>
      </c>
      <c r="N31661" t="s">
        <v>47</v>
      </c>
      <c r="O31661">
        <v>6</v>
      </c>
    </row>
    <row r="31662" spans="1:15" x14ac:dyDescent="0.2">
      <c r="A31662" s="2">
        <v>37205</v>
      </c>
      <c r="B31662">
        <v>400</v>
      </c>
      <c r="C31662">
        <v>16.399999999999999</v>
      </c>
      <c r="D31662">
        <v>16.399999999999999</v>
      </c>
      <c r="E31662">
        <v>16.399999999999999</v>
      </c>
      <c r="F31662">
        <v>16.399999999999999</v>
      </c>
      <c r="G31662">
        <v>16.399999999999999</v>
      </c>
      <c r="H31662" s="5">
        <v>13.87</v>
      </c>
      <c r="I31662">
        <v>13.88</v>
      </c>
      <c r="J31662">
        <v>13.89</v>
      </c>
      <c r="K31662">
        <v>13.87</v>
      </c>
      <c r="L31662" s="32">
        <v>13.87</v>
      </c>
      <c r="M31662">
        <v>22457</v>
      </c>
      <c r="N31662" t="s">
        <v>47</v>
      </c>
      <c r="O31662">
        <v>6</v>
      </c>
    </row>
    <row r="31663" spans="1:15" x14ac:dyDescent="0.2">
      <c r="A31663" s="2">
        <v>37205</v>
      </c>
      <c r="B31663">
        <v>500</v>
      </c>
      <c r="C31663">
        <v>17.28</v>
      </c>
      <c r="D31663">
        <v>17.28</v>
      </c>
      <c r="E31663">
        <v>17.28</v>
      </c>
      <c r="F31663">
        <v>17.28</v>
      </c>
      <c r="G31663">
        <v>17.28</v>
      </c>
      <c r="H31663" s="5">
        <v>14.19</v>
      </c>
      <c r="I31663">
        <v>14.37</v>
      </c>
      <c r="J31663">
        <v>14.34</v>
      </c>
      <c r="K31663">
        <v>14.53</v>
      </c>
      <c r="L31663" s="32">
        <v>12.63</v>
      </c>
      <c r="M31663">
        <v>22569</v>
      </c>
      <c r="N31663" t="s">
        <v>47</v>
      </c>
      <c r="O31663">
        <v>6</v>
      </c>
    </row>
    <row r="31664" spans="1:15" x14ac:dyDescent="0.2">
      <c r="A31664" s="2">
        <v>37205</v>
      </c>
      <c r="B31664">
        <v>600</v>
      </c>
      <c r="C31664">
        <v>19.53</v>
      </c>
      <c r="D31664">
        <v>19.53</v>
      </c>
      <c r="E31664">
        <v>19.53</v>
      </c>
      <c r="F31664">
        <v>19.53</v>
      </c>
      <c r="G31664">
        <v>19.53</v>
      </c>
      <c r="H31664" s="5">
        <v>15.97</v>
      </c>
      <c r="I31664">
        <v>16.66</v>
      </c>
      <c r="J31664">
        <v>16.97</v>
      </c>
      <c r="K31664">
        <v>16.36</v>
      </c>
      <c r="L31664" s="32">
        <v>14.75</v>
      </c>
      <c r="M31664">
        <v>23569</v>
      </c>
      <c r="N31664" t="s">
        <v>47</v>
      </c>
      <c r="O31664">
        <v>6</v>
      </c>
    </row>
    <row r="31665" spans="1:15" x14ac:dyDescent="0.2">
      <c r="A31665" s="2">
        <v>37205</v>
      </c>
      <c r="B31665">
        <v>700</v>
      </c>
      <c r="C31665">
        <v>17.04</v>
      </c>
      <c r="D31665">
        <v>17.04</v>
      </c>
      <c r="E31665">
        <v>17.04</v>
      </c>
      <c r="F31665">
        <v>17.04</v>
      </c>
      <c r="G31665">
        <v>17.04</v>
      </c>
      <c r="H31665" s="5">
        <v>17</v>
      </c>
      <c r="I31665">
        <v>17.899999999999999</v>
      </c>
      <c r="J31665">
        <v>18.27</v>
      </c>
      <c r="K31665">
        <v>17.579999999999998</v>
      </c>
      <c r="L31665" s="32">
        <v>14.95</v>
      </c>
      <c r="M31665">
        <v>24713</v>
      </c>
      <c r="N31665" t="s">
        <v>47</v>
      </c>
      <c r="O31665">
        <v>6</v>
      </c>
    </row>
    <row r="31666" spans="1:15" x14ac:dyDescent="0.2">
      <c r="A31666" s="2">
        <v>37205</v>
      </c>
      <c r="B31666">
        <v>800</v>
      </c>
      <c r="C31666">
        <v>22.97</v>
      </c>
      <c r="D31666">
        <v>22.97</v>
      </c>
      <c r="E31666">
        <v>22.97</v>
      </c>
      <c r="F31666">
        <v>22.97</v>
      </c>
      <c r="G31666">
        <v>22.97</v>
      </c>
      <c r="H31666" s="5">
        <v>19</v>
      </c>
      <c r="I31666">
        <v>19.010000000000002</v>
      </c>
      <c r="J31666">
        <v>19.010000000000002</v>
      </c>
      <c r="K31666">
        <v>19</v>
      </c>
      <c r="L31666" s="32">
        <v>19</v>
      </c>
      <c r="M31666">
        <v>25891</v>
      </c>
      <c r="N31666" t="s">
        <v>48</v>
      </c>
      <c r="O31666">
        <v>6</v>
      </c>
    </row>
    <row r="31667" spans="1:15" x14ac:dyDescent="0.2">
      <c r="A31667" s="2">
        <v>37205</v>
      </c>
      <c r="B31667">
        <v>900</v>
      </c>
      <c r="C31667">
        <v>27.24</v>
      </c>
      <c r="D31667">
        <v>27.24</v>
      </c>
      <c r="E31667">
        <v>27.24</v>
      </c>
      <c r="F31667">
        <v>27.24</v>
      </c>
      <c r="G31667">
        <v>27.24</v>
      </c>
      <c r="H31667" s="5">
        <v>22.91</v>
      </c>
      <c r="I31667">
        <v>24.49</v>
      </c>
      <c r="J31667">
        <v>25.48</v>
      </c>
      <c r="K31667">
        <v>23.53</v>
      </c>
      <c r="L31667" s="32">
        <v>23.02</v>
      </c>
      <c r="M31667">
        <v>27488</v>
      </c>
      <c r="N31667" t="s">
        <v>48</v>
      </c>
      <c r="O31667">
        <v>6</v>
      </c>
    </row>
    <row r="31668" spans="1:15" x14ac:dyDescent="0.2">
      <c r="A31668" s="2">
        <v>37205</v>
      </c>
      <c r="B31668">
        <v>1000</v>
      </c>
      <c r="C31668">
        <v>19.88</v>
      </c>
      <c r="D31668">
        <v>19.88</v>
      </c>
      <c r="E31668">
        <v>19.88</v>
      </c>
      <c r="F31668">
        <v>19.88</v>
      </c>
      <c r="G31668">
        <v>19.88</v>
      </c>
      <c r="H31668" s="5">
        <v>25.04</v>
      </c>
      <c r="I31668">
        <v>25.53</v>
      </c>
      <c r="J31668">
        <v>25.84</v>
      </c>
      <c r="K31668">
        <v>25.28</v>
      </c>
      <c r="L31668" s="32">
        <v>25.05</v>
      </c>
      <c r="M31668">
        <v>27960</v>
      </c>
      <c r="N31668" t="s">
        <v>48</v>
      </c>
      <c r="O31668">
        <v>6</v>
      </c>
    </row>
    <row r="31669" spans="1:15" x14ac:dyDescent="0.2">
      <c r="A31669" s="2">
        <v>37205</v>
      </c>
      <c r="B31669">
        <v>1100</v>
      </c>
      <c r="C31669">
        <v>16.61</v>
      </c>
      <c r="D31669">
        <v>16.61</v>
      </c>
      <c r="E31669">
        <v>16.61</v>
      </c>
      <c r="F31669">
        <v>16.61</v>
      </c>
      <c r="G31669">
        <v>16.61</v>
      </c>
      <c r="H31669" s="5">
        <v>23.74</v>
      </c>
      <c r="I31669">
        <v>26.14</v>
      </c>
      <c r="J31669">
        <v>27.71</v>
      </c>
      <c r="K31669">
        <v>25.38</v>
      </c>
      <c r="L31669" s="32">
        <v>23.65</v>
      </c>
      <c r="M31669">
        <v>27644</v>
      </c>
      <c r="N31669" t="s">
        <v>48</v>
      </c>
      <c r="O31669">
        <v>6</v>
      </c>
    </row>
    <row r="31670" spans="1:15" x14ac:dyDescent="0.2">
      <c r="A31670" s="2">
        <v>37205</v>
      </c>
      <c r="B31670">
        <v>1200</v>
      </c>
      <c r="C31670">
        <v>16.84</v>
      </c>
      <c r="D31670">
        <v>16.84</v>
      </c>
      <c r="E31670">
        <v>16.84</v>
      </c>
      <c r="F31670">
        <v>16.84</v>
      </c>
      <c r="G31670">
        <v>16.84</v>
      </c>
      <c r="H31670" s="5">
        <v>22.2</v>
      </c>
      <c r="I31670">
        <v>22.43</v>
      </c>
      <c r="J31670">
        <v>22.77</v>
      </c>
      <c r="K31670">
        <v>24.11</v>
      </c>
      <c r="L31670" s="32">
        <v>21.54</v>
      </c>
      <c r="M31670">
        <v>27161</v>
      </c>
      <c r="N31670" t="s">
        <v>48</v>
      </c>
      <c r="O31670">
        <v>6</v>
      </c>
    </row>
    <row r="31671" spans="1:15" x14ac:dyDescent="0.2">
      <c r="A31671" s="2">
        <v>37205</v>
      </c>
      <c r="B31671">
        <v>1300</v>
      </c>
      <c r="C31671">
        <v>16.809999999999999</v>
      </c>
      <c r="D31671">
        <v>16.809999999999999</v>
      </c>
      <c r="E31671">
        <v>16.809999999999999</v>
      </c>
      <c r="F31671">
        <v>16.809999999999999</v>
      </c>
      <c r="G31671">
        <v>16.809999999999999</v>
      </c>
      <c r="H31671" s="5">
        <v>20.49</v>
      </c>
      <c r="I31671">
        <v>20.62</v>
      </c>
      <c r="J31671">
        <v>21.01</v>
      </c>
      <c r="K31671">
        <v>23.38</v>
      </c>
      <c r="L31671" s="32">
        <v>19.43</v>
      </c>
      <c r="M31671">
        <v>26424</v>
      </c>
      <c r="N31671" t="s">
        <v>48</v>
      </c>
      <c r="O31671">
        <v>6</v>
      </c>
    </row>
    <row r="31672" spans="1:15" x14ac:dyDescent="0.2">
      <c r="A31672" s="2">
        <v>37205</v>
      </c>
      <c r="B31672">
        <v>1400</v>
      </c>
      <c r="C31672">
        <v>16.149999999999999</v>
      </c>
      <c r="D31672">
        <v>16.149999999999999</v>
      </c>
      <c r="E31672">
        <v>16.149999999999999</v>
      </c>
      <c r="F31672">
        <v>16.149999999999999</v>
      </c>
      <c r="G31672">
        <v>16.149999999999999</v>
      </c>
      <c r="H31672" s="5">
        <v>18</v>
      </c>
      <c r="I31672">
        <v>18.64</v>
      </c>
      <c r="J31672">
        <v>19.329999999999998</v>
      </c>
      <c r="K31672">
        <v>22.32</v>
      </c>
      <c r="L31672" s="32">
        <v>15.28</v>
      </c>
      <c r="M31672">
        <v>25721</v>
      </c>
      <c r="N31672" t="s">
        <v>48</v>
      </c>
      <c r="O31672">
        <v>6</v>
      </c>
    </row>
    <row r="31673" spans="1:15" x14ac:dyDescent="0.2">
      <c r="A31673" s="2">
        <v>37205</v>
      </c>
      <c r="B31673">
        <v>1500</v>
      </c>
      <c r="C31673">
        <v>14.83</v>
      </c>
      <c r="D31673">
        <v>14.83</v>
      </c>
      <c r="E31673">
        <v>14.83</v>
      </c>
      <c r="F31673">
        <v>14.83</v>
      </c>
      <c r="G31673">
        <v>14.83</v>
      </c>
      <c r="H31673" s="5">
        <v>17.28</v>
      </c>
      <c r="I31673">
        <v>16.95</v>
      </c>
      <c r="J31673">
        <v>16.989999999999998</v>
      </c>
      <c r="K31673">
        <v>20.37</v>
      </c>
      <c r="L31673" s="32">
        <v>15.12</v>
      </c>
      <c r="M31673">
        <v>25114</v>
      </c>
      <c r="N31673" t="s">
        <v>48</v>
      </c>
      <c r="O31673">
        <v>6</v>
      </c>
    </row>
    <row r="31674" spans="1:15" x14ac:dyDescent="0.2">
      <c r="A31674" s="2">
        <v>37205</v>
      </c>
      <c r="B31674">
        <v>1600</v>
      </c>
      <c r="C31674">
        <v>14.5</v>
      </c>
      <c r="D31674">
        <v>14.5</v>
      </c>
      <c r="E31674">
        <v>14.5</v>
      </c>
      <c r="F31674">
        <v>14.5</v>
      </c>
      <c r="G31674">
        <v>14.5</v>
      </c>
      <c r="H31674" s="5">
        <v>17.18</v>
      </c>
      <c r="I31674">
        <v>17.98</v>
      </c>
      <c r="J31674">
        <v>18.72</v>
      </c>
      <c r="K31674">
        <v>20.84</v>
      </c>
      <c r="L31674" s="32">
        <v>14.97</v>
      </c>
      <c r="M31674">
        <v>24926</v>
      </c>
      <c r="N31674" t="s">
        <v>48</v>
      </c>
      <c r="O31674">
        <v>6</v>
      </c>
    </row>
    <row r="31675" spans="1:15" x14ac:dyDescent="0.2">
      <c r="A31675" s="2">
        <v>37205</v>
      </c>
      <c r="B31675">
        <v>1700</v>
      </c>
      <c r="C31675">
        <v>15.52</v>
      </c>
      <c r="D31675">
        <v>15.52</v>
      </c>
      <c r="E31675">
        <v>15.52</v>
      </c>
      <c r="F31675">
        <v>15.52</v>
      </c>
      <c r="G31675">
        <v>15.52</v>
      </c>
      <c r="H31675" s="5">
        <v>17.88</v>
      </c>
      <c r="I31675">
        <v>22.06</v>
      </c>
      <c r="J31675">
        <v>24.91</v>
      </c>
      <c r="K31675">
        <v>22.5</v>
      </c>
      <c r="L31675" s="32">
        <v>15.37</v>
      </c>
      <c r="M31675">
        <v>25814</v>
      </c>
      <c r="N31675" t="s">
        <v>48</v>
      </c>
      <c r="O31675">
        <v>6</v>
      </c>
    </row>
    <row r="31676" spans="1:15" x14ac:dyDescent="0.2">
      <c r="A31676" s="2">
        <v>37205</v>
      </c>
      <c r="B31676">
        <v>1800</v>
      </c>
      <c r="C31676">
        <v>25.87</v>
      </c>
      <c r="D31676">
        <v>25.87</v>
      </c>
      <c r="E31676">
        <v>25.87</v>
      </c>
      <c r="F31676">
        <v>25.87</v>
      </c>
      <c r="G31676">
        <v>25.87</v>
      </c>
      <c r="H31676" s="5">
        <v>24.5</v>
      </c>
      <c r="I31676">
        <v>33.82</v>
      </c>
      <c r="J31676">
        <v>39.99</v>
      </c>
      <c r="K31676">
        <v>32.049999999999997</v>
      </c>
      <c r="L31676" s="32">
        <v>23.74</v>
      </c>
      <c r="M31676">
        <v>28560</v>
      </c>
      <c r="N31676" t="s">
        <v>48</v>
      </c>
      <c r="O31676">
        <v>6</v>
      </c>
    </row>
    <row r="31677" spans="1:15" x14ac:dyDescent="0.2">
      <c r="A31677" s="2">
        <v>37205</v>
      </c>
      <c r="B31677">
        <v>1900</v>
      </c>
      <c r="C31677">
        <v>17.329999999999998</v>
      </c>
      <c r="D31677">
        <v>17.329999999999998</v>
      </c>
      <c r="E31677">
        <v>17.329999999999998</v>
      </c>
      <c r="F31677">
        <v>17.329999999999998</v>
      </c>
      <c r="G31677">
        <v>17.329999999999998</v>
      </c>
      <c r="H31677" s="5">
        <v>23.75</v>
      </c>
      <c r="I31677">
        <v>32.61</v>
      </c>
      <c r="J31677">
        <v>38.35</v>
      </c>
      <c r="K31677">
        <v>29.9</v>
      </c>
      <c r="L31677" s="32">
        <v>23.42</v>
      </c>
      <c r="M31677">
        <v>28718</v>
      </c>
      <c r="N31677" t="s">
        <v>48</v>
      </c>
      <c r="O31677">
        <v>6</v>
      </c>
    </row>
    <row r="31678" spans="1:15" x14ac:dyDescent="0.2">
      <c r="A31678" s="2">
        <v>37205</v>
      </c>
      <c r="B31678">
        <v>2000</v>
      </c>
      <c r="C31678">
        <v>17.43</v>
      </c>
      <c r="D31678">
        <v>17.43</v>
      </c>
      <c r="E31678">
        <v>17.43</v>
      </c>
      <c r="F31678">
        <v>17.43</v>
      </c>
      <c r="G31678">
        <v>17.43</v>
      </c>
      <c r="H31678" s="5">
        <v>22.06</v>
      </c>
      <c r="I31678">
        <v>28.86</v>
      </c>
      <c r="J31678">
        <v>33.01</v>
      </c>
      <c r="K31678">
        <v>24.39</v>
      </c>
      <c r="L31678" s="32">
        <v>22.7</v>
      </c>
      <c r="M31678">
        <v>28051</v>
      </c>
      <c r="N31678" t="s">
        <v>48</v>
      </c>
      <c r="O31678">
        <v>6</v>
      </c>
    </row>
    <row r="31679" spans="1:15" x14ac:dyDescent="0.2">
      <c r="A31679" s="2">
        <v>37205</v>
      </c>
      <c r="B31679">
        <v>2100</v>
      </c>
      <c r="C31679">
        <v>17.600000000000001</v>
      </c>
      <c r="D31679">
        <v>17.600000000000001</v>
      </c>
      <c r="E31679">
        <v>17.600000000000001</v>
      </c>
      <c r="F31679">
        <v>17.600000000000001</v>
      </c>
      <c r="G31679">
        <v>17.600000000000001</v>
      </c>
      <c r="H31679" s="5">
        <v>20.420000000000002</v>
      </c>
      <c r="I31679">
        <v>25.34</v>
      </c>
      <c r="J31679">
        <v>28.52</v>
      </c>
      <c r="K31679">
        <v>23.62</v>
      </c>
      <c r="L31679" s="32">
        <v>20.309999999999999</v>
      </c>
      <c r="M31679">
        <v>27102</v>
      </c>
      <c r="N31679" t="s">
        <v>48</v>
      </c>
      <c r="O31679">
        <v>6</v>
      </c>
    </row>
    <row r="31680" spans="1:15" x14ac:dyDescent="0.2">
      <c r="A31680" s="2">
        <v>37205</v>
      </c>
      <c r="B31680">
        <v>2200</v>
      </c>
      <c r="C31680">
        <v>17.34</v>
      </c>
      <c r="D31680">
        <v>17.34</v>
      </c>
      <c r="E31680">
        <v>17.34</v>
      </c>
      <c r="F31680">
        <v>17.34</v>
      </c>
      <c r="G31680">
        <v>17.34</v>
      </c>
      <c r="H31680" s="5">
        <v>18.260000000000002</v>
      </c>
      <c r="I31680">
        <v>22.89</v>
      </c>
      <c r="J31680">
        <v>25.71</v>
      </c>
      <c r="K31680">
        <v>21.88</v>
      </c>
      <c r="L31680" s="32">
        <v>15.9</v>
      </c>
      <c r="M31680">
        <v>25965</v>
      </c>
      <c r="N31680" t="s">
        <v>48</v>
      </c>
      <c r="O31680">
        <v>6</v>
      </c>
    </row>
    <row r="31681" spans="1:15" x14ac:dyDescent="0.2">
      <c r="A31681" s="2">
        <v>37205</v>
      </c>
      <c r="B31681">
        <v>2300</v>
      </c>
      <c r="C31681">
        <v>17.18</v>
      </c>
      <c r="D31681">
        <v>17.18</v>
      </c>
      <c r="E31681">
        <v>17.18</v>
      </c>
      <c r="F31681">
        <v>17.18</v>
      </c>
      <c r="G31681">
        <v>17.18</v>
      </c>
      <c r="H31681" s="5">
        <v>17.41</v>
      </c>
      <c r="I31681">
        <v>19.329999999999998</v>
      </c>
      <c r="J31681">
        <v>20.92</v>
      </c>
      <c r="K31681">
        <v>21.7</v>
      </c>
      <c r="L31681" s="32">
        <v>14.88</v>
      </c>
      <c r="M31681">
        <v>24574</v>
      </c>
      <c r="N31681" t="s">
        <v>48</v>
      </c>
      <c r="O31681">
        <v>6</v>
      </c>
    </row>
    <row r="31682" spans="1:15" x14ac:dyDescent="0.2">
      <c r="A31682" s="2">
        <v>37205</v>
      </c>
      <c r="B31682">
        <v>2400</v>
      </c>
      <c r="C31682">
        <v>16.739999999999998</v>
      </c>
      <c r="D31682">
        <v>16.739999999999998</v>
      </c>
      <c r="E31682">
        <v>16.739999999999998</v>
      </c>
      <c r="F31682">
        <v>16.739999999999998</v>
      </c>
      <c r="G31682">
        <v>16.739999999999998</v>
      </c>
      <c r="H31682" s="5">
        <v>15.74</v>
      </c>
      <c r="I31682">
        <v>19.38</v>
      </c>
      <c r="J31682">
        <v>21.4</v>
      </c>
      <c r="K31682">
        <v>16.739999999999998</v>
      </c>
      <c r="L31682" s="32">
        <v>14.72</v>
      </c>
      <c r="M31682">
        <v>22862</v>
      </c>
      <c r="N31682" t="s">
        <v>47</v>
      </c>
      <c r="O31682">
        <v>6</v>
      </c>
    </row>
    <row r="31683" spans="1:15" x14ac:dyDescent="0.2">
      <c r="A31683" s="2">
        <v>37206</v>
      </c>
      <c r="B31683">
        <v>100</v>
      </c>
      <c r="C31683">
        <v>15.45</v>
      </c>
      <c r="D31683">
        <v>15.45</v>
      </c>
      <c r="E31683">
        <v>15.45</v>
      </c>
      <c r="F31683">
        <v>15.45</v>
      </c>
      <c r="G31683">
        <v>15.45</v>
      </c>
      <c r="H31683" s="5">
        <v>15.47</v>
      </c>
      <c r="I31683">
        <v>15.54</v>
      </c>
      <c r="J31683">
        <v>15.53</v>
      </c>
      <c r="K31683">
        <v>15.96</v>
      </c>
      <c r="L31683" s="32">
        <v>14.31</v>
      </c>
      <c r="M31683">
        <v>21431</v>
      </c>
      <c r="N31683" t="s">
        <v>47</v>
      </c>
      <c r="O31683">
        <v>7</v>
      </c>
    </row>
    <row r="31684" spans="1:15" x14ac:dyDescent="0.2">
      <c r="A31684" s="2">
        <v>37206</v>
      </c>
      <c r="B31684">
        <v>200</v>
      </c>
      <c r="C31684">
        <v>13.48</v>
      </c>
      <c r="D31684">
        <v>13.48</v>
      </c>
      <c r="E31684">
        <v>13.48</v>
      </c>
      <c r="F31684">
        <v>13.48</v>
      </c>
      <c r="G31684">
        <v>13.48</v>
      </c>
      <c r="H31684" s="5">
        <v>13.85</v>
      </c>
      <c r="I31684">
        <v>13.99</v>
      </c>
      <c r="J31684">
        <v>13.97</v>
      </c>
      <c r="K31684">
        <v>14.12</v>
      </c>
      <c r="L31684" s="32">
        <v>12.61</v>
      </c>
      <c r="M31684">
        <v>20493</v>
      </c>
      <c r="N31684" t="s">
        <v>47</v>
      </c>
      <c r="O31684">
        <v>7</v>
      </c>
    </row>
    <row r="31685" spans="1:15" x14ac:dyDescent="0.2">
      <c r="A31685" s="2">
        <v>37206</v>
      </c>
      <c r="B31685">
        <v>300</v>
      </c>
      <c r="C31685">
        <v>12.09</v>
      </c>
      <c r="D31685">
        <v>12.09</v>
      </c>
      <c r="E31685">
        <v>12.09</v>
      </c>
      <c r="F31685">
        <v>12.09</v>
      </c>
      <c r="G31685">
        <v>12.09</v>
      </c>
      <c r="H31685" s="5">
        <v>13.47</v>
      </c>
      <c r="I31685">
        <v>13.47</v>
      </c>
      <c r="J31685">
        <v>13.47</v>
      </c>
      <c r="K31685">
        <v>13.47</v>
      </c>
      <c r="L31685" s="32">
        <v>13.46</v>
      </c>
      <c r="M31685">
        <v>19896</v>
      </c>
      <c r="N31685" t="s">
        <v>47</v>
      </c>
      <c r="O31685">
        <v>7</v>
      </c>
    </row>
    <row r="31686" spans="1:15" x14ac:dyDescent="0.2">
      <c r="A31686" s="2">
        <v>37206</v>
      </c>
      <c r="B31686">
        <v>400</v>
      </c>
      <c r="C31686">
        <v>12.22</v>
      </c>
      <c r="D31686">
        <v>12.22</v>
      </c>
      <c r="E31686">
        <v>12.22</v>
      </c>
      <c r="F31686">
        <v>12.22</v>
      </c>
      <c r="G31686">
        <v>12.22</v>
      </c>
      <c r="H31686" s="5">
        <v>12.7</v>
      </c>
      <c r="I31686">
        <v>12.7</v>
      </c>
      <c r="J31686">
        <v>12.7</v>
      </c>
      <c r="K31686">
        <v>12.7</v>
      </c>
      <c r="L31686" s="32">
        <v>12.7</v>
      </c>
      <c r="M31686">
        <v>19674</v>
      </c>
      <c r="N31686" t="s">
        <v>47</v>
      </c>
      <c r="O31686">
        <v>7</v>
      </c>
    </row>
    <row r="31687" spans="1:15" x14ac:dyDescent="0.2">
      <c r="A31687" s="2">
        <v>37206</v>
      </c>
      <c r="B31687">
        <v>500</v>
      </c>
      <c r="C31687">
        <v>13.53</v>
      </c>
      <c r="D31687">
        <v>13.53</v>
      </c>
      <c r="E31687">
        <v>13.53</v>
      </c>
      <c r="F31687">
        <v>13.53</v>
      </c>
      <c r="G31687">
        <v>13.53</v>
      </c>
      <c r="H31687" s="5">
        <v>13.67</v>
      </c>
      <c r="I31687">
        <v>13.67</v>
      </c>
      <c r="J31687">
        <v>13.67</v>
      </c>
      <c r="K31687">
        <v>13.67</v>
      </c>
      <c r="L31687" s="32">
        <v>13.67</v>
      </c>
      <c r="M31687">
        <v>19675</v>
      </c>
      <c r="N31687" t="s">
        <v>47</v>
      </c>
      <c r="O31687">
        <v>7</v>
      </c>
    </row>
    <row r="31688" spans="1:15" x14ac:dyDescent="0.2">
      <c r="A31688" s="2">
        <v>37206</v>
      </c>
      <c r="B31688">
        <v>600</v>
      </c>
      <c r="C31688">
        <v>13.62</v>
      </c>
      <c r="D31688">
        <v>13.62</v>
      </c>
      <c r="E31688">
        <v>13.62</v>
      </c>
      <c r="F31688">
        <v>13.62</v>
      </c>
      <c r="G31688">
        <v>13.62</v>
      </c>
      <c r="H31688" s="5">
        <v>14.14</v>
      </c>
      <c r="I31688">
        <v>14.14</v>
      </c>
      <c r="J31688">
        <v>14.14</v>
      </c>
      <c r="K31688">
        <v>14.14</v>
      </c>
      <c r="L31688" s="32">
        <v>14.14</v>
      </c>
      <c r="M31688">
        <v>20280</v>
      </c>
      <c r="N31688" t="s">
        <v>47</v>
      </c>
      <c r="O31688">
        <v>7</v>
      </c>
    </row>
    <row r="31689" spans="1:15" x14ac:dyDescent="0.2">
      <c r="A31689" s="2">
        <v>37206</v>
      </c>
      <c r="B31689">
        <v>700</v>
      </c>
      <c r="C31689">
        <v>13.73</v>
      </c>
      <c r="D31689">
        <v>13.73</v>
      </c>
      <c r="E31689">
        <v>13.73</v>
      </c>
      <c r="F31689">
        <v>13.73</v>
      </c>
      <c r="G31689">
        <v>13.73</v>
      </c>
      <c r="H31689" s="5">
        <v>15.5</v>
      </c>
      <c r="I31689">
        <v>15.5</v>
      </c>
      <c r="J31689">
        <v>15.5</v>
      </c>
      <c r="K31689">
        <v>15.5</v>
      </c>
      <c r="L31689" s="32">
        <v>15.5</v>
      </c>
      <c r="M31689">
        <v>21111</v>
      </c>
      <c r="N31689" t="s">
        <v>47</v>
      </c>
      <c r="O31689">
        <v>7</v>
      </c>
    </row>
    <row r="31690" spans="1:15" x14ac:dyDescent="0.2">
      <c r="A31690" s="2">
        <v>37206</v>
      </c>
      <c r="B31690">
        <v>800</v>
      </c>
      <c r="C31690">
        <v>14.42</v>
      </c>
      <c r="D31690">
        <v>14.42</v>
      </c>
      <c r="E31690">
        <v>14.42</v>
      </c>
      <c r="F31690">
        <v>14.42</v>
      </c>
      <c r="G31690">
        <v>14.42</v>
      </c>
      <c r="H31690" s="5">
        <v>17.420000000000002</v>
      </c>
      <c r="I31690">
        <v>17.420000000000002</v>
      </c>
      <c r="J31690">
        <v>17.420000000000002</v>
      </c>
      <c r="K31690">
        <v>17.420000000000002</v>
      </c>
      <c r="L31690" s="32">
        <v>17.420000000000002</v>
      </c>
      <c r="M31690">
        <v>21889</v>
      </c>
      <c r="N31690" t="s">
        <v>48</v>
      </c>
      <c r="O31690">
        <v>7</v>
      </c>
    </row>
    <row r="31691" spans="1:15" x14ac:dyDescent="0.2">
      <c r="A31691" s="2">
        <v>37206</v>
      </c>
      <c r="B31691">
        <v>900</v>
      </c>
      <c r="C31691">
        <v>17.93</v>
      </c>
      <c r="D31691">
        <v>17.93</v>
      </c>
      <c r="E31691">
        <v>17.93</v>
      </c>
      <c r="F31691">
        <v>17.93</v>
      </c>
      <c r="G31691">
        <v>17.93</v>
      </c>
      <c r="H31691" s="5">
        <v>20.010000000000002</v>
      </c>
      <c r="I31691">
        <v>20.79</v>
      </c>
      <c r="J31691">
        <v>21.25</v>
      </c>
      <c r="K31691">
        <v>20.16</v>
      </c>
      <c r="L31691" s="32">
        <v>20.13</v>
      </c>
      <c r="M31691">
        <v>23341</v>
      </c>
      <c r="N31691" t="s">
        <v>48</v>
      </c>
      <c r="O31691">
        <v>7</v>
      </c>
    </row>
    <row r="31692" spans="1:15" x14ac:dyDescent="0.2">
      <c r="A31692" s="2">
        <v>37206</v>
      </c>
      <c r="B31692">
        <v>1000</v>
      </c>
      <c r="C31692">
        <v>16.93</v>
      </c>
      <c r="D31692">
        <v>16.93</v>
      </c>
      <c r="E31692">
        <v>16.93</v>
      </c>
      <c r="F31692">
        <v>16.93</v>
      </c>
      <c r="G31692">
        <v>16.93</v>
      </c>
      <c r="H31692" s="5">
        <v>20.84</v>
      </c>
      <c r="I31692">
        <v>22.71</v>
      </c>
      <c r="J31692">
        <v>24.01</v>
      </c>
      <c r="K31692">
        <v>22.83</v>
      </c>
      <c r="L31692" s="32">
        <v>20.51</v>
      </c>
      <c r="M31692">
        <v>24614</v>
      </c>
      <c r="N31692" t="s">
        <v>48</v>
      </c>
      <c r="O31692">
        <v>7</v>
      </c>
    </row>
    <row r="31693" spans="1:15" x14ac:dyDescent="0.2">
      <c r="A31693" s="2">
        <v>37206</v>
      </c>
      <c r="B31693">
        <v>1100</v>
      </c>
      <c r="C31693">
        <v>16.93</v>
      </c>
      <c r="D31693">
        <v>16.93</v>
      </c>
      <c r="E31693">
        <v>16.93</v>
      </c>
      <c r="F31693">
        <v>16.93</v>
      </c>
      <c r="G31693">
        <v>16.93</v>
      </c>
      <c r="H31693" s="5">
        <v>20.67</v>
      </c>
      <c r="I31693">
        <v>21.95</v>
      </c>
      <c r="J31693">
        <v>23.01</v>
      </c>
      <c r="K31693">
        <v>23.58</v>
      </c>
      <c r="L31693" s="32">
        <v>19.87</v>
      </c>
      <c r="M31693">
        <v>24900</v>
      </c>
      <c r="N31693" t="s">
        <v>48</v>
      </c>
      <c r="O31693">
        <v>7</v>
      </c>
    </row>
    <row r="31694" spans="1:15" x14ac:dyDescent="0.2">
      <c r="A31694" s="2">
        <v>37206</v>
      </c>
      <c r="B31694">
        <v>1200</v>
      </c>
      <c r="C31694">
        <v>16.96</v>
      </c>
      <c r="D31694">
        <v>16.96</v>
      </c>
      <c r="E31694">
        <v>16.96</v>
      </c>
      <c r="F31694">
        <v>16.96</v>
      </c>
      <c r="G31694">
        <v>16.96</v>
      </c>
      <c r="H31694" s="5">
        <v>20.05</v>
      </c>
      <c r="I31694">
        <v>20.440000000000001</v>
      </c>
      <c r="J31694">
        <v>21.01</v>
      </c>
      <c r="K31694">
        <v>23.22</v>
      </c>
      <c r="L31694" s="32">
        <v>18.95</v>
      </c>
      <c r="M31694">
        <v>24954</v>
      </c>
      <c r="N31694" t="s">
        <v>48</v>
      </c>
      <c r="O31694">
        <v>7</v>
      </c>
    </row>
    <row r="31695" spans="1:15" x14ac:dyDescent="0.2">
      <c r="A31695" s="2">
        <v>37206</v>
      </c>
      <c r="B31695">
        <v>1300</v>
      </c>
      <c r="C31695">
        <v>17.100000000000001</v>
      </c>
      <c r="D31695">
        <v>17.100000000000001</v>
      </c>
      <c r="E31695">
        <v>17.100000000000001</v>
      </c>
      <c r="F31695">
        <v>17.100000000000001</v>
      </c>
      <c r="G31695">
        <v>17.100000000000001</v>
      </c>
      <c r="H31695" s="5">
        <v>20</v>
      </c>
      <c r="I31695">
        <v>20.22</v>
      </c>
      <c r="J31695">
        <v>20.350000000000001</v>
      </c>
      <c r="K31695">
        <v>20.04</v>
      </c>
      <c r="L31695" s="32">
        <v>20.03</v>
      </c>
      <c r="M31695">
        <v>24786</v>
      </c>
      <c r="N31695" t="s">
        <v>48</v>
      </c>
      <c r="O31695">
        <v>7</v>
      </c>
    </row>
    <row r="31696" spans="1:15" x14ac:dyDescent="0.2">
      <c r="A31696" s="2">
        <v>37206</v>
      </c>
      <c r="B31696">
        <v>1400</v>
      </c>
      <c r="C31696">
        <v>17.25</v>
      </c>
      <c r="D31696">
        <v>17.25</v>
      </c>
      <c r="E31696">
        <v>17.25</v>
      </c>
      <c r="F31696">
        <v>17.25</v>
      </c>
      <c r="G31696">
        <v>17.25</v>
      </c>
      <c r="H31696" s="5">
        <v>19.5</v>
      </c>
      <c r="I31696">
        <v>19.32</v>
      </c>
      <c r="J31696">
        <v>19.34</v>
      </c>
      <c r="K31696">
        <v>20.67</v>
      </c>
      <c r="L31696" s="32">
        <v>19.03</v>
      </c>
      <c r="M31696">
        <v>24574</v>
      </c>
      <c r="N31696" t="s">
        <v>48</v>
      </c>
      <c r="O31696">
        <v>7</v>
      </c>
    </row>
    <row r="31697" spans="1:15" x14ac:dyDescent="0.2">
      <c r="A31697" s="2">
        <v>37206</v>
      </c>
      <c r="B31697">
        <v>1500</v>
      </c>
      <c r="C31697">
        <v>16.75</v>
      </c>
      <c r="D31697">
        <v>16.75</v>
      </c>
      <c r="E31697">
        <v>16.75</v>
      </c>
      <c r="F31697">
        <v>16.75</v>
      </c>
      <c r="G31697">
        <v>16.75</v>
      </c>
      <c r="H31697" s="5">
        <v>17.91</v>
      </c>
      <c r="I31697">
        <v>17.690000000000001</v>
      </c>
      <c r="J31697">
        <v>17.72</v>
      </c>
      <c r="K31697">
        <v>19.329999999999998</v>
      </c>
      <c r="L31697" s="32">
        <v>17.34</v>
      </c>
      <c r="M31697">
        <v>24578</v>
      </c>
      <c r="N31697" t="s">
        <v>48</v>
      </c>
      <c r="O31697">
        <v>7</v>
      </c>
    </row>
    <row r="31698" spans="1:15" x14ac:dyDescent="0.2">
      <c r="A31698" s="2">
        <v>37206</v>
      </c>
      <c r="B31698">
        <v>1600</v>
      </c>
      <c r="C31698">
        <v>16.260000000000002</v>
      </c>
      <c r="D31698">
        <v>16.260000000000002</v>
      </c>
      <c r="E31698">
        <v>16.260000000000002</v>
      </c>
      <c r="F31698">
        <v>16.260000000000002</v>
      </c>
      <c r="G31698">
        <v>16.260000000000002</v>
      </c>
      <c r="H31698" s="5">
        <v>18.52</v>
      </c>
      <c r="I31698">
        <v>18.13</v>
      </c>
      <c r="J31698">
        <v>18.18</v>
      </c>
      <c r="K31698">
        <v>21.03</v>
      </c>
      <c r="L31698" s="32">
        <v>17.5</v>
      </c>
      <c r="M31698">
        <v>24433</v>
      </c>
      <c r="N31698" t="s">
        <v>48</v>
      </c>
      <c r="O31698">
        <v>7</v>
      </c>
    </row>
    <row r="31699" spans="1:15" x14ac:dyDescent="0.2">
      <c r="A31699" s="2">
        <v>37206</v>
      </c>
      <c r="B31699">
        <v>1700</v>
      </c>
      <c r="C31699">
        <v>17.52</v>
      </c>
      <c r="D31699">
        <v>17.52</v>
      </c>
      <c r="E31699">
        <v>17.52</v>
      </c>
      <c r="F31699">
        <v>17.52</v>
      </c>
      <c r="G31699">
        <v>17.52</v>
      </c>
      <c r="H31699" s="5">
        <v>21</v>
      </c>
      <c r="I31699">
        <v>21.91</v>
      </c>
      <c r="J31699">
        <v>23.01</v>
      </c>
      <c r="K31699">
        <v>26.28</v>
      </c>
      <c r="L31699" s="32">
        <v>19.22</v>
      </c>
      <c r="M31699">
        <v>25483</v>
      </c>
      <c r="N31699" t="s">
        <v>48</v>
      </c>
      <c r="O31699">
        <v>7</v>
      </c>
    </row>
    <row r="31700" spans="1:15" x14ac:dyDescent="0.2">
      <c r="A31700" s="2">
        <v>37206</v>
      </c>
      <c r="B31700">
        <v>1800</v>
      </c>
      <c r="C31700">
        <v>26.93</v>
      </c>
      <c r="D31700">
        <v>26.93</v>
      </c>
      <c r="E31700">
        <v>26.93</v>
      </c>
      <c r="F31700">
        <v>26.93</v>
      </c>
      <c r="G31700">
        <v>26.93</v>
      </c>
      <c r="H31700" s="5">
        <v>33.97</v>
      </c>
      <c r="I31700">
        <v>39.380000000000003</v>
      </c>
      <c r="J31700">
        <v>42.61</v>
      </c>
      <c r="K31700">
        <v>35</v>
      </c>
      <c r="L31700" s="32">
        <v>34.78</v>
      </c>
      <c r="M31700">
        <v>28620</v>
      </c>
      <c r="N31700" t="s">
        <v>48</v>
      </c>
      <c r="O31700">
        <v>7</v>
      </c>
    </row>
    <row r="31701" spans="1:15" x14ac:dyDescent="0.2">
      <c r="A31701" s="2">
        <v>37206</v>
      </c>
      <c r="B31701">
        <v>1900</v>
      </c>
      <c r="C31701">
        <v>26.66</v>
      </c>
      <c r="D31701">
        <v>26.66</v>
      </c>
      <c r="E31701">
        <v>26.66</v>
      </c>
      <c r="F31701">
        <v>26.66</v>
      </c>
      <c r="G31701">
        <v>26.66</v>
      </c>
      <c r="H31701" s="5">
        <v>34.06</v>
      </c>
      <c r="I31701">
        <v>35.22</v>
      </c>
      <c r="J31701">
        <v>35.909999999999997</v>
      </c>
      <c r="K31701">
        <v>34.28</v>
      </c>
      <c r="L31701" s="32">
        <v>34.229999999999997</v>
      </c>
      <c r="M31701">
        <v>29376</v>
      </c>
      <c r="N31701" t="s">
        <v>48</v>
      </c>
      <c r="O31701">
        <v>7</v>
      </c>
    </row>
    <row r="31702" spans="1:15" x14ac:dyDescent="0.2">
      <c r="A31702" s="2">
        <v>37206</v>
      </c>
      <c r="B31702">
        <v>2000</v>
      </c>
      <c r="C31702">
        <v>19.79</v>
      </c>
      <c r="D31702">
        <v>19.79</v>
      </c>
      <c r="E31702">
        <v>19.79</v>
      </c>
      <c r="F31702">
        <v>19.79</v>
      </c>
      <c r="G31702">
        <v>19.79</v>
      </c>
      <c r="H31702" s="5">
        <v>27.16</v>
      </c>
      <c r="I31702">
        <v>30.22</v>
      </c>
      <c r="J31702">
        <v>32.03</v>
      </c>
      <c r="K31702">
        <v>27.74</v>
      </c>
      <c r="L31702" s="32">
        <v>27.61</v>
      </c>
      <c r="M31702">
        <v>28993</v>
      </c>
      <c r="N31702" t="s">
        <v>48</v>
      </c>
      <c r="O31702">
        <v>7</v>
      </c>
    </row>
    <row r="31703" spans="1:15" x14ac:dyDescent="0.2">
      <c r="A31703" s="2">
        <v>37206</v>
      </c>
      <c r="B31703">
        <v>2100</v>
      </c>
      <c r="C31703">
        <v>22.18</v>
      </c>
      <c r="D31703">
        <v>22.18</v>
      </c>
      <c r="E31703">
        <v>22.18</v>
      </c>
      <c r="F31703">
        <v>22.18</v>
      </c>
      <c r="G31703">
        <v>22.18</v>
      </c>
      <c r="H31703" s="5">
        <v>23.73</v>
      </c>
      <c r="I31703">
        <v>25.78</v>
      </c>
      <c r="J31703">
        <v>27.01</v>
      </c>
      <c r="K31703">
        <v>24.19</v>
      </c>
      <c r="L31703" s="32">
        <v>24.01</v>
      </c>
      <c r="M31703">
        <v>28643</v>
      </c>
      <c r="N31703" t="s">
        <v>48</v>
      </c>
      <c r="O31703">
        <v>7</v>
      </c>
    </row>
    <row r="31704" spans="1:15" x14ac:dyDescent="0.2">
      <c r="A31704" s="2">
        <v>37206</v>
      </c>
      <c r="B31704">
        <v>2200</v>
      </c>
      <c r="C31704">
        <v>21.42</v>
      </c>
      <c r="D31704">
        <v>21.42</v>
      </c>
      <c r="E31704">
        <v>21.42</v>
      </c>
      <c r="F31704">
        <v>21.42</v>
      </c>
      <c r="G31704">
        <v>21.42</v>
      </c>
      <c r="H31704" s="5">
        <v>22.54</v>
      </c>
      <c r="I31704">
        <v>23.04</v>
      </c>
      <c r="J31704">
        <v>23.33</v>
      </c>
      <c r="K31704">
        <v>22.64</v>
      </c>
      <c r="L31704" s="32">
        <v>22.61</v>
      </c>
      <c r="M31704">
        <v>27662</v>
      </c>
      <c r="N31704" t="s">
        <v>48</v>
      </c>
      <c r="O31704">
        <v>7</v>
      </c>
    </row>
    <row r="31705" spans="1:15" x14ac:dyDescent="0.2">
      <c r="A31705" s="2">
        <v>37206</v>
      </c>
      <c r="B31705">
        <v>2300</v>
      </c>
      <c r="C31705">
        <v>18.37</v>
      </c>
      <c r="D31705">
        <v>18.37</v>
      </c>
      <c r="E31705">
        <v>18.37</v>
      </c>
      <c r="F31705">
        <v>18.37</v>
      </c>
      <c r="G31705">
        <v>18.37</v>
      </c>
      <c r="H31705" s="5">
        <v>20.010000000000002</v>
      </c>
      <c r="I31705">
        <v>20.32</v>
      </c>
      <c r="J31705">
        <v>20.58</v>
      </c>
      <c r="K31705">
        <v>20.79</v>
      </c>
      <c r="L31705" s="32">
        <v>19.79</v>
      </c>
      <c r="M31705">
        <v>25918</v>
      </c>
      <c r="N31705" t="s">
        <v>48</v>
      </c>
      <c r="O31705">
        <v>7</v>
      </c>
    </row>
    <row r="31706" spans="1:15" x14ac:dyDescent="0.2">
      <c r="A31706" s="2">
        <v>37206</v>
      </c>
      <c r="B31706">
        <v>2400</v>
      </c>
      <c r="C31706">
        <v>17.23</v>
      </c>
      <c r="D31706">
        <v>17.23</v>
      </c>
      <c r="E31706">
        <v>17.23</v>
      </c>
      <c r="F31706">
        <v>17.23</v>
      </c>
      <c r="G31706">
        <v>17.23</v>
      </c>
      <c r="H31706" s="5">
        <v>17.05</v>
      </c>
      <c r="I31706">
        <v>17.350000000000001</v>
      </c>
      <c r="J31706">
        <v>17.3</v>
      </c>
      <c r="K31706">
        <v>17.59</v>
      </c>
      <c r="L31706" s="32">
        <v>14.55</v>
      </c>
      <c r="M31706">
        <v>24339</v>
      </c>
      <c r="N31706" t="s">
        <v>47</v>
      </c>
      <c r="O31706">
        <v>7</v>
      </c>
    </row>
    <row r="31707" spans="1:15" x14ac:dyDescent="0.2">
      <c r="A31707" s="2">
        <v>37207</v>
      </c>
      <c r="B31707">
        <v>100</v>
      </c>
      <c r="C31707">
        <v>16.68</v>
      </c>
      <c r="D31707">
        <v>16.68</v>
      </c>
      <c r="E31707">
        <v>16.68</v>
      </c>
      <c r="F31707">
        <v>16.68</v>
      </c>
      <c r="G31707">
        <v>16.68</v>
      </c>
      <c r="H31707" s="5">
        <v>16.420000000000002</v>
      </c>
      <c r="I31707">
        <v>16.87</v>
      </c>
      <c r="J31707">
        <v>16.8</v>
      </c>
      <c r="K31707">
        <v>17.29</v>
      </c>
      <c r="L31707" s="32">
        <v>12.42</v>
      </c>
      <c r="M31707">
        <v>23093</v>
      </c>
      <c r="N31707" t="s">
        <v>47</v>
      </c>
      <c r="O31707">
        <v>1</v>
      </c>
    </row>
    <row r="31708" spans="1:15" x14ac:dyDescent="0.2">
      <c r="A31708" s="2">
        <v>37207</v>
      </c>
      <c r="B31708">
        <v>200</v>
      </c>
      <c r="C31708">
        <v>17.48</v>
      </c>
      <c r="D31708">
        <v>17.48</v>
      </c>
      <c r="E31708">
        <v>17.48</v>
      </c>
      <c r="F31708">
        <v>17.48</v>
      </c>
      <c r="G31708">
        <v>17.48</v>
      </c>
      <c r="H31708" s="5">
        <v>15.84</v>
      </c>
      <c r="I31708">
        <v>16.010000000000002</v>
      </c>
      <c r="J31708">
        <v>15.98</v>
      </c>
      <c r="K31708">
        <v>16.170000000000002</v>
      </c>
      <c r="L31708" s="32">
        <v>14.33</v>
      </c>
      <c r="M31708">
        <v>22707</v>
      </c>
      <c r="N31708" t="s">
        <v>47</v>
      </c>
      <c r="O31708">
        <v>1</v>
      </c>
    </row>
    <row r="31709" spans="1:15" x14ac:dyDescent="0.2">
      <c r="A31709" s="2">
        <v>37207</v>
      </c>
      <c r="B31709">
        <v>300</v>
      </c>
      <c r="C31709">
        <v>16.399999999999999</v>
      </c>
      <c r="D31709">
        <v>16.399999999999999</v>
      </c>
      <c r="E31709">
        <v>16.399999999999999</v>
      </c>
      <c r="F31709">
        <v>16.399999999999999</v>
      </c>
      <c r="G31709">
        <v>16.399999999999999</v>
      </c>
      <c r="H31709" s="5">
        <v>15.74</v>
      </c>
      <c r="I31709">
        <v>15.89</v>
      </c>
      <c r="J31709">
        <v>15.86</v>
      </c>
      <c r="K31709">
        <v>16.02</v>
      </c>
      <c r="L31709" s="32">
        <v>14.46</v>
      </c>
      <c r="M31709">
        <v>22656</v>
      </c>
      <c r="N31709" t="s">
        <v>47</v>
      </c>
      <c r="O31709">
        <v>1</v>
      </c>
    </row>
    <row r="31710" spans="1:15" x14ac:dyDescent="0.2">
      <c r="A31710" s="2">
        <v>37207</v>
      </c>
      <c r="B31710">
        <v>400</v>
      </c>
      <c r="C31710">
        <v>17.23</v>
      </c>
      <c r="D31710">
        <v>17.23</v>
      </c>
      <c r="E31710">
        <v>17.23</v>
      </c>
      <c r="F31710">
        <v>17.23</v>
      </c>
      <c r="G31710">
        <v>17.23</v>
      </c>
      <c r="H31710" s="5">
        <v>15.86</v>
      </c>
      <c r="I31710">
        <v>16</v>
      </c>
      <c r="J31710">
        <v>15.97</v>
      </c>
      <c r="K31710">
        <v>16.12</v>
      </c>
      <c r="L31710" s="32">
        <v>14.66</v>
      </c>
      <c r="M31710">
        <v>22574</v>
      </c>
      <c r="N31710" t="s">
        <v>47</v>
      </c>
      <c r="O31710">
        <v>1</v>
      </c>
    </row>
    <row r="31711" spans="1:15" x14ac:dyDescent="0.2">
      <c r="A31711" s="2">
        <v>37207</v>
      </c>
      <c r="B31711">
        <v>500</v>
      </c>
      <c r="C31711">
        <v>15.47</v>
      </c>
      <c r="D31711">
        <v>15.47</v>
      </c>
      <c r="E31711">
        <v>15.47</v>
      </c>
      <c r="F31711">
        <v>15.47</v>
      </c>
      <c r="G31711">
        <v>15.47</v>
      </c>
      <c r="H31711" s="5">
        <v>16.649999999999999</v>
      </c>
      <c r="I31711">
        <v>16.89</v>
      </c>
      <c r="J31711">
        <v>16.850000000000001</v>
      </c>
      <c r="K31711">
        <v>17.11</v>
      </c>
      <c r="L31711" s="32">
        <v>14.55</v>
      </c>
      <c r="M31711">
        <v>23418</v>
      </c>
      <c r="N31711" t="s">
        <v>47</v>
      </c>
      <c r="O31711">
        <v>1</v>
      </c>
    </row>
    <row r="31712" spans="1:15" x14ac:dyDescent="0.2">
      <c r="A31712" s="2">
        <v>37207</v>
      </c>
      <c r="B31712">
        <v>600</v>
      </c>
      <c r="C31712">
        <v>22.53</v>
      </c>
      <c r="D31712">
        <v>22.53</v>
      </c>
      <c r="E31712">
        <v>22.53</v>
      </c>
      <c r="F31712">
        <v>22.53</v>
      </c>
      <c r="G31712">
        <v>22.53</v>
      </c>
      <c r="H31712" s="5">
        <v>25</v>
      </c>
      <c r="I31712">
        <v>25</v>
      </c>
      <c r="J31712">
        <v>25</v>
      </c>
      <c r="K31712">
        <v>25</v>
      </c>
      <c r="L31712" s="32">
        <v>25</v>
      </c>
      <c r="M31712">
        <v>25559</v>
      </c>
      <c r="N31712" t="s">
        <v>47</v>
      </c>
      <c r="O31712">
        <v>1</v>
      </c>
    </row>
    <row r="31713" spans="1:15" x14ac:dyDescent="0.2">
      <c r="A31713" s="2">
        <v>37207</v>
      </c>
      <c r="B31713">
        <v>700</v>
      </c>
      <c r="C31713">
        <v>55.02</v>
      </c>
      <c r="D31713">
        <v>55.02</v>
      </c>
      <c r="E31713">
        <v>55.02</v>
      </c>
      <c r="F31713">
        <v>55.02</v>
      </c>
      <c r="G31713">
        <v>55.02</v>
      </c>
      <c r="H31713" s="5">
        <v>39.24</v>
      </c>
      <c r="I31713">
        <v>39.24</v>
      </c>
      <c r="J31713">
        <v>39.24</v>
      </c>
      <c r="K31713">
        <v>39.24</v>
      </c>
      <c r="L31713" s="32">
        <v>39.24</v>
      </c>
      <c r="M31713">
        <v>29311</v>
      </c>
      <c r="N31713" t="s">
        <v>47</v>
      </c>
      <c r="O31713">
        <v>1</v>
      </c>
    </row>
    <row r="31714" spans="1:15" x14ac:dyDescent="0.2">
      <c r="A31714" s="2">
        <v>37207</v>
      </c>
      <c r="B31714">
        <v>800</v>
      </c>
      <c r="C31714">
        <v>30.34</v>
      </c>
      <c r="D31714">
        <v>31</v>
      </c>
      <c r="E31714">
        <v>35.159999999999997</v>
      </c>
      <c r="F31714">
        <v>30.34</v>
      </c>
      <c r="G31714">
        <v>30.34</v>
      </c>
      <c r="H31714" s="5">
        <v>33.58</v>
      </c>
      <c r="I31714">
        <v>36.229999999999997</v>
      </c>
      <c r="J31714">
        <v>39.1</v>
      </c>
      <c r="K31714">
        <v>33.92</v>
      </c>
      <c r="L31714" s="32">
        <v>33.85</v>
      </c>
      <c r="M31714">
        <v>31110</v>
      </c>
      <c r="N31714" t="s">
        <v>48</v>
      </c>
      <c r="O31714">
        <v>1</v>
      </c>
    </row>
    <row r="31715" spans="1:15" x14ac:dyDescent="0.2">
      <c r="A31715" s="2">
        <v>37207</v>
      </c>
      <c r="B31715">
        <v>900</v>
      </c>
      <c r="C31715">
        <v>28.57</v>
      </c>
      <c r="D31715">
        <v>54.62</v>
      </c>
      <c r="E31715">
        <v>84.36</v>
      </c>
      <c r="F31715">
        <v>28.41</v>
      </c>
      <c r="G31715">
        <v>28.42</v>
      </c>
      <c r="H31715" s="5">
        <v>28.7</v>
      </c>
      <c r="I31715">
        <v>35.92</v>
      </c>
      <c r="J31715">
        <v>41.88</v>
      </c>
      <c r="K31715">
        <v>29.44</v>
      </c>
      <c r="L31715" s="32">
        <v>29.34</v>
      </c>
      <c r="M31715">
        <v>31696</v>
      </c>
      <c r="N31715" t="s">
        <v>48</v>
      </c>
      <c r="O31715">
        <v>1</v>
      </c>
    </row>
    <row r="31716" spans="1:15" x14ac:dyDescent="0.2">
      <c r="A31716" s="2">
        <v>37207</v>
      </c>
      <c r="B31716">
        <v>1000</v>
      </c>
      <c r="C31716">
        <v>27.42</v>
      </c>
      <c r="D31716">
        <v>60.89</v>
      </c>
      <c r="E31716">
        <v>97.71</v>
      </c>
      <c r="F31716">
        <v>27.21</v>
      </c>
      <c r="G31716">
        <v>27.23</v>
      </c>
      <c r="H31716" s="5">
        <v>27.16</v>
      </c>
      <c r="I31716">
        <v>34.28</v>
      </c>
      <c r="J31716">
        <v>40.32</v>
      </c>
      <c r="K31716">
        <v>27.88</v>
      </c>
      <c r="L31716" s="32">
        <v>27.79</v>
      </c>
      <c r="M31716">
        <v>31395</v>
      </c>
      <c r="N31716" t="s">
        <v>48</v>
      </c>
      <c r="O31716">
        <v>1</v>
      </c>
    </row>
    <row r="31717" spans="1:15" x14ac:dyDescent="0.2">
      <c r="A31717" s="2">
        <v>37207</v>
      </c>
      <c r="B31717">
        <v>1100</v>
      </c>
      <c r="C31717">
        <v>39.22</v>
      </c>
      <c r="D31717">
        <v>63.16</v>
      </c>
      <c r="E31717">
        <v>90.06</v>
      </c>
      <c r="F31717">
        <v>39.07</v>
      </c>
      <c r="G31717">
        <v>39.08</v>
      </c>
      <c r="H31717" s="5">
        <v>27.52</v>
      </c>
      <c r="I31717">
        <v>33.630000000000003</v>
      </c>
      <c r="J31717">
        <v>38.86</v>
      </c>
      <c r="K31717">
        <v>28.68</v>
      </c>
      <c r="L31717" s="32">
        <v>26.05</v>
      </c>
      <c r="M31717">
        <v>31142</v>
      </c>
      <c r="N31717" t="s">
        <v>48</v>
      </c>
      <c r="O31717">
        <v>1</v>
      </c>
    </row>
    <row r="31718" spans="1:15" x14ac:dyDescent="0.2">
      <c r="A31718" s="2">
        <v>37207</v>
      </c>
      <c r="B31718">
        <v>1200</v>
      </c>
      <c r="C31718">
        <v>34.909999999999997</v>
      </c>
      <c r="D31718">
        <v>55.81</v>
      </c>
      <c r="E31718">
        <v>80.25</v>
      </c>
      <c r="F31718">
        <v>34.78</v>
      </c>
      <c r="G31718">
        <v>34.79</v>
      </c>
      <c r="H31718" s="5">
        <v>24.28</v>
      </c>
      <c r="I31718">
        <v>33.08</v>
      </c>
      <c r="J31718">
        <v>39.700000000000003</v>
      </c>
      <c r="K31718">
        <v>26.77</v>
      </c>
      <c r="L31718" s="32">
        <v>19.45</v>
      </c>
      <c r="M31718">
        <v>30790</v>
      </c>
      <c r="N31718" t="s">
        <v>48</v>
      </c>
      <c r="O31718">
        <v>1</v>
      </c>
    </row>
    <row r="31719" spans="1:15" x14ac:dyDescent="0.2">
      <c r="A31719" s="2">
        <v>37207</v>
      </c>
      <c r="B31719">
        <v>1300</v>
      </c>
      <c r="C31719">
        <v>17.77</v>
      </c>
      <c r="D31719">
        <v>32.200000000000003</v>
      </c>
      <c r="E31719">
        <v>51.53</v>
      </c>
      <c r="F31719">
        <v>17.690000000000001</v>
      </c>
      <c r="G31719">
        <v>17.690000000000001</v>
      </c>
      <c r="H31719" s="5">
        <v>23.41</v>
      </c>
      <c r="I31719">
        <v>29.73</v>
      </c>
      <c r="J31719">
        <v>35.04</v>
      </c>
      <c r="K31719">
        <v>25.24</v>
      </c>
      <c r="L31719" s="32">
        <v>19.600000000000001</v>
      </c>
      <c r="M31719">
        <v>30392</v>
      </c>
      <c r="N31719" t="s">
        <v>48</v>
      </c>
      <c r="O31719">
        <v>1</v>
      </c>
    </row>
    <row r="31720" spans="1:15" x14ac:dyDescent="0.2">
      <c r="A31720" s="2">
        <v>37207</v>
      </c>
      <c r="B31720">
        <v>1400</v>
      </c>
      <c r="C31720">
        <v>17.95</v>
      </c>
      <c r="D31720">
        <v>29.99</v>
      </c>
      <c r="E31720">
        <v>47.03</v>
      </c>
      <c r="F31720">
        <v>17.89</v>
      </c>
      <c r="G31720">
        <v>17.89</v>
      </c>
      <c r="H31720" s="5">
        <v>23</v>
      </c>
      <c r="I31720">
        <v>28.98</v>
      </c>
      <c r="J31720">
        <v>33.85</v>
      </c>
      <c r="K31720">
        <v>25.43</v>
      </c>
      <c r="L31720" s="32">
        <v>16.850000000000001</v>
      </c>
      <c r="M31720">
        <v>30023</v>
      </c>
      <c r="N31720" t="s">
        <v>48</v>
      </c>
      <c r="O31720">
        <v>1</v>
      </c>
    </row>
    <row r="31721" spans="1:15" x14ac:dyDescent="0.2">
      <c r="A31721" s="2">
        <v>37207</v>
      </c>
      <c r="B31721">
        <v>1500</v>
      </c>
      <c r="C31721">
        <v>21.96</v>
      </c>
      <c r="D31721">
        <v>30.87</v>
      </c>
      <c r="E31721">
        <v>44.67</v>
      </c>
      <c r="F31721">
        <v>21.92</v>
      </c>
      <c r="G31721">
        <v>21.92</v>
      </c>
      <c r="H31721" s="5">
        <v>22.66</v>
      </c>
      <c r="I31721">
        <v>28.87</v>
      </c>
      <c r="J31721">
        <v>34.1</v>
      </c>
      <c r="K31721">
        <v>24.62</v>
      </c>
      <c r="L31721" s="32">
        <v>18.28</v>
      </c>
      <c r="M31721">
        <v>29665</v>
      </c>
      <c r="N31721" t="s">
        <v>48</v>
      </c>
      <c r="O31721">
        <v>1</v>
      </c>
    </row>
    <row r="31722" spans="1:15" x14ac:dyDescent="0.2">
      <c r="A31722" s="2">
        <v>37207</v>
      </c>
      <c r="B31722">
        <v>1600</v>
      </c>
      <c r="C31722">
        <v>16.47</v>
      </c>
      <c r="D31722">
        <v>16.91</v>
      </c>
      <c r="E31722">
        <v>19.72</v>
      </c>
      <c r="F31722">
        <v>16.47</v>
      </c>
      <c r="G31722">
        <v>16.47</v>
      </c>
      <c r="H31722" s="5">
        <v>23</v>
      </c>
      <c r="I31722">
        <v>28.82</v>
      </c>
      <c r="J31722">
        <v>33.9</v>
      </c>
      <c r="K31722">
        <v>24.63</v>
      </c>
      <c r="L31722" s="32">
        <v>19.59</v>
      </c>
      <c r="M31722">
        <v>29537</v>
      </c>
      <c r="N31722" t="s">
        <v>48</v>
      </c>
      <c r="O31722">
        <v>1</v>
      </c>
    </row>
    <row r="31723" spans="1:15" x14ac:dyDescent="0.2">
      <c r="A31723" s="2">
        <v>37207</v>
      </c>
      <c r="B31723">
        <v>1700</v>
      </c>
      <c r="C31723">
        <v>25.31</v>
      </c>
      <c r="D31723">
        <v>39.450000000000003</v>
      </c>
      <c r="E31723">
        <v>54.91</v>
      </c>
      <c r="F31723">
        <v>25.22</v>
      </c>
      <c r="G31723">
        <v>25.23</v>
      </c>
      <c r="H31723" s="5">
        <v>25</v>
      </c>
      <c r="I31723">
        <v>32.590000000000003</v>
      </c>
      <c r="J31723">
        <v>38.29</v>
      </c>
      <c r="K31723">
        <v>27.84</v>
      </c>
      <c r="L31723" s="32">
        <v>18.329999999999998</v>
      </c>
      <c r="M31723">
        <v>30377</v>
      </c>
      <c r="N31723" t="s">
        <v>48</v>
      </c>
      <c r="O31723">
        <v>1</v>
      </c>
    </row>
    <row r="31724" spans="1:15" x14ac:dyDescent="0.2">
      <c r="A31724" s="2">
        <v>37207</v>
      </c>
      <c r="B31724">
        <v>1800</v>
      </c>
      <c r="C31724">
        <v>59.74</v>
      </c>
      <c r="D31724">
        <v>73.069999999999993</v>
      </c>
      <c r="E31724">
        <v>87.65</v>
      </c>
      <c r="F31724">
        <v>59.65</v>
      </c>
      <c r="G31724">
        <v>59.66</v>
      </c>
      <c r="H31724" s="5">
        <v>40</v>
      </c>
      <c r="I31724">
        <v>49.27</v>
      </c>
      <c r="J31724">
        <v>55.66</v>
      </c>
      <c r="K31724">
        <v>41.07</v>
      </c>
      <c r="L31724" s="32">
        <v>40.93</v>
      </c>
      <c r="M31724">
        <v>33815</v>
      </c>
      <c r="N31724" t="s">
        <v>48</v>
      </c>
      <c r="O31724">
        <v>1</v>
      </c>
    </row>
    <row r="31725" spans="1:15" x14ac:dyDescent="0.2">
      <c r="A31725" s="2">
        <v>37207</v>
      </c>
      <c r="B31725">
        <v>1900</v>
      </c>
      <c r="C31725">
        <v>57.91</v>
      </c>
      <c r="D31725">
        <v>66.540000000000006</v>
      </c>
      <c r="E31725">
        <v>75.98</v>
      </c>
      <c r="F31725">
        <v>57.86</v>
      </c>
      <c r="G31725">
        <v>57.86</v>
      </c>
      <c r="H31725" s="5">
        <v>40</v>
      </c>
      <c r="I31725">
        <v>48.44</v>
      </c>
      <c r="J31725">
        <v>54.26</v>
      </c>
      <c r="K31725">
        <v>40.97</v>
      </c>
      <c r="L31725" s="32">
        <v>40.840000000000003</v>
      </c>
      <c r="M31725">
        <v>34011</v>
      </c>
      <c r="N31725" t="s">
        <v>48</v>
      </c>
      <c r="O31725">
        <v>1</v>
      </c>
    </row>
    <row r="31726" spans="1:15" x14ac:dyDescent="0.2">
      <c r="A31726" s="2">
        <v>37207</v>
      </c>
      <c r="B31726">
        <v>2000</v>
      </c>
      <c r="C31726">
        <v>50.92</v>
      </c>
      <c r="D31726">
        <v>56.66</v>
      </c>
      <c r="E31726">
        <v>62.93</v>
      </c>
      <c r="F31726">
        <v>50.88</v>
      </c>
      <c r="G31726">
        <v>50.89</v>
      </c>
      <c r="H31726" s="5">
        <v>35.26</v>
      </c>
      <c r="I31726">
        <v>43.93</v>
      </c>
      <c r="J31726">
        <v>49.92</v>
      </c>
      <c r="K31726">
        <v>36.26</v>
      </c>
      <c r="L31726" s="32">
        <v>36.119999999999997</v>
      </c>
      <c r="M31726">
        <v>33355</v>
      </c>
      <c r="N31726" t="s">
        <v>48</v>
      </c>
      <c r="O31726">
        <v>1</v>
      </c>
    </row>
    <row r="31727" spans="1:15" x14ac:dyDescent="0.2">
      <c r="A31727" s="2">
        <v>37207</v>
      </c>
      <c r="B31727">
        <v>2100</v>
      </c>
      <c r="C31727">
        <v>59.07</v>
      </c>
      <c r="D31727">
        <v>63.72</v>
      </c>
      <c r="E31727">
        <v>68.81</v>
      </c>
      <c r="F31727">
        <v>59.03</v>
      </c>
      <c r="G31727">
        <v>59.04</v>
      </c>
      <c r="H31727" s="5">
        <v>30</v>
      </c>
      <c r="I31727">
        <v>33.020000000000003</v>
      </c>
      <c r="J31727">
        <v>35.1</v>
      </c>
      <c r="K31727">
        <v>30.35</v>
      </c>
      <c r="L31727" s="32">
        <v>30.3</v>
      </c>
      <c r="M31727">
        <v>32553</v>
      </c>
      <c r="N31727" t="s">
        <v>48</v>
      </c>
      <c r="O31727">
        <v>1</v>
      </c>
    </row>
    <row r="31728" spans="1:15" x14ac:dyDescent="0.2">
      <c r="A31728" s="2">
        <v>37207</v>
      </c>
      <c r="B31728">
        <v>2200</v>
      </c>
      <c r="C31728">
        <v>27.98</v>
      </c>
      <c r="D31728">
        <v>50.33</v>
      </c>
      <c r="E31728">
        <v>74.790000000000006</v>
      </c>
      <c r="F31728">
        <v>27.84</v>
      </c>
      <c r="G31728">
        <v>27.84</v>
      </c>
      <c r="H31728" s="5">
        <v>24.6</v>
      </c>
      <c r="I31728">
        <v>29.41</v>
      </c>
      <c r="J31728">
        <v>32.72</v>
      </c>
      <c r="K31728">
        <v>25.16</v>
      </c>
      <c r="L31728" s="32">
        <v>25.08</v>
      </c>
      <c r="M31728">
        <v>30931</v>
      </c>
      <c r="N31728" t="s">
        <v>48</v>
      </c>
      <c r="O31728">
        <v>1</v>
      </c>
    </row>
    <row r="31729" spans="1:15" x14ac:dyDescent="0.2">
      <c r="A31729" s="2">
        <v>37207</v>
      </c>
      <c r="B31729">
        <v>2300</v>
      </c>
      <c r="C31729">
        <v>21.93</v>
      </c>
      <c r="D31729">
        <v>49.05</v>
      </c>
      <c r="E31729">
        <v>78.709999999999994</v>
      </c>
      <c r="F31729">
        <v>21.76</v>
      </c>
      <c r="G31729">
        <v>21.77</v>
      </c>
      <c r="H31729" s="5">
        <v>18.77</v>
      </c>
      <c r="I31729">
        <v>24.09</v>
      </c>
      <c r="J31729">
        <v>26.41</v>
      </c>
      <c r="K31729">
        <v>22.11</v>
      </c>
      <c r="L31729" s="32">
        <v>6.57</v>
      </c>
      <c r="M31729">
        <v>28635</v>
      </c>
      <c r="N31729" t="s">
        <v>48</v>
      </c>
      <c r="O31729">
        <v>1</v>
      </c>
    </row>
    <row r="31730" spans="1:15" x14ac:dyDescent="0.2">
      <c r="A31730" s="2">
        <v>37207</v>
      </c>
      <c r="B31730">
        <v>2400</v>
      </c>
      <c r="C31730">
        <v>18.72</v>
      </c>
      <c r="D31730">
        <v>36.71</v>
      </c>
      <c r="E31730">
        <v>56.38</v>
      </c>
      <c r="F31730">
        <v>18.600000000000001</v>
      </c>
      <c r="G31730">
        <v>18.61</v>
      </c>
      <c r="H31730" s="5">
        <v>19.37</v>
      </c>
      <c r="I31730">
        <v>19.989999999999998</v>
      </c>
      <c r="J31730">
        <v>19.809999999999999</v>
      </c>
      <c r="K31730">
        <v>20.68</v>
      </c>
      <c r="L31730" s="32">
        <v>13.65</v>
      </c>
      <c r="M31730">
        <v>26258</v>
      </c>
      <c r="N31730" t="s">
        <v>47</v>
      </c>
      <c r="O31730">
        <v>1</v>
      </c>
    </row>
    <row r="31731" spans="1:15" x14ac:dyDescent="0.2">
      <c r="A31731" s="2">
        <v>37208</v>
      </c>
      <c r="B31731">
        <v>100</v>
      </c>
      <c r="C31731">
        <v>17.27</v>
      </c>
      <c r="D31731">
        <v>32.909999999999997</v>
      </c>
      <c r="E31731">
        <v>50.02</v>
      </c>
      <c r="F31731">
        <v>17.170000000000002</v>
      </c>
      <c r="G31731">
        <v>17.18</v>
      </c>
      <c r="H31731" s="5">
        <v>17.29</v>
      </c>
      <c r="I31731">
        <v>19.75</v>
      </c>
      <c r="J31731">
        <v>20.97</v>
      </c>
      <c r="K31731">
        <v>18.329999999999998</v>
      </c>
      <c r="L31731" s="32">
        <v>14.74</v>
      </c>
      <c r="M31731">
        <v>24704</v>
      </c>
      <c r="N31731" t="s">
        <v>47</v>
      </c>
      <c r="O31731">
        <v>2</v>
      </c>
    </row>
    <row r="31732" spans="1:15" x14ac:dyDescent="0.2">
      <c r="A31732" s="2">
        <v>37208</v>
      </c>
      <c r="B31732">
        <v>200</v>
      </c>
      <c r="C31732">
        <v>17.420000000000002</v>
      </c>
      <c r="D31732">
        <v>32.99</v>
      </c>
      <c r="E31732">
        <v>50.02</v>
      </c>
      <c r="F31732">
        <v>17.32</v>
      </c>
      <c r="G31732">
        <v>17.34</v>
      </c>
      <c r="H31732" s="5">
        <v>16.71</v>
      </c>
      <c r="I31732">
        <v>17.71</v>
      </c>
      <c r="J31732">
        <v>18.09</v>
      </c>
      <c r="K31732">
        <v>17.399999999999999</v>
      </c>
      <c r="L31732" s="32">
        <v>14.27</v>
      </c>
      <c r="M31732">
        <v>24106</v>
      </c>
      <c r="N31732" t="s">
        <v>47</v>
      </c>
      <c r="O31732">
        <v>2</v>
      </c>
    </row>
    <row r="31733" spans="1:15" x14ac:dyDescent="0.2">
      <c r="A31733" s="2">
        <v>37208</v>
      </c>
      <c r="B31733">
        <v>300</v>
      </c>
      <c r="C31733">
        <v>17.579999999999998</v>
      </c>
      <c r="D31733">
        <v>33.07</v>
      </c>
      <c r="E31733">
        <v>50.02</v>
      </c>
      <c r="F31733">
        <v>17.48</v>
      </c>
      <c r="G31733">
        <v>17.489999999999998</v>
      </c>
      <c r="H31733" s="5">
        <v>16.440000000000001</v>
      </c>
      <c r="I31733">
        <v>16.75</v>
      </c>
      <c r="J31733">
        <v>16.79</v>
      </c>
      <c r="K31733">
        <v>16.88</v>
      </c>
      <c r="L31733" s="32">
        <v>14.49</v>
      </c>
      <c r="M31733">
        <v>23877</v>
      </c>
      <c r="N31733" t="s">
        <v>47</v>
      </c>
      <c r="O31733">
        <v>2</v>
      </c>
    </row>
    <row r="31734" spans="1:15" x14ac:dyDescent="0.2">
      <c r="A31734" s="2">
        <v>37208</v>
      </c>
      <c r="B31734">
        <v>400</v>
      </c>
      <c r="C31734">
        <v>17.37</v>
      </c>
      <c r="D31734">
        <v>32.96</v>
      </c>
      <c r="E31734">
        <v>50.02</v>
      </c>
      <c r="F31734">
        <v>17.27</v>
      </c>
      <c r="G31734">
        <v>17.27</v>
      </c>
      <c r="H31734" s="5">
        <v>16.61</v>
      </c>
      <c r="I31734">
        <v>16.96</v>
      </c>
      <c r="J31734">
        <v>17</v>
      </c>
      <c r="K31734">
        <v>17.079999999999998</v>
      </c>
      <c r="L31734" s="32">
        <v>14.56</v>
      </c>
      <c r="M31734">
        <v>23995</v>
      </c>
      <c r="N31734" t="s">
        <v>47</v>
      </c>
      <c r="O31734">
        <v>2</v>
      </c>
    </row>
    <row r="31735" spans="1:15" x14ac:dyDescent="0.2">
      <c r="A31735" s="2">
        <v>37208</v>
      </c>
      <c r="B31735">
        <v>500</v>
      </c>
      <c r="C31735">
        <v>19.07</v>
      </c>
      <c r="D31735">
        <v>35.56</v>
      </c>
      <c r="E31735">
        <v>53.58</v>
      </c>
      <c r="F31735">
        <v>18.97</v>
      </c>
      <c r="G31735">
        <v>18.98</v>
      </c>
      <c r="H31735" s="5">
        <v>17.28</v>
      </c>
      <c r="I31735">
        <v>17.63</v>
      </c>
      <c r="J31735">
        <v>17.57</v>
      </c>
      <c r="K31735">
        <v>18</v>
      </c>
      <c r="L31735" s="32">
        <v>13.91</v>
      </c>
      <c r="M31735">
        <v>24784</v>
      </c>
      <c r="N31735" t="s">
        <v>47</v>
      </c>
      <c r="O31735">
        <v>2</v>
      </c>
    </row>
    <row r="31736" spans="1:15" x14ac:dyDescent="0.2">
      <c r="A31736" s="2">
        <v>37208</v>
      </c>
      <c r="B31736">
        <v>600</v>
      </c>
      <c r="C31736">
        <v>32.51</v>
      </c>
      <c r="D31736">
        <v>50.93</v>
      </c>
      <c r="E31736">
        <v>71.08</v>
      </c>
      <c r="F31736">
        <v>32.4</v>
      </c>
      <c r="G31736">
        <v>32.409999999999997</v>
      </c>
      <c r="H31736" s="5">
        <v>24.89</v>
      </c>
      <c r="I31736">
        <v>31.48</v>
      </c>
      <c r="J31736">
        <v>34.4</v>
      </c>
      <c r="K31736">
        <v>28.58</v>
      </c>
      <c r="L31736" s="32">
        <v>13.24</v>
      </c>
      <c r="M31736">
        <v>27665</v>
      </c>
      <c r="N31736" t="s">
        <v>47</v>
      </c>
      <c r="O31736">
        <v>2</v>
      </c>
    </row>
    <row r="31737" spans="1:15" x14ac:dyDescent="0.2">
      <c r="A31737" s="2">
        <v>37208</v>
      </c>
      <c r="B31737">
        <v>700</v>
      </c>
      <c r="C31737">
        <v>50.4</v>
      </c>
      <c r="D31737">
        <v>77.64</v>
      </c>
      <c r="E31737">
        <v>107.42</v>
      </c>
      <c r="F31737">
        <v>49.67</v>
      </c>
      <c r="G31737">
        <v>49.96</v>
      </c>
      <c r="H31737" s="5">
        <v>39</v>
      </c>
      <c r="I31737">
        <v>41.37</v>
      </c>
      <c r="J31737">
        <v>42.98</v>
      </c>
      <c r="K31737">
        <v>39.44</v>
      </c>
      <c r="L31737" s="32">
        <v>39.35</v>
      </c>
      <c r="M31737">
        <v>31716</v>
      </c>
      <c r="N31737" t="s">
        <v>47</v>
      </c>
      <c r="O31737">
        <v>2</v>
      </c>
    </row>
    <row r="31738" spans="1:15" x14ac:dyDescent="0.2">
      <c r="A31738" s="2">
        <v>37208</v>
      </c>
      <c r="B31738">
        <v>800</v>
      </c>
      <c r="C31738">
        <v>35.270000000000003</v>
      </c>
      <c r="D31738">
        <v>76.3</v>
      </c>
      <c r="E31738">
        <v>121.15</v>
      </c>
      <c r="F31738">
        <v>34.799999999999997</v>
      </c>
      <c r="G31738">
        <v>34.92</v>
      </c>
      <c r="H31738" s="5">
        <v>32</v>
      </c>
      <c r="I31738">
        <v>56.49</v>
      </c>
      <c r="J31738">
        <v>80.010000000000005</v>
      </c>
      <c r="K31738">
        <v>35.47</v>
      </c>
      <c r="L31738" s="32">
        <v>34.770000000000003</v>
      </c>
      <c r="M31738">
        <v>33260</v>
      </c>
      <c r="N31738" t="s">
        <v>48</v>
      </c>
      <c r="O31738">
        <v>2</v>
      </c>
    </row>
    <row r="31739" spans="1:15" x14ac:dyDescent="0.2">
      <c r="A31739" s="2">
        <v>37208</v>
      </c>
      <c r="B31739">
        <v>900</v>
      </c>
      <c r="C31739">
        <v>21.87</v>
      </c>
      <c r="D31739">
        <v>62.18</v>
      </c>
      <c r="E31739">
        <v>106.23</v>
      </c>
      <c r="F31739">
        <v>21.62</v>
      </c>
      <c r="G31739">
        <v>21.64</v>
      </c>
      <c r="H31739" s="5">
        <v>27</v>
      </c>
      <c r="I31739">
        <v>54.44</v>
      </c>
      <c r="J31739">
        <v>76.25</v>
      </c>
      <c r="K31739">
        <v>29.3</v>
      </c>
      <c r="L31739" s="32">
        <v>29.02</v>
      </c>
      <c r="M31739">
        <v>32966</v>
      </c>
      <c r="N31739" t="s">
        <v>48</v>
      </c>
      <c r="O31739">
        <v>2</v>
      </c>
    </row>
    <row r="31740" spans="1:15" x14ac:dyDescent="0.2">
      <c r="A31740" s="2">
        <v>37208</v>
      </c>
      <c r="B31740">
        <v>1000</v>
      </c>
      <c r="C31740">
        <v>21.83</v>
      </c>
      <c r="D31740">
        <v>61.81</v>
      </c>
      <c r="E31740">
        <v>105.5</v>
      </c>
      <c r="F31740">
        <v>21.58</v>
      </c>
      <c r="G31740">
        <v>21.6</v>
      </c>
      <c r="H31740" s="5">
        <v>25</v>
      </c>
      <c r="I31740">
        <v>52.24</v>
      </c>
      <c r="J31740">
        <v>73.88</v>
      </c>
      <c r="K31740">
        <v>27.29</v>
      </c>
      <c r="L31740" s="32">
        <v>27.01</v>
      </c>
      <c r="M31740">
        <v>32037</v>
      </c>
      <c r="N31740" t="s">
        <v>48</v>
      </c>
      <c r="O31740">
        <v>2</v>
      </c>
    </row>
    <row r="31741" spans="1:15" x14ac:dyDescent="0.2">
      <c r="A31741" s="2">
        <v>37208</v>
      </c>
      <c r="B31741">
        <v>1100</v>
      </c>
      <c r="C31741">
        <v>22.25</v>
      </c>
      <c r="D31741">
        <v>45.1</v>
      </c>
      <c r="E31741">
        <v>70.06</v>
      </c>
      <c r="F31741">
        <v>22.12</v>
      </c>
      <c r="G31741">
        <v>22.12</v>
      </c>
      <c r="H31741" s="5">
        <v>25</v>
      </c>
      <c r="I31741">
        <v>49.34</v>
      </c>
      <c r="J31741">
        <v>68.760000000000005</v>
      </c>
      <c r="K31741">
        <v>27.02</v>
      </c>
      <c r="L31741" s="32">
        <v>26.77</v>
      </c>
      <c r="M31741">
        <v>31321</v>
      </c>
      <c r="N31741" t="s">
        <v>48</v>
      </c>
      <c r="O31741">
        <v>2</v>
      </c>
    </row>
    <row r="31742" spans="1:15" x14ac:dyDescent="0.2">
      <c r="A31742" s="2">
        <v>37208</v>
      </c>
      <c r="B31742">
        <v>1200</v>
      </c>
      <c r="C31742">
        <v>20.2</v>
      </c>
      <c r="D31742">
        <v>27.77</v>
      </c>
      <c r="E31742">
        <v>36.04</v>
      </c>
      <c r="F31742">
        <v>20.16</v>
      </c>
      <c r="G31742">
        <v>20.16</v>
      </c>
      <c r="H31742" s="5">
        <v>22.84</v>
      </c>
      <c r="I31742">
        <v>46.74</v>
      </c>
      <c r="J31742">
        <v>67.209999999999994</v>
      </c>
      <c r="K31742">
        <v>24.71</v>
      </c>
      <c r="L31742" s="32">
        <v>24.48</v>
      </c>
      <c r="M31742">
        <v>30661</v>
      </c>
      <c r="N31742" t="s">
        <v>48</v>
      </c>
      <c r="O31742">
        <v>2</v>
      </c>
    </row>
    <row r="31743" spans="1:15" x14ac:dyDescent="0.2">
      <c r="A31743" s="2">
        <v>37208</v>
      </c>
      <c r="B31743">
        <v>1300</v>
      </c>
      <c r="C31743">
        <v>20.56</v>
      </c>
      <c r="D31743">
        <v>45.05</v>
      </c>
      <c r="E31743">
        <v>71.819999999999993</v>
      </c>
      <c r="F31743">
        <v>20.399999999999999</v>
      </c>
      <c r="G31743">
        <v>20.420000000000002</v>
      </c>
      <c r="H31743" s="5">
        <v>22.65</v>
      </c>
      <c r="I31743">
        <v>46.74</v>
      </c>
      <c r="J31743">
        <v>67.22</v>
      </c>
      <c r="K31743">
        <v>24.79</v>
      </c>
      <c r="L31743" s="32">
        <v>23.14</v>
      </c>
      <c r="M31743">
        <v>30227</v>
      </c>
      <c r="N31743" t="s">
        <v>48</v>
      </c>
      <c r="O31743">
        <v>2</v>
      </c>
    </row>
    <row r="31744" spans="1:15" x14ac:dyDescent="0.2">
      <c r="A31744" s="2">
        <v>37208</v>
      </c>
      <c r="B31744">
        <v>1400</v>
      </c>
      <c r="C31744">
        <v>19</v>
      </c>
      <c r="D31744">
        <v>29.92</v>
      </c>
      <c r="E31744">
        <v>41.84</v>
      </c>
      <c r="F31744">
        <v>18.940000000000001</v>
      </c>
      <c r="G31744">
        <v>18.940000000000001</v>
      </c>
      <c r="H31744" s="5">
        <v>22</v>
      </c>
      <c r="I31744">
        <v>46.74</v>
      </c>
      <c r="J31744">
        <v>66.39</v>
      </c>
      <c r="K31744">
        <v>24.55</v>
      </c>
      <c r="L31744" s="32">
        <v>21.4</v>
      </c>
      <c r="M31744">
        <v>29939</v>
      </c>
      <c r="N31744" t="s">
        <v>48</v>
      </c>
      <c r="O31744">
        <v>2</v>
      </c>
    </row>
    <row r="31745" spans="1:15" x14ac:dyDescent="0.2">
      <c r="A31745" s="2">
        <v>37208</v>
      </c>
      <c r="B31745">
        <v>1500</v>
      </c>
      <c r="C31745">
        <v>17.53</v>
      </c>
      <c r="D31745">
        <v>28.26</v>
      </c>
      <c r="E31745">
        <v>40</v>
      </c>
      <c r="F31745">
        <v>17.47</v>
      </c>
      <c r="G31745">
        <v>17.47</v>
      </c>
      <c r="H31745" s="5">
        <v>21.83</v>
      </c>
      <c r="I31745">
        <v>43.99</v>
      </c>
      <c r="J31745">
        <v>62.39</v>
      </c>
      <c r="K31745">
        <v>24.4</v>
      </c>
      <c r="L31745" s="32">
        <v>20.48</v>
      </c>
      <c r="M31745">
        <v>29425</v>
      </c>
      <c r="N31745" t="s">
        <v>48</v>
      </c>
      <c r="O31745">
        <v>2</v>
      </c>
    </row>
    <row r="31746" spans="1:15" x14ac:dyDescent="0.2">
      <c r="A31746" s="2">
        <v>37208</v>
      </c>
      <c r="B31746">
        <v>1600</v>
      </c>
      <c r="C31746">
        <v>16.39</v>
      </c>
      <c r="D31746">
        <v>27.53</v>
      </c>
      <c r="E31746">
        <v>39.71</v>
      </c>
      <c r="F31746">
        <v>16.32</v>
      </c>
      <c r="G31746">
        <v>16.32</v>
      </c>
      <c r="H31746" s="5">
        <v>21.06</v>
      </c>
      <c r="I31746">
        <v>39.090000000000003</v>
      </c>
      <c r="J31746">
        <v>55.48</v>
      </c>
      <c r="K31746">
        <v>23.09</v>
      </c>
      <c r="L31746" s="32">
        <v>18.57</v>
      </c>
      <c r="M31746">
        <v>29353</v>
      </c>
      <c r="N31746" t="s">
        <v>48</v>
      </c>
      <c r="O31746">
        <v>2</v>
      </c>
    </row>
    <row r="31747" spans="1:15" x14ac:dyDescent="0.2">
      <c r="A31747" s="2">
        <v>37208</v>
      </c>
      <c r="B31747">
        <v>1700</v>
      </c>
      <c r="C31747">
        <v>21.94</v>
      </c>
      <c r="D31747">
        <v>31.07</v>
      </c>
      <c r="E31747">
        <v>41.04</v>
      </c>
      <c r="F31747">
        <v>21.89</v>
      </c>
      <c r="G31747">
        <v>21.89</v>
      </c>
      <c r="H31747" s="5">
        <v>24</v>
      </c>
      <c r="I31747">
        <v>43.99</v>
      </c>
      <c r="J31747">
        <v>60.69</v>
      </c>
      <c r="K31747">
        <v>26.55</v>
      </c>
      <c r="L31747" s="32">
        <v>20.53</v>
      </c>
      <c r="M31747">
        <v>30346</v>
      </c>
      <c r="N31747" t="s">
        <v>48</v>
      </c>
      <c r="O31747">
        <v>2</v>
      </c>
    </row>
    <row r="31748" spans="1:15" x14ac:dyDescent="0.2">
      <c r="A31748" s="2">
        <v>37208</v>
      </c>
      <c r="B31748">
        <v>1800</v>
      </c>
      <c r="C31748">
        <v>43.81</v>
      </c>
      <c r="D31748">
        <v>54.56</v>
      </c>
      <c r="E31748">
        <v>66.31</v>
      </c>
      <c r="F31748">
        <v>43.75</v>
      </c>
      <c r="G31748">
        <v>43.75</v>
      </c>
      <c r="H31748" s="5">
        <v>39.6</v>
      </c>
      <c r="I31748">
        <v>73.099999999999994</v>
      </c>
      <c r="J31748">
        <v>99.52</v>
      </c>
      <c r="K31748">
        <v>42.46</v>
      </c>
      <c r="L31748" s="32">
        <v>42.12</v>
      </c>
      <c r="M31748">
        <v>33416</v>
      </c>
      <c r="N31748" t="s">
        <v>48</v>
      </c>
      <c r="O31748">
        <v>2</v>
      </c>
    </row>
    <row r="31749" spans="1:15" x14ac:dyDescent="0.2">
      <c r="A31749" s="2">
        <v>37208</v>
      </c>
      <c r="B31749">
        <v>1900</v>
      </c>
      <c r="C31749">
        <v>38.729999999999997</v>
      </c>
      <c r="D31749">
        <v>50.42</v>
      </c>
      <c r="E31749">
        <v>63.2</v>
      </c>
      <c r="F31749">
        <v>38.659999999999997</v>
      </c>
      <c r="G31749">
        <v>38.659999999999997</v>
      </c>
      <c r="H31749" s="5">
        <v>38</v>
      </c>
      <c r="I31749">
        <v>72.19</v>
      </c>
      <c r="J31749">
        <v>99.14</v>
      </c>
      <c r="K31749">
        <v>40.93</v>
      </c>
      <c r="L31749" s="32">
        <v>40.57</v>
      </c>
      <c r="M31749">
        <v>33689</v>
      </c>
      <c r="N31749" t="s">
        <v>48</v>
      </c>
      <c r="O31749">
        <v>2</v>
      </c>
    </row>
    <row r="31750" spans="1:15" x14ac:dyDescent="0.2">
      <c r="A31750" s="2">
        <v>37208</v>
      </c>
      <c r="B31750">
        <v>2000</v>
      </c>
      <c r="C31750">
        <v>36.520000000000003</v>
      </c>
      <c r="D31750">
        <v>45.35</v>
      </c>
      <c r="E31750">
        <v>55.01</v>
      </c>
      <c r="F31750">
        <v>36.47</v>
      </c>
      <c r="G31750">
        <v>36.47</v>
      </c>
      <c r="H31750" s="5">
        <v>32</v>
      </c>
      <c r="I31750">
        <v>59.49</v>
      </c>
      <c r="J31750">
        <v>81.3</v>
      </c>
      <c r="K31750">
        <v>34.31</v>
      </c>
      <c r="L31750" s="32">
        <v>34.03</v>
      </c>
      <c r="M31750">
        <v>33135</v>
      </c>
      <c r="N31750" t="s">
        <v>48</v>
      </c>
      <c r="O31750">
        <v>2</v>
      </c>
    </row>
    <row r="31751" spans="1:15" x14ac:dyDescent="0.2">
      <c r="A31751" s="2">
        <v>37208</v>
      </c>
      <c r="B31751">
        <v>2100</v>
      </c>
      <c r="C31751">
        <v>32.78</v>
      </c>
      <c r="D31751">
        <v>43.4</v>
      </c>
      <c r="E31751">
        <v>55.01</v>
      </c>
      <c r="F31751">
        <v>32.71</v>
      </c>
      <c r="G31751">
        <v>32.71</v>
      </c>
      <c r="H31751" s="5">
        <v>27</v>
      </c>
      <c r="I31751">
        <v>53.59</v>
      </c>
      <c r="J31751">
        <v>74.709999999999994</v>
      </c>
      <c r="K31751">
        <v>29.23</v>
      </c>
      <c r="L31751" s="32">
        <v>28.96</v>
      </c>
      <c r="M31751">
        <v>32337</v>
      </c>
      <c r="N31751" t="s">
        <v>48</v>
      </c>
      <c r="O31751">
        <v>2</v>
      </c>
    </row>
    <row r="31752" spans="1:15" x14ac:dyDescent="0.2">
      <c r="A31752" s="2">
        <v>37208</v>
      </c>
      <c r="B31752">
        <v>2200</v>
      </c>
      <c r="C31752">
        <v>26.8</v>
      </c>
      <c r="D31752">
        <v>40.270000000000003</v>
      </c>
      <c r="E31752">
        <v>55.01</v>
      </c>
      <c r="F31752">
        <v>26.72</v>
      </c>
      <c r="G31752">
        <v>26.72</v>
      </c>
      <c r="H31752" s="5">
        <v>23</v>
      </c>
      <c r="I31752">
        <v>44.19</v>
      </c>
      <c r="J31752">
        <v>58.7</v>
      </c>
      <c r="K31752">
        <v>25.47</v>
      </c>
      <c r="L31752" s="32">
        <v>25.17</v>
      </c>
      <c r="M31752">
        <v>30571</v>
      </c>
      <c r="N31752" t="s">
        <v>48</v>
      </c>
      <c r="O31752">
        <v>2</v>
      </c>
    </row>
    <row r="31753" spans="1:15" x14ac:dyDescent="0.2">
      <c r="A31753" s="2">
        <v>37208</v>
      </c>
      <c r="B31753">
        <v>2300</v>
      </c>
      <c r="C31753">
        <v>18.22</v>
      </c>
      <c r="D31753">
        <v>35.79</v>
      </c>
      <c r="E31753">
        <v>55.02</v>
      </c>
      <c r="F31753">
        <v>18.100000000000001</v>
      </c>
      <c r="G31753">
        <v>18.11</v>
      </c>
      <c r="H31753" s="5">
        <v>17.899999999999999</v>
      </c>
      <c r="I31753">
        <v>43.99</v>
      </c>
      <c r="J31753">
        <v>61.34</v>
      </c>
      <c r="K31753">
        <v>22.07</v>
      </c>
      <c r="L31753" s="32">
        <v>15.17</v>
      </c>
      <c r="M31753">
        <v>28115</v>
      </c>
      <c r="N31753" t="s">
        <v>48</v>
      </c>
      <c r="O31753">
        <v>2</v>
      </c>
    </row>
    <row r="31754" spans="1:15" x14ac:dyDescent="0.2">
      <c r="A31754" s="2">
        <v>37208</v>
      </c>
      <c r="B31754">
        <v>2400</v>
      </c>
      <c r="C31754">
        <v>20.170000000000002</v>
      </c>
      <c r="D31754">
        <v>32.21</v>
      </c>
      <c r="E31754">
        <v>45.38</v>
      </c>
      <c r="F31754">
        <v>20.100000000000001</v>
      </c>
      <c r="G31754">
        <v>20.100000000000001</v>
      </c>
      <c r="H31754" s="5">
        <v>17.41</v>
      </c>
      <c r="I31754">
        <v>21.06</v>
      </c>
      <c r="J31754">
        <v>23.26</v>
      </c>
      <c r="K31754">
        <v>18.47</v>
      </c>
      <c r="L31754" s="32">
        <v>14.72</v>
      </c>
      <c r="M31754">
        <v>25858</v>
      </c>
      <c r="N31754" t="s">
        <v>47</v>
      </c>
      <c r="O31754">
        <v>2</v>
      </c>
    </row>
    <row r="31755" spans="1:15" x14ac:dyDescent="0.2">
      <c r="A31755" s="2">
        <v>37209</v>
      </c>
      <c r="B31755">
        <v>100</v>
      </c>
      <c r="C31755">
        <v>17.940000000000001</v>
      </c>
      <c r="D31755">
        <v>29.17</v>
      </c>
      <c r="E31755">
        <v>41.45</v>
      </c>
      <c r="F31755">
        <v>17.87</v>
      </c>
      <c r="G31755">
        <v>17.88</v>
      </c>
      <c r="H31755" s="5">
        <v>16.559999999999999</v>
      </c>
      <c r="I31755">
        <v>20.71</v>
      </c>
      <c r="J31755">
        <v>24.92</v>
      </c>
      <c r="K31755">
        <v>17.03</v>
      </c>
      <c r="L31755" s="32">
        <v>14.35</v>
      </c>
      <c r="M31755">
        <v>24200</v>
      </c>
      <c r="N31755" t="s">
        <v>47</v>
      </c>
      <c r="O31755">
        <v>3</v>
      </c>
    </row>
    <row r="31756" spans="1:15" x14ac:dyDescent="0.2">
      <c r="A31756" s="2">
        <v>37209</v>
      </c>
      <c r="B31756">
        <v>200</v>
      </c>
      <c r="C31756">
        <v>19.170000000000002</v>
      </c>
      <c r="D31756">
        <v>29.81</v>
      </c>
      <c r="E31756">
        <v>41.45</v>
      </c>
      <c r="F31756">
        <v>19.11</v>
      </c>
      <c r="G31756">
        <v>19.11</v>
      </c>
      <c r="H31756" s="5">
        <v>16.149999999999999</v>
      </c>
      <c r="I31756">
        <v>19.489999999999998</v>
      </c>
      <c r="J31756">
        <v>22.89</v>
      </c>
      <c r="K31756">
        <v>16.53</v>
      </c>
      <c r="L31756" s="32">
        <v>14.35</v>
      </c>
      <c r="M31756">
        <v>23484</v>
      </c>
      <c r="N31756" t="s">
        <v>47</v>
      </c>
      <c r="O31756">
        <v>3</v>
      </c>
    </row>
    <row r="31757" spans="1:15" x14ac:dyDescent="0.2">
      <c r="A31757" s="2">
        <v>37209</v>
      </c>
      <c r="B31757">
        <v>300</v>
      </c>
      <c r="C31757">
        <v>17.239999999999998</v>
      </c>
      <c r="D31757">
        <v>28.8</v>
      </c>
      <c r="E31757">
        <v>41.44</v>
      </c>
      <c r="F31757">
        <v>17.170000000000002</v>
      </c>
      <c r="G31757">
        <v>17.18</v>
      </c>
      <c r="H31757" s="5">
        <v>15.99</v>
      </c>
      <c r="I31757">
        <v>19.239999999999998</v>
      </c>
      <c r="J31757">
        <v>22.58</v>
      </c>
      <c r="K31757">
        <v>16.3</v>
      </c>
      <c r="L31757" s="32">
        <v>14.51</v>
      </c>
      <c r="M31757">
        <v>23217</v>
      </c>
      <c r="N31757" t="s">
        <v>47</v>
      </c>
      <c r="O31757">
        <v>3</v>
      </c>
    </row>
    <row r="31758" spans="1:15" x14ac:dyDescent="0.2">
      <c r="A31758" s="2">
        <v>37209</v>
      </c>
      <c r="B31758">
        <v>400</v>
      </c>
      <c r="C31758">
        <v>17.190000000000001</v>
      </c>
      <c r="D31758">
        <v>28.93</v>
      </c>
      <c r="E31758">
        <v>41.76</v>
      </c>
      <c r="F31758">
        <v>17.12</v>
      </c>
      <c r="G31758">
        <v>17.12</v>
      </c>
      <c r="H31758" s="5">
        <v>15.82</v>
      </c>
      <c r="I31758">
        <v>19.34</v>
      </c>
      <c r="J31758">
        <v>23.03</v>
      </c>
      <c r="K31758">
        <v>16.03</v>
      </c>
      <c r="L31758" s="32">
        <v>14.76</v>
      </c>
      <c r="M31758">
        <v>23317</v>
      </c>
      <c r="N31758" t="s">
        <v>47</v>
      </c>
      <c r="O31758">
        <v>3</v>
      </c>
    </row>
    <row r="31759" spans="1:15" x14ac:dyDescent="0.2">
      <c r="A31759" s="2">
        <v>37209</v>
      </c>
      <c r="B31759">
        <v>500</v>
      </c>
      <c r="C31759">
        <v>17.3</v>
      </c>
      <c r="D31759">
        <v>29.61</v>
      </c>
      <c r="E31759">
        <v>43.08</v>
      </c>
      <c r="F31759">
        <v>17.22</v>
      </c>
      <c r="G31759">
        <v>17.23</v>
      </c>
      <c r="H31759" s="5">
        <v>16.27</v>
      </c>
      <c r="I31759">
        <v>21.55</v>
      </c>
      <c r="J31759">
        <v>27.1</v>
      </c>
      <c r="K31759">
        <v>16.59</v>
      </c>
      <c r="L31759" s="32">
        <v>14.67</v>
      </c>
      <c r="M31759">
        <v>24073</v>
      </c>
      <c r="N31759" t="s">
        <v>47</v>
      </c>
      <c r="O31759">
        <v>3</v>
      </c>
    </row>
    <row r="31760" spans="1:15" x14ac:dyDescent="0.2">
      <c r="A31760" s="2">
        <v>37209</v>
      </c>
      <c r="B31760">
        <v>600</v>
      </c>
      <c r="C31760">
        <v>20.52</v>
      </c>
      <c r="D31760">
        <v>40.380000000000003</v>
      </c>
      <c r="E31760">
        <v>62.1</v>
      </c>
      <c r="F31760">
        <v>20.39</v>
      </c>
      <c r="G31760">
        <v>20.399999999999999</v>
      </c>
      <c r="H31760" s="5">
        <v>21.62</v>
      </c>
      <c r="I31760">
        <v>31.45</v>
      </c>
      <c r="J31760">
        <v>41.04</v>
      </c>
      <c r="K31760">
        <v>23.39</v>
      </c>
      <c r="L31760" s="32">
        <v>13.38</v>
      </c>
      <c r="M31760">
        <v>26672</v>
      </c>
      <c r="N31760" t="s">
        <v>47</v>
      </c>
      <c r="O31760">
        <v>3</v>
      </c>
    </row>
    <row r="31761" spans="1:15" x14ac:dyDescent="0.2">
      <c r="A31761" s="2">
        <v>37209</v>
      </c>
      <c r="B31761">
        <v>700</v>
      </c>
      <c r="C31761">
        <v>28.24</v>
      </c>
      <c r="D31761">
        <v>56.6</v>
      </c>
      <c r="E31761">
        <v>87.6</v>
      </c>
      <c r="F31761">
        <v>28.06</v>
      </c>
      <c r="G31761">
        <v>28.07</v>
      </c>
      <c r="H31761" s="5">
        <v>49.34</v>
      </c>
      <c r="I31761">
        <v>56.67</v>
      </c>
      <c r="J31761">
        <v>65.040000000000006</v>
      </c>
      <c r="K31761">
        <v>49.31</v>
      </c>
      <c r="L31761" s="32">
        <v>49.31</v>
      </c>
      <c r="M31761">
        <v>30653</v>
      </c>
      <c r="N31761" t="s">
        <v>47</v>
      </c>
      <c r="O31761">
        <v>3</v>
      </c>
    </row>
    <row r="31762" spans="1:15" x14ac:dyDescent="0.2">
      <c r="A31762" s="2">
        <v>37209</v>
      </c>
      <c r="B31762">
        <v>800</v>
      </c>
      <c r="C31762">
        <v>42.95</v>
      </c>
      <c r="D31762">
        <v>70.63</v>
      </c>
      <c r="E31762">
        <v>100.49</v>
      </c>
      <c r="F31762">
        <v>42.28</v>
      </c>
      <c r="G31762">
        <v>42.54</v>
      </c>
      <c r="H31762" s="5">
        <v>33.01</v>
      </c>
      <c r="I31762">
        <v>58.49</v>
      </c>
      <c r="J31762">
        <v>86.25</v>
      </c>
      <c r="K31762">
        <v>32.880000000000003</v>
      </c>
      <c r="L31762" s="32">
        <v>32.89</v>
      </c>
      <c r="M31762">
        <v>32457</v>
      </c>
      <c r="N31762" t="s">
        <v>48</v>
      </c>
      <c r="O31762">
        <v>3</v>
      </c>
    </row>
    <row r="31763" spans="1:15" x14ac:dyDescent="0.2">
      <c r="A31763" s="2">
        <v>37209</v>
      </c>
      <c r="B31763">
        <v>900</v>
      </c>
      <c r="C31763">
        <v>25.07</v>
      </c>
      <c r="D31763">
        <v>57.62</v>
      </c>
      <c r="E31763">
        <v>93.2</v>
      </c>
      <c r="F31763">
        <v>24.86</v>
      </c>
      <c r="G31763">
        <v>24.88</v>
      </c>
      <c r="H31763" s="5">
        <v>26.63</v>
      </c>
      <c r="I31763">
        <v>49.6</v>
      </c>
      <c r="J31763">
        <v>74.72</v>
      </c>
      <c r="K31763">
        <v>26.51</v>
      </c>
      <c r="L31763" s="32">
        <v>26.52</v>
      </c>
      <c r="M31763">
        <v>32266</v>
      </c>
      <c r="N31763" t="s">
        <v>48</v>
      </c>
      <c r="O31763">
        <v>3</v>
      </c>
    </row>
    <row r="31764" spans="1:15" x14ac:dyDescent="0.2">
      <c r="A31764" s="2">
        <v>37209</v>
      </c>
      <c r="B31764">
        <v>1000</v>
      </c>
      <c r="C31764">
        <v>25.12</v>
      </c>
      <c r="D31764">
        <v>47.72</v>
      </c>
      <c r="E31764">
        <v>72.42</v>
      </c>
      <c r="F31764">
        <v>24.98</v>
      </c>
      <c r="G31764">
        <v>24.99</v>
      </c>
      <c r="H31764" s="5">
        <v>23.54</v>
      </c>
      <c r="I31764">
        <v>47.61</v>
      </c>
      <c r="J31764">
        <v>71.400000000000006</v>
      </c>
      <c r="K31764">
        <v>24.21</v>
      </c>
      <c r="L31764" s="32">
        <v>24.12</v>
      </c>
      <c r="M31764">
        <v>31713</v>
      </c>
      <c r="N31764" t="s">
        <v>48</v>
      </c>
      <c r="O31764">
        <v>3</v>
      </c>
    </row>
    <row r="31765" spans="1:15" x14ac:dyDescent="0.2">
      <c r="A31765" s="2">
        <v>37209</v>
      </c>
      <c r="B31765">
        <v>1100</v>
      </c>
      <c r="C31765">
        <v>39.97</v>
      </c>
      <c r="D31765">
        <v>52.69</v>
      </c>
      <c r="E31765">
        <v>65.87</v>
      </c>
      <c r="F31765">
        <v>38.99</v>
      </c>
      <c r="G31765">
        <v>39.46</v>
      </c>
      <c r="H31765" s="5">
        <v>24.19</v>
      </c>
      <c r="I31765">
        <v>47.13</v>
      </c>
      <c r="J31765">
        <v>68.739999999999995</v>
      </c>
      <c r="K31765">
        <v>25.09</v>
      </c>
      <c r="L31765" s="32">
        <v>24.98</v>
      </c>
      <c r="M31765">
        <v>31412</v>
      </c>
      <c r="N31765" t="s">
        <v>48</v>
      </c>
      <c r="O31765">
        <v>3</v>
      </c>
    </row>
    <row r="31766" spans="1:15" x14ac:dyDescent="0.2">
      <c r="A31766" s="2">
        <v>37209</v>
      </c>
      <c r="B31766">
        <v>1200</v>
      </c>
      <c r="C31766">
        <v>19.690000000000001</v>
      </c>
      <c r="D31766">
        <v>34.24</v>
      </c>
      <c r="E31766">
        <v>50.16</v>
      </c>
      <c r="F31766">
        <v>19.59</v>
      </c>
      <c r="G31766">
        <v>19.600000000000001</v>
      </c>
      <c r="H31766" s="5">
        <v>22.56</v>
      </c>
      <c r="I31766">
        <v>44.87</v>
      </c>
      <c r="J31766">
        <v>66.23</v>
      </c>
      <c r="K31766">
        <v>23.33</v>
      </c>
      <c r="L31766" s="32">
        <v>23.23</v>
      </c>
      <c r="M31766">
        <v>30910</v>
      </c>
      <c r="N31766" t="s">
        <v>48</v>
      </c>
      <c r="O31766">
        <v>3</v>
      </c>
    </row>
    <row r="31767" spans="1:15" x14ac:dyDescent="0.2">
      <c r="A31767" s="2">
        <v>37209</v>
      </c>
      <c r="B31767">
        <v>1300</v>
      </c>
      <c r="C31767">
        <v>18.5</v>
      </c>
      <c r="D31767">
        <v>21.22</v>
      </c>
      <c r="E31767">
        <v>24.19</v>
      </c>
      <c r="F31767">
        <v>18.489999999999998</v>
      </c>
      <c r="G31767">
        <v>18.489999999999998</v>
      </c>
      <c r="H31767" s="5">
        <v>21.95</v>
      </c>
      <c r="I31767">
        <v>37.700000000000003</v>
      </c>
      <c r="J31767">
        <v>52.24</v>
      </c>
      <c r="K31767">
        <v>22.66</v>
      </c>
      <c r="L31767" s="32">
        <v>22.57</v>
      </c>
      <c r="M31767">
        <v>30293</v>
      </c>
      <c r="N31767" t="s">
        <v>48</v>
      </c>
      <c r="O31767">
        <v>3</v>
      </c>
    </row>
    <row r="31768" spans="1:15" x14ac:dyDescent="0.2">
      <c r="A31768" s="2">
        <v>37209</v>
      </c>
      <c r="B31768">
        <v>1400</v>
      </c>
      <c r="C31768">
        <v>18.170000000000002</v>
      </c>
      <c r="D31768">
        <v>28.36</v>
      </c>
      <c r="E31768">
        <v>39.479999999999997</v>
      </c>
      <c r="F31768">
        <v>18.12</v>
      </c>
      <c r="G31768">
        <v>18.12</v>
      </c>
      <c r="H31768" s="5">
        <v>21.29</v>
      </c>
      <c r="I31768">
        <v>37.700000000000003</v>
      </c>
      <c r="J31768">
        <v>52.56</v>
      </c>
      <c r="K31768">
        <v>22.12</v>
      </c>
      <c r="L31768" s="32">
        <v>22.02</v>
      </c>
      <c r="M31768">
        <v>30005</v>
      </c>
      <c r="N31768" t="s">
        <v>48</v>
      </c>
      <c r="O31768">
        <v>3</v>
      </c>
    </row>
    <row r="31769" spans="1:15" x14ac:dyDescent="0.2">
      <c r="A31769" s="2">
        <v>37209</v>
      </c>
      <c r="B31769">
        <v>1500</v>
      </c>
      <c r="C31769">
        <v>17.79</v>
      </c>
      <c r="D31769">
        <v>21.62</v>
      </c>
      <c r="E31769">
        <v>25.81</v>
      </c>
      <c r="F31769">
        <v>17.760000000000002</v>
      </c>
      <c r="G31769">
        <v>17.77</v>
      </c>
      <c r="H31769" s="5">
        <v>20.96</v>
      </c>
      <c r="I31769">
        <v>37.700000000000003</v>
      </c>
      <c r="J31769">
        <v>52.8</v>
      </c>
      <c r="K31769">
        <v>21.82</v>
      </c>
      <c r="L31769" s="32">
        <v>21.71</v>
      </c>
      <c r="M31769">
        <v>29552</v>
      </c>
      <c r="N31769" t="s">
        <v>48</v>
      </c>
      <c r="O31769">
        <v>3</v>
      </c>
    </row>
    <row r="31770" spans="1:15" x14ac:dyDescent="0.2">
      <c r="A31770" s="2">
        <v>37209</v>
      </c>
      <c r="B31770">
        <v>1600</v>
      </c>
      <c r="C31770">
        <v>16.97</v>
      </c>
      <c r="D31770">
        <v>28.93</v>
      </c>
      <c r="E31770">
        <v>42.01</v>
      </c>
      <c r="F31770">
        <v>16.899999999999999</v>
      </c>
      <c r="G31770">
        <v>16.899999999999999</v>
      </c>
      <c r="H31770" s="5">
        <v>20</v>
      </c>
      <c r="I31770">
        <v>30.66</v>
      </c>
      <c r="J31770">
        <v>43.08</v>
      </c>
      <c r="K31770">
        <v>23.15</v>
      </c>
      <c r="L31770" s="32">
        <v>18.62</v>
      </c>
      <c r="M31770">
        <v>29662</v>
      </c>
      <c r="N31770" t="s">
        <v>48</v>
      </c>
      <c r="O31770">
        <v>3</v>
      </c>
    </row>
    <row r="31771" spans="1:15" x14ac:dyDescent="0.2">
      <c r="A31771" s="2">
        <v>37209</v>
      </c>
      <c r="B31771">
        <v>1700</v>
      </c>
      <c r="C31771">
        <v>21.96</v>
      </c>
      <c r="D31771">
        <v>34.659999999999997</v>
      </c>
      <c r="E31771">
        <v>48.55</v>
      </c>
      <c r="F31771">
        <v>21.88</v>
      </c>
      <c r="G31771">
        <v>21.89</v>
      </c>
      <c r="H31771" s="5">
        <v>23.1</v>
      </c>
      <c r="I31771">
        <v>43.24</v>
      </c>
      <c r="J31771">
        <v>62.36</v>
      </c>
      <c r="K31771">
        <v>24.63</v>
      </c>
      <c r="L31771" s="32">
        <v>19.27</v>
      </c>
      <c r="M31771">
        <v>30591</v>
      </c>
      <c r="N31771" t="s">
        <v>48</v>
      </c>
      <c r="O31771">
        <v>3</v>
      </c>
    </row>
    <row r="31772" spans="1:15" x14ac:dyDescent="0.2">
      <c r="A31772" s="2">
        <v>37209</v>
      </c>
      <c r="B31772">
        <v>1800</v>
      </c>
      <c r="C31772">
        <v>36.74</v>
      </c>
      <c r="D31772">
        <v>51.2</v>
      </c>
      <c r="E31772">
        <v>67.02</v>
      </c>
      <c r="F31772">
        <v>36.64</v>
      </c>
      <c r="G31772">
        <v>36.65</v>
      </c>
      <c r="H31772" s="5">
        <v>40.4</v>
      </c>
      <c r="I31772">
        <v>66.040000000000006</v>
      </c>
      <c r="J31772">
        <v>87.3</v>
      </c>
      <c r="K31772">
        <v>42.28</v>
      </c>
      <c r="L31772" s="32">
        <v>42.04</v>
      </c>
      <c r="M31772">
        <v>33359</v>
      </c>
      <c r="N31772" t="s">
        <v>48</v>
      </c>
      <c r="O31772">
        <v>3</v>
      </c>
    </row>
    <row r="31773" spans="1:15" x14ac:dyDescent="0.2">
      <c r="A31773" s="2">
        <v>37209</v>
      </c>
      <c r="B31773">
        <v>1900</v>
      </c>
      <c r="C31773">
        <v>20.94</v>
      </c>
      <c r="D31773">
        <v>35.4</v>
      </c>
      <c r="E31773">
        <v>51.22</v>
      </c>
      <c r="F31773">
        <v>20.85</v>
      </c>
      <c r="G31773">
        <v>20.85</v>
      </c>
      <c r="H31773" s="5">
        <v>39.590000000000003</v>
      </c>
      <c r="I31773">
        <v>60.76</v>
      </c>
      <c r="J31773">
        <v>78.72</v>
      </c>
      <c r="K31773">
        <v>41.02</v>
      </c>
      <c r="L31773" s="32">
        <v>40.840000000000003</v>
      </c>
      <c r="M31773">
        <v>33452</v>
      </c>
      <c r="N31773" t="s">
        <v>48</v>
      </c>
      <c r="O31773">
        <v>3</v>
      </c>
    </row>
    <row r="31774" spans="1:15" x14ac:dyDescent="0.2">
      <c r="A31774" s="2">
        <v>37209</v>
      </c>
      <c r="B31774">
        <v>2000</v>
      </c>
      <c r="C31774">
        <v>26.85</v>
      </c>
      <c r="D31774">
        <v>34.340000000000003</v>
      </c>
      <c r="E31774">
        <v>42.52</v>
      </c>
      <c r="F31774">
        <v>26.81</v>
      </c>
      <c r="G31774">
        <v>26.81</v>
      </c>
      <c r="H31774" s="5">
        <v>30</v>
      </c>
      <c r="I31774">
        <v>53.32</v>
      </c>
      <c r="J31774">
        <v>74.36</v>
      </c>
      <c r="K31774">
        <v>31.2</v>
      </c>
      <c r="L31774" s="32">
        <v>31.04</v>
      </c>
      <c r="M31774">
        <v>32632</v>
      </c>
      <c r="N31774" t="s">
        <v>48</v>
      </c>
      <c r="O31774">
        <v>3</v>
      </c>
    </row>
    <row r="31775" spans="1:15" x14ac:dyDescent="0.2">
      <c r="A31775" s="2">
        <v>37209</v>
      </c>
      <c r="B31775">
        <v>2100</v>
      </c>
      <c r="C31775">
        <v>32.07</v>
      </c>
      <c r="D31775">
        <v>37.42</v>
      </c>
      <c r="E31775">
        <v>43.27</v>
      </c>
      <c r="F31775">
        <v>32.03</v>
      </c>
      <c r="G31775">
        <v>32.04</v>
      </c>
      <c r="H31775" s="5">
        <v>25</v>
      </c>
      <c r="I31775">
        <v>50.91</v>
      </c>
      <c r="J31775">
        <v>74.84</v>
      </c>
      <c r="K31775">
        <v>27.26</v>
      </c>
      <c r="L31775" s="32">
        <v>25.65</v>
      </c>
      <c r="M31775">
        <v>31968</v>
      </c>
      <c r="N31775" t="s">
        <v>48</v>
      </c>
      <c r="O31775">
        <v>3</v>
      </c>
    </row>
    <row r="31776" spans="1:15" x14ac:dyDescent="0.2">
      <c r="A31776" s="2">
        <v>37209</v>
      </c>
      <c r="B31776">
        <v>2200</v>
      </c>
      <c r="C31776">
        <v>32.94</v>
      </c>
      <c r="D31776">
        <v>45.57</v>
      </c>
      <c r="E31776">
        <v>59.38</v>
      </c>
      <c r="F31776">
        <v>32.86</v>
      </c>
      <c r="G31776">
        <v>32.86</v>
      </c>
      <c r="H31776" s="5">
        <v>21.03</v>
      </c>
      <c r="I31776">
        <v>43.99</v>
      </c>
      <c r="J31776">
        <v>65.349999999999994</v>
      </c>
      <c r="K31776">
        <v>23.28</v>
      </c>
      <c r="L31776" s="32">
        <v>14.69</v>
      </c>
      <c r="M31776">
        <v>30382</v>
      </c>
      <c r="N31776" t="s">
        <v>48</v>
      </c>
      <c r="O31776">
        <v>3</v>
      </c>
    </row>
    <row r="31777" spans="1:15" x14ac:dyDescent="0.2">
      <c r="A31777" s="2">
        <v>37209</v>
      </c>
      <c r="B31777">
        <v>2300</v>
      </c>
      <c r="C31777">
        <v>19.75</v>
      </c>
      <c r="D31777">
        <v>41.04</v>
      </c>
      <c r="E31777">
        <v>64.98</v>
      </c>
      <c r="F31777">
        <v>18.940000000000001</v>
      </c>
      <c r="G31777">
        <v>19.02</v>
      </c>
      <c r="H31777" s="5">
        <v>17.86</v>
      </c>
      <c r="I31777">
        <v>41.5</v>
      </c>
      <c r="J31777">
        <v>65.3</v>
      </c>
      <c r="K31777">
        <v>21.23</v>
      </c>
      <c r="L31777" s="32">
        <v>3.26</v>
      </c>
      <c r="M31777">
        <v>27927</v>
      </c>
      <c r="N31777" t="s">
        <v>48</v>
      </c>
      <c r="O31777">
        <v>3</v>
      </c>
    </row>
    <row r="31778" spans="1:15" x14ac:dyDescent="0.2">
      <c r="A31778" s="2">
        <v>37209</v>
      </c>
      <c r="B31778">
        <v>2400</v>
      </c>
      <c r="C31778">
        <v>19.52</v>
      </c>
      <c r="D31778">
        <v>19.52</v>
      </c>
      <c r="E31778">
        <v>19.52</v>
      </c>
      <c r="F31778">
        <v>19.52</v>
      </c>
      <c r="G31778">
        <v>19.52</v>
      </c>
      <c r="H31778" s="5">
        <v>17</v>
      </c>
      <c r="I31778">
        <v>22.35</v>
      </c>
      <c r="J31778">
        <v>27.01</v>
      </c>
      <c r="K31778">
        <v>18.82</v>
      </c>
      <c r="L31778" s="32">
        <v>8.77</v>
      </c>
      <c r="M31778">
        <v>25466</v>
      </c>
      <c r="N31778" t="s">
        <v>47</v>
      </c>
      <c r="O31778">
        <v>3</v>
      </c>
    </row>
    <row r="31779" spans="1:15" x14ac:dyDescent="0.2">
      <c r="A31779" s="2">
        <v>37210</v>
      </c>
      <c r="B31779">
        <v>100</v>
      </c>
      <c r="C31779">
        <v>19.09</v>
      </c>
      <c r="D31779">
        <v>19.09</v>
      </c>
      <c r="E31779">
        <v>19.09</v>
      </c>
      <c r="F31779">
        <v>19.09</v>
      </c>
      <c r="G31779">
        <v>19.09</v>
      </c>
      <c r="H31779" s="5">
        <v>16</v>
      </c>
      <c r="I31779">
        <v>27.44</v>
      </c>
      <c r="J31779">
        <v>39.67</v>
      </c>
      <c r="K31779">
        <v>16.34</v>
      </c>
      <c r="L31779" s="32">
        <v>14.19</v>
      </c>
      <c r="M31779">
        <v>23828</v>
      </c>
      <c r="N31779" t="s">
        <v>47</v>
      </c>
      <c r="O31779">
        <v>4</v>
      </c>
    </row>
    <row r="31780" spans="1:15" x14ac:dyDescent="0.2">
      <c r="A31780" s="2">
        <v>37210</v>
      </c>
      <c r="B31780">
        <v>200</v>
      </c>
      <c r="C31780">
        <v>18.079999999999998</v>
      </c>
      <c r="D31780">
        <v>18.079999999999998</v>
      </c>
      <c r="E31780">
        <v>18.079999999999998</v>
      </c>
      <c r="F31780">
        <v>18.079999999999998</v>
      </c>
      <c r="G31780">
        <v>18.079999999999998</v>
      </c>
      <c r="H31780" s="5">
        <v>15.27</v>
      </c>
      <c r="I31780">
        <v>26.23</v>
      </c>
      <c r="J31780">
        <v>38.04</v>
      </c>
      <c r="K31780">
        <v>15.45</v>
      </c>
      <c r="L31780" s="32">
        <v>14.2</v>
      </c>
      <c r="M31780">
        <v>23068</v>
      </c>
      <c r="N31780" t="s">
        <v>47</v>
      </c>
      <c r="O31780">
        <v>4</v>
      </c>
    </row>
    <row r="31781" spans="1:15" x14ac:dyDescent="0.2">
      <c r="A31781" s="2">
        <v>37210</v>
      </c>
      <c r="B31781">
        <v>300</v>
      </c>
      <c r="C31781">
        <v>16.22</v>
      </c>
      <c r="D31781">
        <v>16.22</v>
      </c>
      <c r="E31781">
        <v>16.22</v>
      </c>
      <c r="F31781">
        <v>16.22</v>
      </c>
      <c r="G31781">
        <v>16.22</v>
      </c>
      <c r="H31781" s="5">
        <v>14.66</v>
      </c>
      <c r="I31781">
        <v>24.66</v>
      </c>
      <c r="J31781">
        <v>35.56</v>
      </c>
      <c r="K31781">
        <v>14.62</v>
      </c>
      <c r="L31781" s="32">
        <v>14.56</v>
      </c>
      <c r="M31781">
        <v>22697</v>
      </c>
      <c r="N31781" t="s">
        <v>47</v>
      </c>
      <c r="O31781">
        <v>4</v>
      </c>
    </row>
    <row r="31782" spans="1:15" x14ac:dyDescent="0.2">
      <c r="A31782" s="2">
        <v>37210</v>
      </c>
      <c r="B31782">
        <v>400</v>
      </c>
      <c r="C31782">
        <v>16.2</v>
      </c>
      <c r="D31782">
        <v>16.2</v>
      </c>
      <c r="E31782">
        <v>16.2</v>
      </c>
      <c r="F31782">
        <v>16.2</v>
      </c>
      <c r="G31782">
        <v>16.2</v>
      </c>
      <c r="H31782" s="5">
        <v>15</v>
      </c>
      <c r="I31782">
        <v>25.88</v>
      </c>
      <c r="J31782">
        <v>37.57</v>
      </c>
      <c r="K31782">
        <v>15.21</v>
      </c>
      <c r="L31782" s="32">
        <v>13.75</v>
      </c>
      <c r="M31782">
        <v>22617</v>
      </c>
      <c r="N31782" t="s">
        <v>47</v>
      </c>
      <c r="O31782">
        <v>4</v>
      </c>
    </row>
    <row r="31783" spans="1:15" x14ac:dyDescent="0.2">
      <c r="A31783" s="2">
        <v>37210</v>
      </c>
      <c r="B31783">
        <v>500</v>
      </c>
      <c r="C31783">
        <v>16.52</v>
      </c>
      <c r="D31783">
        <v>16.52</v>
      </c>
      <c r="E31783">
        <v>16.52</v>
      </c>
      <c r="F31783">
        <v>16.52</v>
      </c>
      <c r="G31783">
        <v>16.52</v>
      </c>
      <c r="H31783" s="5">
        <v>15.5</v>
      </c>
      <c r="I31783">
        <v>27.12</v>
      </c>
      <c r="J31783">
        <v>39.67</v>
      </c>
      <c r="K31783">
        <v>15.64</v>
      </c>
      <c r="L31783" s="32">
        <v>14.54</v>
      </c>
      <c r="M31783">
        <v>23230</v>
      </c>
      <c r="N31783" t="s">
        <v>47</v>
      </c>
      <c r="O31783">
        <v>4</v>
      </c>
    </row>
    <row r="31784" spans="1:15" x14ac:dyDescent="0.2">
      <c r="A31784" s="2">
        <v>37210</v>
      </c>
      <c r="B31784">
        <v>600</v>
      </c>
      <c r="C31784">
        <v>16.38</v>
      </c>
      <c r="D31784">
        <v>27.7</v>
      </c>
      <c r="E31784">
        <v>40.07</v>
      </c>
      <c r="F31784">
        <v>16.309999999999999</v>
      </c>
      <c r="G31784">
        <v>16.309999999999999</v>
      </c>
      <c r="H31784" s="5">
        <v>16.97</v>
      </c>
      <c r="I31784">
        <v>28.64</v>
      </c>
      <c r="J31784">
        <v>41.34</v>
      </c>
      <c r="K31784">
        <v>16.96</v>
      </c>
      <c r="L31784" s="32">
        <v>16.66</v>
      </c>
      <c r="M31784">
        <v>25209</v>
      </c>
      <c r="N31784" t="s">
        <v>47</v>
      </c>
      <c r="O31784">
        <v>4</v>
      </c>
    </row>
    <row r="31785" spans="1:15" x14ac:dyDescent="0.2">
      <c r="A31785" s="2">
        <v>37210</v>
      </c>
      <c r="B31785">
        <v>700</v>
      </c>
      <c r="C31785">
        <v>22.75</v>
      </c>
      <c r="D31785">
        <v>46.23</v>
      </c>
      <c r="E31785">
        <v>67.510000000000005</v>
      </c>
      <c r="F31785">
        <v>25.26</v>
      </c>
      <c r="G31785">
        <v>22.91</v>
      </c>
      <c r="H31785" s="5">
        <v>28.11</v>
      </c>
      <c r="I31785">
        <v>42.78</v>
      </c>
      <c r="J31785">
        <v>58.76</v>
      </c>
      <c r="K31785">
        <v>28.03</v>
      </c>
      <c r="L31785" s="32">
        <v>28.04</v>
      </c>
      <c r="M31785">
        <v>29218</v>
      </c>
      <c r="N31785" t="s">
        <v>47</v>
      </c>
      <c r="O31785">
        <v>4</v>
      </c>
    </row>
    <row r="31786" spans="1:15" x14ac:dyDescent="0.2">
      <c r="A31786" s="2">
        <v>37210</v>
      </c>
      <c r="B31786">
        <v>800</v>
      </c>
      <c r="C31786">
        <v>26.27</v>
      </c>
      <c r="D31786">
        <v>57.06</v>
      </c>
      <c r="E31786">
        <v>93.46</v>
      </c>
      <c r="F31786">
        <v>23.21</v>
      </c>
      <c r="G31786">
        <v>23.55</v>
      </c>
      <c r="H31786" s="5">
        <v>28.71</v>
      </c>
      <c r="I31786">
        <v>62.47</v>
      </c>
      <c r="J31786">
        <v>99.25</v>
      </c>
      <c r="K31786">
        <v>28.54</v>
      </c>
      <c r="L31786" s="32">
        <v>28.55</v>
      </c>
      <c r="M31786">
        <v>31094</v>
      </c>
      <c r="N31786" t="s">
        <v>48</v>
      </c>
      <c r="O31786">
        <v>4</v>
      </c>
    </row>
    <row r="31787" spans="1:15" x14ac:dyDescent="0.2">
      <c r="A31787" s="2">
        <v>37210</v>
      </c>
      <c r="B31787">
        <v>900</v>
      </c>
      <c r="C31787">
        <v>26.64</v>
      </c>
      <c r="D31787">
        <v>50.34</v>
      </c>
      <c r="E31787">
        <v>79.52</v>
      </c>
      <c r="F31787">
        <v>23.01</v>
      </c>
      <c r="G31787">
        <v>23.47</v>
      </c>
      <c r="H31787" s="5">
        <v>23.84</v>
      </c>
      <c r="I31787">
        <v>45.98</v>
      </c>
      <c r="J31787">
        <v>70.12</v>
      </c>
      <c r="K31787">
        <v>23.75</v>
      </c>
      <c r="L31787" s="32">
        <v>23.72</v>
      </c>
      <c r="M31787">
        <v>31252</v>
      </c>
      <c r="N31787" t="s">
        <v>48</v>
      </c>
      <c r="O31787">
        <v>4</v>
      </c>
    </row>
    <row r="31788" spans="1:15" x14ac:dyDescent="0.2">
      <c r="A31788" s="2">
        <v>37210</v>
      </c>
      <c r="B31788">
        <v>1000</v>
      </c>
      <c r="C31788">
        <v>31.61</v>
      </c>
      <c r="D31788">
        <v>34.53</v>
      </c>
      <c r="E31788">
        <v>43.23</v>
      </c>
      <c r="F31788">
        <v>25.76</v>
      </c>
      <c r="G31788">
        <v>26.49</v>
      </c>
      <c r="H31788" s="5">
        <v>22.8</v>
      </c>
      <c r="I31788">
        <v>41.45</v>
      </c>
      <c r="J31788">
        <v>62.01</v>
      </c>
      <c r="K31788">
        <v>23.58</v>
      </c>
      <c r="L31788" s="32">
        <v>22.26</v>
      </c>
      <c r="M31788">
        <v>30925</v>
      </c>
      <c r="N31788" t="s">
        <v>48</v>
      </c>
      <c r="O31788">
        <v>4</v>
      </c>
    </row>
    <row r="31789" spans="1:15" x14ac:dyDescent="0.2">
      <c r="A31789" s="2">
        <v>37210</v>
      </c>
      <c r="B31789">
        <v>1100</v>
      </c>
      <c r="C31789">
        <v>46.05</v>
      </c>
      <c r="D31789">
        <v>45.27</v>
      </c>
      <c r="E31789">
        <v>55.51</v>
      </c>
      <c r="F31789">
        <v>34.270000000000003</v>
      </c>
      <c r="G31789">
        <v>35.770000000000003</v>
      </c>
      <c r="H31789" s="5">
        <v>23.64</v>
      </c>
      <c r="I31789">
        <v>37.93</v>
      </c>
      <c r="J31789">
        <v>52.8</v>
      </c>
      <c r="K31789">
        <v>24.69</v>
      </c>
      <c r="L31789" s="32">
        <v>18.57</v>
      </c>
      <c r="M31789">
        <v>30790</v>
      </c>
      <c r="N31789" t="s">
        <v>48</v>
      </c>
      <c r="O31789">
        <v>4</v>
      </c>
    </row>
    <row r="31790" spans="1:15" x14ac:dyDescent="0.2">
      <c r="A31790" s="2">
        <v>37210</v>
      </c>
      <c r="B31790">
        <v>1200</v>
      </c>
      <c r="C31790">
        <v>52.88</v>
      </c>
      <c r="D31790">
        <v>52.46</v>
      </c>
      <c r="E31790">
        <v>65.84</v>
      </c>
      <c r="F31790">
        <v>38.200000000000003</v>
      </c>
      <c r="G31790">
        <v>40.07</v>
      </c>
      <c r="H31790" s="5">
        <v>21.58</v>
      </c>
      <c r="I31790">
        <v>35.950000000000003</v>
      </c>
      <c r="J31790">
        <v>50.54</v>
      </c>
      <c r="K31790">
        <v>23.2</v>
      </c>
      <c r="L31790" s="32">
        <v>13.91</v>
      </c>
      <c r="M31790">
        <v>30819</v>
      </c>
      <c r="N31790" t="s">
        <v>48</v>
      </c>
      <c r="O31790">
        <v>4</v>
      </c>
    </row>
    <row r="31791" spans="1:15" x14ac:dyDescent="0.2">
      <c r="A31791" s="2">
        <v>37210</v>
      </c>
      <c r="B31791">
        <v>1300</v>
      </c>
      <c r="C31791">
        <v>30.12</v>
      </c>
      <c r="D31791">
        <v>44.84</v>
      </c>
      <c r="E31791">
        <v>65.75</v>
      </c>
      <c r="F31791">
        <v>24.9</v>
      </c>
      <c r="G31791">
        <v>25.56</v>
      </c>
      <c r="H31791" s="5">
        <v>21.25</v>
      </c>
      <c r="I31791">
        <v>35.31</v>
      </c>
      <c r="J31791">
        <v>49.66</v>
      </c>
      <c r="K31791">
        <v>22.88</v>
      </c>
      <c r="L31791" s="32">
        <v>13.73</v>
      </c>
      <c r="M31791">
        <v>30562</v>
      </c>
      <c r="N31791" t="s">
        <v>48</v>
      </c>
      <c r="O31791">
        <v>4</v>
      </c>
    </row>
    <row r="31792" spans="1:15" x14ac:dyDescent="0.2">
      <c r="A31792" s="2">
        <v>37210</v>
      </c>
      <c r="B31792">
        <v>1400</v>
      </c>
      <c r="C31792">
        <v>27.33</v>
      </c>
      <c r="D31792">
        <v>43.65</v>
      </c>
      <c r="E31792">
        <v>65.209999999999994</v>
      </c>
      <c r="F31792">
        <v>23.29</v>
      </c>
      <c r="G31792">
        <v>23.77</v>
      </c>
      <c r="H31792" s="5">
        <v>21.25</v>
      </c>
      <c r="I31792">
        <v>34.590000000000003</v>
      </c>
      <c r="J31792">
        <v>48.24</v>
      </c>
      <c r="K31792">
        <v>22.9</v>
      </c>
      <c r="L31792" s="32">
        <v>13.72</v>
      </c>
      <c r="M31792">
        <v>30539</v>
      </c>
      <c r="N31792" t="s">
        <v>48</v>
      </c>
      <c r="O31792">
        <v>4</v>
      </c>
    </row>
    <row r="31793" spans="1:15" x14ac:dyDescent="0.2">
      <c r="A31793" s="2">
        <v>37210</v>
      </c>
      <c r="B31793">
        <v>1500</v>
      </c>
      <c r="C31793">
        <v>26.42</v>
      </c>
      <c r="D31793">
        <v>36.97</v>
      </c>
      <c r="E31793">
        <v>51.85</v>
      </c>
      <c r="F31793">
        <v>22.84</v>
      </c>
      <c r="G31793">
        <v>23.23</v>
      </c>
      <c r="H31793" s="5">
        <v>20</v>
      </c>
      <c r="I31793">
        <v>34.49</v>
      </c>
      <c r="J31793">
        <v>50</v>
      </c>
      <c r="K31793">
        <v>23.15</v>
      </c>
      <c r="L31793" s="32">
        <v>13.88</v>
      </c>
      <c r="M31793">
        <v>30187</v>
      </c>
      <c r="N31793" t="s">
        <v>48</v>
      </c>
      <c r="O31793">
        <v>4</v>
      </c>
    </row>
    <row r="31794" spans="1:15" x14ac:dyDescent="0.2">
      <c r="A31794" s="2">
        <v>37210</v>
      </c>
      <c r="B31794">
        <v>1600</v>
      </c>
      <c r="C31794">
        <v>17.440000000000001</v>
      </c>
      <c r="D31794">
        <v>29.32</v>
      </c>
      <c r="E31794">
        <v>42.49</v>
      </c>
      <c r="F31794">
        <v>17.170000000000002</v>
      </c>
      <c r="G31794">
        <v>17.190000000000001</v>
      </c>
      <c r="H31794" s="5">
        <v>18.989999999999998</v>
      </c>
      <c r="I31794">
        <v>29.45</v>
      </c>
      <c r="J31794">
        <v>41.47</v>
      </c>
      <c r="K31794">
        <v>22.74</v>
      </c>
      <c r="L31794" s="32">
        <v>14.48</v>
      </c>
      <c r="M31794">
        <v>29966</v>
      </c>
      <c r="N31794" t="s">
        <v>48</v>
      </c>
      <c r="O31794">
        <v>4</v>
      </c>
    </row>
    <row r="31795" spans="1:15" x14ac:dyDescent="0.2">
      <c r="A31795" s="2">
        <v>37210</v>
      </c>
      <c r="B31795">
        <v>1700</v>
      </c>
      <c r="C31795">
        <v>24.38</v>
      </c>
      <c r="D31795">
        <v>41.19</v>
      </c>
      <c r="E31795">
        <v>61.26</v>
      </c>
      <c r="F31795">
        <v>22.53</v>
      </c>
      <c r="G31795">
        <v>22.71</v>
      </c>
      <c r="H31795" s="5">
        <v>23.03</v>
      </c>
      <c r="I31795">
        <v>38.81</v>
      </c>
      <c r="J31795">
        <v>54.7</v>
      </c>
      <c r="K31795">
        <v>25.02</v>
      </c>
      <c r="L31795" s="32">
        <v>13.77</v>
      </c>
      <c r="M31795">
        <v>30747</v>
      </c>
      <c r="N31795" t="s">
        <v>48</v>
      </c>
      <c r="O31795">
        <v>4</v>
      </c>
    </row>
    <row r="31796" spans="1:15" x14ac:dyDescent="0.2">
      <c r="A31796" s="2">
        <v>37210</v>
      </c>
      <c r="B31796">
        <v>1800</v>
      </c>
      <c r="C31796">
        <v>41.41</v>
      </c>
      <c r="D31796">
        <v>48.2</v>
      </c>
      <c r="E31796">
        <v>65.790000000000006</v>
      </c>
      <c r="F31796">
        <v>30.95</v>
      </c>
      <c r="G31796">
        <v>31.94</v>
      </c>
      <c r="H31796" s="5">
        <v>39.950000000000003</v>
      </c>
      <c r="I31796">
        <v>61.25</v>
      </c>
      <c r="J31796">
        <v>84.47</v>
      </c>
      <c r="K31796">
        <v>39.85</v>
      </c>
      <c r="L31796" s="32">
        <v>39.85</v>
      </c>
      <c r="M31796">
        <v>33382</v>
      </c>
      <c r="N31796" t="s">
        <v>48</v>
      </c>
      <c r="O31796">
        <v>4</v>
      </c>
    </row>
    <row r="31797" spans="1:15" x14ac:dyDescent="0.2">
      <c r="A31797" s="2">
        <v>37210</v>
      </c>
      <c r="B31797">
        <v>1900</v>
      </c>
      <c r="C31797">
        <v>33.1</v>
      </c>
      <c r="D31797">
        <v>45.88</v>
      </c>
      <c r="E31797">
        <v>65.78</v>
      </c>
      <c r="F31797">
        <v>26.96</v>
      </c>
      <c r="G31797">
        <v>27.54</v>
      </c>
      <c r="H31797" s="5">
        <v>37.36</v>
      </c>
      <c r="I31797">
        <v>51.67</v>
      </c>
      <c r="J31797">
        <v>67.27</v>
      </c>
      <c r="K31797">
        <v>37.29</v>
      </c>
      <c r="L31797" s="32">
        <v>37.29</v>
      </c>
      <c r="M31797">
        <v>33198</v>
      </c>
      <c r="N31797" t="s">
        <v>48</v>
      </c>
      <c r="O31797">
        <v>4</v>
      </c>
    </row>
    <row r="31798" spans="1:15" x14ac:dyDescent="0.2">
      <c r="A31798" s="2">
        <v>37210</v>
      </c>
      <c r="B31798">
        <v>2000</v>
      </c>
      <c r="C31798">
        <v>29.1</v>
      </c>
      <c r="D31798">
        <v>44.93</v>
      </c>
      <c r="E31798">
        <v>65.58</v>
      </c>
      <c r="F31798">
        <v>25.64</v>
      </c>
      <c r="G31798">
        <v>25.92</v>
      </c>
      <c r="H31798" s="5">
        <v>30.2</v>
      </c>
      <c r="I31798">
        <v>47.89</v>
      </c>
      <c r="J31798">
        <v>67.19</v>
      </c>
      <c r="K31798">
        <v>30.11</v>
      </c>
      <c r="L31798" s="32">
        <v>30.11</v>
      </c>
      <c r="M31798">
        <v>32394</v>
      </c>
      <c r="N31798" t="s">
        <v>48</v>
      </c>
      <c r="O31798">
        <v>4</v>
      </c>
    </row>
    <row r="31799" spans="1:15" x14ac:dyDescent="0.2">
      <c r="A31799" s="2">
        <v>37210</v>
      </c>
      <c r="B31799">
        <v>2100</v>
      </c>
      <c r="C31799">
        <v>27.04</v>
      </c>
      <c r="D31799">
        <v>37.72</v>
      </c>
      <c r="E31799">
        <v>52.93</v>
      </c>
      <c r="F31799">
        <v>23.42</v>
      </c>
      <c r="G31799">
        <v>23.71</v>
      </c>
      <c r="H31799" s="5">
        <v>24.8</v>
      </c>
      <c r="I31799">
        <v>39.47</v>
      </c>
      <c r="J31799">
        <v>55.83</v>
      </c>
      <c r="K31799">
        <v>26.75</v>
      </c>
      <c r="L31799" s="32">
        <v>23.91</v>
      </c>
      <c r="M31799">
        <v>31446</v>
      </c>
      <c r="N31799" t="s">
        <v>48</v>
      </c>
      <c r="O31799">
        <v>4</v>
      </c>
    </row>
    <row r="31800" spans="1:15" x14ac:dyDescent="0.2">
      <c r="A31800" s="2">
        <v>37210</v>
      </c>
      <c r="B31800">
        <v>2200</v>
      </c>
      <c r="C31800">
        <v>21.49</v>
      </c>
      <c r="D31800">
        <v>19.809999999999999</v>
      </c>
      <c r="E31800">
        <v>19.82</v>
      </c>
      <c r="F31800">
        <v>19.649999999999999</v>
      </c>
      <c r="G31800">
        <v>19.79</v>
      </c>
      <c r="H31800" s="5">
        <v>21.58</v>
      </c>
      <c r="I31800">
        <v>35.840000000000003</v>
      </c>
      <c r="J31800">
        <v>50.36</v>
      </c>
      <c r="K31800">
        <v>23.42</v>
      </c>
      <c r="L31800" s="32">
        <v>13.88</v>
      </c>
      <c r="M31800">
        <v>29697</v>
      </c>
      <c r="N31800" t="s">
        <v>48</v>
      </c>
      <c r="O31800">
        <v>4</v>
      </c>
    </row>
    <row r="31801" spans="1:15" x14ac:dyDescent="0.2">
      <c r="A31801" s="2">
        <v>37210</v>
      </c>
      <c r="B31801">
        <v>2300</v>
      </c>
      <c r="C31801">
        <v>19.03</v>
      </c>
      <c r="D31801">
        <v>19.03</v>
      </c>
      <c r="E31801">
        <v>19.03</v>
      </c>
      <c r="F31801">
        <v>19.03</v>
      </c>
      <c r="G31801">
        <v>19.03</v>
      </c>
      <c r="H31801" s="5">
        <v>17.59</v>
      </c>
      <c r="I31801">
        <v>34.26</v>
      </c>
      <c r="J31801">
        <v>50.16</v>
      </c>
      <c r="K31801">
        <v>22.22</v>
      </c>
      <c r="L31801" s="32">
        <v>0.02</v>
      </c>
      <c r="M31801">
        <v>27145</v>
      </c>
      <c r="N31801" t="s">
        <v>48</v>
      </c>
      <c r="O31801">
        <v>4</v>
      </c>
    </row>
    <row r="31802" spans="1:15" x14ac:dyDescent="0.2">
      <c r="A31802" s="2">
        <v>37210</v>
      </c>
      <c r="B31802">
        <v>2400</v>
      </c>
      <c r="C31802">
        <v>17.37</v>
      </c>
      <c r="D31802">
        <v>17.37</v>
      </c>
      <c r="E31802">
        <v>17.37</v>
      </c>
      <c r="F31802">
        <v>17.37</v>
      </c>
      <c r="G31802">
        <v>17.37</v>
      </c>
      <c r="H31802" s="5">
        <v>16.73</v>
      </c>
      <c r="I31802">
        <v>28.04</v>
      </c>
      <c r="J31802">
        <v>40</v>
      </c>
      <c r="K31802">
        <v>17.28</v>
      </c>
      <c r="L31802" s="32">
        <v>13.98</v>
      </c>
      <c r="M31802">
        <v>24905</v>
      </c>
      <c r="N31802" t="s">
        <v>47</v>
      </c>
      <c r="O31802">
        <v>4</v>
      </c>
    </row>
    <row r="31803" spans="1:15" x14ac:dyDescent="0.2">
      <c r="A31803" s="2">
        <v>37211</v>
      </c>
      <c r="B31803">
        <v>100</v>
      </c>
      <c r="C31803">
        <v>15.32</v>
      </c>
      <c r="D31803">
        <v>15.32</v>
      </c>
      <c r="E31803">
        <v>15.32</v>
      </c>
      <c r="F31803">
        <v>15.32</v>
      </c>
      <c r="G31803">
        <v>15.32</v>
      </c>
      <c r="H31803" s="5">
        <v>16.36</v>
      </c>
      <c r="I31803">
        <v>17.36</v>
      </c>
      <c r="J31803">
        <v>17.18</v>
      </c>
      <c r="K31803">
        <v>18.440000000000001</v>
      </c>
      <c r="L31803" s="32">
        <v>6.61</v>
      </c>
      <c r="M31803">
        <v>23128</v>
      </c>
      <c r="N31803" t="s">
        <v>47</v>
      </c>
      <c r="O31803">
        <v>5</v>
      </c>
    </row>
    <row r="31804" spans="1:15" x14ac:dyDescent="0.2">
      <c r="A31804" s="2">
        <v>37211</v>
      </c>
      <c r="B31804">
        <v>200</v>
      </c>
      <c r="C31804">
        <v>15.62</v>
      </c>
      <c r="D31804">
        <v>15.62</v>
      </c>
      <c r="E31804">
        <v>15.62</v>
      </c>
      <c r="F31804">
        <v>15.62</v>
      </c>
      <c r="G31804">
        <v>15.62</v>
      </c>
      <c r="H31804" s="5">
        <v>15.71</v>
      </c>
      <c r="I31804">
        <v>16.55</v>
      </c>
      <c r="J31804">
        <v>16.399999999999999</v>
      </c>
      <c r="K31804">
        <v>17.45</v>
      </c>
      <c r="L31804" s="32">
        <v>7.55</v>
      </c>
      <c r="M31804">
        <v>22164</v>
      </c>
      <c r="N31804" t="s">
        <v>47</v>
      </c>
      <c r="O31804">
        <v>5</v>
      </c>
    </row>
    <row r="31805" spans="1:15" x14ac:dyDescent="0.2">
      <c r="A31805" s="2">
        <v>37211</v>
      </c>
      <c r="B31805">
        <v>300</v>
      </c>
      <c r="C31805">
        <v>15.46</v>
      </c>
      <c r="D31805">
        <v>15.46</v>
      </c>
      <c r="E31805">
        <v>15.46</v>
      </c>
      <c r="F31805">
        <v>15.46</v>
      </c>
      <c r="G31805">
        <v>15.46</v>
      </c>
      <c r="H31805" s="5">
        <v>15.43</v>
      </c>
      <c r="I31805">
        <v>15.82</v>
      </c>
      <c r="J31805">
        <v>15.76</v>
      </c>
      <c r="K31805">
        <v>16.25</v>
      </c>
      <c r="L31805" s="32">
        <v>11.6</v>
      </c>
      <c r="M31805">
        <v>21830</v>
      </c>
      <c r="N31805" t="s">
        <v>47</v>
      </c>
      <c r="O31805">
        <v>5</v>
      </c>
    </row>
    <row r="31806" spans="1:15" x14ac:dyDescent="0.2">
      <c r="A31806" s="2">
        <v>37211</v>
      </c>
      <c r="B31806">
        <v>400</v>
      </c>
      <c r="C31806">
        <v>14.52</v>
      </c>
      <c r="D31806">
        <v>14.52</v>
      </c>
      <c r="E31806">
        <v>14.52</v>
      </c>
      <c r="F31806">
        <v>14.52</v>
      </c>
      <c r="G31806">
        <v>14.52</v>
      </c>
      <c r="H31806" s="5">
        <v>15.35</v>
      </c>
      <c r="I31806">
        <v>15.74</v>
      </c>
      <c r="J31806">
        <v>15.67</v>
      </c>
      <c r="K31806">
        <v>16.16</v>
      </c>
      <c r="L31806" s="32">
        <v>11.57</v>
      </c>
      <c r="M31806">
        <v>21724</v>
      </c>
      <c r="N31806" t="s">
        <v>47</v>
      </c>
      <c r="O31806">
        <v>5</v>
      </c>
    </row>
    <row r="31807" spans="1:15" x14ac:dyDescent="0.2">
      <c r="A31807" s="2">
        <v>37211</v>
      </c>
      <c r="B31807">
        <v>500</v>
      </c>
      <c r="C31807">
        <v>15.96</v>
      </c>
      <c r="D31807">
        <v>15.96</v>
      </c>
      <c r="E31807">
        <v>15.96</v>
      </c>
      <c r="F31807">
        <v>15.96</v>
      </c>
      <c r="G31807">
        <v>15.96</v>
      </c>
      <c r="H31807" s="5">
        <v>15.96</v>
      </c>
      <c r="I31807">
        <v>16.670000000000002</v>
      </c>
      <c r="J31807">
        <v>16.55</v>
      </c>
      <c r="K31807">
        <v>17.440000000000001</v>
      </c>
      <c r="L31807" s="32">
        <v>9.02</v>
      </c>
      <c r="M31807">
        <v>22205</v>
      </c>
      <c r="N31807" t="s">
        <v>47</v>
      </c>
      <c r="O31807">
        <v>5</v>
      </c>
    </row>
    <row r="31808" spans="1:15" x14ac:dyDescent="0.2">
      <c r="A31808" s="2">
        <v>37211</v>
      </c>
      <c r="B31808">
        <v>600</v>
      </c>
      <c r="C31808">
        <v>16.34</v>
      </c>
      <c r="D31808">
        <v>16.34</v>
      </c>
      <c r="E31808">
        <v>16.34</v>
      </c>
      <c r="F31808">
        <v>16.34</v>
      </c>
      <c r="G31808">
        <v>16.34</v>
      </c>
      <c r="H31808" s="5">
        <v>18.989999999999998</v>
      </c>
      <c r="I31808">
        <v>19.48</v>
      </c>
      <c r="J31808">
        <v>19.39</v>
      </c>
      <c r="K31808">
        <v>20</v>
      </c>
      <c r="L31808" s="32">
        <v>14.23</v>
      </c>
      <c r="M31808">
        <v>24147</v>
      </c>
      <c r="N31808" t="s">
        <v>47</v>
      </c>
      <c r="O31808">
        <v>5</v>
      </c>
    </row>
    <row r="31809" spans="1:15" x14ac:dyDescent="0.2">
      <c r="A31809" s="2">
        <v>37211</v>
      </c>
      <c r="B31809">
        <v>700</v>
      </c>
      <c r="C31809">
        <v>26.02</v>
      </c>
      <c r="D31809">
        <v>26.02</v>
      </c>
      <c r="E31809">
        <v>26.02</v>
      </c>
      <c r="F31809">
        <v>26.02</v>
      </c>
      <c r="G31809">
        <v>26.02</v>
      </c>
      <c r="H31809" s="5">
        <v>29</v>
      </c>
      <c r="I31809">
        <v>31.69</v>
      </c>
      <c r="J31809">
        <v>35.01</v>
      </c>
      <c r="K31809">
        <v>29</v>
      </c>
      <c r="L31809" s="32">
        <v>29</v>
      </c>
      <c r="M31809">
        <v>27994</v>
      </c>
      <c r="N31809" t="s">
        <v>47</v>
      </c>
      <c r="O31809">
        <v>5</v>
      </c>
    </row>
    <row r="31810" spans="1:15" x14ac:dyDescent="0.2">
      <c r="A31810" s="2">
        <v>37211</v>
      </c>
      <c r="B31810">
        <v>800</v>
      </c>
      <c r="C31810">
        <v>18.96</v>
      </c>
      <c r="D31810">
        <v>17.98</v>
      </c>
      <c r="E31810">
        <v>17.98</v>
      </c>
      <c r="F31810">
        <v>17.87</v>
      </c>
      <c r="G31810">
        <v>17.96</v>
      </c>
      <c r="H31810" s="5">
        <v>32.93</v>
      </c>
      <c r="I31810">
        <v>48.7</v>
      </c>
      <c r="J31810">
        <v>63.44</v>
      </c>
      <c r="K31810">
        <v>32.94</v>
      </c>
      <c r="L31810" s="32">
        <v>32.950000000000003</v>
      </c>
      <c r="M31810">
        <v>29556</v>
      </c>
      <c r="N31810" t="s">
        <v>48</v>
      </c>
      <c r="O31810">
        <v>5</v>
      </c>
    </row>
    <row r="31811" spans="1:15" x14ac:dyDescent="0.2">
      <c r="A31811" s="2">
        <v>37211</v>
      </c>
      <c r="B31811">
        <v>900</v>
      </c>
      <c r="C31811">
        <v>18.420000000000002</v>
      </c>
      <c r="D31811">
        <v>18.329999999999998</v>
      </c>
      <c r="E31811">
        <v>18.329999999999998</v>
      </c>
      <c r="F31811">
        <v>18.32</v>
      </c>
      <c r="G31811">
        <v>18.329999999999998</v>
      </c>
      <c r="H31811" s="5">
        <v>33.520000000000003</v>
      </c>
      <c r="I31811">
        <v>38.81</v>
      </c>
      <c r="J31811">
        <v>44.06</v>
      </c>
      <c r="K31811">
        <v>33.53</v>
      </c>
      <c r="L31811" s="32">
        <v>33.549999999999997</v>
      </c>
      <c r="M31811">
        <v>29731</v>
      </c>
      <c r="N31811" t="s">
        <v>48</v>
      </c>
      <c r="O31811">
        <v>5</v>
      </c>
    </row>
    <row r="31812" spans="1:15" x14ac:dyDescent="0.2">
      <c r="A31812" s="2">
        <v>37211</v>
      </c>
      <c r="B31812">
        <v>1000</v>
      </c>
      <c r="C31812">
        <v>25.82</v>
      </c>
      <c r="D31812">
        <v>26</v>
      </c>
      <c r="E31812">
        <v>26</v>
      </c>
      <c r="F31812">
        <v>25.98</v>
      </c>
      <c r="G31812">
        <v>26.01</v>
      </c>
      <c r="H31812" s="5">
        <v>32.01</v>
      </c>
      <c r="I31812">
        <v>35.61</v>
      </c>
      <c r="J31812">
        <v>39.93</v>
      </c>
      <c r="K31812">
        <v>32.01</v>
      </c>
      <c r="L31812" s="32">
        <v>32.01</v>
      </c>
      <c r="M31812">
        <v>29809</v>
      </c>
      <c r="N31812" t="s">
        <v>48</v>
      </c>
      <c r="O31812">
        <v>5</v>
      </c>
    </row>
    <row r="31813" spans="1:15" x14ac:dyDescent="0.2">
      <c r="A31813" s="2">
        <v>37211</v>
      </c>
      <c r="B31813">
        <v>1100</v>
      </c>
      <c r="C31813">
        <v>17.98</v>
      </c>
      <c r="D31813">
        <v>18.18</v>
      </c>
      <c r="E31813">
        <v>19.41</v>
      </c>
      <c r="F31813">
        <v>17.98</v>
      </c>
      <c r="G31813">
        <v>17.98</v>
      </c>
      <c r="H31813" s="5">
        <v>32.01</v>
      </c>
      <c r="I31813">
        <v>35.61</v>
      </c>
      <c r="J31813">
        <v>39.93</v>
      </c>
      <c r="K31813">
        <v>32.01</v>
      </c>
      <c r="L31813" s="32">
        <v>32.01</v>
      </c>
      <c r="M31813">
        <v>29849</v>
      </c>
      <c r="N31813" t="s">
        <v>48</v>
      </c>
      <c r="O31813">
        <v>5</v>
      </c>
    </row>
    <row r="31814" spans="1:15" x14ac:dyDescent="0.2">
      <c r="A31814" s="2">
        <v>37211</v>
      </c>
      <c r="B31814">
        <v>1200</v>
      </c>
      <c r="C31814">
        <v>24.19</v>
      </c>
      <c r="D31814">
        <v>23.03</v>
      </c>
      <c r="E31814">
        <v>25.3</v>
      </c>
      <c r="F31814">
        <v>22.51</v>
      </c>
      <c r="G31814">
        <v>22.64</v>
      </c>
      <c r="H31814" s="5">
        <v>26.9</v>
      </c>
      <c r="I31814">
        <v>33.270000000000003</v>
      </c>
      <c r="J31814">
        <v>40.39</v>
      </c>
      <c r="K31814">
        <v>26.9</v>
      </c>
      <c r="L31814" s="32">
        <v>26.9</v>
      </c>
      <c r="M31814">
        <v>29912</v>
      </c>
      <c r="N31814" t="s">
        <v>48</v>
      </c>
      <c r="O31814">
        <v>5</v>
      </c>
    </row>
    <row r="31815" spans="1:15" x14ac:dyDescent="0.2">
      <c r="A31815" s="2">
        <v>37211</v>
      </c>
      <c r="B31815">
        <v>1300</v>
      </c>
      <c r="C31815">
        <v>35.83</v>
      </c>
      <c r="D31815">
        <v>28.71</v>
      </c>
      <c r="E31815">
        <v>30.47</v>
      </c>
      <c r="F31815">
        <v>27.63</v>
      </c>
      <c r="G31815">
        <v>28.33</v>
      </c>
      <c r="H31815" s="5">
        <v>25.84</v>
      </c>
      <c r="I31815">
        <v>31.05</v>
      </c>
      <c r="J31815">
        <v>35.43</v>
      </c>
      <c r="K31815">
        <v>28.7</v>
      </c>
      <c r="L31815" s="32">
        <v>13.43</v>
      </c>
      <c r="M31815">
        <v>29723</v>
      </c>
      <c r="N31815" t="s">
        <v>48</v>
      </c>
      <c r="O31815">
        <v>5</v>
      </c>
    </row>
    <row r="31816" spans="1:15" x14ac:dyDescent="0.2">
      <c r="A31816" s="2">
        <v>37211</v>
      </c>
      <c r="B31816">
        <v>1400</v>
      </c>
      <c r="C31816">
        <v>36.42</v>
      </c>
      <c r="D31816">
        <v>30.55</v>
      </c>
      <c r="E31816">
        <v>32.17</v>
      </c>
      <c r="F31816">
        <v>29.32</v>
      </c>
      <c r="G31816">
        <v>30.21</v>
      </c>
      <c r="H31816" s="5">
        <v>25.83</v>
      </c>
      <c r="I31816">
        <v>31.05</v>
      </c>
      <c r="J31816">
        <v>35.44</v>
      </c>
      <c r="K31816">
        <v>28.69</v>
      </c>
      <c r="L31816" s="32">
        <v>13.41</v>
      </c>
      <c r="M31816">
        <v>29656</v>
      </c>
      <c r="N31816" t="s">
        <v>48</v>
      </c>
      <c r="O31816">
        <v>5</v>
      </c>
    </row>
    <row r="31817" spans="1:15" x14ac:dyDescent="0.2">
      <c r="A31817" s="2">
        <v>37211</v>
      </c>
      <c r="B31817">
        <v>1500</v>
      </c>
      <c r="C31817">
        <v>25.94</v>
      </c>
      <c r="D31817">
        <v>23.84</v>
      </c>
      <c r="E31817">
        <v>25.98</v>
      </c>
      <c r="F31817">
        <v>23.06</v>
      </c>
      <c r="G31817">
        <v>23.47</v>
      </c>
      <c r="H31817" s="5">
        <v>24.91</v>
      </c>
      <c r="I31817">
        <v>31.05</v>
      </c>
      <c r="J31817">
        <v>36.43</v>
      </c>
      <c r="K31817">
        <v>27.57</v>
      </c>
      <c r="L31817" s="32">
        <v>13.36</v>
      </c>
      <c r="M31817">
        <v>29337</v>
      </c>
      <c r="N31817" t="s">
        <v>48</v>
      </c>
      <c r="O31817">
        <v>5</v>
      </c>
    </row>
    <row r="31818" spans="1:15" x14ac:dyDescent="0.2">
      <c r="A31818" s="2">
        <v>37211</v>
      </c>
      <c r="B31818">
        <v>1600</v>
      </c>
      <c r="C31818">
        <v>18.28</v>
      </c>
      <c r="D31818">
        <v>18.53</v>
      </c>
      <c r="E31818">
        <v>21.09</v>
      </c>
      <c r="F31818">
        <v>18.100000000000001</v>
      </c>
      <c r="G31818">
        <v>18.12</v>
      </c>
      <c r="H31818" s="5">
        <v>22.69</v>
      </c>
      <c r="I31818">
        <v>26.47</v>
      </c>
      <c r="J31818">
        <v>30.19</v>
      </c>
      <c r="K31818">
        <v>24.69</v>
      </c>
      <c r="L31818" s="32">
        <v>14</v>
      </c>
      <c r="M31818">
        <v>28876</v>
      </c>
      <c r="N31818" t="s">
        <v>48</v>
      </c>
      <c r="O31818">
        <v>5</v>
      </c>
    </row>
    <row r="31819" spans="1:15" x14ac:dyDescent="0.2">
      <c r="A31819" s="2">
        <v>37211</v>
      </c>
      <c r="B31819">
        <v>1700</v>
      </c>
      <c r="C31819">
        <v>17.2</v>
      </c>
      <c r="D31819">
        <v>17.63</v>
      </c>
      <c r="E31819">
        <v>20.260000000000002</v>
      </c>
      <c r="F31819">
        <v>17.2</v>
      </c>
      <c r="G31819">
        <v>17.2</v>
      </c>
      <c r="H31819" s="5">
        <v>26.03</v>
      </c>
      <c r="I31819">
        <v>32.82</v>
      </c>
      <c r="J31819">
        <v>40.07</v>
      </c>
      <c r="K31819">
        <v>26.03</v>
      </c>
      <c r="L31819" s="32">
        <v>26.03</v>
      </c>
      <c r="M31819">
        <v>29350</v>
      </c>
      <c r="N31819" t="s">
        <v>48</v>
      </c>
      <c r="O31819">
        <v>5</v>
      </c>
    </row>
    <row r="31820" spans="1:15" x14ac:dyDescent="0.2">
      <c r="A31820" s="2">
        <v>37211</v>
      </c>
      <c r="B31820">
        <v>1800</v>
      </c>
      <c r="C31820">
        <v>47.44</v>
      </c>
      <c r="D31820">
        <v>38.57</v>
      </c>
      <c r="E31820">
        <v>39.28</v>
      </c>
      <c r="F31820">
        <v>36.799999999999997</v>
      </c>
      <c r="G31820">
        <v>38.31</v>
      </c>
      <c r="H31820" s="5">
        <v>45.63</v>
      </c>
      <c r="I31820">
        <v>53.5</v>
      </c>
      <c r="J31820">
        <v>60.79</v>
      </c>
      <c r="K31820">
        <v>45.63</v>
      </c>
      <c r="L31820" s="32">
        <v>45.63</v>
      </c>
      <c r="M31820">
        <v>31655</v>
      </c>
      <c r="N31820" t="s">
        <v>48</v>
      </c>
      <c r="O31820">
        <v>5</v>
      </c>
    </row>
    <row r="31821" spans="1:15" x14ac:dyDescent="0.2">
      <c r="A31821" s="2">
        <v>37211</v>
      </c>
      <c r="B31821">
        <v>1900</v>
      </c>
      <c r="C31821">
        <v>28.2</v>
      </c>
      <c r="D31821">
        <v>24.95</v>
      </c>
      <c r="E31821">
        <v>24.97</v>
      </c>
      <c r="F31821">
        <v>24.37</v>
      </c>
      <c r="G31821">
        <v>24.91</v>
      </c>
      <c r="H31821" s="5">
        <v>40</v>
      </c>
      <c r="I31821">
        <v>43.49</v>
      </c>
      <c r="J31821">
        <v>46.72</v>
      </c>
      <c r="K31821">
        <v>40</v>
      </c>
      <c r="L31821" s="32">
        <v>40</v>
      </c>
      <c r="M31821">
        <v>31658</v>
      </c>
      <c r="N31821" t="s">
        <v>48</v>
      </c>
      <c r="O31821">
        <v>5</v>
      </c>
    </row>
    <row r="31822" spans="1:15" x14ac:dyDescent="0.2">
      <c r="A31822" s="2">
        <v>37211</v>
      </c>
      <c r="B31822">
        <v>2000</v>
      </c>
      <c r="C31822">
        <v>17.45</v>
      </c>
      <c r="D31822">
        <v>17.37</v>
      </c>
      <c r="E31822">
        <v>17.37</v>
      </c>
      <c r="F31822">
        <v>17.36</v>
      </c>
      <c r="G31822">
        <v>17.37</v>
      </c>
      <c r="H31822" s="5">
        <v>33.15</v>
      </c>
      <c r="I31822">
        <v>39.770000000000003</v>
      </c>
      <c r="J31822">
        <v>45.9</v>
      </c>
      <c r="K31822">
        <v>33.15</v>
      </c>
      <c r="L31822" s="32">
        <v>33.15</v>
      </c>
      <c r="M31822">
        <v>30709</v>
      </c>
      <c r="N31822" t="s">
        <v>48</v>
      </c>
      <c r="O31822">
        <v>5</v>
      </c>
    </row>
    <row r="31823" spans="1:15" x14ac:dyDescent="0.2">
      <c r="A31823" s="2">
        <v>37211</v>
      </c>
      <c r="B31823">
        <v>2100</v>
      </c>
      <c r="C31823">
        <v>18.47</v>
      </c>
      <c r="D31823">
        <v>18.47</v>
      </c>
      <c r="E31823">
        <v>18.47</v>
      </c>
      <c r="F31823">
        <v>18.47</v>
      </c>
      <c r="G31823">
        <v>18.47</v>
      </c>
      <c r="H31823" s="5">
        <v>27.55</v>
      </c>
      <c r="I31823">
        <v>33.72</v>
      </c>
      <c r="J31823">
        <v>38.68</v>
      </c>
      <c r="K31823">
        <v>28.08</v>
      </c>
      <c r="L31823" s="32">
        <v>27.63</v>
      </c>
      <c r="M31823">
        <v>29608</v>
      </c>
      <c r="N31823" t="s">
        <v>48</v>
      </c>
      <c r="O31823">
        <v>5</v>
      </c>
    </row>
    <row r="31824" spans="1:15" x14ac:dyDescent="0.2">
      <c r="A31824" s="2">
        <v>37211</v>
      </c>
      <c r="B31824">
        <v>2200</v>
      </c>
      <c r="C31824">
        <v>17.309999999999999</v>
      </c>
      <c r="D31824">
        <v>17.309999999999999</v>
      </c>
      <c r="E31824">
        <v>17.309999999999999</v>
      </c>
      <c r="F31824">
        <v>17.309999999999999</v>
      </c>
      <c r="G31824">
        <v>17.309999999999999</v>
      </c>
      <c r="H31824" s="5">
        <v>22.3</v>
      </c>
      <c r="I31824">
        <v>28.04</v>
      </c>
      <c r="J31824">
        <v>32.47</v>
      </c>
      <c r="K31824">
        <v>23.98</v>
      </c>
      <c r="L31824" s="32">
        <v>14.42</v>
      </c>
      <c r="M31824">
        <v>28283</v>
      </c>
      <c r="N31824" t="s">
        <v>48</v>
      </c>
      <c r="O31824">
        <v>5</v>
      </c>
    </row>
    <row r="31825" spans="1:15" x14ac:dyDescent="0.2">
      <c r="A31825" s="2">
        <v>37211</v>
      </c>
      <c r="B31825">
        <v>2300</v>
      </c>
      <c r="C31825">
        <v>16.510000000000002</v>
      </c>
      <c r="D31825">
        <v>16.510000000000002</v>
      </c>
      <c r="E31825">
        <v>16.510000000000002</v>
      </c>
      <c r="F31825">
        <v>16.510000000000002</v>
      </c>
      <c r="G31825">
        <v>16.510000000000002</v>
      </c>
      <c r="H31825" s="5">
        <v>20.49</v>
      </c>
      <c r="I31825">
        <v>26.92</v>
      </c>
      <c r="J31825">
        <v>31.84</v>
      </c>
      <c r="K31825">
        <v>22.43</v>
      </c>
      <c r="L31825" s="32">
        <v>11.37</v>
      </c>
      <c r="M31825">
        <v>26165</v>
      </c>
      <c r="N31825" t="s">
        <v>48</v>
      </c>
      <c r="O31825">
        <v>5</v>
      </c>
    </row>
    <row r="31826" spans="1:15" x14ac:dyDescent="0.2">
      <c r="A31826" s="2">
        <v>37211</v>
      </c>
      <c r="B31826">
        <v>2400</v>
      </c>
      <c r="C31826">
        <v>16.420000000000002</v>
      </c>
      <c r="D31826">
        <v>16.420000000000002</v>
      </c>
      <c r="E31826">
        <v>16.420000000000002</v>
      </c>
      <c r="F31826">
        <v>16.420000000000002</v>
      </c>
      <c r="G31826">
        <v>16.420000000000002</v>
      </c>
      <c r="H31826" s="5">
        <v>17.16</v>
      </c>
      <c r="I31826">
        <v>18.48</v>
      </c>
      <c r="J31826">
        <v>18.239999999999998</v>
      </c>
      <c r="K31826">
        <v>19.89</v>
      </c>
      <c r="L31826" s="32">
        <v>4.32</v>
      </c>
      <c r="M31826">
        <v>24139</v>
      </c>
      <c r="N31826" t="s">
        <v>47</v>
      </c>
      <c r="O31826">
        <v>5</v>
      </c>
    </row>
    <row r="31827" spans="1:15" x14ac:dyDescent="0.2">
      <c r="A31827" s="2">
        <v>37212</v>
      </c>
      <c r="B31827">
        <v>100</v>
      </c>
      <c r="C31827">
        <v>14.92</v>
      </c>
      <c r="D31827">
        <v>14.92</v>
      </c>
      <c r="E31827">
        <v>14.92</v>
      </c>
      <c r="F31827">
        <v>14.92</v>
      </c>
      <c r="G31827">
        <v>14.92</v>
      </c>
      <c r="H31827" s="5">
        <v>15.22</v>
      </c>
      <c r="I31827">
        <v>15.65</v>
      </c>
      <c r="J31827">
        <v>15.58</v>
      </c>
      <c r="K31827">
        <v>16.53</v>
      </c>
      <c r="L31827" s="32">
        <v>10.63</v>
      </c>
      <c r="M31827">
        <v>22423</v>
      </c>
      <c r="N31827" t="s">
        <v>47</v>
      </c>
      <c r="O31827">
        <v>6</v>
      </c>
    </row>
    <row r="31828" spans="1:15" x14ac:dyDescent="0.2">
      <c r="A31828" s="2">
        <v>37212</v>
      </c>
      <c r="B31828">
        <v>200</v>
      </c>
      <c r="C31828">
        <v>13.85</v>
      </c>
      <c r="D31828">
        <v>13.85</v>
      </c>
      <c r="E31828">
        <v>13.85</v>
      </c>
      <c r="F31828">
        <v>13.85</v>
      </c>
      <c r="G31828">
        <v>13.85</v>
      </c>
      <c r="H31828" s="5">
        <v>13.9</v>
      </c>
      <c r="I31828">
        <v>14.09</v>
      </c>
      <c r="J31828">
        <v>14.05</v>
      </c>
      <c r="K31828">
        <v>14.31</v>
      </c>
      <c r="L31828" s="32">
        <v>12.08</v>
      </c>
      <c r="M31828">
        <v>21105</v>
      </c>
      <c r="N31828" t="s">
        <v>47</v>
      </c>
      <c r="O31828">
        <v>6</v>
      </c>
    </row>
    <row r="31829" spans="1:15" x14ac:dyDescent="0.2">
      <c r="A31829" s="2">
        <v>37212</v>
      </c>
      <c r="B31829">
        <v>300</v>
      </c>
      <c r="C31829">
        <v>13.8</v>
      </c>
      <c r="D31829">
        <v>13.8</v>
      </c>
      <c r="E31829">
        <v>13.8</v>
      </c>
      <c r="F31829">
        <v>13.8</v>
      </c>
      <c r="G31829">
        <v>13.8</v>
      </c>
      <c r="H31829" s="5">
        <v>13.61</v>
      </c>
      <c r="I31829">
        <v>13.76</v>
      </c>
      <c r="J31829">
        <v>13.74</v>
      </c>
      <c r="K31829">
        <v>13.94</v>
      </c>
      <c r="L31829" s="32">
        <v>12.21</v>
      </c>
      <c r="M31829">
        <v>20583</v>
      </c>
      <c r="N31829" t="s">
        <v>47</v>
      </c>
      <c r="O31829">
        <v>6</v>
      </c>
    </row>
    <row r="31830" spans="1:15" x14ac:dyDescent="0.2">
      <c r="A31830" s="2">
        <v>37212</v>
      </c>
      <c r="B31830">
        <v>400</v>
      </c>
      <c r="C31830">
        <v>13.8</v>
      </c>
      <c r="D31830">
        <v>13.8</v>
      </c>
      <c r="E31830">
        <v>13.8</v>
      </c>
      <c r="F31830">
        <v>13.8</v>
      </c>
      <c r="G31830">
        <v>13.8</v>
      </c>
      <c r="H31830" s="5">
        <v>13.26</v>
      </c>
      <c r="I31830">
        <v>13.27</v>
      </c>
      <c r="J31830">
        <v>13.27</v>
      </c>
      <c r="K31830">
        <v>13.26</v>
      </c>
      <c r="L31830" s="32">
        <v>13.26</v>
      </c>
      <c r="M31830">
        <v>20412</v>
      </c>
      <c r="N31830" t="s">
        <v>47</v>
      </c>
      <c r="O31830">
        <v>6</v>
      </c>
    </row>
    <row r="31831" spans="1:15" x14ac:dyDescent="0.2">
      <c r="A31831" s="2">
        <v>37212</v>
      </c>
      <c r="B31831">
        <v>500</v>
      </c>
      <c r="C31831">
        <v>14.84</v>
      </c>
      <c r="D31831">
        <v>14.84</v>
      </c>
      <c r="E31831">
        <v>14.84</v>
      </c>
      <c r="F31831">
        <v>14.84</v>
      </c>
      <c r="G31831">
        <v>14.84</v>
      </c>
      <c r="H31831" s="5">
        <v>13.71</v>
      </c>
      <c r="I31831">
        <v>13.74</v>
      </c>
      <c r="J31831">
        <v>13.74</v>
      </c>
      <c r="K31831">
        <v>13.78</v>
      </c>
      <c r="L31831" s="32">
        <v>13.41</v>
      </c>
      <c r="M31831">
        <v>20598</v>
      </c>
      <c r="N31831" t="s">
        <v>47</v>
      </c>
      <c r="O31831">
        <v>6</v>
      </c>
    </row>
    <row r="31832" spans="1:15" x14ac:dyDescent="0.2">
      <c r="A31832" s="2">
        <v>37212</v>
      </c>
      <c r="B31832">
        <v>600</v>
      </c>
      <c r="C31832">
        <v>15.75</v>
      </c>
      <c r="D31832">
        <v>15.75</v>
      </c>
      <c r="E31832">
        <v>15.75</v>
      </c>
      <c r="F31832">
        <v>15.75</v>
      </c>
      <c r="G31832">
        <v>15.75</v>
      </c>
      <c r="H31832" s="5">
        <v>15.4</v>
      </c>
      <c r="I31832">
        <v>15.5</v>
      </c>
      <c r="J31832">
        <v>15.48</v>
      </c>
      <c r="K31832">
        <v>15.62</v>
      </c>
      <c r="L31832" s="32">
        <v>14.46</v>
      </c>
      <c r="M31832">
        <v>21500</v>
      </c>
      <c r="N31832" t="s">
        <v>47</v>
      </c>
      <c r="O31832">
        <v>6</v>
      </c>
    </row>
    <row r="31833" spans="1:15" x14ac:dyDescent="0.2">
      <c r="A31833" s="2">
        <v>37212</v>
      </c>
      <c r="B31833">
        <v>700</v>
      </c>
      <c r="C31833">
        <v>16.27</v>
      </c>
      <c r="D31833">
        <v>16.27</v>
      </c>
      <c r="E31833">
        <v>16.27</v>
      </c>
      <c r="F31833">
        <v>16.27</v>
      </c>
      <c r="G31833">
        <v>16.27</v>
      </c>
      <c r="H31833" s="5">
        <v>16.940000000000001</v>
      </c>
      <c r="I31833">
        <v>17.190000000000001</v>
      </c>
      <c r="J31833">
        <v>17.14</v>
      </c>
      <c r="K31833">
        <v>17.48</v>
      </c>
      <c r="L31833" s="32">
        <v>14.58</v>
      </c>
      <c r="M31833">
        <v>22830</v>
      </c>
      <c r="N31833" t="s">
        <v>47</v>
      </c>
      <c r="O31833">
        <v>6</v>
      </c>
    </row>
    <row r="31834" spans="1:15" x14ac:dyDescent="0.2">
      <c r="A31834" s="2">
        <v>37212</v>
      </c>
      <c r="B31834">
        <v>800</v>
      </c>
      <c r="C31834">
        <v>16.78</v>
      </c>
      <c r="D31834">
        <v>16.78</v>
      </c>
      <c r="E31834">
        <v>16.78</v>
      </c>
      <c r="F31834">
        <v>16.78</v>
      </c>
      <c r="G31834">
        <v>16.78</v>
      </c>
      <c r="H31834" s="5">
        <v>17.61</v>
      </c>
      <c r="I31834">
        <v>17.61</v>
      </c>
      <c r="J31834">
        <v>17.61</v>
      </c>
      <c r="K31834">
        <v>17.61</v>
      </c>
      <c r="L31834" s="32">
        <v>17.600000000000001</v>
      </c>
      <c r="M31834">
        <v>24228</v>
      </c>
      <c r="N31834" t="s">
        <v>48</v>
      </c>
      <c r="O31834">
        <v>6</v>
      </c>
    </row>
    <row r="31835" spans="1:15" x14ac:dyDescent="0.2">
      <c r="A31835" s="2">
        <v>37212</v>
      </c>
      <c r="B31835">
        <v>900</v>
      </c>
      <c r="C31835">
        <v>18.329999999999998</v>
      </c>
      <c r="D31835">
        <v>18.329999999999998</v>
      </c>
      <c r="E31835">
        <v>18.329999999999998</v>
      </c>
      <c r="F31835">
        <v>18.329999999999998</v>
      </c>
      <c r="G31835">
        <v>18.329999999999998</v>
      </c>
      <c r="H31835" s="5">
        <v>21.67</v>
      </c>
      <c r="I31835">
        <v>21.68</v>
      </c>
      <c r="J31835">
        <v>21.94</v>
      </c>
      <c r="K31835">
        <v>23.29</v>
      </c>
      <c r="L31835" s="32">
        <v>21</v>
      </c>
      <c r="M31835">
        <v>26084</v>
      </c>
      <c r="N31835" t="s">
        <v>48</v>
      </c>
      <c r="O31835">
        <v>6</v>
      </c>
    </row>
    <row r="31836" spans="1:15" x14ac:dyDescent="0.2">
      <c r="A31836" s="2">
        <v>37212</v>
      </c>
      <c r="B31836">
        <v>1000</v>
      </c>
      <c r="C31836">
        <v>25.63</v>
      </c>
      <c r="D31836">
        <v>25.63</v>
      </c>
      <c r="E31836">
        <v>25.63</v>
      </c>
      <c r="F31836">
        <v>25.63</v>
      </c>
      <c r="G31836">
        <v>25.63</v>
      </c>
      <c r="H31836" s="5">
        <v>24.97</v>
      </c>
      <c r="I31836">
        <v>24.95</v>
      </c>
      <c r="J31836">
        <v>24.95</v>
      </c>
      <c r="K31836">
        <v>25.23</v>
      </c>
      <c r="L31836" s="32">
        <v>24.87</v>
      </c>
      <c r="M31836">
        <v>26814</v>
      </c>
      <c r="N31836" t="s">
        <v>48</v>
      </c>
      <c r="O31836">
        <v>6</v>
      </c>
    </row>
    <row r="31837" spans="1:15" x14ac:dyDescent="0.2">
      <c r="A31837" s="2">
        <v>37212</v>
      </c>
      <c r="B31837">
        <v>1100</v>
      </c>
      <c r="C31837">
        <v>24.21</v>
      </c>
      <c r="D31837">
        <v>24.21</v>
      </c>
      <c r="E31837">
        <v>24.21</v>
      </c>
      <c r="F31837">
        <v>24.21</v>
      </c>
      <c r="G31837">
        <v>24.21</v>
      </c>
      <c r="H31837" s="5">
        <v>25.29</v>
      </c>
      <c r="I31837">
        <v>25.29</v>
      </c>
      <c r="J31837">
        <v>25.29</v>
      </c>
      <c r="K31837">
        <v>25.37</v>
      </c>
      <c r="L31837" s="32">
        <v>25.25</v>
      </c>
      <c r="M31837">
        <v>27117</v>
      </c>
      <c r="N31837" t="s">
        <v>48</v>
      </c>
      <c r="O31837">
        <v>6</v>
      </c>
    </row>
    <row r="31838" spans="1:15" x14ac:dyDescent="0.2">
      <c r="A31838" s="2">
        <v>37212</v>
      </c>
      <c r="B31838">
        <v>1200</v>
      </c>
      <c r="C31838">
        <v>18.010000000000002</v>
      </c>
      <c r="D31838">
        <v>18.010000000000002</v>
      </c>
      <c r="E31838">
        <v>18.010000000000002</v>
      </c>
      <c r="F31838">
        <v>18.010000000000002</v>
      </c>
      <c r="G31838">
        <v>18.010000000000002</v>
      </c>
      <c r="H31838" s="5">
        <v>22.23</v>
      </c>
      <c r="I31838">
        <v>21.97</v>
      </c>
      <c r="J31838">
        <v>22</v>
      </c>
      <c r="K31838">
        <v>24.09</v>
      </c>
      <c r="L31838" s="32">
        <v>21.47</v>
      </c>
      <c r="M31838">
        <v>26510</v>
      </c>
      <c r="N31838" t="s">
        <v>48</v>
      </c>
      <c r="O31838">
        <v>6</v>
      </c>
    </row>
    <row r="31839" spans="1:15" x14ac:dyDescent="0.2">
      <c r="A31839" s="2">
        <v>37212</v>
      </c>
      <c r="B31839">
        <v>1300</v>
      </c>
      <c r="C31839">
        <v>17.55</v>
      </c>
      <c r="D31839">
        <v>17.55</v>
      </c>
      <c r="E31839">
        <v>17.55</v>
      </c>
      <c r="F31839">
        <v>17.55</v>
      </c>
      <c r="G31839">
        <v>17.55</v>
      </c>
      <c r="H31839" s="5">
        <v>19.79</v>
      </c>
      <c r="I31839">
        <v>19.309999999999999</v>
      </c>
      <c r="J31839">
        <v>19.37</v>
      </c>
      <c r="K31839">
        <v>23.07</v>
      </c>
      <c r="L31839" s="32">
        <v>18.440000000000001</v>
      </c>
      <c r="M31839">
        <v>25805</v>
      </c>
      <c r="N31839" t="s">
        <v>48</v>
      </c>
      <c r="O31839">
        <v>6</v>
      </c>
    </row>
    <row r="31840" spans="1:15" x14ac:dyDescent="0.2">
      <c r="A31840" s="2">
        <v>37212</v>
      </c>
      <c r="B31840">
        <v>1400</v>
      </c>
      <c r="C31840">
        <v>18.149999999999999</v>
      </c>
      <c r="D31840">
        <v>18.149999999999999</v>
      </c>
      <c r="E31840">
        <v>18.149999999999999</v>
      </c>
      <c r="F31840">
        <v>18.149999999999999</v>
      </c>
      <c r="G31840">
        <v>18.149999999999999</v>
      </c>
      <c r="H31840" s="5">
        <v>18.420000000000002</v>
      </c>
      <c r="I31840">
        <v>18.09</v>
      </c>
      <c r="J31840">
        <v>18.13</v>
      </c>
      <c r="K31840">
        <v>20.69</v>
      </c>
      <c r="L31840" s="32">
        <v>17.489999999999998</v>
      </c>
      <c r="M31840">
        <v>25213</v>
      </c>
      <c r="N31840" t="s">
        <v>48</v>
      </c>
      <c r="O31840">
        <v>6</v>
      </c>
    </row>
    <row r="31841" spans="1:15" x14ac:dyDescent="0.2">
      <c r="A31841" s="2">
        <v>37212</v>
      </c>
      <c r="B31841">
        <v>1500</v>
      </c>
      <c r="C31841">
        <v>16.71</v>
      </c>
      <c r="D31841">
        <v>16.71</v>
      </c>
      <c r="E31841">
        <v>16.71</v>
      </c>
      <c r="F31841">
        <v>16.71</v>
      </c>
      <c r="G31841">
        <v>16.71</v>
      </c>
      <c r="H31841" s="5">
        <v>17.57</v>
      </c>
      <c r="I31841">
        <v>17.190000000000001</v>
      </c>
      <c r="J31841">
        <v>17.239999999999998</v>
      </c>
      <c r="K31841">
        <v>20.79</v>
      </c>
      <c r="L31841" s="32">
        <v>15.62</v>
      </c>
      <c r="M31841">
        <v>24627</v>
      </c>
      <c r="N31841" t="s">
        <v>48</v>
      </c>
      <c r="O31841">
        <v>6</v>
      </c>
    </row>
    <row r="31842" spans="1:15" x14ac:dyDescent="0.2">
      <c r="A31842" s="2">
        <v>37212</v>
      </c>
      <c r="B31842">
        <v>1600</v>
      </c>
      <c r="C31842">
        <v>16.57</v>
      </c>
      <c r="D31842">
        <v>16.57</v>
      </c>
      <c r="E31842">
        <v>16.57</v>
      </c>
      <c r="F31842">
        <v>16.57</v>
      </c>
      <c r="G31842">
        <v>16.57</v>
      </c>
      <c r="H31842" s="5">
        <v>17.79</v>
      </c>
      <c r="I31842">
        <v>17.48</v>
      </c>
      <c r="J31842">
        <v>17.52</v>
      </c>
      <c r="K31842">
        <v>20.399999999999999</v>
      </c>
      <c r="L31842" s="32">
        <v>16.23</v>
      </c>
      <c r="M31842">
        <v>24481</v>
      </c>
      <c r="N31842" t="s">
        <v>48</v>
      </c>
      <c r="O31842">
        <v>6</v>
      </c>
    </row>
    <row r="31843" spans="1:15" x14ac:dyDescent="0.2">
      <c r="A31843" s="2">
        <v>37212</v>
      </c>
      <c r="B31843">
        <v>1700</v>
      </c>
      <c r="C31843">
        <v>21.41</v>
      </c>
      <c r="D31843">
        <v>21.41</v>
      </c>
      <c r="E31843">
        <v>21.41</v>
      </c>
      <c r="F31843">
        <v>21.41</v>
      </c>
      <c r="G31843">
        <v>21.41</v>
      </c>
      <c r="H31843" s="5">
        <v>19.170000000000002</v>
      </c>
      <c r="I31843">
        <v>18.809999999999999</v>
      </c>
      <c r="J31843">
        <v>18.850000000000001</v>
      </c>
      <c r="K31843">
        <v>21.62</v>
      </c>
      <c r="L31843" s="32">
        <v>18.16</v>
      </c>
      <c r="M31843">
        <v>25787</v>
      </c>
      <c r="N31843" t="s">
        <v>48</v>
      </c>
      <c r="O31843">
        <v>6</v>
      </c>
    </row>
    <row r="31844" spans="1:15" x14ac:dyDescent="0.2">
      <c r="A31844" s="2">
        <v>37212</v>
      </c>
      <c r="B31844">
        <v>1800</v>
      </c>
      <c r="C31844">
        <v>48.28</v>
      </c>
      <c r="D31844">
        <v>48.28</v>
      </c>
      <c r="E31844">
        <v>48.28</v>
      </c>
      <c r="F31844">
        <v>48.28</v>
      </c>
      <c r="G31844">
        <v>48.28</v>
      </c>
      <c r="H31844" s="5">
        <v>29.26</v>
      </c>
      <c r="I31844">
        <v>29.28</v>
      </c>
      <c r="J31844">
        <v>29.28</v>
      </c>
      <c r="K31844">
        <v>29.26</v>
      </c>
      <c r="L31844" s="32">
        <v>29.26</v>
      </c>
      <c r="M31844">
        <v>28993</v>
      </c>
      <c r="N31844" t="s">
        <v>48</v>
      </c>
      <c r="O31844">
        <v>6</v>
      </c>
    </row>
    <row r="31845" spans="1:15" x14ac:dyDescent="0.2">
      <c r="A31845" s="2">
        <v>37212</v>
      </c>
      <c r="B31845">
        <v>1900</v>
      </c>
      <c r="C31845">
        <v>25.46</v>
      </c>
      <c r="D31845">
        <v>25.46</v>
      </c>
      <c r="E31845">
        <v>25.46</v>
      </c>
      <c r="F31845">
        <v>25.46</v>
      </c>
      <c r="G31845">
        <v>25.46</v>
      </c>
      <c r="H31845" s="5">
        <v>25.48</v>
      </c>
      <c r="I31845">
        <v>25.49</v>
      </c>
      <c r="J31845">
        <v>25.49</v>
      </c>
      <c r="K31845">
        <v>25.48</v>
      </c>
      <c r="L31845" s="32">
        <v>25.48</v>
      </c>
      <c r="M31845">
        <v>29293</v>
      </c>
      <c r="N31845" t="s">
        <v>48</v>
      </c>
      <c r="O31845">
        <v>6</v>
      </c>
    </row>
    <row r="31846" spans="1:15" x14ac:dyDescent="0.2">
      <c r="A31846" s="2">
        <v>37212</v>
      </c>
      <c r="B31846">
        <v>2000</v>
      </c>
      <c r="C31846">
        <v>23.64</v>
      </c>
      <c r="D31846">
        <v>23.64</v>
      </c>
      <c r="E31846">
        <v>23.64</v>
      </c>
      <c r="F31846">
        <v>23.64</v>
      </c>
      <c r="G31846">
        <v>23.64</v>
      </c>
      <c r="H31846" s="5">
        <v>23.91</v>
      </c>
      <c r="I31846">
        <v>23.79</v>
      </c>
      <c r="J31846">
        <v>23.8</v>
      </c>
      <c r="K31846">
        <v>24.79</v>
      </c>
      <c r="L31846" s="32">
        <v>23.55</v>
      </c>
      <c r="M31846">
        <v>28783</v>
      </c>
      <c r="N31846" t="s">
        <v>48</v>
      </c>
      <c r="O31846">
        <v>6</v>
      </c>
    </row>
    <row r="31847" spans="1:15" x14ac:dyDescent="0.2">
      <c r="A31847" s="2">
        <v>37212</v>
      </c>
      <c r="B31847">
        <v>2100</v>
      </c>
      <c r="C31847">
        <v>22.18</v>
      </c>
      <c r="D31847">
        <v>22.18</v>
      </c>
      <c r="E31847">
        <v>22.18</v>
      </c>
      <c r="F31847">
        <v>22.18</v>
      </c>
      <c r="G31847">
        <v>22.18</v>
      </c>
      <c r="H31847" s="5">
        <v>21.94</v>
      </c>
      <c r="I31847">
        <v>21.65</v>
      </c>
      <c r="J31847">
        <v>21.69</v>
      </c>
      <c r="K31847">
        <v>23.97</v>
      </c>
      <c r="L31847" s="32">
        <v>21.12</v>
      </c>
      <c r="M31847">
        <v>28221</v>
      </c>
      <c r="N31847" t="s">
        <v>48</v>
      </c>
      <c r="O31847">
        <v>6</v>
      </c>
    </row>
    <row r="31848" spans="1:15" x14ac:dyDescent="0.2">
      <c r="A31848" s="2">
        <v>37212</v>
      </c>
      <c r="B31848">
        <v>2200</v>
      </c>
      <c r="C31848">
        <v>22.22</v>
      </c>
      <c r="D31848">
        <v>22.22</v>
      </c>
      <c r="E31848">
        <v>22.22</v>
      </c>
      <c r="F31848">
        <v>22.22</v>
      </c>
      <c r="G31848">
        <v>22.22</v>
      </c>
      <c r="H31848" s="5">
        <v>20.63</v>
      </c>
      <c r="I31848">
        <v>20.22</v>
      </c>
      <c r="J31848">
        <v>20.27</v>
      </c>
      <c r="K31848">
        <v>23.41</v>
      </c>
      <c r="L31848" s="32">
        <v>19.510000000000002</v>
      </c>
      <c r="M31848">
        <v>27216</v>
      </c>
      <c r="N31848" t="s">
        <v>48</v>
      </c>
      <c r="O31848">
        <v>6</v>
      </c>
    </row>
    <row r="31849" spans="1:15" x14ac:dyDescent="0.2">
      <c r="A31849" s="2">
        <v>37212</v>
      </c>
      <c r="B31849">
        <v>2300</v>
      </c>
      <c r="C31849">
        <v>19.61</v>
      </c>
      <c r="D31849">
        <v>19.61</v>
      </c>
      <c r="E31849">
        <v>19.61</v>
      </c>
      <c r="F31849">
        <v>19.61</v>
      </c>
      <c r="G31849">
        <v>19.61</v>
      </c>
      <c r="H31849" s="5">
        <v>17.41</v>
      </c>
      <c r="I31849">
        <v>17.12</v>
      </c>
      <c r="J31849">
        <v>17.149999999999999</v>
      </c>
      <c r="K31849">
        <v>20.14</v>
      </c>
      <c r="L31849" s="32">
        <v>15.57</v>
      </c>
      <c r="M31849">
        <v>25969</v>
      </c>
      <c r="N31849" t="s">
        <v>48</v>
      </c>
      <c r="O31849">
        <v>6</v>
      </c>
    </row>
    <row r="31850" spans="1:15" x14ac:dyDescent="0.2">
      <c r="A31850" s="2">
        <v>37212</v>
      </c>
      <c r="B31850">
        <v>2400</v>
      </c>
      <c r="C31850">
        <v>16.8</v>
      </c>
      <c r="D31850">
        <v>16.8</v>
      </c>
      <c r="E31850">
        <v>16.8</v>
      </c>
      <c r="F31850">
        <v>16.8</v>
      </c>
      <c r="G31850">
        <v>16.8</v>
      </c>
      <c r="H31850" s="5">
        <v>16.309999999999999</v>
      </c>
      <c r="I31850">
        <v>16.04</v>
      </c>
      <c r="J31850">
        <v>16.07</v>
      </c>
      <c r="K31850">
        <v>20</v>
      </c>
      <c r="L31850" s="32">
        <v>12.92</v>
      </c>
      <c r="M31850">
        <v>24274</v>
      </c>
      <c r="N31850" t="s">
        <v>47</v>
      </c>
      <c r="O31850">
        <v>6</v>
      </c>
    </row>
    <row r="31851" spans="1:15" x14ac:dyDescent="0.2">
      <c r="A31851" s="2">
        <v>37213</v>
      </c>
      <c r="B31851">
        <v>100</v>
      </c>
      <c r="C31851">
        <v>16.670000000000002</v>
      </c>
      <c r="D31851">
        <v>16.670000000000002</v>
      </c>
      <c r="E31851">
        <v>16.670000000000002</v>
      </c>
      <c r="F31851">
        <v>16.670000000000002</v>
      </c>
      <c r="G31851">
        <v>16.670000000000002</v>
      </c>
      <c r="H31851" s="5">
        <v>13.06</v>
      </c>
      <c r="I31851">
        <v>16</v>
      </c>
      <c r="J31851">
        <v>15.47</v>
      </c>
      <c r="K31851">
        <v>19.170000000000002</v>
      </c>
      <c r="L31851" s="32">
        <v>-15.65</v>
      </c>
      <c r="M31851">
        <v>22853</v>
      </c>
      <c r="N31851" t="s">
        <v>47</v>
      </c>
      <c r="O31851">
        <v>7</v>
      </c>
    </row>
    <row r="31852" spans="1:15" x14ac:dyDescent="0.2">
      <c r="A31852" s="2">
        <v>37213</v>
      </c>
      <c r="B31852">
        <v>200</v>
      </c>
      <c r="C31852">
        <v>16.27</v>
      </c>
      <c r="D31852">
        <v>16.27</v>
      </c>
      <c r="E31852">
        <v>16.27</v>
      </c>
      <c r="F31852">
        <v>16.27</v>
      </c>
      <c r="G31852">
        <v>16.27</v>
      </c>
      <c r="H31852" s="5">
        <v>11.89</v>
      </c>
      <c r="I31852">
        <v>14.51</v>
      </c>
      <c r="J31852">
        <v>14.05</v>
      </c>
      <c r="K31852">
        <v>17.34</v>
      </c>
      <c r="L31852" s="32">
        <v>-13.68</v>
      </c>
      <c r="M31852">
        <v>22130</v>
      </c>
      <c r="N31852" t="s">
        <v>47</v>
      </c>
      <c r="O31852">
        <v>7</v>
      </c>
    </row>
    <row r="31853" spans="1:15" x14ac:dyDescent="0.2">
      <c r="A31853" s="2">
        <v>37213</v>
      </c>
      <c r="B31853">
        <v>300</v>
      </c>
      <c r="C31853">
        <v>15.21</v>
      </c>
      <c r="D31853">
        <v>15.21</v>
      </c>
      <c r="E31853">
        <v>15.21</v>
      </c>
      <c r="F31853">
        <v>15.21</v>
      </c>
      <c r="G31853">
        <v>15.21</v>
      </c>
      <c r="H31853" s="5">
        <v>11.66</v>
      </c>
      <c r="I31853">
        <v>13.27</v>
      </c>
      <c r="J31853">
        <v>12.99</v>
      </c>
      <c r="K31853">
        <v>15.01</v>
      </c>
      <c r="L31853" s="32">
        <v>-4.03</v>
      </c>
      <c r="M31853">
        <v>21762</v>
      </c>
      <c r="N31853" t="s">
        <v>47</v>
      </c>
      <c r="O31853">
        <v>7</v>
      </c>
    </row>
    <row r="31854" spans="1:15" x14ac:dyDescent="0.2">
      <c r="A31854" s="2">
        <v>37213</v>
      </c>
      <c r="B31854">
        <v>400</v>
      </c>
      <c r="C31854">
        <v>15.85</v>
      </c>
      <c r="D31854">
        <v>15.85</v>
      </c>
      <c r="E31854">
        <v>15.85</v>
      </c>
      <c r="F31854">
        <v>15.85</v>
      </c>
      <c r="G31854">
        <v>15.85</v>
      </c>
      <c r="H31854" s="5">
        <v>11.62</v>
      </c>
      <c r="I31854">
        <v>13.22</v>
      </c>
      <c r="J31854">
        <v>12.94</v>
      </c>
      <c r="K31854">
        <v>14.95</v>
      </c>
      <c r="L31854" s="32">
        <v>-4.0199999999999996</v>
      </c>
      <c r="M31854">
        <v>21679</v>
      </c>
      <c r="N31854" t="s">
        <v>47</v>
      </c>
      <c r="O31854">
        <v>7</v>
      </c>
    </row>
    <row r="31855" spans="1:15" x14ac:dyDescent="0.2">
      <c r="A31855" s="2">
        <v>37213</v>
      </c>
      <c r="B31855">
        <v>500</v>
      </c>
      <c r="C31855">
        <v>15.98</v>
      </c>
      <c r="D31855">
        <v>15.98</v>
      </c>
      <c r="E31855">
        <v>15.98</v>
      </c>
      <c r="F31855">
        <v>15.98</v>
      </c>
      <c r="G31855">
        <v>15.98</v>
      </c>
      <c r="H31855" s="5">
        <v>11.66</v>
      </c>
      <c r="I31855">
        <v>13.22</v>
      </c>
      <c r="J31855">
        <v>12.94</v>
      </c>
      <c r="K31855">
        <v>14.89</v>
      </c>
      <c r="L31855" s="32">
        <v>-3.51</v>
      </c>
      <c r="M31855">
        <v>21889</v>
      </c>
      <c r="N31855" t="s">
        <v>47</v>
      </c>
      <c r="O31855">
        <v>7</v>
      </c>
    </row>
    <row r="31856" spans="1:15" x14ac:dyDescent="0.2">
      <c r="A31856" s="2">
        <v>37213</v>
      </c>
      <c r="B31856">
        <v>600</v>
      </c>
      <c r="C31856">
        <v>16.54</v>
      </c>
      <c r="D31856">
        <v>16.54</v>
      </c>
      <c r="E31856">
        <v>16.54</v>
      </c>
      <c r="F31856">
        <v>16.54</v>
      </c>
      <c r="G31856">
        <v>16.54</v>
      </c>
      <c r="H31856" s="5">
        <v>13.22</v>
      </c>
      <c r="I31856">
        <v>14.58</v>
      </c>
      <c r="J31856">
        <v>14.34</v>
      </c>
      <c r="K31856">
        <v>16.059999999999999</v>
      </c>
      <c r="L31856" s="32">
        <v>-0.11</v>
      </c>
      <c r="M31856">
        <v>22484</v>
      </c>
      <c r="N31856" t="s">
        <v>47</v>
      </c>
      <c r="O31856">
        <v>7</v>
      </c>
    </row>
    <row r="31857" spans="1:15" x14ac:dyDescent="0.2">
      <c r="A31857" s="2">
        <v>37213</v>
      </c>
      <c r="B31857">
        <v>700</v>
      </c>
      <c r="C31857">
        <v>17.3</v>
      </c>
      <c r="D31857">
        <v>17.3</v>
      </c>
      <c r="E31857">
        <v>17.3</v>
      </c>
      <c r="F31857">
        <v>17.3</v>
      </c>
      <c r="G31857">
        <v>17.3</v>
      </c>
      <c r="H31857" s="5">
        <v>14.2</v>
      </c>
      <c r="I31857">
        <v>15.11</v>
      </c>
      <c r="J31857">
        <v>14.95</v>
      </c>
      <c r="K31857">
        <v>16.079999999999998</v>
      </c>
      <c r="L31857" s="32">
        <v>5.4</v>
      </c>
      <c r="M31857">
        <v>23286</v>
      </c>
      <c r="N31857" t="s">
        <v>47</v>
      </c>
      <c r="O31857">
        <v>7</v>
      </c>
    </row>
    <row r="31858" spans="1:15" x14ac:dyDescent="0.2">
      <c r="A31858" s="2">
        <v>37213</v>
      </c>
      <c r="B31858">
        <v>800</v>
      </c>
      <c r="C31858">
        <v>17.28</v>
      </c>
      <c r="D31858">
        <v>17.28</v>
      </c>
      <c r="E31858">
        <v>17.28</v>
      </c>
      <c r="F31858">
        <v>17.28</v>
      </c>
      <c r="G31858">
        <v>17.28</v>
      </c>
      <c r="H31858" s="5">
        <v>15.44</v>
      </c>
      <c r="I31858">
        <v>15.06</v>
      </c>
      <c r="J31858">
        <v>15.08</v>
      </c>
      <c r="K31858">
        <v>15.16</v>
      </c>
      <c r="L31858" s="32">
        <v>14.55</v>
      </c>
      <c r="M31858">
        <v>23988</v>
      </c>
      <c r="N31858" t="s">
        <v>48</v>
      </c>
      <c r="O31858">
        <v>7</v>
      </c>
    </row>
    <row r="31859" spans="1:15" x14ac:dyDescent="0.2">
      <c r="A31859" s="2">
        <v>37213</v>
      </c>
      <c r="B31859">
        <v>900</v>
      </c>
      <c r="C31859">
        <v>19.03</v>
      </c>
      <c r="D31859">
        <v>19.03</v>
      </c>
      <c r="E31859">
        <v>19.03</v>
      </c>
      <c r="F31859">
        <v>19.03</v>
      </c>
      <c r="G31859">
        <v>19.03</v>
      </c>
      <c r="H31859" s="5">
        <v>16.899999999999999</v>
      </c>
      <c r="I31859">
        <v>16.62</v>
      </c>
      <c r="J31859">
        <v>16.8</v>
      </c>
      <c r="K31859">
        <v>16.59</v>
      </c>
      <c r="L31859" s="32">
        <v>15.53</v>
      </c>
      <c r="M31859">
        <v>25363</v>
      </c>
      <c r="N31859" t="s">
        <v>48</v>
      </c>
      <c r="O31859">
        <v>7</v>
      </c>
    </row>
    <row r="31860" spans="1:15" x14ac:dyDescent="0.2">
      <c r="A31860" s="2">
        <v>37213</v>
      </c>
      <c r="B31860">
        <v>1000</v>
      </c>
      <c r="C31860">
        <v>17.8</v>
      </c>
      <c r="D31860">
        <v>17.8</v>
      </c>
      <c r="E31860">
        <v>17.8</v>
      </c>
      <c r="F31860">
        <v>17.8</v>
      </c>
      <c r="G31860">
        <v>17.8</v>
      </c>
      <c r="H31860" s="5">
        <v>17.510000000000002</v>
      </c>
      <c r="I31860">
        <v>18.149999999999999</v>
      </c>
      <c r="J31860">
        <v>18.88</v>
      </c>
      <c r="K31860">
        <v>18.84</v>
      </c>
      <c r="L31860" s="32">
        <v>16.489999999999998</v>
      </c>
      <c r="M31860">
        <v>26092</v>
      </c>
      <c r="N31860" t="s">
        <v>48</v>
      </c>
      <c r="O31860">
        <v>7</v>
      </c>
    </row>
    <row r="31861" spans="1:15" x14ac:dyDescent="0.2">
      <c r="A31861" s="2">
        <v>37213</v>
      </c>
      <c r="B31861">
        <v>1100</v>
      </c>
      <c r="C31861">
        <v>17.78</v>
      </c>
      <c r="D31861">
        <v>17.78</v>
      </c>
      <c r="E31861">
        <v>17.78</v>
      </c>
      <c r="F31861">
        <v>17.78</v>
      </c>
      <c r="G31861">
        <v>17.78</v>
      </c>
      <c r="H31861" s="5">
        <v>17.54</v>
      </c>
      <c r="I31861">
        <v>18.09</v>
      </c>
      <c r="J31861">
        <v>18.63</v>
      </c>
      <c r="K31861">
        <v>18.920000000000002</v>
      </c>
      <c r="L31861" s="32">
        <v>15.93</v>
      </c>
      <c r="M31861">
        <v>26028</v>
      </c>
      <c r="N31861" t="s">
        <v>48</v>
      </c>
      <c r="O31861">
        <v>7</v>
      </c>
    </row>
    <row r="31862" spans="1:15" x14ac:dyDescent="0.2">
      <c r="A31862" s="2">
        <v>37213</v>
      </c>
      <c r="B31862">
        <v>1200</v>
      </c>
      <c r="C31862">
        <v>20.93</v>
      </c>
      <c r="D31862">
        <v>20.93</v>
      </c>
      <c r="E31862">
        <v>20.93</v>
      </c>
      <c r="F31862">
        <v>20.93</v>
      </c>
      <c r="G31862">
        <v>20.93</v>
      </c>
      <c r="H31862" s="5">
        <v>17.64</v>
      </c>
      <c r="I31862">
        <v>18.66</v>
      </c>
      <c r="J31862">
        <v>18.510000000000002</v>
      </c>
      <c r="K31862">
        <v>19.690000000000001</v>
      </c>
      <c r="L31862" s="32">
        <v>8.0299999999999994</v>
      </c>
      <c r="M31862">
        <v>25787</v>
      </c>
      <c r="N31862" t="s">
        <v>48</v>
      </c>
      <c r="O31862">
        <v>7</v>
      </c>
    </row>
    <row r="31863" spans="1:15" x14ac:dyDescent="0.2">
      <c r="A31863" s="2">
        <v>37213</v>
      </c>
      <c r="B31863">
        <v>1300</v>
      </c>
      <c r="C31863">
        <v>17.72</v>
      </c>
      <c r="D31863">
        <v>17.72</v>
      </c>
      <c r="E31863">
        <v>17.72</v>
      </c>
      <c r="F31863">
        <v>17.72</v>
      </c>
      <c r="G31863">
        <v>17.72</v>
      </c>
      <c r="H31863" s="5">
        <v>16.7</v>
      </c>
      <c r="I31863">
        <v>17.12</v>
      </c>
      <c r="J31863">
        <v>17.05</v>
      </c>
      <c r="K31863">
        <v>17.57</v>
      </c>
      <c r="L31863" s="32">
        <v>12.65</v>
      </c>
      <c r="M31863">
        <v>25565</v>
      </c>
      <c r="N31863" t="s">
        <v>48</v>
      </c>
      <c r="O31863">
        <v>7</v>
      </c>
    </row>
    <row r="31864" spans="1:15" x14ac:dyDescent="0.2">
      <c r="A31864" s="2">
        <v>37213</v>
      </c>
      <c r="B31864">
        <v>1400</v>
      </c>
      <c r="C31864">
        <v>17.32</v>
      </c>
      <c r="D31864">
        <v>17.32</v>
      </c>
      <c r="E31864">
        <v>17.32</v>
      </c>
      <c r="F31864">
        <v>17.32</v>
      </c>
      <c r="G31864">
        <v>17.32</v>
      </c>
      <c r="H31864" s="5">
        <v>16.89</v>
      </c>
      <c r="I31864">
        <v>17.100000000000001</v>
      </c>
      <c r="J31864">
        <v>16.97</v>
      </c>
      <c r="K31864">
        <v>18.13</v>
      </c>
      <c r="L31864" s="32">
        <v>7.55</v>
      </c>
      <c r="M31864">
        <v>25159</v>
      </c>
      <c r="N31864" t="s">
        <v>48</v>
      </c>
      <c r="O31864">
        <v>7</v>
      </c>
    </row>
    <row r="31865" spans="1:15" x14ac:dyDescent="0.2">
      <c r="A31865" s="2">
        <v>37213</v>
      </c>
      <c r="B31865">
        <v>1500</v>
      </c>
      <c r="C31865">
        <v>16.149999999999999</v>
      </c>
      <c r="D31865">
        <v>16.149999999999999</v>
      </c>
      <c r="E31865">
        <v>16.149999999999999</v>
      </c>
      <c r="F31865">
        <v>16.149999999999999</v>
      </c>
      <c r="G31865">
        <v>16.149999999999999</v>
      </c>
      <c r="H31865" s="5">
        <v>16.72</v>
      </c>
      <c r="I31865">
        <v>17.12</v>
      </c>
      <c r="J31865">
        <v>16.96</v>
      </c>
      <c r="K31865">
        <v>18.399999999999999</v>
      </c>
      <c r="L31865" s="32">
        <v>5.22</v>
      </c>
      <c r="M31865">
        <v>24756</v>
      </c>
      <c r="N31865" t="s">
        <v>48</v>
      </c>
      <c r="O31865">
        <v>7</v>
      </c>
    </row>
    <row r="31866" spans="1:15" x14ac:dyDescent="0.2">
      <c r="A31866" s="2">
        <v>37213</v>
      </c>
      <c r="B31866">
        <v>1600</v>
      </c>
      <c r="C31866">
        <v>16.09</v>
      </c>
      <c r="D31866">
        <v>16.09</v>
      </c>
      <c r="E31866">
        <v>16.09</v>
      </c>
      <c r="F31866">
        <v>16.09</v>
      </c>
      <c r="G31866">
        <v>16.09</v>
      </c>
      <c r="H31866" s="5">
        <v>16.57</v>
      </c>
      <c r="I31866">
        <v>17.28</v>
      </c>
      <c r="J31866">
        <v>17.079999999999998</v>
      </c>
      <c r="K31866">
        <v>18.68</v>
      </c>
      <c r="L31866" s="32">
        <v>3.92</v>
      </c>
      <c r="M31866">
        <v>24774</v>
      </c>
      <c r="N31866" t="s">
        <v>48</v>
      </c>
      <c r="O31866">
        <v>7</v>
      </c>
    </row>
    <row r="31867" spans="1:15" x14ac:dyDescent="0.2">
      <c r="A31867" s="2">
        <v>37213</v>
      </c>
      <c r="B31867">
        <v>1700</v>
      </c>
      <c r="C31867">
        <v>20</v>
      </c>
      <c r="D31867">
        <v>20</v>
      </c>
      <c r="E31867">
        <v>20</v>
      </c>
      <c r="F31867">
        <v>20</v>
      </c>
      <c r="G31867">
        <v>20</v>
      </c>
      <c r="H31867" s="5">
        <v>16.78</v>
      </c>
      <c r="I31867">
        <v>18.11</v>
      </c>
      <c r="J31867">
        <v>17.88</v>
      </c>
      <c r="K31867">
        <v>19.53</v>
      </c>
      <c r="L31867" s="32">
        <v>3.88</v>
      </c>
      <c r="M31867">
        <v>26181</v>
      </c>
      <c r="N31867" t="s">
        <v>48</v>
      </c>
      <c r="O31867">
        <v>7</v>
      </c>
    </row>
    <row r="31868" spans="1:15" x14ac:dyDescent="0.2">
      <c r="A31868" s="2">
        <v>37213</v>
      </c>
      <c r="B31868">
        <v>1800</v>
      </c>
      <c r="C31868">
        <v>32.229999999999997</v>
      </c>
      <c r="D31868">
        <v>32.229999999999997</v>
      </c>
      <c r="E31868">
        <v>32.229999999999997</v>
      </c>
      <c r="F31868">
        <v>32.229999999999997</v>
      </c>
      <c r="G31868">
        <v>32.229999999999997</v>
      </c>
      <c r="H31868" s="5">
        <v>27.01</v>
      </c>
      <c r="I31868">
        <v>28.2</v>
      </c>
      <c r="J31868">
        <v>28.38</v>
      </c>
      <c r="K31868">
        <v>28.72</v>
      </c>
      <c r="L31868" s="32">
        <v>18.989999999999998</v>
      </c>
      <c r="M31868">
        <v>29386</v>
      </c>
      <c r="N31868" t="s">
        <v>48</v>
      </c>
      <c r="O31868">
        <v>7</v>
      </c>
    </row>
    <row r="31869" spans="1:15" x14ac:dyDescent="0.2">
      <c r="A31869" s="2">
        <v>37213</v>
      </c>
      <c r="B31869">
        <v>1900</v>
      </c>
      <c r="C31869">
        <v>33</v>
      </c>
      <c r="D31869">
        <v>33</v>
      </c>
      <c r="E31869">
        <v>33</v>
      </c>
      <c r="F31869">
        <v>33</v>
      </c>
      <c r="G31869">
        <v>33</v>
      </c>
      <c r="H31869" s="5">
        <v>24</v>
      </c>
      <c r="I31869">
        <v>25.05</v>
      </c>
      <c r="J31869">
        <v>25.07</v>
      </c>
      <c r="K31869">
        <v>25.79</v>
      </c>
      <c r="L31869" s="32">
        <v>15.61</v>
      </c>
      <c r="M31869">
        <v>29859</v>
      </c>
      <c r="N31869" t="s">
        <v>48</v>
      </c>
      <c r="O31869">
        <v>7</v>
      </c>
    </row>
    <row r="31870" spans="1:15" x14ac:dyDescent="0.2">
      <c r="A31870" s="2">
        <v>37213</v>
      </c>
      <c r="B31870">
        <v>2000</v>
      </c>
      <c r="C31870">
        <v>23.98</v>
      </c>
      <c r="D31870">
        <v>23.98</v>
      </c>
      <c r="E31870">
        <v>23.98</v>
      </c>
      <c r="F31870">
        <v>23.98</v>
      </c>
      <c r="G31870">
        <v>23.98</v>
      </c>
      <c r="H31870" s="5">
        <v>22.53</v>
      </c>
      <c r="I31870">
        <v>23.37</v>
      </c>
      <c r="J31870">
        <v>23.22</v>
      </c>
      <c r="K31870">
        <v>24.24</v>
      </c>
      <c r="L31870" s="32">
        <v>14.5</v>
      </c>
      <c r="M31870">
        <v>29511</v>
      </c>
      <c r="N31870" t="s">
        <v>48</v>
      </c>
      <c r="O31870">
        <v>7</v>
      </c>
    </row>
    <row r="31871" spans="1:15" x14ac:dyDescent="0.2">
      <c r="A31871" s="2">
        <v>37213</v>
      </c>
      <c r="B31871">
        <v>2100</v>
      </c>
      <c r="C31871">
        <v>20.93</v>
      </c>
      <c r="D31871">
        <v>20.93</v>
      </c>
      <c r="E31871">
        <v>20.93</v>
      </c>
      <c r="F31871">
        <v>20.93</v>
      </c>
      <c r="G31871">
        <v>20.93</v>
      </c>
      <c r="H31871" s="5">
        <v>22</v>
      </c>
      <c r="I31871">
        <v>22.3</v>
      </c>
      <c r="J31871">
        <v>22.19</v>
      </c>
      <c r="K31871">
        <v>23.19</v>
      </c>
      <c r="L31871" s="32">
        <v>14.03</v>
      </c>
      <c r="M31871">
        <v>28974</v>
      </c>
      <c r="N31871" t="s">
        <v>48</v>
      </c>
      <c r="O31871">
        <v>7</v>
      </c>
    </row>
    <row r="31872" spans="1:15" x14ac:dyDescent="0.2">
      <c r="A31872" s="2">
        <v>37213</v>
      </c>
      <c r="B31872">
        <v>2200</v>
      </c>
      <c r="C31872">
        <v>23.3</v>
      </c>
      <c r="D31872">
        <v>23.3</v>
      </c>
      <c r="E31872">
        <v>23.3</v>
      </c>
      <c r="F31872">
        <v>23.3</v>
      </c>
      <c r="G31872">
        <v>23.3</v>
      </c>
      <c r="H31872" s="5">
        <v>20.02</v>
      </c>
      <c r="I31872">
        <v>21.29</v>
      </c>
      <c r="J31872">
        <v>21.07</v>
      </c>
      <c r="K31872">
        <v>22.64</v>
      </c>
      <c r="L31872" s="32">
        <v>7.77</v>
      </c>
      <c r="M31872">
        <v>27829</v>
      </c>
      <c r="N31872" t="s">
        <v>48</v>
      </c>
      <c r="O31872">
        <v>7</v>
      </c>
    </row>
    <row r="31873" spans="1:15" x14ac:dyDescent="0.2">
      <c r="A31873" s="2">
        <v>37213</v>
      </c>
      <c r="B31873">
        <v>2300</v>
      </c>
      <c r="C31873">
        <v>18.190000000000001</v>
      </c>
      <c r="D31873">
        <v>18.190000000000001</v>
      </c>
      <c r="E31873">
        <v>18.190000000000001</v>
      </c>
      <c r="F31873">
        <v>18.190000000000001</v>
      </c>
      <c r="G31873">
        <v>18.190000000000001</v>
      </c>
      <c r="H31873" s="5">
        <v>15.94</v>
      </c>
      <c r="I31873">
        <v>18.48</v>
      </c>
      <c r="J31873">
        <v>18.04</v>
      </c>
      <c r="K31873">
        <v>21.21</v>
      </c>
      <c r="L31873" s="32">
        <v>-8.7899999999999991</v>
      </c>
      <c r="M31873">
        <v>26014</v>
      </c>
      <c r="N31873" t="s">
        <v>48</v>
      </c>
      <c r="O31873">
        <v>7</v>
      </c>
    </row>
    <row r="31874" spans="1:15" x14ac:dyDescent="0.2">
      <c r="A31874" s="2">
        <v>37213</v>
      </c>
      <c r="B31874">
        <v>2400</v>
      </c>
      <c r="C31874">
        <v>16.82</v>
      </c>
      <c r="D31874">
        <v>16.82</v>
      </c>
      <c r="E31874">
        <v>16.82</v>
      </c>
      <c r="F31874">
        <v>16.82</v>
      </c>
      <c r="G31874">
        <v>16.82</v>
      </c>
      <c r="H31874" s="5">
        <v>14.65</v>
      </c>
      <c r="I31874">
        <v>17.559999999999999</v>
      </c>
      <c r="J31874">
        <v>17.02</v>
      </c>
      <c r="K31874">
        <v>20.96</v>
      </c>
      <c r="L31874" s="32">
        <v>-16.05</v>
      </c>
      <c r="M31874">
        <v>24084</v>
      </c>
      <c r="N31874" t="s">
        <v>47</v>
      </c>
      <c r="O31874">
        <v>7</v>
      </c>
    </row>
    <row r="31875" spans="1:15" x14ac:dyDescent="0.2">
      <c r="A31875" s="2">
        <v>37214</v>
      </c>
      <c r="B31875">
        <v>100</v>
      </c>
      <c r="C31875">
        <v>15.26</v>
      </c>
      <c r="D31875">
        <v>15.26</v>
      </c>
      <c r="E31875">
        <v>15.26</v>
      </c>
      <c r="F31875">
        <v>15.26</v>
      </c>
      <c r="G31875">
        <v>15.26</v>
      </c>
      <c r="H31875" s="5">
        <v>14.34</v>
      </c>
      <c r="I31875">
        <v>14.35</v>
      </c>
      <c r="J31875">
        <v>14.34</v>
      </c>
      <c r="K31875">
        <v>16.53</v>
      </c>
      <c r="L31875" s="32">
        <v>11.14</v>
      </c>
      <c r="M31875">
        <v>22808</v>
      </c>
      <c r="N31875" t="s">
        <v>47</v>
      </c>
      <c r="O31875">
        <v>1</v>
      </c>
    </row>
    <row r="31876" spans="1:15" x14ac:dyDescent="0.2">
      <c r="A31876" s="2">
        <v>37214</v>
      </c>
      <c r="B31876">
        <v>200</v>
      </c>
      <c r="C31876">
        <v>15.38</v>
      </c>
      <c r="D31876">
        <v>15.38</v>
      </c>
      <c r="E31876">
        <v>15.38</v>
      </c>
      <c r="F31876">
        <v>15.38</v>
      </c>
      <c r="G31876">
        <v>15.38</v>
      </c>
      <c r="H31876" s="5">
        <v>13.76</v>
      </c>
      <c r="I31876">
        <v>13.5</v>
      </c>
      <c r="J31876">
        <v>13.53</v>
      </c>
      <c r="K31876">
        <v>15.53</v>
      </c>
      <c r="L31876" s="32">
        <v>13.05</v>
      </c>
      <c r="M31876">
        <v>22228</v>
      </c>
      <c r="N31876" t="s">
        <v>47</v>
      </c>
      <c r="O31876">
        <v>1</v>
      </c>
    </row>
    <row r="31877" spans="1:15" x14ac:dyDescent="0.2">
      <c r="A31877" s="2">
        <v>37214</v>
      </c>
      <c r="B31877">
        <v>300</v>
      </c>
      <c r="C31877">
        <v>15.83</v>
      </c>
      <c r="D31877">
        <v>15.83</v>
      </c>
      <c r="E31877">
        <v>15.83</v>
      </c>
      <c r="F31877">
        <v>15.83</v>
      </c>
      <c r="G31877">
        <v>15.83</v>
      </c>
      <c r="H31877" s="5">
        <v>13.59</v>
      </c>
      <c r="I31877">
        <v>13.3</v>
      </c>
      <c r="J31877">
        <v>13.33</v>
      </c>
      <c r="K31877">
        <v>15.53</v>
      </c>
      <c r="L31877" s="32">
        <v>12.81</v>
      </c>
      <c r="M31877">
        <v>22096</v>
      </c>
      <c r="N31877" t="s">
        <v>47</v>
      </c>
      <c r="O31877">
        <v>1</v>
      </c>
    </row>
    <row r="31878" spans="1:15" x14ac:dyDescent="0.2">
      <c r="A31878" s="2">
        <v>37214</v>
      </c>
      <c r="B31878">
        <v>400</v>
      </c>
      <c r="C31878">
        <v>15.72</v>
      </c>
      <c r="D31878">
        <v>15.72</v>
      </c>
      <c r="E31878">
        <v>15.72</v>
      </c>
      <c r="F31878">
        <v>15.72</v>
      </c>
      <c r="G31878">
        <v>15.72</v>
      </c>
      <c r="H31878" s="5">
        <v>13.7</v>
      </c>
      <c r="I31878">
        <v>13.43</v>
      </c>
      <c r="J31878">
        <v>13.46</v>
      </c>
      <c r="K31878">
        <v>15.53</v>
      </c>
      <c r="L31878" s="32">
        <v>12.96</v>
      </c>
      <c r="M31878">
        <v>22211</v>
      </c>
      <c r="N31878" t="s">
        <v>47</v>
      </c>
      <c r="O31878">
        <v>1</v>
      </c>
    </row>
    <row r="31879" spans="1:15" x14ac:dyDescent="0.2">
      <c r="A31879" s="2">
        <v>37214</v>
      </c>
      <c r="B31879">
        <v>500</v>
      </c>
      <c r="C31879">
        <v>15.08</v>
      </c>
      <c r="D31879">
        <v>15.08</v>
      </c>
      <c r="E31879">
        <v>15.08</v>
      </c>
      <c r="F31879">
        <v>15.08</v>
      </c>
      <c r="G31879">
        <v>15.08</v>
      </c>
      <c r="H31879" s="5">
        <v>14.24</v>
      </c>
      <c r="I31879">
        <v>14.24</v>
      </c>
      <c r="J31879">
        <v>14.24</v>
      </c>
      <c r="K31879">
        <v>14.24</v>
      </c>
      <c r="L31879" s="32">
        <v>14.24</v>
      </c>
      <c r="M31879">
        <v>23069</v>
      </c>
      <c r="N31879" t="s">
        <v>47</v>
      </c>
      <c r="O31879">
        <v>1</v>
      </c>
    </row>
    <row r="31880" spans="1:15" x14ac:dyDescent="0.2">
      <c r="A31880" s="2">
        <v>37214</v>
      </c>
      <c r="B31880">
        <v>600</v>
      </c>
      <c r="C31880">
        <v>15.73</v>
      </c>
      <c r="D31880">
        <v>15.73</v>
      </c>
      <c r="E31880">
        <v>15.73</v>
      </c>
      <c r="F31880">
        <v>15.73</v>
      </c>
      <c r="G31880">
        <v>15.73</v>
      </c>
      <c r="H31880" s="5">
        <v>18.55</v>
      </c>
      <c r="I31880">
        <v>19.39</v>
      </c>
      <c r="J31880">
        <v>19.62</v>
      </c>
      <c r="K31880">
        <v>19.54</v>
      </c>
      <c r="L31880" s="32">
        <v>13.88</v>
      </c>
      <c r="M31880">
        <v>25005</v>
      </c>
      <c r="N31880" t="s">
        <v>47</v>
      </c>
      <c r="O31880">
        <v>1</v>
      </c>
    </row>
    <row r="31881" spans="1:15" x14ac:dyDescent="0.2">
      <c r="A31881" s="2">
        <v>37214</v>
      </c>
      <c r="B31881">
        <v>700</v>
      </c>
      <c r="C31881">
        <v>21.68</v>
      </c>
      <c r="D31881">
        <v>21.68</v>
      </c>
      <c r="E31881">
        <v>21.68</v>
      </c>
      <c r="F31881">
        <v>21.68</v>
      </c>
      <c r="G31881">
        <v>21.68</v>
      </c>
      <c r="H31881" s="5">
        <v>26.03</v>
      </c>
      <c r="I31881">
        <v>30.82</v>
      </c>
      <c r="J31881">
        <v>35.01</v>
      </c>
      <c r="K31881">
        <v>26</v>
      </c>
      <c r="L31881" s="32">
        <v>26.01</v>
      </c>
      <c r="M31881">
        <v>28866</v>
      </c>
      <c r="N31881" t="s">
        <v>47</v>
      </c>
      <c r="O31881">
        <v>1</v>
      </c>
    </row>
    <row r="31882" spans="1:15" x14ac:dyDescent="0.2">
      <c r="A31882" s="2">
        <v>37214</v>
      </c>
      <c r="B31882">
        <v>800</v>
      </c>
      <c r="C31882">
        <v>24.53</v>
      </c>
      <c r="D31882">
        <v>24.53</v>
      </c>
      <c r="E31882">
        <v>24.53</v>
      </c>
      <c r="F31882">
        <v>24.53</v>
      </c>
      <c r="G31882">
        <v>24.53</v>
      </c>
      <c r="H31882" s="5">
        <v>28.94</v>
      </c>
      <c r="I31882">
        <v>45.21</v>
      </c>
      <c r="J31882">
        <v>62.56</v>
      </c>
      <c r="K31882">
        <v>28.94</v>
      </c>
      <c r="L31882" s="32">
        <v>28.94</v>
      </c>
      <c r="M31882">
        <v>31001</v>
      </c>
      <c r="N31882" t="s">
        <v>48</v>
      </c>
      <c r="O31882">
        <v>1</v>
      </c>
    </row>
    <row r="31883" spans="1:15" x14ac:dyDescent="0.2">
      <c r="A31883" s="2">
        <v>37214</v>
      </c>
      <c r="B31883">
        <v>900</v>
      </c>
      <c r="C31883">
        <v>23.69</v>
      </c>
      <c r="D31883">
        <v>23.69</v>
      </c>
      <c r="E31883">
        <v>23.69</v>
      </c>
      <c r="F31883">
        <v>23.69</v>
      </c>
      <c r="G31883">
        <v>23.69</v>
      </c>
      <c r="H31883" s="5">
        <v>26.03</v>
      </c>
      <c r="I31883">
        <v>39.729999999999997</v>
      </c>
      <c r="J31883">
        <v>53.65</v>
      </c>
      <c r="K31883">
        <v>26.03</v>
      </c>
      <c r="L31883" s="32">
        <v>26.03</v>
      </c>
      <c r="M31883">
        <v>31386</v>
      </c>
      <c r="N31883" t="s">
        <v>48</v>
      </c>
      <c r="O31883">
        <v>1</v>
      </c>
    </row>
    <row r="31884" spans="1:15" x14ac:dyDescent="0.2">
      <c r="A31884" s="2">
        <v>37214</v>
      </c>
      <c r="B31884">
        <v>1000</v>
      </c>
      <c r="C31884">
        <v>22.35</v>
      </c>
      <c r="D31884">
        <v>22.35</v>
      </c>
      <c r="E31884">
        <v>22.35</v>
      </c>
      <c r="F31884">
        <v>22.35</v>
      </c>
      <c r="G31884">
        <v>22.35</v>
      </c>
      <c r="H31884" s="5">
        <v>25.43</v>
      </c>
      <c r="I31884">
        <v>32.72</v>
      </c>
      <c r="J31884">
        <v>40.64</v>
      </c>
      <c r="K31884">
        <v>25.43</v>
      </c>
      <c r="L31884" s="32">
        <v>25.43</v>
      </c>
      <c r="M31884">
        <v>31156</v>
      </c>
      <c r="N31884" t="s">
        <v>48</v>
      </c>
      <c r="O31884">
        <v>1</v>
      </c>
    </row>
    <row r="31885" spans="1:15" x14ac:dyDescent="0.2">
      <c r="A31885" s="2">
        <v>37214</v>
      </c>
      <c r="B31885">
        <v>1100</v>
      </c>
      <c r="C31885">
        <v>22.68</v>
      </c>
      <c r="D31885">
        <v>22.68</v>
      </c>
      <c r="E31885">
        <v>22.68</v>
      </c>
      <c r="F31885">
        <v>22.68</v>
      </c>
      <c r="G31885">
        <v>22.68</v>
      </c>
      <c r="H31885" s="5">
        <v>24.63</v>
      </c>
      <c r="I31885">
        <v>32.72</v>
      </c>
      <c r="J31885">
        <v>41.4</v>
      </c>
      <c r="K31885">
        <v>24.63</v>
      </c>
      <c r="L31885" s="32">
        <v>24.63</v>
      </c>
      <c r="M31885">
        <v>31053</v>
      </c>
      <c r="N31885" t="s">
        <v>48</v>
      </c>
      <c r="O31885">
        <v>1</v>
      </c>
    </row>
    <row r="31886" spans="1:15" x14ac:dyDescent="0.2">
      <c r="A31886" s="2">
        <v>37214</v>
      </c>
      <c r="B31886">
        <v>1200</v>
      </c>
      <c r="C31886">
        <v>21.22</v>
      </c>
      <c r="D31886">
        <v>24.12</v>
      </c>
      <c r="E31886">
        <v>27.78</v>
      </c>
      <c r="F31886">
        <v>21.22</v>
      </c>
      <c r="G31886">
        <v>21.22</v>
      </c>
      <c r="H31886" s="5">
        <v>22.53</v>
      </c>
      <c r="I31886">
        <v>32.72</v>
      </c>
      <c r="J31886">
        <v>42.76</v>
      </c>
      <c r="K31886">
        <v>23.72</v>
      </c>
      <c r="L31886" s="32">
        <v>17.16</v>
      </c>
      <c r="M31886">
        <v>30716</v>
      </c>
      <c r="N31886" t="s">
        <v>48</v>
      </c>
      <c r="O31886">
        <v>1</v>
      </c>
    </row>
    <row r="31887" spans="1:15" x14ac:dyDescent="0.2">
      <c r="A31887" s="2">
        <v>37214</v>
      </c>
      <c r="B31887">
        <v>1300</v>
      </c>
      <c r="C31887">
        <v>17.61</v>
      </c>
      <c r="D31887">
        <v>22.42</v>
      </c>
      <c r="E31887">
        <v>28.49</v>
      </c>
      <c r="F31887">
        <v>17.600000000000001</v>
      </c>
      <c r="G31887">
        <v>17.61</v>
      </c>
      <c r="H31887" s="5">
        <v>21.55</v>
      </c>
      <c r="I31887">
        <v>32.72</v>
      </c>
      <c r="J31887">
        <v>43.45</v>
      </c>
      <c r="K31887">
        <v>23.2</v>
      </c>
      <c r="L31887" s="32">
        <v>14.07</v>
      </c>
      <c r="M31887">
        <v>30125</v>
      </c>
      <c r="N31887" t="s">
        <v>48</v>
      </c>
      <c r="O31887">
        <v>1</v>
      </c>
    </row>
    <row r="31888" spans="1:15" x14ac:dyDescent="0.2">
      <c r="A31888" s="2">
        <v>37214</v>
      </c>
      <c r="B31888">
        <v>1400</v>
      </c>
      <c r="C31888">
        <v>20.82</v>
      </c>
      <c r="D31888">
        <v>20.82</v>
      </c>
      <c r="E31888">
        <v>20.82</v>
      </c>
      <c r="F31888">
        <v>20.82</v>
      </c>
      <c r="G31888">
        <v>20.82</v>
      </c>
      <c r="H31888" s="5">
        <v>21.31</v>
      </c>
      <c r="I31888">
        <v>32.72</v>
      </c>
      <c r="J31888">
        <v>43.71</v>
      </c>
      <c r="K31888">
        <v>22.93</v>
      </c>
      <c r="L31888" s="32">
        <v>13.99</v>
      </c>
      <c r="M31888">
        <v>29973</v>
      </c>
      <c r="N31888" t="s">
        <v>48</v>
      </c>
      <c r="O31888">
        <v>1</v>
      </c>
    </row>
    <row r="31889" spans="1:15" x14ac:dyDescent="0.2">
      <c r="A31889" s="2">
        <v>37214</v>
      </c>
      <c r="B31889">
        <v>1500</v>
      </c>
      <c r="C31889">
        <v>19.41</v>
      </c>
      <c r="D31889">
        <v>19.41</v>
      </c>
      <c r="E31889">
        <v>19.41</v>
      </c>
      <c r="F31889">
        <v>19.41</v>
      </c>
      <c r="G31889">
        <v>19.41</v>
      </c>
      <c r="H31889" s="5">
        <v>20.83</v>
      </c>
      <c r="I31889">
        <v>32.72</v>
      </c>
      <c r="J31889">
        <v>44.21</v>
      </c>
      <c r="K31889">
        <v>22.38</v>
      </c>
      <c r="L31889" s="32">
        <v>13.85</v>
      </c>
      <c r="M31889">
        <v>29770</v>
      </c>
      <c r="N31889" t="s">
        <v>48</v>
      </c>
      <c r="O31889">
        <v>1</v>
      </c>
    </row>
    <row r="31890" spans="1:15" x14ac:dyDescent="0.2">
      <c r="A31890" s="2">
        <v>37214</v>
      </c>
      <c r="B31890">
        <v>1600</v>
      </c>
      <c r="C31890">
        <v>16.68</v>
      </c>
      <c r="D31890">
        <v>16.68</v>
      </c>
      <c r="E31890">
        <v>16.68</v>
      </c>
      <c r="F31890">
        <v>16.68</v>
      </c>
      <c r="G31890">
        <v>16.68</v>
      </c>
      <c r="H31890" s="5">
        <v>19.079999999999998</v>
      </c>
      <c r="I31890">
        <v>27.36</v>
      </c>
      <c r="J31890">
        <v>35.909999999999997</v>
      </c>
      <c r="K31890">
        <v>20.03</v>
      </c>
      <c r="L31890" s="32">
        <v>14.61</v>
      </c>
      <c r="M31890">
        <v>29500</v>
      </c>
      <c r="N31890" t="s">
        <v>48</v>
      </c>
      <c r="O31890">
        <v>1</v>
      </c>
    </row>
    <row r="31891" spans="1:15" x14ac:dyDescent="0.2">
      <c r="A31891" s="2">
        <v>37214</v>
      </c>
      <c r="B31891">
        <v>1700</v>
      </c>
      <c r="C31891">
        <v>20.55</v>
      </c>
      <c r="D31891">
        <v>21.75</v>
      </c>
      <c r="E31891">
        <v>23.26</v>
      </c>
      <c r="F31891">
        <v>20.55</v>
      </c>
      <c r="G31891">
        <v>20.55</v>
      </c>
      <c r="H31891" s="5">
        <v>24.46</v>
      </c>
      <c r="I31891">
        <v>32.979999999999997</v>
      </c>
      <c r="J31891">
        <v>40.51</v>
      </c>
      <c r="K31891">
        <v>26.8</v>
      </c>
      <c r="L31891" s="32">
        <v>13.63</v>
      </c>
      <c r="M31891">
        <v>30036</v>
      </c>
      <c r="N31891" t="s">
        <v>48</v>
      </c>
      <c r="O31891">
        <v>1</v>
      </c>
    </row>
    <row r="31892" spans="1:15" x14ac:dyDescent="0.2">
      <c r="A31892" s="2">
        <v>37214</v>
      </c>
      <c r="B31892">
        <v>1800</v>
      </c>
      <c r="C31892">
        <v>27.54</v>
      </c>
      <c r="D31892">
        <v>31.06</v>
      </c>
      <c r="E31892">
        <v>35.520000000000003</v>
      </c>
      <c r="F31892">
        <v>27.54</v>
      </c>
      <c r="G31892">
        <v>27.54</v>
      </c>
      <c r="H31892" s="5">
        <v>43.5</v>
      </c>
      <c r="I31892">
        <v>49.91</v>
      </c>
      <c r="J31892">
        <v>55.37</v>
      </c>
      <c r="K31892">
        <v>43.44</v>
      </c>
      <c r="L31892" s="32">
        <v>43.46</v>
      </c>
      <c r="M31892">
        <v>32499</v>
      </c>
      <c r="N31892" t="s">
        <v>48</v>
      </c>
      <c r="O31892">
        <v>1</v>
      </c>
    </row>
    <row r="31893" spans="1:15" x14ac:dyDescent="0.2">
      <c r="A31893" s="2">
        <v>37214</v>
      </c>
      <c r="B31893">
        <v>1900</v>
      </c>
      <c r="C31893">
        <v>34.770000000000003</v>
      </c>
      <c r="D31893">
        <v>35.06</v>
      </c>
      <c r="E31893">
        <v>35.44</v>
      </c>
      <c r="F31893">
        <v>34.770000000000003</v>
      </c>
      <c r="G31893">
        <v>34.770000000000003</v>
      </c>
      <c r="H31893" s="5">
        <v>35.65</v>
      </c>
      <c r="I31893">
        <v>41.34</v>
      </c>
      <c r="J31893">
        <v>45.37</v>
      </c>
      <c r="K31893">
        <v>35.479999999999997</v>
      </c>
      <c r="L31893" s="32">
        <v>35.549999999999997</v>
      </c>
      <c r="M31893">
        <v>32738</v>
      </c>
      <c r="N31893" t="s">
        <v>48</v>
      </c>
      <c r="O31893">
        <v>1</v>
      </c>
    </row>
    <row r="31894" spans="1:15" x14ac:dyDescent="0.2">
      <c r="A31894" s="2">
        <v>37214</v>
      </c>
      <c r="B31894">
        <v>2000</v>
      </c>
      <c r="C31894">
        <v>19.43</v>
      </c>
      <c r="D31894">
        <v>19.43</v>
      </c>
      <c r="E31894">
        <v>19.43</v>
      </c>
      <c r="F31894">
        <v>19.43</v>
      </c>
      <c r="G31894">
        <v>19.43</v>
      </c>
      <c r="H31894" s="5">
        <v>30.93</v>
      </c>
      <c r="I31894">
        <v>35.450000000000003</v>
      </c>
      <c r="J31894">
        <v>38.47</v>
      </c>
      <c r="K31894">
        <v>30.76</v>
      </c>
      <c r="L31894" s="32">
        <v>30.83</v>
      </c>
      <c r="M31894">
        <v>32615</v>
      </c>
      <c r="N31894" t="s">
        <v>48</v>
      </c>
      <c r="O31894">
        <v>1</v>
      </c>
    </row>
    <row r="31895" spans="1:15" x14ac:dyDescent="0.2">
      <c r="A31895" s="2">
        <v>37214</v>
      </c>
      <c r="B31895">
        <v>2100</v>
      </c>
      <c r="C31895">
        <v>19.91</v>
      </c>
      <c r="D31895">
        <v>19.91</v>
      </c>
      <c r="E31895">
        <v>19.91</v>
      </c>
      <c r="F31895">
        <v>19.91</v>
      </c>
      <c r="G31895">
        <v>19.91</v>
      </c>
      <c r="H31895" s="5">
        <v>26.85</v>
      </c>
      <c r="I31895">
        <v>32.270000000000003</v>
      </c>
      <c r="J31895">
        <v>36.380000000000003</v>
      </c>
      <c r="K31895">
        <v>26.72</v>
      </c>
      <c r="L31895" s="32">
        <v>26.77</v>
      </c>
      <c r="M31895">
        <v>31824</v>
      </c>
      <c r="N31895" t="s">
        <v>48</v>
      </c>
      <c r="O31895">
        <v>1</v>
      </c>
    </row>
    <row r="31896" spans="1:15" x14ac:dyDescent="0.2">
      <c r="A31896" s="2">
        <v>37214</v>
      </c>
      <c r="B31896">
        <v>2200</v>
      </c>
      <c r="C31896">
        <v>17.05</v>
      </c>
      <c r="D31896">
        <v>17.05</v>
      </c>
      <c r="E31896">
        <v>17.05</v>
      </c>
      <c r="F31896">
        <v>17.05</v>
      </c>
      <c r="G31896">
        <v>17.05</v>
      </c>
      <c r="H31896" s="5">
        <v>21.71</v>
      </c>
      <c r="I31896">
        <v>26.49</v>
      </c>
      <c r="J31896">
        <v>29.92</v>
      </c>
      <c r="K31896">
        <v>23.03</v>
      </c>
      <c r="L31896" s="32">
        <v>15.31</v>
      </c>
      <c r="M31896">
        <v>30098</v>
      </c>
      <c r="N31896" t="s">
        <v>48</v>
      </c>
      <c r="O31896">
        <v>1</v>
      </c>
    </row>
    <row r="31897" spans="1:15" x14ac:dyDescent="0.2">
      <c r="A31897" s="2">
        <v>37214</v>
      </c>
      <c r="B31897">
        <v>2300</v>
      </c>
      <c r="C31897">
        <v>15.56</v>
      </c>
      <c r="D31897">
        <v>15.56</v>
      </c>
      <c r="E31897">
        <v>15.56</v>
      </c>
      <c r="F31897">
        <v>15.56</v>
      </c>
      <c r="G31897">
        <v>15.56</v>
      </c>
      <c r="H31897" s="5">
        <v>17.66</v>
      </c>
      <c r="I31897">
        <v>24.06</v>
      </c>
      <c r="J31897">
        <v>29.64</v>
      </c>
      <c r="K31897">
        <v>20.02</v>
      </c>
      <c r="L31897" s="32">
        <v>14.42</v>
      </c>
      <c r="M31897">
        <v>27463</v>
      </c>
      <c r="N31897" t="s">
        <v>48</v>
      </c>
      <c r="O31897">
        <v>1</v>
      </c>
    </row>
    <row r="31898" spans="1:15" x14ac:dyDescent="0.2">
      <c r="A31898" s="2">
        <v>37214</v>
      </c>
      <c r="B31898">
        <v>2400</v>
      </c>
      <c r="C31898">
        <v>14.9</v>
      </c>
      <c r="D31898">
        <v>14.9</v>
      </c>
      <c r="E31898">
        <v>14.9</v>
      </c>
      <c r="F31898">
        <v>14.9</v>
      </c>
      <c r="G31898">
        <v>14.9</v>
      </c>
      <c r="H31898" s="5">
        <v>16.149999999999999</v>
      </c>
      <c r="I31898">
        <v>16.079999999999998</v>
      </c>
      <c r="J31898">
        <v>16.09</v>
      </c>
      <c r="K31898">
        <v>17.53</v>
      </c>
      <c r="L31898" s="32">
        <v>14.69</v>
      </c>
      <c r="M31898">
        <v>24830</v>
      </c>
      <c r="N31898" t="s">
        <v>47</v>
      </c>
      <c r="O31898">
        <v>1</v>
      </c>
    </row>
    <row r="31899" spans="1:15" x14ac:dyDescent="0.2">
      <c r="A31899" s="2">
        <v>37215</v>
      </c>
      <c r="B31899">
        <v>100</v>
      </c>
      <c r="C31899">
        <v>13.48</v>
      </c>
      <c r="D31899">
        <v>13.48</v>
      </c>
      <c r="E31899">
        <v>13.48</v>
      </c>
      <c r="F31899">
        <v>13.48</v>
      </c>
      <c r="G31899">
        <v>13.48</v>
      </c>
      <c r="H31899" s="5">
        <v>13.91</v>
      </c>
      <c r="I31899">
        <v>13.92</v>
      </c>
      <c r="J31899">
        <v>13.92</v>
      </c>
      <c r="K31899">
        <v>13.91</v>
      </c>
      <c r="L31899" s="32">
        <v>13.91</v>
      </c>
      <c r="M31899">
        <v>22953</v>
      </c>
      <c r="N31899" t="s">
        <v>47</v>
      </c>
      <c r="O31899">
        <v>2</v>
      </c>
    </row>
    <row r="31900" spans="1:15" x14ac:dyDescent="0.2">
      <c r="A31900" s="2">
        <v>37215</v>
      </c>
      <c r="B31900">
        <v>200</v>
      </c>
      <c r="C31900">
        <v>13</v>
      </c>
      <c r="D31900">
        <v>13</v>
      </c>
      <c r="E31900">
        <v>13</v>
      </c>
      <c r="F31900">
        <v>13</v>
      </c>
      <c r="G31900">
        <v>13</v>
      </c>
      <c r="H31900" s="5">
        <v>13.59</v>
      </c>
      <c r="I31900">
        <v>13.56</v>
      </c>
      <c r="J31900">
        <v>13.57</v>
      </c>
      <c r="K31900">
        <v>13.76</v>
      </c>
      <c r="L31900" s="32">
        <v>13.51</v>
      </c>
      <c r="M31900">
        <v>21969</v>
      </c>
      <c r="N31900" t="s">
        <v>47</v>
      </c>
      <c r="O31900">
        <v>2</v>
      </c>
    </row>
    <row r="31901" spans="1:15" x14ac:dyDescent="0.2">
      <c r="A31901" s="2">
        <v>37215</v>
      </c>
      <c r="B31901">
        <v>300</v>
      </c>
      <c r="C31901">
        <v>13</v>
      </c>
      <c r="D31901">
        <v>13</v>
      </c>
      <c r="E31901">
        <v>13</v>
      </c>
      <c r="F31901">
        <v>13</v>
      </c>
      <c r="G31901">
        <v>13</v>
      </c>
      <c r="H31901" s="5">
        <v>13.11</v>
      </c>
      <c r="I31901">
        <v>13.03</v>
      </c>
      <c r="J31901">
        <v>13.04</v>
      </c>
      <c r="K31901">
        <v>13.66</v>
      </c>
      <c r="L31901" s="32">
        <v>12.89</v>
      </c>
      <c r="M31901">
        <v>21563</v>
      </c>
      <c r="N31901" t="s">
        <v>47</v>
      </c>
      <c r="O31901">
        <v>2</v>
      </c>
    </row>
    <row r="31902" spans="1:15" x14ac:dyDescent="0.2">
      <c r="A31902" s="2">
        <v>37215</v>
      </c>
      <c r="B31902">
        <v>400</v>
      </c>
      <c r="C31902">
        <v>13.04</v>
      </c>
      <c r="D31902">
        <v>13.04</v>
      </c>
      <c r="E31902">
        <v>13.04</v>
      </c>
      <c r="F31902">
        <v>13.04</v>
      </c>
      <c r="G31902">
        <v>13.04</v>
      </c>
      <c r="H31902" s="5">
        <v>13</v>
      </c>
      <c r="I31902">
        <v>13</v>
      </c>
      <c r="J31902">
        <v>13</v>
      </c>
      <c r="K31902">
        <v>13</v>
      </c>
      <c r="L31902" s="32">
        <v>13</v>
      </c>
      <c r="M31902">
        <v>21471</v>
      </c>
      <c r="N31902" t="s">
        <v>47</v>
      </c>
      <c r="O31902">
        <v>2</v>
      </c>
    </row>
    <row r="31903" spans="1:15" x14ac:dyDescent="0.2">
      <c r="A31903" s="2">
        <v>37215</v>
      </c>
      <c r="B31903">
        <v>500</v>
      </c>
      <c r="C31903">
        <v>13.95</v>
      </c>
      <c r="D31903">
        <v>13.95</v>
      </c>
      <c r="E31903">
        <v>13.95</v>
      </c>
      <c r="F31903">
        <v>13.95</v>
      </c>
      <c r="G31903">
        <v>13.95</v>
      </c>
      <c r="H31903" s="5">
        <v>13.84</v>
      </c>
      <c r="I31903">
        <v>13.84</v>
      </c>
      <c r="J31903">
        <v>13.84</v>
      </c>
      <c r="K31903">
        <v>13.84</v>
      </c>
      <c r="L31903" s="32">
        <v>13.84</v>
      </c>
      <c r="M31903">
        <v>22182</v>
      </c>
      <c r="N31903" t="s">
        <v>47</v>
      </c>
      <c r="O31903">
        <v>2</v>
      </c>
    </row>
    <row r="31904" spans="1:15" x14ac:dyDescent="0.2">
      <c r="A31904" s="2">
        <v>37215</v>
      </c>
      <c r="B31904">
        <v>600</v>
      </c>
      <c r="C31904">
        <v>15.07</v>
      </c>
      <c r="D31904">
        <v>15.07</v>
      </c>
      <c r="E31904">
        <v>15.07</v>
      </c>
      <c r="F31904">
        <v>15.07</v>
      </c>
      <c r="G31904">
        <v>15.07</v>
      </c>
      <c r="H31904" s="5">
        <v>16.510000000000002</v>
      </c>
      <c r="I31904">
        <v>17.420000000000002</v>
      </c>
      <c r="J31904">
        <v>18.29</v>
      </c>
      <c r="K31904">
        <v>17.63</v>
      </c>
      <c r="L31904" s="32">
        <v>16.04</v>
      </c>
      <c r="M31904">
        <v>24225</v>
      </c>
      <c r="N31904" t="s">
        <v>47</v>
      </c>
      <c r="O31904">
        <v>2</v>
      </c>
    </row>
    <row r="31905" spans="1:15" x14ac:dyDescent="0.2">
      <c r="A31905" s="2">
        <v>37215</v>
      </c>
      <c r="B31905">
        <v>700</v>
      </c>
      <c r="C31905">
        <v>17.440000000000001</v>
      </c>
      <c r="D31905">
        <v>17.440000000000001</v>
      </c>
      <c r="E31905">
        <v>17.440000000000001</v>
      </c>
      <c r="F31905">
        <v>17.440000000000001</v>
      </c>
      <c r="G31905">
        <v>17.440000000000001</v>
      </c>
      <c r="H31905" s="5">
        <v>22.32</v>
      </c>
      <c r="I31905">
        <v>27.79</v>
      </c>
      <c r="J31905">
        <v>32.9</v>
      </c>
      <c r="K31905">
        <v>24.15</v>
      </c>
      <c r="L31905" s="32">
        <v>21.5</v>
      </c>
      <c r="M31905">
        <v>28108</v>
      </c>
      <c r="N31905" t="s">
        <v>47</v>
      </c>
      <c r="O31905">
        <v>2</v>
      </c>
    </row>
    <row r="31906" spans="1:15" x14ac:dyDescent="0.2">
      <c r="A31906" s="2">
        <v>37215</v>
      </c>
      <c r="B31906">
        <v>800</v>
      </c>
      <c r="C31906">
        <v>18.260000000000002</v>
      </c>
      <c r="D31906">
        <v>18.260000000000002</v>
      </c>
      <c r="E31906">
        <v>18.260000000000002</v>
      </c>
      <c r="F31906">
        <v>18.260000000000002</v>
      </c>
      <c r="G31906">
        <v>18.260000000000002</v>
      </c>
      <c r="H31906" s="5">
        <v>22.1</v>
      </c>
      <c r="I31906">
        <v>45.77</v>
      </c>
      <c r="J31906">
        <v>63.35</v>
      </c>
      <c r="K31906">
        <v>25.05</v>
      </c>
      <c r="L31906" s="32">
        <v>22.4</v>
      </c>
      <c r="M31906">
        <v>30431</v>
      </c>
      <c r="N31906" t="s">
        <v>48</v>
      </c>
      <c r="O31906">
        <v>2</v>
      </c>
    </row>
    <row r="31907" spans="1:15" x14ac:dyDescent="0.2">
      <c r="A31907" s="2">
        <v>37215</v>
      </c>
      <c r="B31907">
        <v>900</v>
      </c>
      <c r="C31907">
        <v>17.14</v>
      </c>
      <c r="D31907">
        <v>17.14</v>
      </c>
      <c r="E31907">
        <v>17.14</v>
      </c>
      <c r="F31907">
        <v>17.14</v>
      </c>
      <c r="G31907">
        <v>17.14</v>
      </c>
      <c r="H31907" s="5">
        <v>20.11</v>
      </c>
      <c r="I31907">
        <v>60.52</v>
      </c>
      <c r="J31907">
        <v>90.26</v>
      </c>
      <c r="K31907">
        <v>22.95</v>
      </c>
      <c r="L31907" s="32">
        <v>21.55</v>
      </c>
      <c r="M31907">
        <v>30967</v>
      </c>
      <c r="N31907" t="s">
        <v>48</v>
      </c>
      <c r="O31907">
        <v>2</v>
      </c>
    </row>
    <row r="31908" spans="1:15" x14ac:dyDescent="0.2">
      <c r="A31908" s="2">
        <v>37215</v>
      </c>
      <c r="B31908">
        <v>1000</v>
      </c>
      <c r="C31908">
        <v>16.93</v>
      </c>
      <c r="D31908">
        <v>16.93</v>
      </c>
      <c r="E31908">
        <v>16.93</v>
      </c>
      <c r="F31908">
        <v>16.93</v>
      </c>
      <c r="G31908">
        <v>16.93</v>
      </c>
      <c r="H31908" s="5">
        <v>22.33</v>
      </c>
      <c r="I31908">
        <v>29.8</v>
      </c>
      <c r="J31908">
        <v>38.380000000000003</v>
      </c>
      <c r="K31908">
        <v>23.47</v>
      </c>
      <c r="L31908" s="32">
        <v>21.91</v>
      </c>
      <c r="M31908">
        <v>31255</v>
      </c>
      <c r="N31908" t="s">
        <v>48</v>
      </c>
      <c r="O31908">
        <v>2</v>
      </c>
    </row>
    <row r="31909" spans="1:15" x14ac:dyDescent="0.2">
      <c r="A31909" s="2">
        <v>37215</v>
      </c>
      <c r="B31909">
        <v>1100</v>
      </c>
      <c r="C31909">
        <v>19.420000000000002</v>
      </c>
      <c r="D31909">
        <v>19.420000000000002</v>
      </c>
      <c r="E31909">
        <v>19.420000000000002</v>
      </c>
      <c r="F31909">
        <v>19.420000000000002</v>
      </c>
      <c r="G31909">
        <v>19.420000000000002</v>
      </c>
      <c r="H31909" s="5">
        <v>22.59</v>
      </c>
      <c r="I31909">
        <v>30.32</v>
      </c>
      <c r="J31909">
        <v>38.92</v>
      </c>
      <c r="K31909">
        <v>23.59</v>
      </c>
      <c r="L31909" s="32">
        <v>22.28</v>
      </c>
      <c r="M31909">
        <v>31331</v>
      </c>
      <c r="N31909" t="s">
        <v>48</v>
      </c>
      <c r="O31909">
        <v>2</v>
      </c>
    </row>
    <row r="31910" spans="1:15" x14ac:dyDescent="0.2">
      <c r="A31910" s="2">
        <v>37215</v>
      </c>
      <c r="B31910">
        <v>1200</v>
      </c>
      <c r="C31910">
        <v>17.79</v>
      </c>
      <c r="D31910">
        <v>17.79</v>
      </c>
      <c r="E31910">
        <v>17.79</v>
      </c>
      <c r="F31910">
        <v>17.79</v>
      </c>
      <c r="G31910">
        <v>17.79</v>
      </c>
      <c r="H31910" s="5">
        <v>22.21</v>
      </c>
      <c r="I31910">
        <v>29.46</v>
      </c>
      <c r="J31910">
        <v>37.9</v>
      </c>
      <c r="K31910">
        <v>23.41</v>
      </c>
      <c r="L31910" s="32">
        <v>21.7</v>
      </c>
      <c r="M31910">
        <v>31202</v>
      </c>
      <c r="N31910" t="s">
        <v>48</v>
      </c>
      <c r="O31910">
        <v>2</v>
      </c>
    </row>
    <row r="31911" spans="1:15" x14ac:dyDescent="0.2">
      <c r="A31911" s="2">
        <v>37215</v>
      </c>
      <c r="B31911">
        <v>1300</v>
      </c>
      <c r="C31911">
        <v>16.47</v>
      </c>
      <c r="D31911">
        <v>16.47</v>
      </c>
      <c r="E31911">
        <v>16.47</v>
      </c>
      <c r="F31911">
        <v>16.47</v>
      </c>
      <c r="G31911">
        <v>16.47</v>
      </c>
      <c r="H31911" s="5">
        <v>21.98</v>
      </c>
      <c r="I31911">
        <v>29.32</v>
      </c>
      <c r="J31911">
        <v>37.89</v>
      </c>
      <c r="K31911">
        <v>23.32</v>
      </c>
      <c r="L31911" s="32">
        <v>21.44</v>
      </c>
      <c r="M31911">
        <v>30895</v>
      </c>
      <c r="N31911" t="s">
        <v>48</v>
      </c>
      <c r="O31911">
        <v>2</v>
      </c>
    </row>
    <row r="31912" spans="1:15" x14ac:dyDescent="0.2">
      <c r="A31912" s="2">
        <v>37215</v>
      </c>
      <c r="B31912">
        <v>1400</v>
      </c>
      <c r="C31912">
        <v>16.2</v>
      </c>
      <c r="D31912">
        <v>16.2</v>
      </c>
      <c r="E31912">
        <v>16.2</v>
      </c>
      <c r="F31912">
        <v>16.2</v>
      </c>
      <c r="G31912">
        <v>16.2</v>
      </c>
      <c r="H31912" s="5">
        <v>21.89</v>
      </c>
      <c r="I31912">
        <v>29.35</v>
      </c>
      <c r="J31912">
        <v>37.89</v>
      </c>
      <c r="K31912">
        <v>23.27</v>
      </c>
      <c r="L31912" s="32">
        <v>21.31</v>
      </c>
      <c r="M31912">
        <v>30761</v>
      </c>
      <c r="N31912" t="s">
        <v>48</v>
      </c>
      <c r="O31912">
        <v>2</v>
      </c>
    </row>
    <row r="31913" spans="1:15" x14ac:dyDescent="0.2">
      <c r="A31913" s="2">
        <v>37215</v>
      </c>
      <c r="B31913">
        <v>1500</v>
      </c>
      <c r="C31913">
        <v>16.239999999999998</v>
      </c>
      <c r="D31913">
        <v>16.239999999999998</v>
      </c>
      <c r="E31913">
        <v>16.239999999999998</v>
      </c>
      <c r="F31913">
        <v>16.239999999999998</v>
      </c>
      <c r="G31913">
        <v>16.239999999999998</v>
      </c>
      <c r="H31913" s="5">
        <v>21</v>
      </c>
      <c r="I31913">
        <v>28.8</v>
      </c>
      <c r="J31913">
        <v>37.520000000000003</v>
      </c>
      <c r="K31913">
        <v>22.97</v>
      </c>
      <c r="L31913" s="32">
        <v>20.21</v>
      </c>
      <c r="M31913">
        <v>30480</v>
      </c>
      <c r="N31913" t="s">
        <v>48</v>
      </c>
      <c r="O31913">
        <v>2</v>
      </c>
    </row>
    <row r="31914" spans="1:15" x14ac:dyDescent="0.2">
      <c r="A31914" s="2">
        <v>37215</v>
      </c>
      <c r="B31914">
        <v>1600</v>
      </c>
      <c r="C31914">
        <v>16.28</v>
      </c>
      <c r="D31914">
        <v>16.28</v>
      </c>
      <c r="E31914">
        <v>16.28</v>
      </c>
      <c r="F31914">
        <v>16.28</v>
      </c>
      <c r="G31914">
        <v>16.28</v>
      </c>
      <c r="H31914" s="5">
        <v>21.29</v>
      </c>
      <c r="I31914">
        <v>28.8</v>
      </c>
      <c r="J31914">
        <v>37.78</v>
      </c>
      <c r="K31914">
        <v>23.01</v>
      </c>
      <c r="L31914" s="32">
        <v>20.51</v>
      </c>
      <c r="M31914">
        <v>30609</v>
      </c>
      <c r="N31914" t="s">
        <v>48</v>
      </c>
      <c r="O31914">
        <v>2</v>
      </c>
    </row>
    <row r="31915" spans="1:15" x14ac:dyDescent="0.2">
      <c r="A31915" s="2">
        <v>37215</v>
      </c>
      <c r="B31915">
        <v>1700</v>
      </c>
      <c r="C31915">
        <v>19.72</v>
      </c>
      <c r="D31915">
        <v>19.72</v>
      </c>
      <c r="E31915">
        <v>19.72</v>
      </c>
      <c r="F31915">
        <v>19.72</v>
      </c>
      <c r="G31915">
        <v>19.72</v>
      </c>
      <c r="H31915" s="5">
        <v>25</v>
      </c>
      <c r="I31915">
        <v>31.63</v>
      </c>
      <c r="J31915">
        <v>39.119999999999997</v>
      </c>
      <c r="K31915">
        <v>24.97</v>
      </c>
      <c r="L31915" s="32">
        <v>24.97</v>
      </c>
      <c r="M31915">
        <v>31743</v>
      </c>
      <c r="N31915" t="s">
        <v>48</v>
      </c>
      <c r="O31915">
        <v>2</v>
      </c>
    </row>
    <row r="31916" spans="1:15" x14ac:dyDescent="0.2">
      <c r="A31916" s="2">
        <v>37215</v>
      </c>
      <c r="B31916">
        <v>1800</v>
      </c>
      <c r="C31916">
        <v>25.49</v>
      </c>
      <c r="D31916">
        <v>25.49</v>
      </c>
      <c r="E31916">
        <v>25.49</v>
      </c>
      <c r="F31916">
        <v>25.49</v>
      </c>
      <c r="G31916">
        <v>25.49</v>
      </c>
      <c r="H31916" s="5">
        <v>45.21</v>
      </c>
      <c r="I31916">
        <v>46.81</v>
      </c>
      <c r="J31916">
        <v>48.02</v>
      </c>
      <c r="K31916">
        <v>45.15</v>
      </c>
      <c r="L31916" s="32">
        <v>45.17</v>
      </c>
      <c r="M31916">
        <v>34840</v>
      </c>
      <c r="N31916" t="s">
        <v>48</v>
      </c>
      <c r="O31916">
        <v>2</v>
      </c>
    </row>
    <row r="31917" spans="1:15" x14ac:dyDescent="0.2">
      <c r="A31917" s="2">
        <v>37215</v>
      </c>
      <c r="B31917">
        <v>1900</v>
      </c>
      <c r="C31917">
        <v>28.42</v>
      </c>
      <c r="D31917">
        <v>28.42</v>
      </c>
      <c r="E31917">
        <v>28.42</v>
      </c>
      <c r="F31917">
        <v>28.42</v>
      </c>
      <c r="G31917">
        <v>28.42</v>
      </c>
      <c r="H31917" s="5">
        <v>40</v>
      </c>
      <c r="I31917">
        <v>43.28</v>
      </c>
      <c r="J31917">
        <v>44.38</v>
      </c>
      <c r="K31917">
        <v>39.950000000000003</v>
      </c>
      <c r="L31917" s="32">
        <v>40.049999999999997</v>
      </c>
      <c r="M31917">
        <v>34848</v>
      </c>
      <c r="N31917" t="s">
        <v>48</v>
      </c>
      <c r="O31917">
        <v>2</v>
      </c>
    </row>
    <row r="31918" spans="1:15" x14ac:dyDescent="0.2">
      <c r="A31918" s="2">
        <v>37215</v>
      </c>
      <c r="B31918">
        <v>2000</v>
      </c>
      <c r="C31918">
        <v>25.27</v>
      </c>
      <c r="D31918">
        <v>25.27</v>
      </c>
      <c r="E31918">
        <v>25.27</v>
      </c>
      <c r="F31918">
        <v>25.27</v>
      </c>
      <c r="G31918">
        <v>25.27</v>
      </c>
      <c r="H31918" s="5">
        <v>35.840000000000003</v>
      </c>
      <c r="I31918">
        <v>37.24</v>
      </c>
      <c r="J31918">
        <v>37.659999999999997</v>
      </c>
      <c r="K31918">
        <v>35.75</v>
      </c>
      <c r="L31918" s="32">
        <v>35.799999999999997</v>
      </c>
      <c r="M31918">
        <v>34191</v>
      </c>
      <c r="N31918" t="s">
        <v>48</v>
      </c>
      <c r="O31918">
        <v>2</v>
      </c>
    </row>
    <row r="31919" spans="1:15" x14ac:dyDescent="0.2">
      <c r="A31919" s="2">
        <v>37215</v>
      </c>
      <c r="B31919">
        <v>2100</v>
      </c>
      <c r="C31919">
        <v>24.4</v>
      </c>
      <c r="D31919">
        <v>24.4</v>
      </c>
      <c r="E31919">
        <v>24.4</v>
      </c>
      <c r="F31919">
        <v>24.4</v>
      </c>
      <c r="G31919">
        <v>24.4</v>
      </c>
      <c r="H31919" s="5">
        <v>30</v>
      </c>
      <c r="I31919">
        <v>31.34</v>
      </c>
      <c r="J31919">
        <v>32.01</v>
      </c>
      <c r="K31919">
        <v>29.9</v>
      </c>
      <c r="L31919" s="32">
        <v>29.94</v>
      </c>
      <c r="M31919">
        <v>33615</v>
      </c>
      <c r="N31919" t="s">
        <v>48</v>
      </c>
      <c r="O31919">
        <v>2</v>
      </c>
    </row>
    <row r="31920" spans="1:15" x14ac:dyDescent="0.2">
      <c r="A31920" s="2">
        <v>37215</v>
      </c>
      <c r="B31920">
        <v>2200</v>
      </c>
      <c r="C31920">
        <v>24.28</v>
      </c>
      <c r="D31920">
        <v>24.28</v>
      </c>
      <c r="E31920">
        <v>24.28</v>
      </c>
      <c r="F31920">
        <v>24.28</v>
      </c>
      <c r="G31920">
        <v>24.28</v>
      </c>
      <c r="H31920" s="5">
        <v>25</v>
      </c>
      <c r="I31920">
        <v>27.17</v>
      </c>
      <c r="J31920">
        <v>28.58</v>
      </c>
      <c r="K31920">
        <v>25.02</v>
      </c>
      <c r="L31920" s="32">
        <v>24.43</v>
      </c>
      <c r="M31920">
        <v>32435</v>
      </c>
      <c r="N31920" t="s">
        <v>48</v>
      </c>
      <c r="O31920">
        <v>2</v>
      </c>
    </row>
    <row r="31921" spans="1:15" x14ac:dyDescent="0.2">
      <c r="A31921" s="2">
        <v>37215</v>
      </c>
      <c r="B31921">
        <v>2300</v>
      </c>
      <c r="C31921">
        <v>17.28</v>
      </c>
      <c r="D31921">
        <v>17.28</v>
      </c>
      <c r="E31921">
        <v>17.28</v>
      </c>
      <c r="F31921">
        <v>17.28</v>
      </c>
      <c r="G31921">
        <v>17.28</v>
      </c>
      <c r="H31921" s="5">
        <v>21.34</v>
      </c>
      <c r="I31921">
        <v>25.18</v>
      </c>
      <c r="J31921">
        <v>27.99</v>
      </c>
      <c r="K31921">
        <v>22.88</v>
      </c>
      <c r="L31921" s="32">
        <v>14.11</v>
      </c>
      <c r="M31921">
        <v>29753</v>
      </c>
      <c r="N31921" t="s">
        <v>48</v>
      </c>
      <c r="O31921">
        <v>2</v>
      </c>
    </row>
    <row r="31922" spans="1:15" x14ac:dyDescent="0.2">
      <c r="A31922" s="2">
        <v>37215</v>
      </c>
      <c r="B31922">
        <v>2400</v>
      </c>
      <c r="C31922">
        <v>16.37</v>
      </c>
      <c r="D31922">
        <v>16.37</v>
      </c>
      <c r="E31922">
        <v>16.37</v>
      </c>
      <c r="F31922">
        <v>16.37</v>
      </c>
      <c r="G31922">
        <v>16.37</v>
      </c>
      <c r="H31922" s="5">
        <v>17.73</v>
      </c>
      <c r="I31922">
        <v>18.05</v>
      </c>
      <c r="J31922">
        <v>18.010000000000002</v>
      </c>
      <c r="K31922">
        <v>18.37</v>
      </c>
      <c r="L31922" s="32">
        <v>14.73</v>
      </c>
      <c r="M31922">
        <v>27372</v>
      </c>
      <c r="N31922" t="s">
        <v>47</v>
      </c>
      <c r="O31922">
        <v>2</v>
      </c>
    </row>
    <row r="31923" spans="1:15" x14ac:dyDescent="0.2">
      <c r="A31923" s="2">
        <v>37216</v>
      </c>
      <c r="B31923">
        <v>100</v>
      </c>
      <c r="C31923">
        <v>16.38</v>
      </c>
      <c r="D31923">
        <v>16.38</v>
      </c>
      <c r="E31923">
        <v>16.38</v>
      </c>
      <c r="F31923">
        <v>16.38</v>
      </c>
      <c r="G31923">
        <v>16.38</v>
      </c>
      <c r="H31923" s="5">
        <v>16.89</v>
      </c>
      <c r="I31923">
        <v>17.68</v>
      </c>
      <c r="J31923">
        <v>17.54</v>
      </c>
      <c r="K31923">
        <v>18.53</v>
      </c>
      <c r="L31923" s="32">
        <v>9.2200000000000006</v>
      </c>
      <c r="M31923">
        <v>25606</v>
      </c>
      <c r="N31923" t="s">
        <v>47</v>
      </c>
      <c r="O31923">
        <v>3</v>
      </c>
    </row>
    <row r="31924" spans="1:15" x14ac:dyDescent="0.2">
      <c r="A31924" s="2">
        <v>37216</v>
      </c>
      <c r="B31924">
        <v>200</v>
      </c>
      <c r="C31924">
        <v>16.68</v>
      </c>
      <c r="D31924">
        <v>16.68</v>
      </c>
      <c r="E31924">
        <v>16.68</v>
      </c>
      <c r="F31924">
        <v>16.68</v>
      </c>
      <c r="G31924">
        <v>16.68</v>
      </c>
      <c r="H31924" s="5">
        <v>16.43</v>
      </c>
      <c r="I31924">
        <v>16.7</v>
      </c>
      <c r="J31924">
        <v>16.649999999999999</v>
      </c>
      <c r="K31924">
        <v>17.350000000000001</v>
      </c>
      <c r="L31924" s="32">
        <v>13.29</v>
      </c>
      <c r="M31924">
        <v>24807</v>
      </c>
      <c r="N31924" t="s">
        <v>47</v>
      </c>
      <c r="O31924">
        <v>3</v>
      </c>
    </row>
    <row r="31925" spans="1:15" x14ac:dyDescent="0.2">
      <c r="A31925" s="2">
        <v>37216</v>
      </c>
      <c r="B31925">
        <v>300</v>
      </c>
      <c r="C31925">
        <v>16.850000000000001</v>
      </c>
      <c r="D31925">
        <v>16.850000000000001</v>
      </c>
      <c r="E31925">
        <v>16.850000000000001</v>
      </c>
      <c r="F31925">
        <v>16.850000000000001</v>
      </c>
      <c r="G31925">
        <v>16.850000000000001</v>
      </c>
      <c r="H31925" s="5">
        <v>15.87</v>
      </c>
      <c r="I31925">
        <v>16.03</v>
      </c>
      <c r="J31925">
        <v>16</v>
      </c>
      <c r="K31925">
        <v>16.3</v>
      </c>
      <c r="L31925" s="32">
        <v>14.21</v>
      </c>
      <c r="M31925">
        <v>24495</v>
      </c>
      <c r="N31925" t="s">
        <v>47</v>
      </c>
      <c r="O31925">
        <v>3</v>
      </c>
    </row>
    <row r="31926" spans="1:15" x14ac:dyDescent="0.2">
      <c r="A31926" s="2">
        <v>37216</v>
      </c>
      <c r="B31926">
        <v>400</v>
      </c>
      <c r="C31926">
        <v>16.41</v>
      </c>
      <c r="D31926">
        <v>16.41</v>
      </c>
      <c r="E31926">
        <v>16.41</v>
      </c>
      <c r="F31926">
        <v>16.41</v>
      </c>
      <c r="G31926">
        <v>16.41</v>
      </c>
      <c r="H31926" s="5">
        <v>15.87</v>
      </c>
      <c r="I31926">
        <v>16.03</v>
      </c>
      <c r="J31926">
        <v>16</v>
      </c>
      <c r="K31926">
        <v>16.2</v>
      </c>
      <c r="L31926" s="32">
        <v>14.32</v>
      </c>
      <c r="M31926">
        <v>24633</v>
      </c>
      <c r="N31926" t="s">
        <v>47</v>
      </c>
      <c r="O31926">
        <v>3</v>
      </c>
    </row>
    <row r="31927" spans="1:15" x14ac:dyDescent="0.2">
      <c r="A31927" s="2">
        <v>37216</v>
      </c>
      <c r="B31927">
        <v>500</v>
      </c>
      <c r="C31927">
        <v>16.600000000000001</v>
      </c>
      <c r="D31927">
        <v>16.600000000000001</v>
      </c>
      <c r="E31927">
        <v>16.600000000000001</v>
      </c>
      <c r="F31927">
        <v>16.600000000000001</v>
      </c>
      <c r="G31927">
        <v>16.600000000000001</v>
      </c>
      <c r="H31927" s="5">
        <v>16.53</v>
      </c>
      <c r="I31927">
        <v>16.7</v>
      </c>
      <c r="J31927">
        <v>16.670000000000002</v>
      </c>
      <c r="K31927">
        <v>16.89</v>
      </c>
      <c r="L31927" s="32">
        <v>14.82</v>
      </c>
      <c r="M31927">
        <v>25375</v>
      </c>
      <c r="N31927" t="s">
        <v>47</v>
      </c>
      <c r="O31927">
        <v>3</v>
      </c>
    </row>
    <row r="31928" spans="1:15" x14ac:dyDescent="0.2">
      <c r="A31928" s="2">
        <v>37216</v>
      </c>
      <c r="B31928">
        <v>600</v>
      </c>
      <c r="C31928">
        <v>19.47</v>
      </c>
      <c r="D31928">
        <v>19.47</v>
      </c>
      <c r="E31928">
        <v>19.47</v>
      </c>
      <c r="F31928">
        <v>19.47</v>
      </c>
      <c r="G31928">
        <v>19.47</v>
      </c>
      <c r="H31928" s="5">
        <v>20.53</v>
      </c>
      <c r="I31928">
        <v>21.12</v>
      </c>
      <c r="J31928">
        <v>21.02</v>
      </c>
      <c r="K31928">
        <v>21.76</v>
      </c>
      <c r="L31928" s="32">
        <v>14.78</v>
      </c>
      <c r="M31928">
        <v>27400</v>
      </c>
      <c r="N31928" t="s">
        <v>47</v>
      </c>
      <c r="O31928">
        <v>3</v>
      </c>
    </row>
    <row r="31929" spans="1:15" x14ac:dyDescent="0.2">
      <c r="A31929" s="2">
        <v>37216</v>
      </c>
      <c r="B31929">
        <v>700</v>
      </c>
      <c r="C31929">
        <v>25.12</v>
      </c>
      <c r="D31929">
        <v>25.12</v>
      </c>
      <c r="E31929">
        <v>25.12</v>
      </c>
      <c r="F31929">
        <v>25.12</v>
      </c>
      <c r="G31929">
        <v>25.12</v>
      </c>
      <c r="H31929" s="5">
        <v>36.94</v>
      </c>
      <c r="I31929">
        <v>36.950000000000003</v>
      </c>
      <c r="J31929">
        <v>36.950000000000003</v>
      </c>
      <c r="K31929">
        <v>36.94</v>
      </c>
      <c r="L31929" s="32">
        <v>36.94</v>
      </c>
      <c r="M31929">
        <v>31198</v>
      </c>
      <c r="N31929" t="s">
        <v>47</v>
      </c>
      <c r="O31929">
        <v>3</v>
      </c>
    </row>
    <row r="31930" spans="1:15" x14ac:dyDescent="0.2">
      <c r="A31930" s="2">
        <v>37216</v>
      </c>
      <c r="B31930">
        <v>800</v>
      </c>
      <c r="C31930">
        <v>25.68</v>
      </c>
      <c r="D31930">
        <v>25.68</v>
      </c>
      <c r="E31930">
        <v>25.68</v>
      </c>
      <c r="F31930">
        <v>25.68</v>
      </c>
      <c r="G31930">
        <v>25.68</v>
      </c>
      <c r="H31930" s="5">
        <v>22.17</v>
      </c>
      <c r="I31930">
        <v>38.03</v>
      </c>
      <c r="J31930">
        <v>48.87</v>
      </c>
      <c r="K31930">
        <v>23.6</v>
      </c>
      <c r="L31930" s="32">
        <v>23.02</v>
      </c>
      <c r="M31930">
        <v>33049</v>
      </c>
      <c r="N31930" t="s">
        <v>48</v>
      </c>
      <c r="O31930">
        <v>3</v>
      </c>
    </row>
    <row r="31931" spans="1:15" x14ac:dyDescent="0.2">
      <c r="A31931" s="2">
        <v>37216</v>
      </c>
      <c r="B31931">
        <v>900</v>
      </c>
      <c r="C31931">
        <v>25.44</v>
      </c>
      <c r="D31931">
        <v>25.44</v>
      </c>
      <c r="E31931">
        <v>25.44</v>
      </c>
      <c r="F31931">
        <v>25.44</v>
      </c>
      <c r="G31931">
        <v>25.44</v>
      </c>
      <c r="H31931" s="5">
        <v>22</v>
      </c>
      <c r="I31931">
        <v>32.71</v>
      </c>
      <c r="J31931">
        <v>40.090000000000003</v>
      </c>
      <c r="K31931">
        <v>23.46</v>
      </c>
      <c r="L31931" s="32">
        <v>22.4</v>
      </c>
      <c r="M31931">
        <v>33309</v>
      </c>
      <c r="N31931" t="s">
        <v>48</v>
      </c>
      <c r="O31931">
        <v>3</v>
      </c>
    </row>
    <row r="31932" spans="1:15" x14ac:dyDescent="0.2">
      <c r="A31932" s="2">
        <v>37216</v>
      </c>
      <c r="B31932">
        <v>1000</v>
      </c>
      <c r="C31932">
        <v>21.44</v>
      </c>
      <c r="D31932">
        <v>21.44</v>
      </c>
      <c r="E31932">
        <v>21.44</v>
      </c>
      <c r="F31932">
        <v>21.44</v>
      </c>
      <c r="G31932">
        <v>21.44</v>
      </c>
      <c r="H31932" s="5">
        <v>21.85</v>
      </c>
      <c r="I31932">
        <v>23.64</v>
      </c>
      <c r="J31932">
        <v>24.25</v>
      </c>
      <c r="K31932">
        <v>23.26</v>
      </c>
      <c r="L31932" s="32">
        <v>15.11</v>
      </c>
      <c r="M31932">
        <v>32861</v>
      </c>
      <c r="N31932" t="s">
        <v>48</v>
      </c>
      <c r="O31932">
        <v>3</v>
      </c>
    </row>
    <row r="31933" spans="1:15" x14ac:dyDescent="0.2">
      <c r="A31933" s="2">
        <v>37216</v>
      </c>
      <c r="B31933">
        <v>1100</v>
      </c>
      <c r="C31933">
        <v>18.88</v>
      </c>
      <c r="D31933">
        <v>18.88</v>
      </c>
      <c r="E31933">
        <v>18.88</v>
      </c>
      <c r="F31933">
        <v>18.88</v>
      </c>
      <c r="G31933">
        <v>18.88</v>
      </c>
      <c r="H31933" s="5">
        <v>22.41</v>
      </c>
      <c r="I31933">
        <v>24.61</v>
      </c>
      <c r="J31933">
        <v>25.28</v>
      </c>
      <c r="K31933">
        <v>24.27</v>
      </c>
      <c r="L31933" s="32">
        <v>13.9</v>
      </c>
      <c r="M31933">
        <v>32480</v>
      </c>
      <c r="N31933" t="s">
        <v>48</v>
      </c>
      <c r="O31933">
        <v>3</v>
      </c>
    </row>
    <row r="31934" spans="1:15" x14ac:dyDescent="0.2">
      <c r="A31934" s="2">
        <v>37216</v>
      </c>
      <c r="B31934">
        <v>1200</v>
      </c>
      <c r="C31934">
        <v>18.29</v>
      </c>
      <c r="D31934">
        <v>18.29</v>
      </c>
      <c r="E31934">
        <v>18.29</v>
      </c>
      <c r="F31934">
        <v>18.29</v>
      </c>
      <c r="G31934">
        <v>18.29</v>
      </c>
      <c r="H31934" s="5">
        <v>21</v>
      </c>
      <c r="I31934">
        <v>22.71</v>
      </c>
      <c r="J31934">
        <v>23.21</v>
      </c>
      <c r="K31934">
        <v>22.52</v>
      </c>
      <c r="L31934" s="32">
        <v>14.03</v>
      </c>
      <c r="M31934">
        <v>32070</v>
      </c>
      <c r="N31934" t="s">
        <v>48</v>
      </c>
      <c r="O31934">
        <v>3</v>
      </c>
    </row>
    <row r="31935" spans="1:15" x14ac:dyDescent="0.2">
      <c r="A31935" s="2">
        <v>37216</v>
      </c>
      <c r="B31935">
        <v>1300</v>
      </c>
      <c r="C31935">
        <v>16.809999999999999</v>
      </c>
      <c r="D31935">
        <v>16.809999999999999</v>
      </c>
      <c r="E31935">
        <v>16.809999999999999</v>
      </c>
      <c r="F31935">
        <v>16.809999999999999</v>
      </c>
      <c r="G31935">
        <v>16.809999999999999</v>
      </c>
      <c r="H31935" s="5">
        <v>20.5</v>
      </c>
      <c r="I31935">
        <v>22.53</v>
      </c>
      <c r="J31935">
        <v>23.32</v>
      </c>
      <c r="K31935">
        <v>22.3</v>
      </c>
      <c r="L31935" s="32">
        <v>13.91</v>
      </c>
      <c r="M31935">
        <v>31116</v>
      </c>
      <c r="N31935" t="s">
        <v>48</v>
      </c>
      <c r="O31935">
        <v>3</v>
      </c>
    </row>
    <row r="31936" spans="1:15" x14ac:dyDescent="0.2">
      <c r="A31936" s="2">
        <v>37216</v>
      </c>
      <c r="B31936">
        <v>1400</v>
      </c>
      <c r="C31936">
        <v>16.690000000000001</v>
      </c>
      <c r="D31936">
        <v>16.690000000000001</v>
      </c>
      <c r="E31936">
        <v>16.690000000000001</v>
      </c>
      <c r="F31936">
        <v>16.690000000000001</v>
      </c>
      <c r="G31936">
        <v>16.690000000000001</v>
      </c>
      <c r="H31936" s="5">
        <v>19.95</v>
      </c>
      <c r="I31936">
        <v>22.28</v>
      </c>
      <c r="J31936">
        <v>23.47</v>
      </c>
      <c r="K31936">
        <v>22.48</v>
      </c>
      <c r="L31936" s="32">
        <v>13.86</v>
      </c>
      <c r="M31936">
        <v>30722</v>
      </c>
      <c r="N31936" t="s">
        <v>48</v>
      </c>
      <c r="O31936">
        <v>3</v>
      </c>
    </row>
    <row r="31937" spans="1:15" x14ac:dyDescent="0.2">
      <c r="A31937" s="2">
        <v>37216</v>
      </c>
      <c r="B31937">
        <v>1500</v>
      </c>
      <c r="C31937">
        <v>16.23</v>
      </c>
      <c r="D31937">
        <v>16.23</v>
      </c>
      <c r="E31937">
        <v>16.23</v>
      </c>
      <c r="F31937">
        <v>16.23</v>
      </c>
      <c r="G31937">
        <v>16.23</v>
      </c>
      <c r="H31937" s="5">
        <v>17.84</v>
      </c>
      <c r="I31937">
        <v>21.46</v>
      </c>
      <c r="J31937">
        <v>23.96</v>
      </c>
      <c r="K31937">
        <v>20.68</v>
      </c>
      <c r="L31937" s="32">
        <v>14.67</v>
      </c>
      <c r="M31937">
        <v>30205</v>
      </c>
      <c r="N31937" t="s">
        <v>48</v>
      </c>
      <c r="O31937">
        <v>3</v>
      </c>
    </row>
    <row r="31938" spans="1:15" x14ac:dyDescent="0.2">
      <c r="A31938" s="2">
        <v>37216</v>
      </c>
      <c r="B31938">
        <v>1600</v>
      </c>
      <c r="C31938">
        <v>15.86</v>
      </c>
      <c r="D31938">
        <v>15.86</v>
      </c>
      <c r="E31938">
        <v>15.86</v>
      </c>
      <c r="F31938">
        <v>15.86</v>
      </c>
      <c r="G31938">
        <v>15.86</v>
      </c>
      <c r="H31938" s="5">
        <v>19.670000000000002</v>
      </c>
      <c r="I31938">
        <v>20.010000000000002</v>
      </c>
      <c r="J31938">
        <v>19.940000000000001</v>
      </c>
      <c r="K31938">
        <v>22.01</v>
      </c>
      <c r="L31938" s="32">
        <v>14.08</v>
      </c>
      <c r="M31938">
        <v>29940</v>
      </c>
      <c r="N31938" t="s">
        <v>48</v>
      </c>
      <c r="O31938">
        <v>3</v>
      </c>
    </row>
    <row r="31939" spans="1:15" x14ac:dyDescent="0.2">
      <c r="A31939" s="2">
        <v>37216</v>
      </c>
      <c r="B31939">
        <v>1700</v>
      </c>
      <c r="C31939">
        <v>19.53</v>
      </c>
      <c r="D31939">
        <v>19.53</v>
      </c>
      <c r="E31939">
        <v>19.53</v>
      </c>
      <c r="F31939">
        <v>19.53</v>
      </c>
      <c r="G31939">
        <v>19.53</v>
      </c>
      <c r="H31939" s="5">
        <v>22.77</v>
      </c>
      <c r="I31939">
        <v>23.74</v>
      </c>
      <c r="J31939">
        <v>23.57</v>
      </c>
      <c r="K31939">
        <v>24.76</v>
      </c>
      <c r="L31939" s="32">
        <v>13.44</v>
      </c>
      <c r="M31939">
        <v>30880</v>
      </c>
      <c r="N31939" t="s">
        <v>48</v>
      </c>
      <c r="O31939">
        <v>3</v>
      </c>
    </row>
    <row r="31940" spans="1:15" x14ac:dyDescent="0.2">
      <c r="A31940" s="2">
        <v>37216</v>
      </c>
      <c r="B31940">
        <v>1800</v>
      </c>
      <c r="C31940">
        <v>23.64</v>
      </c>
      <c r="D31940">
        <v>23.69</v>
      </c>
      <c r="E31940">
        <v>23.63</v>
      </c>
      <c r="F31940">
        <v>23.67</v>
      </c>
      <c r="G31940">
        <v>23.66</v>
      </c>
      <c r="H31940" s="5">
        <v>41.23</v>
      </c>
      <c r="I31940">
        <v>41.24</v>
      </c>
      <c r="J31940">
        <v>41.24</v>
      </c>
      <c r="K31940">
        <v>41.23</v>
      </c>
      <c r="L31940" s="32">
        <v>41.23</v>
      </c>
      <c r="M31940">
        <v>33760</v>
      </c>
      <c r="N31940" t="s">
        <v>48</v>
      </c>
      <c r="O31940">
        <v>3</v>
      </c>
    </row>
    <row r="31941" spans="1:15" x14ac:dyDescent="0.2">
      <c r="A31941" s="2">
        <v>37216</v>
      </c>
      <c r="B31941">
        <v>1900</v>
      </c>
      <c r="C31941">
        <v>22.13</v>
      </c>
      <c r="D31941">
        <v>22.13</v>
      </c>
      <c r="E31941">
        <v>22.13</v>
      </c>
      <c r="F31941">
        <v>22.13</v>
      </c>
      <c r="G31941">
        <v>22.13</v>
      </c>
      <c r="H31941" s="5">
        <v>36.96</v>
      </c>
      <c r="I31941">
        <v>37.06</v>
      </c>
      <c r="J31941">
        <v>37.01</v>
      </c>
      <c r="K31941">
        <v>36.94</v>
      </c>
      <c r="L31941" s="32">
        <v>36.950000000000003</v>
      </c>
      <c r="M31941">
        <v>33939</v>
      </c>
      <c r="N31941" t="s">
        <v>48</v>
      </c>
      <c r="O31941">
        <v>3</v>
      </c>
    </row>
    <row r="31942" spans="1:15" x14ac:dyDescent="0.2">
      <c r="A31942" s="2">
        <v>37216</v>
      </c>
      <c r="B31942">
        <v>2000</v>
      </c>
      <c r="C31942">
        <v>23.35</v>
      </c>
      <c r="D31942">
        <v>23.35</v>
      </c>
      <c r="E31942">
        <v>23.35</v>
      </c>
      <c r="F31942">
        <v>23.35</v>
      </c>
      <c r="G31942">
        <v>23.35</v>
      </c>
      <c r="H31942" s="5">
        <v>30.88</v>
      </c>
      <c r="I31942">
        <v>31.19</v>
      </c>
      <c r="J31942">
        <v>31</v>
      </c>
      <c r="K31942">
        <v>30.81</v>
      </c>
      <c r="L31942" s="32">
        <v>30.83</v>
      </c>
      <c r="M31942">
        <v>33213</v>
      </c>
      <c r="N31942" t="s">
        <v>48</v>
      </c>
      <c r="O31942">
        <v>3</v>
      </c>
    </row>
    <row r="31943" spans="1:15" x14ac:dyDescent="0.2">
      <c r="A31943" s="2">
        <v>37216</v>
      </c>
      <c r="B31943">
        <v>2100</v>
      </c>
      <c r="C31943">
        <v>22.47</v>
      </c>
      <c r="D31943">
        <v>22.47</v>
      </c>
      <c r="E31943">
        <v>22.47</v>
      </c>
      <c r="F31943">
        <v>22.47</v>
      </c>
      <c r="G31943">
        <v>22.47</v>
      </c>
      <c r="H31943" s="5">
        <v>26.4</v>
      </c>
      <c r="I31943">
        <v>26.44</v>
      </c>
      <c r="J31943">
        <v>26.42</v>
      </c>
      <c r="K31943">
        <v>26.39</v>
      </c>
      <c r="L31943" s="32">
        <v>26.39</v>
      </c>
      <c r="M31943">
        <v>32521</v>
      </c>
      <c r="N31943" t="s">
        <v>48</v>
      </c>
      <c r="O31943">
        <v>3</v>
      </c>
    </row>
    <row r="31944" spans="1:15" x14ac:dyDescent="0.2">
      <c r="A31944" s="2">
        <v>37216</v>
      </c>
      <c r="B31944">
        <v>2200</v>
      </c>
      <c r="C31944">
        <v>21.72</v>
      </c>
      <c r="D31944">
        <v>21.72</v>
      </c>
      <c r="E31944">
        <v>21.72</v>
      </c>
      <c r="F31944">
        <v>21.72</v>
      </c>
      <c r="G31944">
        <v>21.72</v>
      </c>
      <c r="H31944" s="5">
        <v>21.83</v>
      </c>
      <c r="I31944">
        <v>22.58</v>
      </c>
      <c r="J31944">
        <v>22.44</v>
      </c>
      <c r="K31944">
        <v>23.29</v>
      </c>
      <c r="L31944" s="32">
        <v>14.95</v>
      </c>
      <c r="M31944">
        <v>31178</v>
      </c>
      <c r="N31944" t="s">
        <v>48</v>
      </c>
      <c r="O31944">
        <v>3</v>
      </c>
    </row>
    <row r="31945" spans="1:15" x14ac:dyDescent="0.2">
      <c r="A31945" s="2">
        <v>37216</v>
      </c>
      <c r="B31945">
        <v>2300</v>
      </c>
      <c r="C31945">
        <v>18.329999999999998</v>
      </c>
      <c r="D31945">
        <v>18.329999999999998</v>
      </c>
      <c r="E31945">
        <v>18.329999999999998</v>
      </c>
      <c r="F31945">
        <v>18.329999999999998</v>
      </c>
      <c r="G31945">
        <v>18.329999999999998</v>
      </c>
      <c r="H31945" s="5">
        <v>18.36</v>
      </c>
      <c r="I31945">
        <v>19.84</v>
      </c>
      <c r="J31945">
        <v>20.78</v>
      </c>
      <c r="K31945">
        <v>19.11</v>
      </c>
      <c r="L31945" s="32">
        <v>14.82</v>
      </c>
      <c r="M31945">
        <v>29036</v>
      </c>
      <c r="N31945" t="s">
        <v>48</v>
      </c>
      <c r="O31945">
        <v>3</v>
      </c>
    </row>
    <row r="31946" spans="1:15" x14ac:dyDescent="0.2">
      <c r="A31946" s="2">
        <v>37216</v>
      </c>
      <c r="B31946">
        <v>2400</v>
      </c>
      <c r="C31946">
        <v>15.87</v>
      </c>
      <c r="D31946">
        <v>15.87</v>
      </c>
      <c r="E31946">
        <v>15.87</v>
      </c>
      <c r="F31946">
        <v>15.87</v>
      </c>
      <c r="G31946">
        <v>15.87</v>
      </c>
      <c r="H31946" s="5">
        <v>17.899999999999999</v>
      </c>
      <c r="I31946">
        <v>18.21</v>
      </c>
      <c r="J31946">
        <v>18.16</v>
      </c>
      <c r="K31946">
        <v>18.53</v>
      </c>
      <c r="L31946" s="32">
        <v>14.96</v>
      </c>
      <c r="M31946">
        <v>26709</v>
      </c>
      <c r="N31946" t="s">
        <v>47</v>
      </c>
      <c r="O31946">
        <v>3</v>
      </c>
    </row>
    <row r="31947" spans="1:15" x14ac:dyDescent="0.2">
      <c r="A31947" s="2">
        <v>37217</v>
      </c>
      <c r="B31947">
        <v>100</v>
      </c>
      <c r="C31947">
        <v>15.57</v>
      </c>
      <c r="D31947">
        <v>15.57</v>
      </c>
      <c r="E31947">
        <v>15.57</v>
      </c>
      <c r="F31947">
        <v>15.57</v>
      </c>
      <c r="G31947">
        <v>15.57</v>
      </c>
      <c r="H31947" s="5">
        <v>16.79</v>
      </c>
      <c r="I31947">
        <v>16.97</v>
      </c>
      <c r="J31947">
        <v>16.940000000000001</v>
      </c>
      <c r="K31947">
        <v>17.53</v>
      </c>
      <c r="L31947" s="32">
        <v>14.53</v>
      </c>
      <c r="M31947">
        <v>24858</v>
      </c>
      <c r="N31947" t="s">
        <v>47</v>
      </c>
      <c r="O31947">
        <v>4</v>
      </c>
    </row>
    <row r="31948" spans="1:15" x14ac:dyDescent="0.2">
      <c r="A31948" s="2">
        <v>37217</v>
      </c>
      <c r="B31948">
        <v>200</v>
      </c>
      <c r="C31948">
        <v>15.36</v>
      </c>
      <c r="D31948">
        <v>15.36</v>
      </c>
      <c r="E31948">
        <v>15.36</v>
      </c>
      <c r="F31948">
        <v>15.36</v>
      </c>
      <c r="G31948">
        <v>15.36</v>
      </c>
      <c r="H31948" s="5">
        <v>15.5</v>
      </c>
      <c r="I31948">
        <v>15.27</v>
      </c>
      <c r="J31948">
        <v>15.3</v>
      </c>
      <c r="K31948">
        <v>17.04</v>
      </c>
      <c r="L31948" s="32">
        <v>14.88</v>
      </c>
      <c r="M31948">
        <v>23781</v>
      </c>
      <c r="N31948" t="s">
        <v>47</v>
      </c>
      <c r="O31948">
        <v>4</v>
      </c>
    </row>
    <row r="31949" spans="1:15" x14ac:dyDescent="0.2">
      <c r="A31949" s="2">
        <v>37217</v>
      </c>
      <c r="B31949">
        <v>300</v>
      </c>
      <c r="C31949">
        <v>15.26</v>
      </c>
      <c r="D31949">
        <v>15.26</v>
      </c>
      <c r="E31949">
        <v>15.26</v>
      </c>
      <c r="F31949">
        <v>15.26</v>
      </c>
      <c r="G31949">
        <v>15.26</v>
      </c>
      <c r="H31949" s="5">
        <v>14.82</v>
      </c>
      <c r="I31949">
        <v>14.72</v>
      </c>
      <c r="J31949">
        <v>14.73</v>
      </c>
      <c r="K31949">
        <v>15.53</v>
      </c>
      <c r="L31949" s="32">
        <v>14.54</v>
      </c>
      <c r="M31949">
        <v>23260</v>
      </c>
      <c r="N31949" t="s">
        <v>47</v>
      </c>
      <c r="O31949">
        <v>4</v>
      </c>
    </row>
    <row r="31950" spans="1:15" x14ac:dyDescent="0.2">
      <c r="A31950" s="2">
        <v>37217</v>
      </c>
      <c r="B31950">
        <v>400</v>
      </c>
      <c r="C31950">
        <v>15.13</v>
      </c>
      <c r="D31950">
        <v>15.13</v>
      </c>
      <c r="E31950">
        <v>15.13</v>
      </c>
      <c r="F31950">
        <v>15.13</v>
      </c>
      <c r="G31950">
        <v>15.13</v>
      </c>
      <c r="H31950" s="5">
        <v>14</v>
      </c>
      <c r="I31950">
        <v>13.97</v>
      </c>
      <c r="J31950">
        <v>13.98</v>
      </c>
      <c r="K31950">
        <v>14.2</v>
      </c>
      <c r="L31950" s="32">
        <v>13.92</v>
      </c>
      <c r="M31950">
        <v>23138</v>
      </c>
      <c r="N31950" t="s">
        <v>47</v>
      </c>
      <c r="O31950">
        <v>4</v>
      </c>
    </row>
    <row r="31951" spans="1:15" x14ac:dyDescent="0.2">
      <c r="A31951" s="2">
        <v>37217</v>
      </c>
      <c r="B31951">
        <v>500</v>
      </c>
      <c r="C31951">
        <v>15.44</v>
      </c>
      <c r="D31951">
        <v>15.44</v>
      </c>
      <c r="E31951">
        <v>15.44</v>
      </c>
      <c r="F31951">
        <v>15.44</v>
      </c>
      <c r="G31951">
        <v>15.44</v>
      </c>
      <c r="H31951" s="5">
        <v>14.48</v>
      </c>
      <c r="I31951">
        <v>14.43</v>
      </c>
      <c r="J31951">
        <v>14.43</v>
      </c>
      <c r="K31951">
        <v>14.9</v>
      </c>
      <c r="L31951" s="32">
        <v>14.32</v>
      </c>
      <c r="M31951">
        <v>23346</v>
      </c>
      <c r="N31951" t="s">
        <v>47</v>
      </c>
      <c r="O31951">
        <v>4</v>
      </c>
    </row>
    <row r="31952" spans="1:15" x14ac:dyDescent="0.2">
      <c r="A31952" s="2">
        <v>37217</v>
      </c>
      <c r="B31952">
        <v>600</v>
      </c>
      <c r="C31952">
        <v>15.71</v>
      </c>
      <c r="D31952">
        <v>15.71</v>
      </c>
      <c r="E31952">
        <v>15.71</v>
      </c>
      <c r="F31952">
        <v>15.71</v>
      </c>
      <c r="G31952">
        <v>15.71</v>
      </c>
      <c r="H31952" s="5">
        <v>15.65</v>
      </c>
      <c r="I31952">
        <v>15.58</v>
      </c>
      <c r="J31952">
        <v>15.59</v>
      </c>
      <c r="K31952">
        <v>16.510000000000002</v>
      </c>
      <c r="L31952" s="32">
        <v>14.92</v>
      </c>
      <c r="M31952">
        <v>24009</v>
      </c>
      <c r="N31952" t="s">
        <v>47</v>
      </c>
      <c r="O31952">
        <v>4</v>
      </c>
    </row>
    <row r="31953" spans="1:15" x14ac:dyDescent="0.2">
      <c r="A31953" s="2">
        <v>37217</v>
      </c>
      <c r="B31953">
        <v>700</v>
      </c>
      <c r="C31953">
        <v>15.8</v>
      </c>
      <c r="D31953">
        <v>15.8</v>
      </c>
      <c r="E31953">
        <v>15.8</v>
      </c>
      <c r="F31953">
        <v>15.8</v>
      </c>
      <c r="G31953">
        <v>15.8</v>
      </c>
      <c r="H31953" s="5">
        <v>15.9</v>
      </c>
      <c r="I31953">
        <v>15.68</v>
      </c>
      <c r="J31953">
        <v>15.7</v>
      </c>
      <c r="K31953">
        <v>17.53</v>
      </c>
      <c r="L31953" s="32">
        <v>15.25</v>
      </c>
      <c r="M31953">
        <v>25067</v>
      </c>
      <c r="N31953" t="s">
        <v>47</v>
      </c>
      <c r="O31953">
        <v>4</v>
      </c>
    </row>
    <row r="31954" spans="1:15" x14ac:dyDescent="0.2">
      <c r="A31954" s="2">
        <v>37217</v>
      </c>
      <c r="B31954">
        <v>800</v>
      </c>
      <c r="C31954">
        <v>15.65</v>
      </c>
      <c r="D31954">
        <v>15.65</v>
      </c>
      <c r="E31954">
        <v>15.65</v>
      </c>
      <c r="F31954">
        <v>15.65</v>
      </c>
      <c r="G31954">
        <v>15.65</v>
      </c>
      <c r="H31954" s="5">
        <v>15.8</v>
      </c>
      <c r="I31954">
        <v>16.739999999999998</v>
      </c>
      <c r="J31954">
        <v>17.600000000000001</v>
      </c>
      <c r="K31954">
        <v>16.239999999999998</v>
      </c>
      <c r="L31954" s="32">
        <v>15.61</v>
      </c>
      <c r="M31954">
        <v>25857</v>
      </c>
      <c r="N31954" t="s">
        <v>48</v>
      </c>
      <c r="O31954">
        <v>4</v>
      </c>
    </row>
    <row r="31955" spans="1:15" x14ac:dyDescent="0.2">
      <c r="A31955" s="2">
        <v>37217</v>
      </c>
      <c r="B31955">
        <v>900</v>
      </c>
      <c r="C31955">
        <v>19.45</v>
      </c>
      <c r="D31955">
        <v>19.45</v>
      </c>
      <c r="E31955">
        <v>19.45</v>
      </c>
      <c r="F31955">
        <v>19.45</v>
      </c>
      <c r="G31955">
        <v>19.45</v>
      </c>
      <c r="H31955" s="5">
        <v>18</v>
      </c>
      <c r="I31955">
        <v>21.29</v>
      </c>
      <c r="J31955">
        <v>24.01</v>
      </c>
      <c r="K31955">
        <v>17.97</v>
      </c>
      <c r="L31955" s="32">
        <v>17.97</v>
      </c>
      <c r="M31955">
        <v>27008</v>
      </c>
      <c r="N31955" t="s">
        <v>48</v>
      </c>
      <c r="O31955">
        <v>4</v>
      </c>
    </row>
    <row r="31956" spans="1:15" x14ac:dyDescent="0.2">
      <c r="A31956" s="2">
        <v>37217</v>
      </c>
      <c r="B31956">
        <v>1000</v>
      </c>
      <c r="C31956">
        <v>20.85</v>
      </c>
      <c r="D31956">
        <v>20.85</v>
      </c>
      <c r="E31956">
        <v>20.85</v>
      </c>
      <c r="F31956">
        <v>20.85</v>
      </c>
      <c r="G31956">
        <v>20.85</v>
      </c>
      <c r="H31956" s="5">
        <v>19.510000000000002</v>
      </c>
      <c r="I31956">
        <v>21.98</v>
      </c>
      <c r="J31956">
        <v>24.01</v>
      </c>
      <c r="K31956">
        <v>19.48</v>
      </c>
      <c r="L31956" s="32">
        <v>19.489999999999998</v>
      </c>
      <c r="M31956">
        <v>27703</v>
      </c>
      <c r="N31956" t="s">
        <v>48</v>
      </c>
      <c r="O31956">
        <v>4</v>
      </c>
    </row>
    <row r="31957" spans="1:15" x14ac:dyDescent="0.2">
      <c r="A31957" s="2">
        <v>37217</v>
      </c>
      <c r="B31957">
        <v>1100</v>
      </c>
      <c r="C31957">
        <v>19.12</v>
      </c>
      <c r="D31957">
        <v>19.12</v>
      </c>
      <c r="E31957">
        <v>19.12</v>
      </c>
      <c r="F31957">
        <v>19.12</v>
      </c>
      <c r="G31957">
        <v>19.12</v>
      </c>
      <c r="H31957" s="5">
        <v>20</v>
      </c>
      <c r="I31957">
        <v>21.63</v>
      </c>
      <c r="J31957">
        <v>23.01</v>
      </c>
      <c r="K31957">
        <v>19.98</v>
      </c>
      <c r="L31957" s="32">
        <v>19.989999999999998</v>
      </c>
      <c r="M31957">
        <v>27867</v>
      </c>
      <c r="N31957" t="s">
        <v>48</v>
      </c>
      <c r="O31957">
        <v>4</v>
      </c>
    </row>
    <row r="31958" spans="1:15" x14ac:dyDescent="0.2">
      <c r="A31958" s="2">
        <v>37217</v>
      </c>
      <c r="B31958">
        <v>1200</v>
      </c>
      <c r="C31958">
        <v>16.22</v>
      </c>
      <c r="D31958">
        <v>16.22</v>
      </c>
      <c r="E31958">
        <v>16.22</v>
      </c>
      <c r="F31958">
        <v>16.22</v>
      </c>
      <c r="G31958">
        <v>16.22</v>
      </c>
      <c r="H31958" s="5">
        <v>18.54</v>
      </c>
      <c r="I31958">
        <v>18.59</v>
      </c>
      <c r="J31958">
        <v>18.559999999999999</v>
      </c>
      <c r="K31958">
        <v>18.53</v>
      </c>
      <c r="L31958" s="32">
        <v>18.53</v>
      </c>
      <c r="M31958">
        <v>27427</v>
      </c>
      <c r="N31958" t="s">
        <v>48</v>
      </c>
      <c r="O31958">
        <v>4</v>
      </c>
    </row>
    <row r="31959" spans="1:15" x14ac:dyDescent="0.2">
      <c r="A31959" s="2">
        <v>37217</v>
      </c>
      <c r="B31959">
        <v>1300</v>
      </c>
      <c r="C31959">
        <v>15.68</v>
      </c>
      <c r="D31959">
        <v>15.68</v>
      </c>
      <c r="E31959">
        <v>15.68</v>
      </c>
      <c r="F31959">
        <v>15.68</v>
      </c>
      <c r="G31959">
        <v>15.68</v>
      </c>
      <c r="H31959" s="5">
        <v>16.61</v>
      </c>
      <c r="I31959">
        <v>16.52</v>
      </c>
      <c r="J31959">
        <v>16.510000000000002</v>
      </c>
      <c r="K31959">
        <v>17.64</v>
      </c>
      <c r="L31959" s="32">
        <v>16.18</v>
      </c>
      <c r="M31959">
        <v>26487</v>
      </c>
      <c r="N31959" t="s">
        <v>48</v>
      </c>
      <c r="O31959">
        <v>4</v>
      </c>
    </row>
    <row r="31960" spans="1:15" x14ac:dyDescent="0.2">
      <c r="A31960" s="2">
        <v>37217</v>
      </c>
      <c r="B31960">
        <v>1400</v>
      </c>
      <c r="C31960">
        <v>14.62</v>
      </c>
      <c r="D31960">
        <v>14.62</v>
      </c>
      <c r="E31960">
        <v>14.62</v>
      </c>
      <c r="F31960">
        <v>14.62</v>
      </c>
      <c r="G31960">
        <v>14.62</v>
      </c>
      <c r="H31960" s="5">
        <v>15.83</v>
      </c>
      <c r="I31960">
        <v>15.68</v>
      </c>
      <c r="J31960">
        <v>15.68</v>
      </c>
      <c r="K31960">
        <v>17.03</v>
      </c>
      <c r="L31960" s="32">
        <v>15.33</v>
      </c>
      <c r="M31960">
        <v>25284</v>
      </c>
      <c r="N31960" t="s">
        <v>48</v>
      </c>
      <c r="O31960">
        <v>4</v>
      </c>
    </row>
    <row r="31961" spans="1:15" x14ac:dyDescent="0.2">
      <c r="A31961" s="2">
        <v>37217</v>
      </c>
      <c r="B31961">
        <v>1500</v>
      </c>
      <c r="C31961">
        <v>12.17</v>
      </c>
      <c r="D31961">
        <v>12.17</v>
      </c>
      <c r="E31961">
        <v>12.17</v>
      </c>
      <c r="F31961">
        <v>12.17</v>
      </c>
      <c r="G31961">
        <v>12.17</v>
      </c>
      <c r="H31961" s="5">
        <v>15.33</v>
      </c>
      <c r="I31961">
        <v>15.11</v>
      </c>
      <c r="J31961">
        <v>15.12</v>
      </c>
      <c r="K31961">
        <v>17.03</v>
      </c>
      <c r="L31961" s="32">
        <v>14.63</v>
      </c>
      <c r="M31961">
        <v>24235</v>
      </c>
      <c r="N31961" t="s">
        <v>48</v>
      </c>
      <c r="O31961">
        <v>4</v>
      </c>
    </row>
    <row r="31962" spans="1:15" x14ac:dyDescent="0.2">
      <c r="A31962" s="2">
        <v>37217</v>
      </c>
      <c r="B31962">
        <v>1600</v>
      </c>
      <c r="C31962">
        <v>11.55</v>
      </c>
      <c r="D31962">
        <v>11.55</v>
      </c>
      <c r="E31962">
        <v>11.55</v>
      </c>
      <c r="F31962">
        <v>11.55</v>
      </c>
      <c r="G31962">
        <v>11.55</v>
      </c>
      <c r="H31962" s="5">
        <v>15.21</v>
      </c>
      <c r="I31962">
        <v>14.98</v>
      </c>
      <c r="J31962">
        <v>14.99</v>
      </c>
      <c r="K31962">
        <v>17.03</v>
      </c>
      <c r="L31962" s="32">
        <v>14.47</v>
      </c>
      <c r="M31962">
        <v>23487</v>
      </c>
      <c r="N31962" t="s">
        <v>48</v>
      </c>
      <c r="O31962">
        <v>4</v>
      </c>
    </row>
    <row r="31963" spans="1:15" x14ac:dyDescent="0.2">
      <c r="A31963" s="2">
        <v>37217</v>
      </c>
      <c r="B31963">
        <v>1700</v>
      </c>
      <c r="C31963">
        <v>13.65</v>
      </c>
      <c r="D31963">
        <v>13.65</v>
      </c>
      <c r="E31963">
        <v>13.65</v>
      </c>
      <c r="F31963">
        <v>13.65</v>
      </c>
      <c r="G31963">
        <v>13.65</v>
      </c>
      <c r="H31963" s="5">
        <v>15.68</v>
      </c>
      <c r="I31963">
        <v>15.4</v>
      </c>
      <c r="J31963">
        <v>15.4</v>
      </c>
      <c r="K31963">
        <v>18.03</v>
      </c>
      <c r="L31963" s="32">
        <v>14.72</v>
      </c>
      <c r="M31963">
        <v>23734</v>
      </c>
      <c r="N31963" t="s">
        <v>48</v>
      </c>
      <c r="O31963">
        <v>4</v>
      </c>
    </row>
    <row r="31964" spans="1:15" x14ac:dyDescent="0.2">
      <c r="A31964" s="2">
        <v>37217</v>
      </c>
      <c r="B31964">
        <v>1800</v>
      </c>
      <c r="C31964">
        <v>14.97</v>
      </c>
      <c r="D31964">
        <v>14.97</v>
      </c>
      <c r="E31964">
        <v>14.97</v>
      </c>
      <c r="F31964">
        <v>14.97</v>
      </c>
      <c r="G31964">
        <v>14.97</v>
      </c>
      <c r="H31964" s="5">
        <v>20.22</v>
      </c>
      <c r="I31964">
        <v>23.82</v>
      </c>
      <c r="J31964">
        <v>26.47</v>
      </c>
      <c r="K31964">
        <v>23.1</v>
      </c>
      <c r="L31964" s="32">
        <v>14.5</v>
      </c>
      <c r="M31964">
        <v>25518</v>
      </c>
      <c r="N31964" t="s">
        <v>48</v>
      </c>
      <c r="O31964">
        <v>4</v>
      </c>
    </row>
    <row r="31965" spans="1:15" x14ac:dyDescent="0.2">
      <c r="A31965" s="2">
        <v>37217</v>
      </c>
      <c r="B31965">
        <v>1900</v>
      </c>
      <c r="C31965">
        <v>14.71</v>
      </c>
      <c r="D31965">
        <v>14.71</v>
      </c>
      <c r="E31965">
        <v>14.71</v>
      </c>
      <c r="F31965">
        <v>14.71</v>
      </c>
      <c r="G31965">
        <v>14.71</v>
      </c>
      <c r="H31965" s="5">
        <v>18.37</v>
      </c>
      <c r="I31965">
        <v>21.87</v>
      </c>
      <c r="J31965">
        <v>25.01</v>
      </c>
      <c r="K31965">
        <v>22.8</v>
      </c>
      <c r="L31965" s="32">
        <v>16.149999999999999</v>
      </c>
      <c r="M31965">
        <v>25724</v>
      </c>
      <c r="N31965" t="s">
        <v>48</v>
      </c>
      <c r="O31965">
        <v>4</v>
      </c>
    </row>
    <row r="31966" spans="1:15" x14ac:dyDescent="0.2">
      <c r="A31966" s="2">
        <v>37217</v>
      </c>
      <c r="B31966">
        <v>2000</v>
      </c>
      <c r="C31966">
        <v>14.86</v>
      </c>
      <c r="D31966">
        <v>14.86</v>
      </c>
      <c r="E31966">
        <v>14.86</v>
      </c>
      <c r="F31966">
        <v>14.86</v>
      </c>
      <c r="G31966">
        <v>14.86</v>
      </c>
      <c r="H31966" s="5">
        <v>17.579999999999998</v>
      </c>
      <c r="I31966">
        <v>19.16</v>
      </c>
      <c r="J31966">
        <v>21</v>
      </c>
      <c r="K31966">
        <v>24.22</v>
      </c>
      <c r="L31966" s="32">
        <v>14.82</v>
      </c>
      <c r="M31966">
        <v>25817</v>
      </c>
      <c r="N31966" t="s">
        <v>48</v>
      </c>
      <c r="O31966">
        <v>4</v>
      </c>
    </row>
    <row r="31967" spans="1:15" x14ac:dyDescent="0.2">
      <c r="A31967" s="2">
        <v>37217</v>
      </c>
      <c r="B31967">
        <v>2100</v>
      </c>
      <c r="C31967">
        <v>16.010000000000002</v>
      </c>
      <c r="D31967">
        <v>16.010000000000002</v>
      </c>
      <c r="E31967">
        <v>16.010000000000002</v>
      </c>
      <c r="F31967">
        <v>16.010000000000002</v>
      </c>
      <c r="G31967">
        <v>16.010000000000002</v>
      </c>
      <c r="H31967" s="5">
        <v>17.649999999999999</v>
      </c>
      <c r="I31967">
        <v>19.05</v>
      </c>
      <c r="J31967">
        <v>20.74</v>
      </c>
      <c r="K31967">
        <v>24.39</v>
      </c>
      <c r="L31967" s="32">
        <v>14.85</v>
      </c>
      <c r="M31967">
        <v>25885</v>
      </c>
      <c r="N31967" t="s">
        <v>48</v>
      </c>
      <c r="O31967">
        <v>4</v>
      </c>
    </row>
    <row r="31968" spans="1:15" x14ac:dyDescent="0.2">
      <c r="A31968" s="2">
        <v>37217</v>
      </c>
      <c r="B31968">
        <v>2200</v>
      </c>
      <c r="C31968">
        <v>15.83</v>
      </c>
      <c r="D31968">
        <v>15.83</v>
      </c>
      <c r="E31968">
        <v>15.83</v>
      </c>
      <c r="F31968">
        <v>15.83</v>
      </c>
      <c r="G31968">
        <v>15.83</v>
      </c>
      <c r="H31968" s="5">
        <v>17.170000000000002</v>
      </c>
      <c r="I31968">
        <v>18.14</v>
      </c>
      <c r="J31968">
        <v>19.32</v>
      </c>
      <c r="K31968">
        <v>22.83</v>
      </c>
      <c r="L31968" s="32">
        <v>14.81</v>
      </c>
      <c r="M31968">
        <v>25599</v>
      </c>
      <c r="N31968" t="s">
        <v>48</v>
      </c>
      <c r="O31968">
        <v>4</v>
      </c>
    </row>
    <row r="31969" spans="1:15" x14ac:dyDescent="0.2">
      <c r="A31969" s="2">
        <v>37217</v>
      </c>
      <c r="B31969">
        <v>2300</v>
      </c>
      <c r="C31969">
        <v>14.8</v>
      </c>
      <c r="D31969">
        <v>14.8</v>
      </c>
      <c r="E31969">
        <v>14.8</v>
      </c>
      <c r="F31969">
        <v>14.8</v>
      </c>
      <c r="G31969">
        <v>14.8</v>
      </c>
      <c r="H31969" s="5">
        <v>15.75</v>
      </c>
      <c r="I31969">
        <v>15.96</v>
      </c>
      <c r="J31969">
        <v>16.03</v>
      </c>
      <c r="K31969">
        <v>17.88</v>
      </c>
      <c r="L31969" s="32">
        <v>14.82</v>
      </c>
      <c r="M31969">
        <v>24654</v>
      </c>
      <c r="N31969" t="s">
        <v>48</v>
      </c>
      <c r="O31969">
        <v>4</v>
      </c>
    </row>
    <row r="31970" spans="1:15" x14ac:dyDescent="0.2">
      <c r="A31970" s="2">
        <v>37217</v>
      </c>
      <c r="B31970">
        <v>2400</v>
      </c>
      <c r="C31970">
        <v>13.46</v>
      </c>
      <c r="D31970">
        <v>13.46</v>
      </c>
      <c r="E31970">
        <v>13.46</v>
      </c>
      <c r="F31970">
        <v>13.46</v>
      </c>
      <c r="G31970">
        <v>13.46</v>
      </c>
      <c r="H31970" s="5">
        <v>14.87</v>
      </c>
      <c r="I31970">
        <v>14.66</v>
      </c>
      <c r="J31970">
        <v>14.66</v>
      </c>
      <c r="K31970">
        <v>16.53</v>
      </c>
      <c r="L31970" s="32">
        <v>14.19</v>
      </c>
      <c r="M31970">
        <v>23294</v>
      </c>
      <c r="N31970" t="s">
        <v>47</v>
      </c>
      <c r="O31970">
        <v>4</v>
      </c>
    </row>
    <row r="31971" spans="1:15" x14ac:dyDescent="0.2">
      <c r="A31971" s="2">
        <v>37218</v>
      </c>
      <c r="B31971">
        <v>100</v>
      </c>
      <c r="C31971">
        <v>12.85</v>
      </c>
      <c r="D31971">
        <v>12.85</v>
      </c>
      <c r="E31971">
        <v>12.85</v>
      </c>
      <c r="F31971">
        <v>12.85</v>
      </c>
      <c r="G31971">
        <v>12.85</v>
      </c>
      <c r="H31971" s="5">
        <v>13.51</v>
      </c>
      <c r="I31971">
        <v>13.51</v>
      </c>
      <c r="J31971">
        <v>13.51</v>
      </c>
      <c r="K31971">
        <v>13.51</v>
      </c>
      <c r="L31971" s="32">
        <v>13.51</v>
      </c>
      <c r="M31971">
        <v>22051</v>
      </c>
      <c r="N31971" t="s">
        <v>47</v>
      </c>
      <c r="O31971">
        <v>5</v>
      </c>
    </row>
    <row r="31972" spans="1:15" x14ac:dyDescent="0.2">
      <c r="A31972" s="2">
        <v>37218</v>
      </c>
      <c r="B31972">
        <v>200</v>
      </c>
      <c r="C31972">
        <v>14.53</v>
      </c>
      <c r="D31972">
        <v>14.53</v>
      </c>
      <c r="E31972">
        <v>14.53</v>
      </c>
      <c r="F31972">
        <v>14.53</v>
      </c>
      <c r="G31972">
        <v>14.53</v>
      </c>
      <c r="H31972" s="5">
        <v>12.93</v>
      </c>
      <c r="I31972">
        <v>12.93</v>
      </c>
      <c r="J31972">
        <v>12.93</v>
      </c>
      <c r="K31972">
        <v>12.93</v>
      </c>
      <c r="L31972" s="32">
        <v>12.93</v>
      </c>
      <c r="M31972">
        <v>21382</v>
      </c>
      <c r="N31972" t="s">
        <v>47</v>
      </c>
      <c r="O31972">
        <v>5</v>
      </c>
    </row>
    <row r="31973" spans="1:15" x14ac:dyDescent="0.2">
      <c r="A31973" s="2">
        <v>37218</v>
      </c>
      <c r="B31973">
        <v>300</v>
      </c>
      <c r="C31973">
        <v>14.6</v>
      </c>
      <c r="D31973">
        <v>14.6</v>
      </c>
      <c r="E31973">
        <v>14.6</v>
      </c>
      <c r="F31973">
        <v>14.6</v>
      </c>
      <c r="G31973">
        <v>14.6</v>
      </c>
      <c r="H31973" s="5">
        <v>11.66</v>
      </c>
      <c r="I31973">
        <v>11.66</v>
      </c>
      <c r="J31973">
        <v>11.66</v>
      </c>
      <c r="K31973">
        <v>11.66</v>
      </c>
      <c r="L31973" s="32">
        <v>11.66</v>
      </c>
      <c r="M31973">
        <v>21285</v>
      </c>
      <c r="N31973" t="s">
        <v>47</v>
      </c>
      <c r="O31973">
        <v>5</v>
      </c>
    </row>
    <row r="31974" spans="1:15" x14ac:dyDescent="0.2">
      <c r="A31974" s="2">
        <v>37218</v>
      </c>
      <c r="B31974">
        <v>400</v>
      </c>
      <c r="C31974">
        <v>14.79</v>
      </c>
      <c r="D31974">
        <v>14.79</v>
      </c>
      <c r="E31974">
        <v>14.79</v>
      </c>
      <c r="F31974">
        <v>14.79</v>
      </c>
      <c r="G31974">
        <v>14.79</v>
      </c>
      <c r="H31974" s="5">
        <v>11.88</v>
      </c>
      <c r="I31974">
        <v>11.88</v>
      </c>
      <c r="J31974">
        <v>11.88</v>
      </c>
      <c r="K31974">
        <v>11.88</v>
      </c>
      <c r="L31974" s="32">
        <v>11.88</v>
      </c>
      <c r="M31974">
        <v>21373</v>
      </c>
      <c r="N31974" t="s">
        <v>47</v>
      </c>
      <c r="O31974">
        <v>5</v>
      </c>
    </row>
    <row r="31975" spans="1:15" x14ac:dyDescent="0.2">
      <c r="A31975" s="2">
        <v>37218</v>
      </c>
      <c r="B31975">
        <v>500</v>
      </c>
      <c r="C31975">
        <v>14.77</v>
      </c>
      <c r="D31975">
        <v>14.77</v>
      </c>
      <c r="E31975">
        <v>14.77</v>
      </c>
      <c r="F31975">
        <v>14.77</v>
      </c>
      <c r="G31975">
        <v>14.77</v>
      </c>
      <c r="H31975" s="5">
        <v>12.41</v>
      </c>
      <c r="I31975">
        <v>12.41</v>
      </c>
      <c r="J31975">
        <v>12.41</v>
      </c>
      <c r="K31975">
        <v>12.41</v>
      </c>
      <c r="L31975" s="32">
        <v>12.41</v>
      </c>
      <c r="M31975">
        <v>21936</v>
      </c>
      <c r="N31975" t="s">
        <v>47</v>
      </c>
      <c r="O31975">
        <v>5</v>
      </c>
    </row>
    <row r="31976" spans="1:15" x14ac:dyDescent="0.2">
      <c r="A31976" s="2">
        <v>37218</v>
      </c>
      <c r="B31976">
        <v>600</v>
      </c>
      <c r="C31976">
        <v>14.87</v>
      </c>
      <c r="D31976">
        <v>14.87</v>
      </c>
      <c r="E31976">
        <v>14.87</v>
      </c>
      <c r="F31976">
        <v>14.87</v>
      </c>
      <c r="G31976">
        <v>14.87</v>
      </c>
      <c r="H31976" s="5">
        <v>14.54</v>
      </c>
      <c r="I31976">
        <v>14.31</v>
      </c>
      <c r="J31976">
        <v>14.34</v>
      </c>
      <c r="K31976">
        <v>16.03</v>
      </c>
      <c r="L31976" s="32">
        <v>13.94</v>
      </c>
      <c r="M31976">
        <v>23208</v>
      </c>
      <c r="N31976" t="s">
        <v>47</v>
      </c>
      <c r="O31976">
        <v>5</v>
      </c>
    </row>
    <row r="31977" spans="1:15" x14ac:dyDescent="0.2">
      <c r="A31977" s="2">
        <v>37218</v>
      </c>
      <c r="B31977">
        <v>700</v>
      </c>
      <c r="C31977">
        <v>16.059999999999999</v>
      </c>
      <c r="D31977">
        <v>16.059999999999999</v>
      </c>
      <c r="E31977">
        <v>16.059999999999999</v>
      </c>
      <c r="F31977">
        <v>16.059999999999999</v>
      </c>
      <c r="G31977">
        <v>16.059999999999999</v>
      </c>
      <c r="H31977" s="5">
        <v>16.329999999999998</v>
      </c>
      <c r="I31977">
        <v>16.07</v>
      </c>
      <c r="J31977">
        <v>16.09</v>
      </c>
      <c r="K31977">
        <v>18.21</v>
      </c>
      <c r="L31977" s="32">
        <v>15.58</v>
      </c>
      <c r="M31977">
        <v>25138</v>
      </c>
      <c r="N31977" t="s">
        <v>47</v>
      </c>
      <c r="O31977">
        <v>5</v>
      </c>
    </row>
    <row r="31978" spans="1:15" x14ac:dyDescent="0.2">
      <c r="A31978" s="2">
        <v>37218</v>
      </c>
      <c r="B31978">
        <v>800</v>
      </c>
      <c r="C31978">
        <v>15.68</v>
      </c>
      <c r="D31978">
        <v>15.68</v>
      </c>
      <c r="E31978">
        <v>15.68</v>
      </c>
      <c r="F31978">
        <v>15.68</v>
      </c>
      <c r="G31978">
        <v>15.68</v>
      </c>
      <c r="H31978" s="5">
        <v>17.2</v>
      </c>
      <c r="I31978">
        <v>18.87</v>
      </c>
      <c r="J31978">
        <v>20.71</v>
      </c>
      <c r="K31978">
        <v>20.010000000000002</v>
      </c>
      <c r="L31978" s="32">
        <v>15.37</v>
      </c>
      <c r="M31978">
        <v>26208</v>
      </c>
      <c r="N31978" t="s">
        <v>48</v>
      </c>
      <c r="O31978">
        <v>5</v>
      </c>
    </row>
    <row r="31979" spans="1:15" x14ac:dyDescent="0.2">
      <c r="A31979" s="2">
        <v>37218</v>
      </c>
      <c r="B31979">
        <v>900</v>
      </c>
      <c r="C31979">
        <v>16.059999999999999</v>
      </c>
      <c r="D31979">
        <v>16.059999999999999</v>
      </c>
      <c r="E31979">
        <v>16.059999999999999</v>
      </c>
      <c r="F31979">
        <v>16.059999999999999</v>
      </c>
      <c r="G31979">
        <v>16.059999999999999</v>
      </c>
      <c r="H31979" s="5">
        <v>19.32</v>
      </c>
      <c r="I31979">
        <v>21.37</v>
      </c>
      <c r="J31979">
        <v>24.01</v>
      </c>
      <c r="K31979">
        <v>24.42</v>
      </c>
      <c r="L31979" s="32">
        <v>17.260000000000002</v>
      </c>
      <c r="M31979">
        <v>27303</v>
      </c>
      <c r="N31979" t="s">
        <v>48</v>
      </c>
      <c r="O31979">
        <v>5</v>
      </c>
    </row>
    <row r="31980" spans="1:15" x14ac:dyDescent="0.2">
      <c r="A31980" s="2">
        <v>37218</v>
      </c>
      <c r="B31980">
        <v>1000</v>
      </c>
      <c r="C31980">
        <v>16.559999999999999</v>
      </c>
      <c r="D31980">
        <v>16.559999999999999</v>
      </c>
      <c r="E31980">
        <v>16.559999999999999</v>
      </c>
      <c r="F31980">
        <v>16.559999999999999</v>
      </c>
      <c r="G31980">
        <v>16.559999999999999</v>
      </c>
      <c r="H31980" s="5">
        <v>21</v>
      </c>
      <c r="I31980">
        <v>22.27</v>
      </c>
      <c r="J31980">
        <v>24.01</v>
      </c>
      <c r="K31980">
        <v>25.01</v>
      </c>
      <c r="L31980" s="32">
        <v>19.38</v>
      </c>
      <c r="M31980">
        <v>27590</v>
      </c>
      <c r="N31980" t="s">
        <v>48</v>
      </c>
      <c r="O31980">
        <v>5</v>
      </c>
    </row>
    <row r="31981" spans="1:15" x14ac:dyDescent="0.2">
      <c r="A31981" s="2">
        <v>37218</v>
      </c>
      <c r="B31981">
        <v>1100</v>
      </c>
      <c r="C31981">
        <v>16.559999999999999</v>
      </c>
      <c r="D31981">
        <v>16.559999999999999</v>
      </c>
      <c r="E31981">
        <v>16.559999999999999</v>
      </c>
      <c r="F31981">
        <v>16.559999999999999</v>
      </c>
      <c r="G31981">
        <v>16.559999999999999</v>
      </c>
      <c r="H31981" s="5">
        <v>21.06</v>
      </c>
      <c r="I31981">
        <v>22.17</v>
      </c>
      <c r="J31981">
        <v>23.01</v>
      </c>
      <c r="K31981">
        <v>25.01</v>
      </c>
      <c r="L31981" s="32">
        <v>14.48</v>
      </c>
      <c r="M31981">
        <v>27383</v>
      </c>
      <c r="N31981" t="s">
        <v>48</v>
      </c>
      <c r="O31981">
        <v>5</v>
      </c>
    </row>
    <row r="31982" spans="1:15" x14ac:dyDescent="0.2">
      <c r="A31982" s="2">
        <v>37218</v>
      </c>
      <c r="B31982">
        <v>1200</v>
      </c>
      <c r="C31982">
        <v>16.579999999999998</v>
      </c>
      <c r="D31982">
        <v>16.579999999999998</v>
      </c>
      <c r="E31982">
        <v>16.579999999999998</v>
      </c>
      <c r="F31982">
        <v>16.579999999999998</v>
      </c>
      <c r="G31982">
        <v>16.579999999999998</v>
      </c>
      <c r="H31982" s="5">
        <v>18.79</v>
      </c>
      <c r="I31982">
        <v>18.350000000000001</v>
      </c>
      <c r="J31982">
        <v>18.39</v>
      </c>
      <c r="K31982">
        <v>23.62</v>
      </c>
      <c r="L31982" s="32">
        <v>15.07</v>
      </c>
      <c r="M31982">
        <v>27071</v>
      </c>
      <c r="N31982" t="s">
        <v>48</v>
      </c>
      <c r="O31982">
        <v>5</v>
      </c>
    </row>
    <row r="31983" spans="1:15" x14ac:dyDescent="0.2">
      <c r="A31983" s="2">
        <v>37218</v>
      </c>
      <c r="B31983">
        <v>1300</v>
      </c>
      <c r="C31983">
        <v>16.57</v>
      </c>
      <c r="D31983">
        <v>16.57</v>
      </c>
      <c r="E31983">
        <v>16.57</v>
      </c>
      <c r="F31983">
        <v>16.57</v>
      </c>
      <c r="G31983">
        <v>16.57</v>
      </c>
      <c r="H31983" s="5">
        <v>17.43</v>
      </c>
      <c r="I31983">
        <v>17.14</v>
      </c>
      <c r="J31983">
        <v>17.16</v>
      </c>
      <c r="K31983">
        <v>20.45</v>
      </c>
      <c r="L31983" s="32">
        <v>15.23</v>
      </c>
      <c r="M31983">
        <v>26506</v>
      </c>
      <c r="N31983" t="s">
        <v>48</v>
      </c>
      <c r="O31983">
        <v>5</v>
      </c>
    </row>
    <row r="31984" spans="1:15" x14ac:dyDescent="0.2">
      <c r="A31984" s="2">
        <v>37218</v>
      </c>
      <c r="B31984">
        <v>1400</v>
      </c>
      <c r="C31984">
        <v>16.149999999999999</v>
      </c>
      <c r="D31984">
        <v>16.149999999999999</v>
      </c>
      <c r="E31984">
        <v>16.149999999999999</v>
      </c>
      <c r="F31984">
        <v>16.149999999999999</v>
      </c>
      <c r="G31984">
        <v>16.149999999999999</v>
      </c>
      <c r="H31984" s="5">
        <v>17.12</v>
      </c>
      <c r="I31984">
        <v>16.88</v>
      </c>
      <c r="J31984">
        <v>16.899999999999999</v>
      </c>
      <c r="K31984">
        <v>19.510000000000002</v>
      </c>
      <c r="L31984" s="32">
        <v>15.44</v>
      </c>
      <c r="M31984">
        <v>26065</v>
      </c>
      <c r="N31984" t="s">
        <v>48</v>
      </c>
      <c r="O31984">
        <v>5</v>
      </c>
    </row>
    <row r="31985" spans="1:15" x14ac:dyDescent="0.2">
      <c r="A31985" s="2">
        <v>37218</v>
      </c>
      <c r="B31985">
        <v>1500</v>
      </c>
      <c r="C31985">
        <v>14.47</v>
      </c>
      <c r="D31985">
        <v>14.47</v>
      </c>
      <c r="E31985">
        <v>14.47</v>
      </c>
      <c r="F31985">
        <v>14.47</v>
      </c>
      <c r="G31985">
        <v>14.47</v>
      </c>
      <c r="H31985" s="5">
        <v>16.809999999999999</v>
      </c>
      <c r="I31985">
        <v>16.45</v>
      </c>
      <c r="J31985">
        <v>16.489999999999998</v>
      </c>
      <c r="K31985">
        <v>19.510000000000002</v>
      </c>
      <c r="L31985" s="32">
        <v>15.42</v>
      </c>
      <c r="M31985">
        <v>25535</v>
      </c>
      <c r="N31985" t="s">
        <v>48</v>
      </c>
      <c r="O31985">
        <v>5</v>
      </c>
    </row>
    <row r="31986" spans="1:15" x14ac:dyDescent="0.2">
      <c r="A31986" s="2">
        <v>37218</v>
      </c>
      <c r="B31986">
        <v>1600</v>
      </c>
      <c r="C31986">
        <v>14.74</v>
      </c>
      <c r="D31986">
        <v>14.74</v>
      </c>
      <c r="E31986">
        <v>14.74</v>
      </c>
      <c r="F31986">
        <v>14.74</v>
      </c>
      <c r="G31986">
        <v>14.74</v>
      </c>
      <c r="H31986" s="5">
        <v>16.84</v>
      </c>
      <c r="I31986">
        <v>16.46</v>
      </c>
      <c r="J31986">
        <v>16.510000000000002</v>
      </c>
      <c r="K31986">
        <v>19.510000000000002</v>
      </c>
      <c r="L31986" s="32">
        <v>15.59</v>
      </c>
      <c r="M31986">
        <v>25411</v>
      </c>
      <c r="N31986" t="s">
        <v>48</v>
      </c>
      <c r="O31986">
        <v>5</v>
      </c>
    </row>
    <row r="31987" spans="1:15" x14ac:dyDescent="0.2">
      <c r="A31987" s="2">
        <v>37218</v>
      </c>
      <c r="B31987">
        <v>1700</v>
      </c>
      <c r="C31987">
        <v>16.3</v>
      </c>
      <c r="D31987">
        <v>16.3</v>
      </c>
      <c r="E31987">
        <v>16.3</v>
      </c>
      <c r="F31987">
        <v>16.3</v>
      </c>
      <c r="G31987">
        <v>16.3</v>
      </c>
      <c r="H31987" s="5">
        <v>19.63</v>
      </c>
      <c r="I31987">
        <v>19.27</v>
      </c>
      <c r="J31987">
        <v>19.3</v>
      </c>
      <c r="K31987">
        <v>25.01</v>
      </c>
      <c r="L31987" s="32">
        <v>14.46</v>
      </c>
      <c r="M31987">
        <v>26577</v>
      </c>
      <c r="N31987" t="s">
        <v>48</v>
      </c>
      <c r="O31987">
        <v>5</v>
      </c>
    </row>
    <row r="31988" spans="1:15" x14ac:dyDescent="0.2">
      <c r="A31988" s="2">
        <v>37218</v>
      </c>
      <c r="B31988">
        <v>1800</v>
      </c>
      <c r="C31988">
        <v>34.380000000000003</v>
      </c>
      <c r="D31988">
        <v>34.44</v>
      </c>
      <c r="E31988">
        <v>34.369999999999997</v>
      </c>
      <c r="F31988">
        <v>34.409999999999997</v>
      </c>
      <c r="G31988">
        <v>34.39</v>
      </c>
      <c r="H31988" s="5">
        <v>31.03</v>
      </c>
      <c r="I31988">
        <v>29.89</v>
      </c>
      <c r="J31988">
        <v>30.03</v>
      </c>
      <c r="K31988">
        <v>38.71</v>
      </c>
      <c r="L31988" s="32">
        <v>27.95</v>
      </c>
      <c r="M31988">
        <v>29655</v>
      </c>
      <c r="N31988" t="s">
        <v>48</v>
      </c>
      <c r="O31988">
        <v>5</v>
      </c>
    </row>
    <row r="31989" spans="1:15" x14ac:dyDescent="0.2">
      <c r="A31989" s="2">
        <v>37218</v>
      </c>
      <c r="B31989">
        <v>1900</v>
      </c>
      <c r="C31989">
        <v>16.440000000000001</v>
      </c>
      <c r="D31989">
        <v>16.54</v>
      </c>
      <c r="E31989">
        <v>16.420000000000002</v>
      </c>
      <c r="F31989">
        <v>16.47</v>
      </c>
      <c r="G31989">
        <v>16.46</v>
      </c>
      <c r="H31989" s="5">
        <v>29.08</v>
      </c>
      <c r="I31989">
        <v>27.91</v>
      </c>
      <c r="J31989">
        <v>28.05</v>
      </c>
      <c r="K31989">
        <v>36.96</v>
      </c>
      <c r="L31989" s="32">
        <v>25.92</v>
      </c>
      <c r="M31989">
        <v>29591</v>
      </c>
      <c r="N31989" t="s">
        <v>48</v>
      </c>
      <c r="O31989">
        <v>5</v>
      </c>
    </row>
    <row r="31990" spans="1:15" x14ac:dyDescent="0.2">
      <c r="A31990" s="2">
        <v>37218</v>
      </c>
      <c r="B31990">
        <v>2000</v>
      </c>
      <c r="C31990">
        <v>18.29</v>
      </c>
      <c r="D31990">
        <v>18.3</v>
      </c>
      <c r="E31990">
        <v>18.29</v>
      </c>
      <c r="F31990">
        <v>18.3</v>
      </c>
      <c r="G31990">
        <v>18.29</v>
      </c>
      <c r="H31990" s="5">
        <v>22.09</v>
      </c>
      <c r="I31990">
        <v>21.22</v>
      </c>
      <c r="J31990">
        <v>21.33</v>
      </c>
      <c r="K31990">
        <v>28.01</v>
      </c>
      <c r="L31990" s="32">
        <v>19.72</v>
      </c>
      <c r="M31990">
        <v>28912</v>
      </c>
      <c r="N31990" t="s">
        <v>48</v>
      </c>
      <c r="O31990">
        <v>5</v>
      </c>
    </row>
    <row r="31991" spans="1:15" x14ac:dyDescent="0.2">
      <c r="A31991" s="2">
        <v>37218</v>
      </c>
      <c r="B31991">
        <v>2100</v>
      </c>
      <c r="C31991">
        <v>20.62</v>
      </c>
      <c r="D31991">
        <v>20.62</v>
      </c>
      <c r="E31991">
        <v>20.62</v>
      </c>
      <c r="F31991">
        <v>20.62</v>
      </c>
      <c r="G31991">
        <v>20.62</v>
      </c>
      <c r="H31991" s="5">
        <v>20.29</v>
      </c>
      <c r="I31991">
        <v>19.46</v>
      </c>
      <c r="J31991">
        <v>19.559999999999999</v>
      </c>
      <c r="K31991">
        <v>25.96</v>
      </c>
      <c r="L31991" s="32">
        <v>18.010000000000002</v>
      </c>
      <c r="M31991">
        <v>28260</v>
      </c>
      <c r="N31991" t="s">
        <v>48</v>
      </c>
      <c r="O31991">
        <v>5</v>
      </c>
    </row>
    <row r="31992" spans="1:15" x14ac:dyDescent="0.2">
      <c r="A31992" s="2">
        <v>37218</v>
      </c>
      <c r="B31992">
        <v>2200</v>
      </c>
      <c r="C31992">
        <v>16.89</v>
      </c>
      <c r="D31992">
        <v>16.89</v>
      </c>
      <c r="E31992">
        <v>16.89</v>
      </c>
      <c r="F31992">
        <v>16.89</v>
      </c>
      <c r="G31992">
        <v>16.89</v>
      </c>
      <c r="H31992" s="5">
        <v>18.71</v>
      </c>
      <c r="I31992">
        <v>18.45</v>
      </c>
      <c r="J31992">
        <v>19</v>
      </c>
      <c r="K31992">
        <v>23.91</v>
      </c>
      <c r="L31992" s="32">
        <v>16.62</v>
      </c>
      <c r="M31992">
        <v>27101</v>
      </c>
      <c r="N31992" t="s">
        <v>48</v>
      </c>
      <c r="O31992">
        <v>5</v>
      </c>
    </row>
    <row r="31993" spans="1:15" x14ac:dyDescent="0.2">
      <c r="A31993" s="2">
        <v>37218</v>
      </c>
      <c r="B31993">
        <v>2300</v>
      </c>
      <c r="C31993">
        <v>14.84</v>
      </c>
      <c r="D31993">
        <v>14.84</v>
      </c>
      <c r="E31993">
        <v>14.84</v>
      </c>
      <c r="F31993">
        <v>14.84</v>
      </c>
      <c r="G31993">
        <v>14.84</v>
      </c>
      <c r="H31993" s="5">
        <v>16.649999999999999</v>
      </c>
      <c r="I31993">
        <v>16.43</v>
      </c>
      <c r="J31993">
        <v>16.45</v>
      </c>
      <c r="K31993">
        <v>18.8</v>
      </c>
      <c r="L31993" s="32">
        <v>15.22</v>
      </c>
      <c r="M31993">
        <v>25568</v>
      </c>
      <c r="N31993" t="s">
        <v>48</v>
      </c>
      <c r="O31993">
        <v>5</v>
      </c>
    </row>
    <row r="31994" spans="1:15" x14ac:dyDescent="0.2">
      <c r="A31994" s="2">
        <v>37218</v>
      </c>
      <c r="B31994">
        <v>2400</v>
      </c>
      <c r="C31994">
        <v>13.36</v>
      </c>
      <c r="D31994">
        <v>13.36</v>
      </c>
      <c r="E31994">
        <v>13.36</v>
      </c>
      <c r="F31994">
        <v>13.36</v>
      </c>
      <c r="G31994">
        <v>13.36</v>
      </c>
      <c r="H31994" s="5">
        <v>14.08</v>
      </c>
      <c r="I31994">
        <v>13.58</v>
      </c>
      <c r="J31994">
        <v>13.64</v>
      </c>
      <c r="K31994">
        <v>17.53</v>
      </c>
      <c r="L31994" s="32">
        <v>12.7</v>
      </c>
      <c r="M31994">
        <v>23630</v>
      </c>
      <c r="N31994" t="s">
        <v>47</v>
      </c>
      <c r="O31994">
        <v>5</v>
      </c>
    </row>
    <row r="31995" spans="1:15" x14ac:dyDescent="0.2">
      <c r="A31995" s="2">
        <v>37219</v>
      </c>
      <c r="B31995">
        <v>100</v>
      </c>
      <c r="C31995">
        <v>12.4</v>
      </c>
      <c r="D31995">
        <v>12.4</v>
      </c>
      <c r="E31995">
        <v>12.4</v>
      </c>
      <c r="F31995">
        <v>12.4</v>
      </c>
      <c r="G31995">
        <v>12.4</v>
      </c>
      <c r="H31995" s="5">
        <v>11.71</v>
      </c>
      <c r="I31995">
        <v>11.39</v>
      </c>
      <c r="J31995">
        <v>11.43</v>
      </c>
      <c r="K31995">
        <v>13.81</v>
      </c>
      <c r="L31995" s="32">
        <v>10.86</v>
      </c>
      <c r="M31995">
        <v>22012</v>
      </c>
      <c r="N31995" t="s">
        <v>47</v>
      </c>
      <c r="O31995">
        <v>6</v>
      </c>
    </row>
    <row r="31996" spans="1:15" x14ac:dyDescent="0.2">
      <c r="A31996" s="2">
        <v>37219</v>
      </c>
      <c r="B31996">
        <v>200</v>
      </c>
      <c r="C31996">
        <v>12.97</v>
      </c>
      <c r="D31996">
        <v>12.97</v>
      </c>
      <c r="E31996">
        <v>12.97</v>
      </c>
      <c r="F31996">
        <v>12.97</v>
      </c>
      <c r="G31996">
        <v>12.97</v>
      </c>
      <c r="H31996" s="5">
        <v>10</v>
      </c>
      <c r="I31996">
        <v>9.42</v>
      </c>
      <c r="J31996">
        <v>9.49</v>
      </c>
      <c r="K31996">
        <v>13.93</v>
      </c>
      <c r="L31996" s="32">
        <v>8.42</v>
      </c>
      <c r="M31996">
        <v>21066</v>
      </c>
      <c r="N31996" t="s">
        <v>47</v>
      </c>
      <c r="O31996">
        <v>6</v>
      </c>
    </row>
    <row r="31997" spans="1:15" x14ac:dyDescent="0.2">
      <c r="A31997" s="2">
        <v>37219</v>
      </c>
      <c r="B31997">
        <v>300</v>
      </c>
      <c r="C31997">
        <v>13.89</v>
      </c>
      <c r="D31997">
        <v>13.89</v>
      </c>
      <c r="E31997">
        <v>13.89</v>
      </c>
      <c r="F31997">
        <v>13.89</v>
      </c>
      <c r="G31997">
        <v>13.89</v>
      </c>
      <c r="H31997" s="5">
        <v>7.66</v>
      </c>
      <c r="I31997">
        <v>7.08</v>
      </c>
      <c r="J31997">
        <v>7.14</v>
      </c>
      <c r="K31997">
        <v>11.61</v>
      </c>
      <c r="L31997" s="32">
        <v>6.07</v>
      </c>
      <c r="M31997">
        <v>20506</v>
      </c>
      <c r="N31997" t="s">
        <v>47</v>
      </c>
      <c r="O31997">
        <v>6</v>
      </c>
    </row>
    <row r="31998" spans="1:15" x14ac:dyDescent="0.2">
      <c r="A31998" s="2">
        <v>37219</v>
      </c>
      <c r="B31998">
        <v>400</v>
      </c>
      <c r="C31998">
        <v>13.86</v>
      </c>
      <c r="D31998">
        <v>13.86</v>
      </c>
      <c r="E31998">
        <v>13.86</v>
      </c>
      <c r="F31998">
        <v>13.86</v>
      </c>
      <c r="G31998">
        <v>13.86</v>
      </c>
      <c r="H31998" s="5">
        <v>7.77</v>
      </c>
      <c r="I31998">
        <v>7.1</v>
      </c>
      <c r="J31998">
        <v>7.18</v>
      </c>
      <c r="K31998">
        <v>12.33</v>
      </c>
      <c r="L31998" s="32">
        <v>5.94</v>
      </c>
      <c r="M31998">
        <v>20251</v>
      </c>
      <c r="N31998" t="s">
        <v>47</v>
      </c>
      <c r="O31998">
        <v>6</v>
      </c>
    </row>
    <row r="31999" spans="1:15" x14ac:dyDescent="0.2">
      <c r="A31999" s="2">
        <v>37219</v>
      </c>
      <c r="B31999">
        <v>500</v>
      </c>
      <c r="C31999">
        <v>13.67</v>
      </c>
      <c r="D31999">
        <v>13.67</v>
      </c>
      <c r="E31999">
        <v>13.67</v>
      </c>
      <c r="F31999">
        <v>13.67</v>
      </c>
      <c r="G31999">
        <v>13.67</v>
      </c>
      <c r="H31999" s="5">
        <v>7.76</v>
      </c>
      <c r="I31999">
        <v>7.1</v>
      </c>
      <c r="J31999">
        <v>7.17</v>
      </c>
      <c r="K31999">
        <v>12.21</v>
      </c>
      <c r="L31999" s="32">
        <v>5.96</v>
      </c>
      <c r="M31999">
        <v>20261</v>
      </c>
      <c r="N31999" t="s">
        <v>47</v>
      </c>
      <c r="O31999">
        <v>6</v>
      </c>
    </row>
    <row r="32000" spans="1:15" x14ac:dyDescent="0.2">
      <c r="A32000" s="2">
        <v>37219</v>
      </c>
      <c r="B32000">
        <v>600</v>
      </c>
      <c r="C32000">
        <v>13.58</v>
      </c>
      <c r="D32000">
        <v>13.58</v>
      </c>
      <c r="E32000">
        <v>13.58</v>
      </c>
      <c r="F32000">
        <v>13.58</v>
      </c>
      <c r="G32000">
        <v>13.58</v>
      </c>
      <c r="H32000" s="5">
        <v>11.2</v>
      </c>
      <c r="I32000">
        <v>10.99</v>
      </c>
      <c r="J32000">
        <v>11.02</v>
      </c>
      <c r="K32000">
        <v>12.61</v>
      </c>
      <c r="L32000" s="32">
        <v>10.64</v>
      </c>
      <c r="M32000">
        <v>20822</v>
      </c>
      <c r="N32000" t="s">
        <v>47</v>
      </c>
      <c r="O32000">
        <v>6</v>
      </c>
    </row>
    <row r="32001" spans="1:15" x14ac:dyDescent="0.2">
      <c r="A32001" s="2">
        <v>37219</v>
      </c>
      <c r="B32001">
        <v>700</v>
      </c>
      <c r="C32001">
        <v>13.22</v>
      </c>
      <c r="D32001">
        <v>13.22</v>
      </c>
      <c r="E32001">
        <v>13.22</v>
      </c>
      <c r="F32001">
        <v>13.22</v>
      </c>
      <c r="G32001">
        <v>13.22</v>
      </c>
      <c r="H32001" s="5">
        <v>13.69</v>
      </c>
      <c r="I32001">
        <v>13.49</v>
      </c>
      <c r="J32001">
        <v>13.5</v>
      </c>
      <c r="K32001">
        <v>15.31</v>
      </c>
      <c r="L32001" s="32">
        <v>13.04</v>
      </c>
      <c r="M32001">
        <v>21841</v>
      </c>
      <c r="N32001" t="s">
        <v>47</v>
      </c>
      <c r="O32001">
        <v>6</v>
      </c>
    </row>
    <row r="32002" spans="1:15" x14ac:dyDescent="0.2">
      <c r="A32002" s="2">
        <v>37219</v>
      </c>
      <c r="B32002">
        <v>800</v>
      </c>
      <c r="C32002">
        <v>14.15</v>
      </c>
      <c r="D32002">
        <v>14.15</v>
      </c>
      <c r="E32002">
        <v>14.15</v>
      </c>
      <c r="F32002">
        <v>14.15</v>
      </c>
      <c r="G32002">
        <v>14.15</v>
      </c>
      <c r="H32002" s="5">
        <v>14.83</v>
      </c>
      <c r="I32002">
        <v>15.46</v>
      </c>
      <c r="J32002">
        <v>16.21</v>
      </c>
      <c r="K32002">
        <v>16.21</v>
      </c>
      <c r="L32002" s="32">
        <v>14.28</v>
      </c>
      <c r="M32002">
        <v>22978</v>
      </c>
      <c r="N32002" t="s">
        <v>48</v>
      </c>
      <c r="O32002">
        <v>6</v>
      </c>
    </row>
    <row r="32003" spans="1:15" x14ac:dyDescent="0.2">
      <c r="A32003" s="2">
        <v>37219</v>
      </c>
      <c r="B32003">
        <v>900</v>
      </c>
      <c r="C32003">
        <v>16.18</v>
      </c>
      <c r="D32003">
        <v>16.18</v>
      </c>
      <c r="E32003">
        <v>16.18</v>
      </c>
      <c r="F32003">
        <v>16.18</v>
      </c>
      <c r="G32003">
        <v>16.18</v>
      </c>
      <c r="H32003" s="5">
        <v>17.03</v>
      </c>
      <c r="I32003">
        <v>21.75</v>
      </c>
      <c r="J32003">
        <v>26.4</v>
      </c>
      <c r="K32003">
        <v>20.329999999999998</v>
      </c>
      <c r="L32003" s="32">
        <v>15.35</v>
      </c>
      <c r="M32003">
        <v>24906</v>
      </c>
      <c r="N32003" t="s">
        <v>48</v>
      </c>
      <c r="O32003">
        <v>6</v>
      </c>
    </row>
    <row r="32004" spans="1:15" x14ac:dyDescent="0.2">
      <c r="A32004" s="2">
        <v>37219</v>
      </c>
      <c r="B32004">
        <v>1000</v>
      </c>
      <c r="C32004">
        <v>17.95</v>
      </c>
      <c r="D32004">
        <v>17.95</v>
      </c>
      <c r="E32004">
        <v>17.95</v>
      </c>
      <c r="F32004">
        <v>17.95</v>
      </c>
      <c r="G32004">
        <v>17.95</v>
      </c>
      <c r="H32004" s="5">
        <v>17.66</v>
      </c>
      <c r="I32004">
        <v>22.96</v>
      </c>
      <c r="J32004">
        <v>28.36</v>
      </c>
      <c r="K32004">
        <v>22</v>
      </c>
      <c r="L32004" s="32">
        <v>15.9</v>
      </c>
      <c r="M32004">
        <v>26440</v>
      </c>
      <c r="N32004" t="s">
        <v>48</v>
      </c>
      <c r="O32004">
        <v>6</v>
      </c>
    </row>
    <row r="32005" spans="1:15" x14ac:dyDescent="0.2">
      <c r="A32005" s="2">
        <v>37219</v>
      </c>
      <c r="B32005">
        <v>1100</v>
      </c>
      <c r="C32005">
        <v>20.22</v>
      </c>
      <c r="D32005">
        <v>20.22</v>
      </c>
      <c r="E32005">
        <v>20.22</v>
      </c>
      <c r="F32005">
        <v>20.22</v>
      </c>
      <c r="G32005">
        <v>20.22</v>
      </c>
      <c r="H32005" s="5">
        <v>17.22</v>
      </c>
      <c r="I32005">
        <v>18.850000000000001</v>
      </c>
      <c r="J32005">
        <v>21.01</v>
      </c>
      <c r="K32005">
        <v>21.72</v>
      </c>
      <c r="L32005" s="32">
        <v>15.4</v>
      </c>
      <c r="M32005">
        <v>27000</v>
      </c>
      <c r="N32005" t="s">
        <v>48</v>
      </c>
      <c r="O32005">
        <v>6</v>
      </c>
    </row>
    <row r="32006" spans="1:15" x14ac:dyDescent="0.2">
      <c r="A32006" s="2">
        <v>37219</v>
      </c>
      <c r="B32006">
        <v>1200</v>
      </c>
      <c r="C32006">
        <v>17.5</v>
      </c>
      <c r="D32006">
        <v>17.5</v>
      </c>
      <c r="E32006">
        <v>17.5</v>
      </c>
      <c r="F32006">
        <v>17.5</v>
      </c>
      <c r="G32006">
        <v>17.5</v>
      </c>
      <c r="H32006" s="5">
        <v>16.39</v>
      </c>
      <c r="I32006">
        <v>16.59</v>
      </c>
      <c r="J32006">
        <v>17.010000000000002</v>
      </c>
      <c r="K32006">
        <v>18</v>
      </c>
      <c r="L32006" s="32">
        <v>15.65</v>
      </c>
      <c r="M32006">
        <v>26950</v>
      </c>
      <c r="N32006" t="s">
        <v>48</v>
      </c>
      <c r="O32006">
        <v>6</v>
      </c>
    </row>
    <row r="32007" spans="1:15" x14ac:dyDescent="0.2">
      <c r="A32007" s="2">
        <v>37219</v>
      </c>
      <c r="B32007">
        <v>1300</v>
      </c>
      <c r="C32007">
        <v>18.22</v>
      </c>
      <c r="D32007">
        <v>18.22</v>
      </c>
      <c r="E32007">
        <v>18.22</v>
      </c>
      <c r="F32007">
        <v>18.22</v>
      </c>
      <c r="G32007">
        <v>18.22</v>
      </c>
      <c r="H32007" s="5">
        <v>15.82</v>
      </c>
      <c r="I32007">
        <v>15.57</v>
      </c>
      <c r="J32007">
        <v>15.6</v>
      </c>
      <c r="K32007">
        <v>17.45</v>
      </c>
      <c r="L32007" s="32">
        <v>15.16</v>
      </c>
      <c r="M32007">
        <v>26495</v>
      </c>
      <c r="N32007" t="s">
        <v>48</v>
      </c>
      <c r="O32007">
        <v>6</v>
      </c>
    </row>
    <row r="32008" spans="1:15" x14ac:dyDescent="0.2">
      <c r="A32008" s="2">
        <v>37219</v>
      </c>
      <c r="B32008">
        <v>1400</v>
      </c>
      <c r="C32008">
        <v>16.47</v>
      </c>
      <c r="D32008">
        <v>16.47</v>
      </c>
      <c r="E32008">
        <v>16.47</v>
      </c>
      <c r="F32008">
        <v>16.47</v>
      </c>
      <c r="G32008">
        <v>16.47</v>
      </c>
      <c r="H32008" s="5">
        <v>15</v>
      </c>
      <c r="I32008">
        <v>14.81</v>
      </c>
      <c r="J32008">
        <v>14.83</v>
      </c>
      <c r="K32008">
        <v>16.3</v>
      </c>
      <c r="L32008" s="32">
        <v>14.48</v>
      </c>
      <c r="M32008">
        <v>25933</v>
      </c>
      <c r="N32008" t="s">
        <v>48</v>
      </c>
      <c r="O32008">
        <v>6</v>
      </c>
    </row>
    <row r="32009" spans="1:15" x14ac:dyDescent="0.2">
      <c r="A32009" s="2">
        <v>37219</v>
      </c>
      <c r="B32009">
        <v>1500</v>
      </c>
      <c r="C32009">
        <v>16.12</v>
      </c>
      <c r="D32009">
        <v>16.12</v>
      </c>
      <c r="E32009">
        <v>16.12</v>
      </c>
      <c r="F32009">
        <v>16.12</v>
      </c>
      <c r="G32009">
        <v>16.12</v>
      </c>
      <c r="H32009" s="5">
        <v>14.73</v>
      </c>
      <c r="I32009">
        <v>14.54</v>
      </c>
      <c r="J32009">
        <v>14.56</v>
      </c>
      <c r="K32009">
        <v>16.010000000000002</v>
      </c>
      <c r="L32009" s="32">
        <v>14.22</v>
      </c>
      <c r="M32009">
        <v>25409</v>
      </c>
      <c r="N32009" t="s">
        <v>48</v>
      </c>
      <c r="O32009">
        <v>6</v>
      </c>
    </row>
    <row r="32010" spans="1:15" x14ac:dyDescent="0.2">
      <c r="A32010" s="2">
        <v>37219</v>
      </c>
      <c r="B32010">
        <v>1600</v>
      </c>
      <c r="C32010">
        <v>16.420000000000002</v>
      </c>
      <c r="D32010">
        <v>16.420000000000002</v>
      </c>
      <c r="E32010">
        <v>16.420000000000002</v>
      </c>
      <c r="F32010">
        <v>16.420000000000002</v>
      </c>
      <c r="G32010">
        <v>16.420000000000002</v>
      </c>
      <c r="H32010" s="5">
        <v>14.61</v>
      </c>
      <c r="I32010">
        <v>14.4</v>
      </c>
      <c r="J32010">
        <v>14.43</v>
      </c>
      <c r="K32010">
        <v>16.010000000000002</v>
      </c>
      <c r="L32010" s="32">
        <v>14.05</v>
      </c>
      <c r="M32010">
        <v>25440</v>
      </c>
      <c r="N32010" t="s">
        <v>48</v>
      </c>
      <c r="O32010">
        <v>6</v>
      </c>
    </row>
    <row r="32011" spans="1:15" x14ac:dyDescent="0.2">
      <c r="A32011" s="2">
        <v>37219</v>
      </c>
      <c r="B32011">
        <v>1700</v>
      </c>
      <c r="C32011">
        <v>20.91</v>
      </c>
      <c r="D32011">
        <v>20.91</v>
      </c>
      <c r="E32011">
        <v>20.91</v>
      </c>
      <c r="F32011">
        <v>20.91</v>
      </c>
      <c r="G32011">
        <v>20.91</v>
      </c>
      <c r="H32011" s="5">
        <v>16.850000000000001</v>
      </c>
      <c r="I32011">
        <v>16.54</v>
      </c>
      <c r="J32011">
        <v>16.86</v>
      </c>
      <c r="K32011">
        <v>21</v>
      </c>
      <c r="L32011" s="32">
        <v>15.17</v>
      </c>
      <c r="M32011">
        <v>26784</v>
      </c>
      <c r="N32011" t="s">
        <v>48</v>
      </c>
      <c r="O32011">
        <v>6</v>
      </c>
    </row>
    <row r="32012" spans="1:15" x14ac:dyDescent="0.2">
      <c r="A32012" s="2">
        <v>37219</v>
      </c>
      <c r="B32012">
        <v>1800</v>
      </c>
      <c r="C32012">
        <v>22.06</v>
      </c>
      <c r="D32012">
        <v>22.11</v>
      </c>
      <c r="E32012">
        <v>22.05</v>
      </c>
      <c r="F32012">
        <v>22.07</v>
      </c>
      <c r="G32012">
        <v>22.06</v>
      </c>
      <c r="H32012" s="5">
        <v>22.62</v>
      </c>
      <c r="I32012">
        <v>24.18</v>
      </c>
      <c r="J32012">
        <v>26.47</v>
      </c>
      <c r="K32012">
        <v>28.74</v>
      </c>
      <c r="L32012" s="32">
        <v>20.149999999999999</v>
      </c>
      <c r="M32012">
        <v>28971</v>
      </c>
      <c r="N32012" t="s">
        <v>48</v>
      </c>
      <c r="O32012">
        <v>6</v>
      </c>
    </row>
    <row r="32013" spans="1:15" x14ac:dyDescent="0.2">
      <c r="A32013" s="2">
        <v>37219</v>
      </c>
      <c r="B32013">
        <v>1900</v>
      </c>
      <c r="C32013">
        <v>19.149999999999999</v>
      </c>
      <c r="D32013">
        <v>19.260000000000002</v>
      </c>
      <c r="E32013">
        <v>19.14</v>
      </c>
      <c r="F32013">
        <v>19.190000000000001</v>
      </c>
      <c r="G32013">
        <v>19.170000000000002</v>
      </c>
      <c r="H32013" s="5">
        <v>22.07</v>
      </c>
      <c r="I32013">
        <v>25.4</v>
      </c>
      <c r="J32013">
        <v>29.12</v>
      </c>
      <c r="K32013">
        <v>26.95</v>
      </c>
      <c r="L32013" s="32">
        <v>20.09</v>
      </c>
      <c r="M32013">
        <v>28737</v>
      </c>
      <c r="N32013" t="s">
        <v>48</v>
      </c>
      <c r="O32013">
        <v>6</v>
      </c>
    </row>
    <row r="32014" spans="1:15" x14ac:dyDescent="0.2">
      <c r="A32014" s="2">
        <v>37219</v>
      </c>
      <c r="B32014">
        <v>2000</v>
      </c>
      <c r="C32014">
        <v>19.73</v>
      </c>
      <c r="D32014">
        <v>19.84</v>
      </c>
      <c r="E32014">
        <v>19.72</v>
      </c>
      <c r="F32014">
        <v>19.77</v>
      </c>
      <c r="G32014">
        <v>19.75</v>
      </c>
      <c r="H32014" s="5">
        <v>18.02</v>
      </c>
      <c r="I32014">
        <v>18.61</v>
      </c>
      <c r="J32014">
        <v>19.93</v>
      </c>
      <c r="K32014">
        <v>23.51</v>
      </c>
      <c r="L32014" s="32">
        <v>15.81</v>
      </c>
      <c r="M32014">
        <v>28267</v>
      </c>
      <c r="N32014" t="s">
        <v>48</v>
      </c>
      <c r="O32014">
        <v>6</v>
      </c>
    </row>
    <row r="32015" spans="1:15" x14ac:dyDescent="0.2">
      <c r="A32015" s="2">
        <v>37219</v>
      </c>
      <c r="B32015">
        <v>2100</v>
      </c>
      <c r="C32015">
        <v>17.16</v>
      </c>
      <c r="D32015">
        <v>17.190000000000001</v>
      </c>
      <c r="E32015">
        <v>17.16</v>
      </c>
      <c r="F32015">
        <v>17.170000000000002</v>
      </c>
      <c r="G32015">
        <v>17.16</v>
      </c>
      <c r="H32015" s="5">
        <v>17.37</v>
      </c>
      <c r="I32015">
        <v>17.61</v>
      </c>
      <c r="J32015">
        <v>18.68</v>
      </c>
      <c r="K32015">
        <v>23.22</v>
      </c>
      <c r="L32015" s="32">
        <v>15.01</v>
      </c>
      <c r="M32015">
        <v>27502</v>
      </c>
      <c r="N32015" t="s">
        <v>48</v>
      </c>
      <c r="O32015">
        <v>6</v>
      </c>
    </row>
    <row r="32016" spans="1:15" x14ac:dyDescent="0.2">
      <c r="A32016" s="2">
        <v>37219</v>
      </c>
      <c r="B32016">
        <v>2200</v>
      </c>
      <c r="C32016">
        <v>16.5</v>
      </c>
      <c r="D32016">
        <v>16.5</v>
      </c>
      <c r="E32016">
        <v>16.5</v>
      </c>
      <c r="F32016">
        <v>16.5</v>
      </c>
      <c r="G32016">
        <v>16.5</v>
      </c>
      <c r="H32016" s="5">
        <v>16.850000000000001</v>
      </c>
      <c r="I32016">
        <v>17.29</v>
      </c>
      <c r="J32016">
        <v>18.440000000000001</v>
      </c>
      <c r="K32016">
        <v>21.97</v>
      </c>
      <c r="L32016" s="32">
        <v>14.79</v>
      </c>
      <c r="M32016">
        <v>26412</v>
      </c>
      <c r="N32016" t="s">
        <v>48</v>
      </c>
      <c r="O32016">
        <v>6</v>
      </c>
    </row>
    <row r="32017" spans="1:15" x14ac:dyDescent="0.2">
      <c r="A32017" s="2">
        <v>37219</v>
      </c>
      <c r="B32017">
        <v>2300</v>
      </c>
      <c r="C32017">
        <v>15.38</v>
      </c>
      <c r="D32017">
        <v>15.38</v>
      </c>
      <c r="E32017">
        <v>15.38</v>
      </c>
      <c r="F32017">
        <v>15.38</v>
      </c>
      <c r="G32017">
        <v>15.38</v>
      </c>
      <c r="H32017" s="5">
        <v>15.33</v>
      </c>
      <c r="I32017">
        <v>15.39</v>
      </c>
      <c r="J32017">
        <v>15.8</v>
      </c>
      <c r="K32017">
        <v>17.809999999999999</v>
      </c>
      <c r="L32017" s="32">
        <v>14.33</v>
      </c>
      <c r="M32017">
        <v>24868</v>
      </c>
      <c r="N32017" t="s">
        <v>48</v>
      </c>
      <c r="O32017">
        <v>6</v>
      </c>
    </row>
    <row r="32018" spans="1:15" x14ac:dyDescent="0.2">
      <c r="A32018" s="2">
        <v>37219</v>
      </c>
      <c r="B32018">
        <v>2400</v>
      </c>
      <c r="C32018">
        <v>13.03</v>
      </c>
      <c r="D32018">
        <v>13.03</v>
      </c>
      <c r="E32018">
        <v>13.03</v>
      </c>
      <c r="F32018">
        <v>13.03</v>
      </c>
      <c r="G32018">
        <v>13.03</v>
      </c>
      <c r="H32018" s="5">
        <v>13.81</v>
      </c>
      <c r="I32018">
        <v>13.37</v>
      </c>
      <c r="J32018">
        <v>13.4</v>
      </c>
      <c r="K32018">
        <v>17.010000000000002</v>
      </c>
      <c r="L32018" s="32">
        <v>12.51</v>
      </c>
      <c r="M32018">
        <v>23055</v>
      </c>
      <c r="N32018" t="s">
        <v>47</v>
      </c>
      <c r="O32018">
        <v>6</v>
      </c>
    </row>
    <row r="32019" spans="1:15" x14ac:dyDescent="0.2">
      <c r="A32019" s="2">
        <v>37220</v>
      </c>
      <c r="B32019">
        <v>100</v>
      </c>
      <c r="C32019">
        <v>11.8</v>
      </c>
      <c r="D32019">
        <v>11.8</v>
      </c>
      <c r="E32019">
        <v>11.8</v>
      </c>
      <c r="F32019">
        <v>11.8</v>
      </c>
      <c r="G32019">
        <v>11.8</v>
      </c>
      <c r="H32019" s="5">
        <v>8.8000000000000007</v>
      </c>
      <c r="I32019">
        <v>8.76</v>
      </c>
      <c r="J32019">
        <v>8.76</v>
      </c>
      <c r="K32019">
        <v>9.19</v>
      </c>
      <c r="L32019" s="32">
        <v>8.65</v>
      </c>
      <c r="M32019">
        <v>21211</v>
      </c>
      <c r="N32019" t="s">
        <v>47</v>
      </c>
      <c r="O32019">
        <v>7</v>
      </c>
    </row>
    <row r="32020" spans="1:15" x14ac:dyDescent="0.2">
      <c r="A32020" s="2">
        <v>37220</v>
      </c>
      <c r="B32020">
        <v>200</v>
      </c>
      <c r="C32020">
        <v>3.83</v>
      </c>
      <c r="D32020">
        <v>3.83</v>
      </c>
      <c r="E32020">
        <v>3.83</v>
      </c>
      <c r="F32020">
        <v>3.83</v>
      </c>
      <c r="G32020">
        <v>3.83</v>
      </c>
      <c r="H32020" s="5">
        <v>7.28</v>
      </c>
      <c r="I32020">
        <v>6.95</v>
      </c>
      <c r="J32020">
        <v>7.11</v>
      </c>
      <c r="K32020">
        <v>10.37</v>
      </c>
      <c r="L32020" s="32">
        <v>6.03</v>
      </c>
      <c r="M32020">
        <v>20033</v>
      </c>
      <c r="N32020" t="s">
        <v>47</v>
      </c>
      <c r="O32020">
        <v>7</v>
      </c>
    </row>
    <row r="32021" spans="1:15" x14ac:dyDescent="0.2">
      <c r="A32021" s="2">
        <v>37220</v>
      </c>
      <c r="B32021">
        <v>300</v>
      </c>
      <c r="C32021">
        <v>12.41</v>
      </c>
      <c r="D32021">
        <v>12.41</v>
      </c>
      <c r="E32021">
        <v>12.41</v>
      </c>
      <c r="F32021">
        <v>12.41</v>
      </c>
      <c r="G32021">
        <v>12.41</v>
      </c>
      <c r="H32021" s="5">
        <v>5.12</v>
      </c>
      <c r="I32021">
        <v>5.05</v>
      </c>
      <c r="J32021">
        <v>5.18</v>
      </c>
      <c r="K32021">
        <v>6.62</v>
      </c>
      <c r="L32021" s="32">
        <v>4.51</v>
      </c>
      <c r="M32021">
        <v>19423</v>
      </c>
      <c r="N32021" t="s">
        <v>47</v>
      </c>
      <c r="O32021">
        <v>7</v>
      </c>
    </row>
    <row r="32022" spans="1:15" x14ac:dyDescent="0.2">
      <c r="A32022" s="2">
        <v>37220</v>
      </c>
      <c r="B32022">
        <v>400</v>
      </c>
      <c r="C32022">
        <v>11.8</v>
      </c>
      <c r="D32022">
        <v>11.8</v>
      </c>
      <c r="E32022">
        <v>11.8</v>
      </c>
      <c r="F32022">
        <v>11.8</v>
      </c>
      <c r="G32022">
        <v>11.8</v>
      </c>
      <c r="H32022" s="5">
        <v>4.92</v>
      </c>
      <c r="I32022">
        <v>4.92</v>
      </c>
      <c r="J32022">
        <v>5.08</v>
      </c>
      <c r="K32022">
        <v>6.11</v>
      </c>
      <c r="L32022" s="32">
        <v>4.43</v>
      </c>
      <c r="M32022">
        <v>19084</v>
      </c>
      <c r="N32022" t="s">
        <v>47</v>
      </c>
      <c r="O32022">
        <v>7</v>
      </c>
    </row>
    <row r="32023" spans="1:15" x14ac:dyDescent="0.2">
      <c r="A32023" s="2">
        <v>37220</v>
      </c>
      <c r="B32023">
        <v>500</v>
      </c>
      <c r="C32023">
        <v>11.49</v>
      </c>
      <c r="D32023">
        <v>11.49</v>
      </c>
      <c r="E32023">
        <v>11.49</v>
      </c>
      <c r="F32023">
        <v>11.49</v>
      </c>
      <c r="G32023">
        <v>11.49</v>
      </c>
      <c r="H32023" s="5">
        <v>5.07</v>
      </c>
      <c r="I32023">
        <v>5.09</v>
      </c>
      <c r="J32023">
        <v>5.25</v>
      </c>
      <c r="K32023">
        <v>6.09</v>
      </c>
      <c r="L32023" s="32">
        <v>4.6500000000000004</v>
      </c>
      <c r="M32023">
        <v>19031</v>
      </c>
      <c r="N32023" t="s">
        <v>47</v>
      </c>
      <c r="O32023">
        <v>7</v>
      </c>
    </row>
    <row r="32024" spans="1:15" x14ac:dyDescent="0.2">
      <c r="A32024" s="2">
        <v>37220</v>
      </c>
      <c r="B32024">
        <v>600</v>
      </c>
      <c r="C32024">
        <v>4.78</v>
      </c>
      <c r="D32024">
        <v>4.78</v>
      </c>
      <c r="E32024">
        <v>4.78</v>
      </c>
      <c r="F32024">
        <v>4.78</v>
      </c>
      <c r="G32024">
        <v>4.78</v>
      </c>
      <c r="H32024" s="5">
        <v>7.09</v>
      </c>
      <c r="I32024">
        <v>7.63</v>
      </c>
      <c r="J32024">
        <v>8.31</v>
      </c>
      <c r="K32024">
        <v>8.86</v>
      </c>
      <c r="L32024" s="32">
        <v>6.37</v>
      </c>
      <c r="M32024">
        <v>19336</v>
      </c>
      <c r="N32024" t="s">
        <v>47</v>
      </c>
      <c r="O32024">
        <v>7</v>
      </c>
    </row>
    <row r="32025" spans="1:15" x14ac:dyDescent="0.2">
      <c r="A32025" s="2">
        <v>37220</v>
      </c>
      <c r="B32025">
        <v>700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 s="5">
        <v>12</v>
      </c>
      <c r="I32025">
        <v>11.74</v>
      </c>
      <c r="J32025">
        <v>11.78</v>
      </c>
      <c r="K32025">
        <v>14.31</v>
      </c>
      <c r="L32025" s="32">
        <v>11.06</v>
      </c>
      <c r="M32025">
        <v>20051</v>
      </c>
      <c r="N32025" t="s">
        <v>47</v>
      </c>
      <c r="O32025">
        <v>7</v>
      </c>
    </row>
    <row r="32026" spans="1:15" x14ac:dyDescent="0.2">
      <c r="A32026" s="2">
        <v>37220</v>
      </c>
      <c r="B32026">
        <v>800</v>
      </c>
      <c r="C32026">
        <v>5.92</v>
      </c>
      <c r="D32026">
        <v>5.92</v>
      </c>
      <c r="E32026">
        <v>5.92</v>
      </c>
      <c r="F32026">
        <v>5.92</v>
      </c>
      <c r="G32026">
        <v>5.92</v>
      </c>
      <c r="H32026" s="5">
        <v>13.35</v>
      </c>
      <c r="I32026">
        <v>14.05</v>
      </c>
      <c r="J32026">
        <v>14.93</v>
      </c>
      <c r="K32026">
        <v>15.21</v>
      </c>
      <c r="L32026" s="32">
        <v>12.6</v>
      </c>
      <c r="M32026">
        <v>20775</v>
      </c>
      <c r="N32026" t="s">
        <v>48</v>
      </c>
      <c r="O32026">
        <v>7</v>
      </c>
    </row>
    <row r="32027" spans="1:15" x14ac:dyDescent="0.2">
      <c r="A32027" s="2">
        <v>37220</v>
      </c>
      <c r="B32027">
        <v>900</v>
      </c>
      <c r="C32027">
        <v>14.31</v>
      </c>
      <c r="D32027">
        <v>14.31</v>
      </c>
      <c r="E32027">
        <v>14.31</v>
      </c>
      <c r="F32027">
        <v>14.31</v>
      </c>
      <c r="G32027">
        <v>14.31</v>
      </c>
      <c r="H32027" s="5">
        <v>15.69</v>
      </c>
      <c r="I32027">
        <v>18.3</v>
      </c>
      <c r="J32027">
        <v>21.16</v>
      </c>
      <c r="K32027">
        <v>19.850000000000001</v>
      </c>
      <c r="L32027" s="32">
        <v>14</v>
      </c>
      <c r="M32027">
        <v>22546</v>
      </c>
      <c r="N32027" t="s">
        <v>48</v>
      </c>
      <c r="O32027">
        <v>7</v>
      </c>
    </row>
    <row r="32028" spans="1:15" x14ac:dyDescent="0.2">
      <c r="A32028" s="2">
        <v>37220</v>
      </c>
      <c r="B32028">
        <v>1000</v>
      </c>
      <c r="C32028">
        <v>15.18</v>
      </c>
      <c r="D32028">
        <v>15.18</v>
      </c>
      <c r="E32028">
        <v>15.18</v>
      </c>
      <c r="F32028">
        <v>15.18</v>
      </c>
      <c r="G32028">
        <v>15.18</v>
      </c>
      <c r="H32028" s="5">
        <v>16.37</v>
      </c>
      <c r="I32028">
        <v>18.79</v>
      </c>
      <c r="J32028">
        <v>21.58</v>
      </c>
      <c r="K32028">
        <v>21.16</v>
      </c>
      <c r="L32028" s="32">
        <v>14.41</v>
      </c>
      <c r="M32028">
        <v>23979</v>
      </c>
      <c r="N32028" t="s">
        <v>48</v>
      </c>
      <c r="O32028">
        <v>7</v>
      </c>
    </row>
    <row r="32029" spans="1:15" x14ac:dyDescent="0.2">
      <c r="A32029" s="2">
        <v>37220</v>
      </c>
      <c r="B32029">
        <v>1100</v>
      </c>
      <c r="C32029">
        <v>16.28</v>
      </c>
      <c r="D32029">
        <v>16.28</v>
      </c>
      <c r="E32029">
        <v>16.28</v>
      </c>
      <c r="F32029">
        <v>16.28</v>
      </c>
      <c r="G32029">
        <v>16.28</v>
      </c>
      <c r="H32029" s="5">
        <v>16.39</v>
      </c>
      <c r="I32029">
        <v>16.87</v>
      </c>
      <c r="J32029">
        <v>17.95</v>
      </c>
      <c r="K32029">
        <v>21.18</v>
      </c>
      <c r="L32029" s="32">
        <v>14.45</v>
      </c>
      <c r="M32029">
        <v>24796</v>
      </c>
      <c r="N32029" t="s">
        <v>48</v>
      </c>
      <c r="O32029">
        <v>7</v>
      </c>
    </row>
    <row r="32030" spans="1:15" x14ac:dyDescent="0.2">
      <c r="A32030" s="2">
        <v>37220</v>
      </c>
      <c r="B32030">
        <v>1200</v>
      </c>
      <c r="C32030">
        <v>17.61</v>
      </c>
      <c r="D32030">
        <v>17.61</v>
      </c>
      <c r="E32030">
        <v>17.61</v>
      </c>
      <c r="F32030">
        <v>17.61</v>
      </c>
      <c r="G32030">
        <v>17.61</v>
      </c>
      <c r="H32030" s="5">
        <v>15.42</v>
      </c>
      <c r="I32030">
        <v>15.06</v>
      </c>
      <c r="J32030">
        <v>15.17</v>
      </c>
      <c r="K32030">
        <v>18.37</v>
      </c>
      <c r="L32030" s="32">
        <v>14.23</v>
      </c>
      <c r="M32030">
        <v>25177</v>
      </c>
      <c r="N32030" t="s">
        <v>48</v>
      </c>
      <c r="O32030">
        <v>7</v>
      </c>
    </row>
    <row r="32031" spans="1:15" x14ac:dyDescent="0.2">
      <c r="A32031" s="2">
        <v>37220</v>
      </c>
      <c r="B32031">
        <v>1300</v>
      </c>
      <c r="C32031">
        <v>18.57</v>
      </c>
      <c r="D32031">
        <v>18.57</v>
      </c>
      <c r="E32031">
        <v>18.57</v>
      </c>
      <c r="F32031">
        <v>18.57</v>
      </c>
      <c r="G32031">
        <v>18.57</v>
      </c>
      <c r="H32031" s="5">
        <v>15.33</v>
      </c>
      <c r="I32031">
        <v>14.96</v>
      </c>
      <c r="J32031">
        <v>15</v>
      </c>
      <c r="K32031">
        <v>17.91</v>
      </c>
      <c r="L32031" s="32">
        <v>14.29</v>
      </c>
      <c r="M32031">
        <v>25533</v>
      </c>
      <c r="N32031" t="s">
        <v>48</v>
      </c>
      <c r="O32031">
        <v>7</v>
      </c>
    </row>
    <row r="32032" spans="1:15" x14ac:dyDescent="0.2">
      <c r="A32032" s="2">
        <v>37220</v>
      </c>
      <c r="B32032">
        <v>1400</v>
      </c>
      <c r="C32032">
        <v>15.92</v>
      </c>
      <c r="D32032">
        <v>15.92</v>
      </c>
      <c r="E32032">
        <v>15.92</v>
      </c>
      <c r="F32032">
        <v>15.92</v>
      </c>
      <c r="G32032">
        <v>15.92</v>
      </c>
      <c r="H32032" s="5">
        <v>14.08</v>
      </c>
      <c r="I32032">
        <v>13.75</v>
      </c>
      <c r="J32032">
        <v>13.79</v>
      </c>
      <c r="K32032">
        <v>16.28</v>
      </c>
      <c r="L32032" s="32">
        <v>13.2</v>
      </c>
      <c r="M32032">
        <v>25458</v>
      </c>
      <c r="N32032" t="s">
        <v>48</v>
      </c>
      <c r="O32032">
        <v>7</v>
      </c>
    </row>
    <row r="32033" spans="1:15" x14ac:dyDescent="0.2">
      <c r="A32033" s="2">
        <v>37220</v>
      </c>
      <c r="B32033">
        <v>1500</v>
      </c>
      <c r="C32033">
        <v>15.92</v>
      </c>
      <c r="D32033">
        <v>15.92</v>
      </c>
      <c r="E32033">
        <v>15.92</v>
      </c>
      <c r="F32033">
        <v>15.92</v>
      </c>
      <c r="G32033">
        <v>15.92</v>
      </c>
      <c r="H32033" s="5">
        <v>14.01</v>
      </c>
      <c r="I32033">
        <v>13.68</v>
      </c>
      <c r="J32033">
        <v>13.72</v>
      </c>
      <c r="K32033">
        <v>16.25</v>
      </c>
      <c r="L32033" s="32">
        <v>13.11</v>
      </c>
      <c r="M32033">
        <v>25318</v>
      </c>
      <c r="N32033" t="s">
        <v>48</v>
      </c>
      <c r="O32033">
        <v>7</v>
      </c>
    </row>
    <row r="32034" spans="1:15" x14ac:dyDescent="0.2">
      <c r="A32034" s="2">
        <v>37220</v>
      </c>
      <c r="B32034">
        <v>1600</v>
      </c>
      <c r="C32034">
        <v>17.510000000000002</v>
      </c>
      <c r="D32034">
        <v>17.510000000000002</v>
      </c>
      <c r="E32034">
        <v>17.510000000000002</v>
      </c>
      <c r="F32034">
        <v>17.510000000000002</v>
      </c>
      <c r="G32034">
        <v>17.510000000000002</v>
      </c>
      <c r="H32034" s="5">
        <v>14.32</v>
      </c>
      <c r="I32034">
        <v>13.93</v>
      </c>
      <c r="J32034">
        <v>13.98</v>
      </c>
      <c r="K32034">
        <v>16.95</v>
      </c>
      <c r="L32034" s="32">
        <v>13.26</v>
      </c>
      <c r="M32034">
        <v>25653</v>
      </c>
      <c r="N32034" t="s">
        <v>48</v>
      </c>
      <c r="O32034">
        <v>7</v>
      </c>
    </row>
    <row r="32035" spans="1:15" x14ac:dyDescent="0.2">
      <c r="A32035" s="2">
        <v>37220</v>
      </c>
      <c r="B32035">
        <v>1700</v>
      </c>
      <c r="C32035">
        <v>22.5</v>
      </c>
      <c r="D32035">
        <v>22.5</v>
      </c>
      <c r="E32035">
        <v>22.5</v>
      </c>
      <c r="F32035">
        <v>22.5</v>
      </c>
      <c r="G32035">
        <v>22.5</v>
      </c>
      <c r="H32035" s="5">
        <v>15.99</v>
      </c>
      <c r="I32035">
        <v>15.54</v>
      </c>
      <c r="J32035">
        <v>15.59</v>
      </c>
      <c r="K32035">
        <v>19.41</v>
      </c>
      <c r="L32035" s="32">
        <v>14.61</v>
      </c>
      <c r="M32035">
        <v>27417</v>
      </c>
      <c r="N32035" t="s">
        <v>48</v>
      </c>
      <c r="O32035">
        <v>7</v>
      </c>
    </row>
    <row r="32036" spans="1:15" x14ac:dyDescent="0.2">
      <c r="A32036" s="2">
        <v>37220</v>
      </c>
      <c r="B32036">
        <v>1800</v>
      </c>
      <c r="C32036">
        <v>21.81</v>
      </c>
      <c r="D32036">
        <v>21.87</v>
      </c>
      <c r="E32036">
        <v>21.8</v>
      </c>
      <c r="F32036">
        <v>21.83</v>
      </c>
      <c r="G32036">
        <v>21.82</v>
      </c>
      <c r="H32036" s="5">
        <v>21.84</v>
      </c>
      <c r="I32036">
        <v>24.79</v>
      </c>
      <c r="J32036">
        <v>27.51</v>
      </c>
      <c r="K32036">
        <v>25.82</v>
      </c>
      <c r="L32036" s="32">
        <v>20.16</v>
      </c>
      <c r="M32036">
        <v>29368</v>
      </c>
      <c r="N32036" t="s">
        <v>48</v>
      </c>
      <c r="O32036">
        <v>7</v>
      </c>
    </row>
    <row r="32037" spans="1:15" x14ac:dyDescent="0.2">
      <c r="A32037" s="2">
        <v>37220</v>
      </c>
      <c r="B32037">
        <v>1900</v>
      </c>
      <c r="C32037">
        <v>17.61</v>
      </c>
      <c r="D32037">
        <v>17.71</v>
      </c>
      <c r="E32037">
        <v>17.59</v>
      </c>
      <c r="F32037">
        <v>17.64</v>
      </c>
      <c r="G32037">
        <v>17.62</v>
      </c>
      <c r="H32037" s="5">
        <v>20.399999999999999</v>
      </c>
      <c r="I32037">
        <v>21.83</v>
      </c>
      <c r="J32037">
        <v>23.46</v>
      </c>
      <c r="K32037">
        <v>23.77</v>
      </c>
      <c r="L32037" s="32">
        <v>19.010000000000002</v>
      </c>
      <c r="M32037">
        <v>29373</v>
      </c>
      <c r="N32037" t="s">
        <v>48</v>
      </c>
      <c r="O32037">
        <v>7</v>
      </c>
    </row>
    <row r="32038" spans="1:15" x14ac:dyDescent="0.2">
      <c r="A32038" s="2">
        <v>37220</v>
      </c>
      <c r="B32038">
        <v>2000</v>
      </c>
      <c r="C32038">
        <v>16.79</v>
      </c>
      <c r="D32038">
        <v>16.86</v>
      </c>
      <c r="E32038">
        <v>16.79</v>
      </c>
      <c r="F32038">
        <v>16.82</v>
      </c>
      <c r="G32038">
        <v>16.8</v>
      </c>
      <c r="H32038" s="5">
        <v>18.57</v>
      </c>
      <c r="I32038">
        <v>19.5</v>
      </c>
      <c r="J32038">
        <v>20.94</v>
      </c>
      <c r="K32038">
        <v>23.32</v>
      </c>
      <c r="L32038" s="32">
        <v>16.64</v>
      </c>
      <c r="M32038">
        <v>28740</v>
      </c>
      <c r="N32038" t="s">
        <v>48</v>
      </c>
      <c r="O32038">
        <v>7</v>
      </c>
    </row>
    <row r="32039" spans="1:15" x14ac:dyDescent="0.2">
      <c r="A32039" s="2">
        <v>37220</v>
      </c>
      <c r="B32039">
        <v>2100</v>
      </c>
      <c r="C32039">
        <v>17.62</v>
      </c>
      <c r="D32039">
        <v>17.62</v>
      </c>
      <c r="E32039">
        <v>17.62</v>
      </c>
      <c r="F32039">
        <v>17.62</v>
      </c>
      <c r="G32039">
        <v>17.62</v>
      </c>
      <c r="H32039" s="5">
        <v>17.46</v>
      </c>
      <c r="I32039">
        <v>17.86</v>
      </c>
      <c r="J32039">
        <v>19.03</v>
      </c>
      <c r="K32039">
        <v>23</v>
      </c>
      <c r="L32039" s="32">
        <v>15.22</v>
      </c>
      <c r="M32039">
        <v>27864</v>
      </c>
      <c r="N32039" t="s">
        <v>48</v>
      </c>
      <c r="O32039">
        <v>7</v>
      </c>
    </row>
    <row r="32040" spans="1:15" x14ac:dyDescent="0.2">
      <c r="A32040" s="2">
        <v>37220</v>
      </c>
      <c r="B32040">
        <v>2200</v>
      </c>
      <c r="C32040">
        <v>16.54</v>
      </c>
      <c r="D32040">
        <v>16.54</v>
      </c>
      <c r="E32040">
        <v>16.54</v>
      </c>
      <c r="F32040">
        <v>16.54</v>
      </c>
      <c r="G32040">
        <v>16.54</v>
      </c>
      <c r="H32040" s="5">
        <v>16.89</v>
      </c>
      <c r="I32040">
        <v>17.760000000000002</v>
      </c>
      <c r="J32040">
        <v>18.649999999999999</v>
      </c>
      <c r="K32040">
        <v>18.71</v>
      </c>
      <c r="L32040" s="32">
        <v>15.35</v>
      </c>
      <c r="M32040">
        <v>26493</v>
      </c>
      <c r="N32040" t="s">
        <v>48</v>
      </c>
      <c r="O32040">
        <v>7</v>
      </c>
    </row>
    <row r="32041" spans="1:15" x14ac:dyDescent="0.2">
      <c r="A32041" s="2">
        <v>37220</v>
      </c>
      <c r="B32041">
        <v>2300</v>
      </c>
      <c r="C32041">
        <v>13.83</v>
      </c>
      <c r="D32041">
        <v>13.83</v>
      </c>
      <c r="E32041">
        <v>13.83</v>
      </c>
      <c r="F32041">
        <v>13.83</v>
      </c>
      <c r="G32041">
        <v>13.83</v>
      </c>
      <c r="H32041" s="5">
        <v>15.93</v>
      </c>
      <c r="I32041">
        <v>15.72</v>
      </c>
      <c r="J32041">
        <v>15.75</v>
      </c>
      <c r="K32041">
        <v>17.41</v>
      </c>
      <c r="L32041" s="32">
        <v>15.34</v>
      </c>
      <c r="M32041">
        <v>24571</v>
      </c>
      <c r="N32041" t="s">
        <v>48</v>
      </c>
      <c r="O32041">
        <v>7</v>
      </c>
    </row>
    <row r="32042" spans="1:15" x14ac:dyDescent="0.2">
      <c r="A32042" s="2">
        <v>37220</v>
      </c>
      <c r="B32042">
        <v>2400</v>
      </c>
      <c r="C32042">
        <v>12.85</v>
      </c>
      <c r="D32042">
        <v>12.85</v>
      </c>
      <c r="E32042">
        <v>12.85</v>
      </c>
      <c r="F32042">
        <v>12.85</v>
      </c>
      <c r="G32042">
        <v>12.85</v>
      </c>
      <c r="H32042" s="5">
        <v>15.01</v>
      </c>
      <c r="I32042">
        <v>14.87</v>
      </c>
      <c r="J32042">
        <v>14.88</v>
      </c>
      <c r="K32042">
        <v>16.010000000000002</v>
      </c>
      <c r="L32042" s="32">
        <v>14.61</v>
      </c>
      <c r="M32042">
        <v>22333</v>
      </c>
      <c r="N32042" t="s">
        <v>47</v>
      </c>
      <c r="O32042">
        <v>7</v>
      </c>
    </row>
    <row r="32043" spans="1:15" x14ac:dyDescent="0.2">
      <c r="A32043" s="2">
        <v>37221</v>
      </c>
      <c r="B32043">
        <v>100</v>
      </c>
      <c r="C32043">
        <v>2.95</v>
      </c>
      <c r="D32043">
        <v>2.95</v>
      </c>
      <c r="E32043">
        <v>2.95</v>
      </c>
      <c r="F32043">
        <v>2.95</v>
      </c>
      <c r="G32043">
        <v>2.95</v>
      </c>
      <c r="H32043" s="5">
        <v>9.65</v>
      </c>
      <c r="I32043">
        <v>9.65</v>
      </c>
      <c r="J32043">
        <v>9.65</v>
      </c>
      <c r="K32043">
        <v>9.65</v>
      </c>
      <c r="L32043" s="32">
        <v>9.65</v>
      </c>
      <c r="M32043">
        <v>20844</v>
      </c>
      <c r="N32043" t="s">
        <v>47</v>
      </c>
      <c r="O32043">
        <v>1</v>
      </c>
    </row>
    <row r="32044" spans="1:15" x14ac:dyDescent="0.2">
      <c r="A32044" s="2">
        <v>37221</v>
      </c>
      <c r="B32044">
        <v>200</v>
      </c>
      <c r="C32044">
        <v>3.73</v>
      </c>
      <c r="D32044">
        <v>3.73</v>
      </c>
      <c r="E32044">
        <v>3.73</v>
      </c>
      <c r="F32044">
        <v>3.73</v>
      </c>
      <c r="G32044">
        <v>3.73</v>
      </c>
      <c r="H32044" s="5">
        <v>8.4</v>
      </c>
      <c r="I32044">
        <v>8.2100000000000009</v>
      </c>
      <c r="J32044">
        <v>8.23</v>
      </c>
      <c r="K32044">
        <v>9.76</v>
      </c>
      <c r="L32044" s="32">
        <v>7.86</v>
      </c>
      <c r="M32044">
        <v>20019</v>
      </c>
      <c r="N32044" t="s">
        <v>47</v>
      </c>
      <c r="O32044">
        <v>1</v>
      </c>
    </row>
    <row r="32045" spans="1:15" x14ac:dyDescent="0.2">
      <c r="A32045" s="2">
        <v>37221</v>
      </c>
      <c r="B32045">
        <v>300</v>
      </c>
      <c r="C32045">
        <v>7.59</v>
      </c>
      <c r="D32045">
        <v>7.59</v>
      </c>
      <c r="E32045">
        <v>7.59</v>
      </c>
      <c r="F32045">
        <v>7.59</v>
      </c>
      <c r="G32045">
        <v>7.59</v>
      </c>
      <c r="H32045" s="5">
        <v>7.31</v>
      </c>
      <c r="I32045">
        <v>7.15</v>
      </c>
      <c r="J32045">
        <v>7.26</v>
      </c>
      <c r="K32045">
        <v>9.0399999999999991</v>
      </c>
      <c r="L32045" s="32">
        <v>6.62</v>
      </c>
      <c r="M32045">
        <v>19738</v>
      </c>
      <c r="N32045" t="s">
        <v>47</v>
      </c>
      <c r="O32045">
        <v>1</v>
      </c>
    </row>
    <row r="32046" spans="1:15" x14ac:dyDescent="0.2">
      <c r="A32046" s="2">
        <v>37221</v>
      </c>
      <c r="B32046">
        <v>400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 s="5">
        <v>7.93</v>
      </c>
      <c r="I32046">
        <v>7.83</v>
      </c>
      <c r="J32046">
        <v>7.86</v>
      </c>
      <c r="K32046">
        <v>8.84</v>
      </c>
      <c r="L32046" s="32">
        <v>7.56</v>
      </c>
      <c r="M32046">
        <v>19730</v>
      </c>
      <c r="N32046" t="s">
        <v>47</v>
      </c>
      <c r="O32046">
        <v>1</v>
      </c>
    </row>
    <row r="32047" spans="1:15" x14ac:dyDescent="0.2">
      <c r="A32047" s="2">
        <v>37221</v>
      </c>
      <c r="B32047">
        <v>500</v>
      </c>
      <c r="C32047">
        <v>9.8800000000000008</v>
      </c>
      <c r="D32047">
        <v>9.8800000000000008</v>
      </c>
      <c r="E32047">
        <v>9.8800000000000008</v>
      </c>
      <c r="F32047">
        <v>9.8800000000000008</v>
      </c>
      <c r="G32047">
        <v>9.8800000000000008</v>
      </c>
      <c r="H32047" s="5">
        <v>10</v>
      </c>
      <c r="I32047">
        <v>10</v>
      </c>
      <c r="J32047">
        <v>10</v>
      </c>
      <c r="K32047">
        <v>10</v>
      </c>
      <c r="L32047" s="32">
        <v>10</v>
      </c>
      <c r="M32047">
        <v>20423</v>
      </c>
      <c r="N32047" t="s">
        <v>47</v>
      </c>
      <c r="O32047">
        <v>1</v>
      </c>
    </row>
    <row r="32048" spans="1:15" x14ac:dyDescent="0.2">
      <c r="A32048" s="2">
        <v>37221</v>
      </c>
      <c r="B32048">
        <v>600</v>
      </c>
      <c r="C32048">
        <v>13</v>
      </c>
      <c r="D32048">
        <v>13</v>
      </c>
      <c r="E32048">
        <v>13</v>
      </c>
      <c r="F32048">
        <v>13</v>
      </c>
      <c r="G32048">
        <v>13</v>
      </c>
      <c r="H32048" s="5">
        <v>14.39</v>
      </c>
      <c r="I32048">
        <v>14.39</v>
      </c>
      <c r="J32048">
        <v>14.39</v>
      </c>
      <c r="K32048">
        <v>14.39</v>
      </c>
      <c r="L32048" s="32">
        <v>14.39</v>
      </c>
      <c r="M32048">
        <v>22336</v>
      </c>
      <c r="N32048" t="s">
        <v>47</v>
      </c>
      <c r="O32048">
        <v>1</v>
      </c>
    </row>
    <row r="32049" spans="1:15" x14ac:dyDescent="0.2">
      <c r="A32049" s="2">
        <v>37221</v>
      </c>
      <c r="B32049">
        <v>700</v>
      </c>
      <c r="C32049">
        <v>14.87</v>
      </c>
      <c r="D32049">
        <v>14.87</v>
      </c>
      <c r="E32049">
        <v>14.87</v>
      </c>
      <c r="F32049">
        <v>14.87</v>
      </c>
      <c r="G32049">
        <v>14.87</v>
      </c>
      <c r="H32049" s="5">
        <v>21</v>
      </c>
      <c r="I32049">
        <v>22.08</v>
      </c>
      <c r="J32049">
        <v>22.86</v>
      </c>
      <c r="K32049">
        <v>21</v>
      </c>
      <c r="L32049" s="32">
        <v>21</v>
      </c>
      <c r="M32049">
        <v>25816</v>
      </c>
      <c r="N32049" t="s">
        <v>47</v>
      </c>
      <c r="O32049">
        <v>1</v>
      </c>
    </row>
    <row r="32050" spans="1:15" x14ac:dyDescent="0.2">
      <c r="A32050" s="2">
        <v>37221</v>
      </c>
      <c r="B32050">
        <v>800</v>
      </c>
      <c r="C32050">
        <v>15.24</v>
      </c>
      <c r="D32050">
        <v>15.24</v>
      </c>
      <c r="E32050">
        <v>15.24</v>
      </c>
      <c r="F32050">
        <v>15.24</v>
      </c>
      <c r="G32050">
        <v>15.24</v>
      </c>
      <c r="H32050" s="5">
        <v>24.99</v>
      </c>
      <c r="I32050">
        <v>25.09</v>
      </c>
      <c r="J32050">
        <v>25.01</v>
      </c>
      <c r="K32050">
        <v>24.99</v>
      </c>
      <c r="L32050" s="32">
        <v>24.99</v>
      </c>
      <c r="M32050">
        <v>27836</v>
      </c>
      <c r="N32050" t="s">
        <v>48</v>
      </c>
      <c r="O32050">
        <v>1</v>
      </c>
    </row>
    <row r="32051" spans="1:15" x14ac:dyDescent="0.2">
      <c r="A32051" s="2">
        <v>37221</v>
      </c>
      <c r="B32051">
        <v>900</v>
      </c>
      <c r="C32051">
        <v>16.47</v>
      </c>
      <c r="D32051">
        <v>16.47</v>
      </c>
      <c r="E32051">
        <v>16.47</v>
      </c>
      <c r="F32051">
        <v>16.47</v>
      </c>
      <c r="G32051">
        <v>16.47</v>
      </c>
      <c r="H32051" s="5">
        <v>23.26</v>
      </c>
      <c r="I32051">
        <v>24.7</v>
      </c>
      <c r="J32051">
        <v>26.36</v>
      </c>
      <c r="K32051">
        <v>23.26</v>
      </c>
      <c r="L32051" s="32">
        <v>23.26</v>
      </c>
      <c r="M32051">
        <v>28753</v>
      </c>
      <c r="N32051" t="s">
        <v>48</v>
      </c>
      <c r="O32051">
        <v>1</v>
      </c>
    </row>
    <row r="32052" spans="1:15" x14ac:dyDescent="0.2">
      <c r="A32052" s="2">
        <v>37221</v>
      </c>
      <c r="B32052">
        <v>1000</v>
      </c>
      <c r="C32052">
        <v>19.940000000000001</v>
      </c>
      <c r="D32052">
        <v>19.940000000000001</v>
      </c>
      <c r="E32052">
        <v>19.940000000000001</v>
      </c>
      <c r="F32052">
        <v>19.940000000000001</v>
      </c>
      <c r="G32052">
        <v>19.940000000000001</v>
      </c>
      <c r="H32052" s="5">
        <v>22.93</v>
      </c>
      <c r="I32052">
        <v>24.36</v>
      </c>
      <c r="J32052">
        <v>26.05</v>
      </c>
      <c r="K32052">
        <v>22.93</v>
      </c>
      <c r="L32052" s="32">
        <v>22.93</v>
      </c>
      <c r="M32052">
        <v>29265</v>
      </c>
      <c r="N32052" t="s">
        <v>48</v>
      </c>
      <c r="O32052">
        <v>1</v>
      </c>
    </row>
    <row r="32053" spans="1:15" x14ac:dyDescent="0.2">
      <c r="A32053" s="2">
        <v>37221</v>
      </c>
      <c r="B32053">
        <v>1100</v>
      </c>
      <c r="C32053">
        <v>19.53</v>
      </c>
      <c r="D32053">
        <v>19.53</v>
      </c>
      <c r="E32053">
        <v>19.53</v>
      </c>
      <c r="F32053">
        <v>19.53</v>
      </c>
      <c r="G32053">
        <v>19.53</v>
      </c>
      <c r="H32053" s="5">
        <v>22.23</v>
      </c>
      <c r="I32053">
        <v>22.25</v>
      </c>
      <c r="J32053">
        <v>22.24</v>
      </c>
      <c r="K32053">
        <v>22.23</v>
      </c>
      <c r="L32053" s="32">
        <v>22.22</v>
      </c>
      <c r="M32053">
        <v>29507</v>
      </c>
      <c r="N32053" t="s">
        <v>48</v>
      </c>
      <c r="O32053">
        <v>1</v>
      </c>
    </row>
    <row r="32054" spans="1:15" x14ac:dyDescent="0.2">
      <c r="A32054" s="2">
        <v>37221</v>
      </c>
      <c r="B32054">
        <v>1200</v>
      </c>
      <c r="C32054">
        <v>22.02</v>
      </c>
      <c r="D32054">
        <v>22.02</v>
      </c>
      <c r="E32054">
        <v>22.02</v>
      </c>
      <c r="F32054">
        <v>22.02</v>
      </c>
      <c r="G32054">
        <v>22.02</v>
      </c>
      <c r="H32054" s="5">
        <v>22</v>
      </c>
      <c r="I32054">
        <v>22.02</v>
      </c>
      <c r="J32054">
        <v>22.01</v>
      </c>
      <c r="K32054">
        <v>22</v>
      </c>
      <c r="L32054" s="32">
        <v>22</v>
      </c>
      <c r="M32054">
        <v>29574</v>
      </c>
      <c r="N32054" t="s">
        <v>48</v>
      </c>
      <c r="O32054">
        <v>1</v>
      </c>
    </row>
    <row r="32055" spans="1:15" x14ac:dyDescent="0.2">
      <c r="A32055" s="2">
        <v>37221</v>
      </c>
      <c r="B32055">
        <v>1300</v>
      </c>
      <c r="C32055">
        <v>19.37</v>
      </c>
      <c r="D32055">
        <v>19.37</v>
      </c>
      <c r="E32055">
        <v>19.37</v>
      </c>
      <c r="F32055">
        <v>19.37</v>
      </c>
      <c r="G32055">
        <v>19.37</v>
      </c>
      <c r="H32055" s="5">
        <v>21</v>
      </c>
      <c r="I32055">
        <v>21.03</v>
      </c>
      <c r="J32055">
        <v>21.01</v>
      </c>
      <c r="K32055">
        <v>21</v>
      </c>
      <c r="L32055" s="32">
        <v>21</v>
      </c>
      <c r="M32055">
        <v>29378</v>
      </c>
      <c r="N32055" t="s">
        <v>48</v>
      </c>
      <c r="O32055">
        <v>1</v>
      </c>
    </row>
    <row r="32056" spans="1:15" x14ac:dyDescent="0.2">
      <c r="A32056" s="2">
        <v>37221</v>
      </c>
      <c r="B32056">
        <v>1400</v>
      </c>
      <c r="C32056">
        <v>18.920000000000002</v>
      </c>
      <c r="D32056">
        <v>19.79</v>
      </c>
      <c r="E32056">
        <v>23.54</v>
      </c>
      <c r="F32056">
        <v>18.920000000000002</v>
      </c>
      <c r="G32056">
        <v>18.920000000000002</v>
      </c>
      <c r="H32056" s="5">
        <v>21</v>
      </c>
      <c r="I32056">
        <v>21.03</v>
      </c>
      <c r="J32056">
        <v>21.01</v>
      </c>
      <c r="K32056">
        <v>21</v>
      </c>
      <c r="L32056" s="32">
        <v>21</v>
      </c>
      <c r="M32056">
        <v>29207</v>
      </c>
      <c r="N32056" t="s">
        <v>48</v>
      </c>
      <c r="O32056">
        <v>1</v>
      </c>
    </row>
    <row r="32057" spans="1:15" x14ac:dyDescent="0.2">
      <c r="A32057" s="2">
        <v>37221</v>
      </c>
      <c r="B32057">
        <v>1500</v>
      </c>
      <c r="C32057">
        <v>17.3</v>
      </c>
      <c r="D32057">
        <v>19.04</v>
      </c>
      <c r="E32057">
        <v>26.55</v>
      </c>
      <c r="F32057">
        <v>17.3</v>
      </c>
      <c r="G32057">
        <v>17.3</v>
      </c>
      <c r="H32057" s="5">
        <v>20</v>
      </c>
      <c r="I32057">
        <v>20.04</v>
      </c>
      <c r="J32057">
        <v>20.010000000000002</v>
      </c>
      <c r="K32057">
        <v>20</v>
      </c>
      <c r="L32057" s="32">
        <v>20</v>
      </c>
      <c r="M32057">
        <v>28905</v>
      </c>
      <c r="N32057" t="s">
        <v>48</v>
      </c>
      <c r="O32057">
        <v>1</v>
      </c>
    </row>
    <row r="32058" spans="1:15" x14ac:dyDescent="0.2">
      <c r="A32058" s="2">
        <v>37221</v>
      </c>
      <c r="B32058">
        <v>1600</v>
      </c>
      <c r="C32058">
        <v>17.75</v>
      </c>
      <c r="D32058">
        <v>18.329999999999998</v>
      </c>
      <c r="E32058">
        <v>20.83</v>
      </c>
      <c r="F32058">
        <v>17.75</v>
      </c>
      <c r="G32058">
        <v>17.75</v>
      </c>
      <c r="H32058" s="5">
        <v>20</v>
      </c>
      <c r="I32058">
        <v>20.04</v>
      </c>
      <c r="J32058">
        <v>20.010000000000002</v>
      </c>
      <c r="K32058">
        <v>20</v>
      </c>
      <c r="L32058" s="32">
        <v>20</v>
      </c>
      <c r="M32058">
        <v>28791</v>
      </c>
      <c r="N32058" t="s">
        <v>48</v>
      </c>
      <c r="O32058">
        <v>1</v>
      </c>
    </row>
    <row r="32059" spans="1:15" x14ac:dyDescent="0.2">
      <c r="A32059" s="2">
        <v>37221</v>
      </c>
      <c r="B32059">
        <v>1700</v>
      </c>
      <c r="C32059">
        <v>20.52</v>
      </c>
      <c r="D32059">
        <v>20.52</v>
      </c>
      <c r="E32059">
        <v>20.52</v>
      </c>
      <c r="F32059">
        <v>20.52</v>
      </c>
      <c r="G32059">
        <v>20.52</v>
      </c>
      <c r="H32059" s="5">
        <v>24.55</v>
      </c>
      <c r="I32059">
        <v>24.55</v>
      </c>
      <c r="J32059">
        <v>24.56</v>
      </c>
      <c r="K32059">
        <v>24.55</v>
      </c>
      <c r="L32059" s="32">
        <v>24.55</v>
      </c>
      <c r="M32059">
        <v>30017</v>
      </c>
      <c r="N32059" t="s">
        <v>48</v>
      </c>
      <c r="O32059">
        <v>1</v>
      </c>
    </row>
    <row r="32060" spans="1:15" x14ac:dyDescent="0.2">
      <c r="A32060" s="2">
        <v>37221</v>
      </c>
      <c r="B32060">
        <v>1800</v>
      </c>
      <c r="C32060">
        <v>46.9</v>
      </c>
      <c r="D32060">
        <v>46.9</v>
      </c>
      <c r="E32060">
        <v>46.9</v>
      </c>
      <c r="F32060">
        <v>46.9</v>
      </c>
      <c r="G32060">
        <v>46.9</v>
      </c>
      <c r="H32060" s="5">
        <v>45</v>
      </c>
      <c r="I32060">
        <v>45.02</v>
      </c>
      <c r="J32060">
        <v>45.03</v>
      </c>
      <c r="K32060">
        <v>44.99</v>
      </c>
      <c r="L32060" s="32">
        <v>44.99</v>
      </c>
      <c r="M32060">
        <v>33001</v>
      </c>
      <c r="N32060" t="s">
        <v>48</v>
      </c>
      <c r="O32060">
        <v>1</v>
      </c>
    </row>
    <row r="32061" spans="1:15" x14ac:dyDescent="0.2">
      <c r="A32061" s="2">
        <v>37221</v>
      </c>
      <c r="B32061">
        <v>1900</v>
      </c>
      <c r="C32061">
        <v>63</v>
      </c>
      <c r="D32061">
        <v>63</v>
      </c>
      <c r="E32061">
        <v>63</v>
      </c>
      <c r="F32061">
        <v>63</v>
      </c>
      <c r="G32061">
        <v>63</v>
      </c>
      <c r="H32061" s="5">
        <v>40.049999999999997</v>
      </c>
      <c r="I32061">
        <v>40.07</v>
      </c>
      <c r="J32061">
        <v>40.07</v>
      </c>
      <c r="K32061">
        <v>40.049999999999997</v>
      </c>
      <c r="L32061" s="32">
        <v>40.049999999999997</v>
      </c>
      <c r="M32061">
        <v>33040</v>
      </c>
      <c r="N32061" t="s">
        <v>48</v>
      </c>
      <c r="O32061">
        <v>1</v>
      </c>
    </row>
    <row r="32062" spans="1:15" x14ac:dyDescent="0.2">
      <c r="A32062" s="2">
        <v>37221</v>
      </c>
      <c r="B32062">
        <v>2000</v>
      </c>
      <c r="C32062">
        <v>45.25</v>
      </c>
      <c r="D32062">
        <v>45.25</v>
      </c>
      <c r="E32062">
        <v>45.25</v>
      </c>
      <c r="F32062">
        <v>45.25</v>
      </c>
      <c r="G32062">
        <v>45.25</v>
      </c>
      <c r="H32062" s="5">
        <v>30.62</v>
      </c>
      <c r="I32062">
        <v>30.68</v>
      </c>
      <c r="J32062">
        <v>30.66</v>
      </c>
      <c r="K32062">
        <v>30.61</v>
      </c>
      <c r="L32062" s="32">
        <v>30.61</v>
      </c>
      <c r="M32062">
        <v>32338</v>
      </c>
      <c r="N32062" t="s">
        <v>48</v>
      </c>
      <c r="O32062">
        <v>1</v>
      </c>
    </row>
    <row r="32063" spans="1:15" x14ac:dyDescent="0.2">
      <c r="A32063" s="2">
        <v>37221</v>
      </c>
      <c r="B32063">
        <v>2100</v>
      </c>
      <c r="C32063">
        <v>20.25</v>
      </c>
      <c r="D32063">
        <v>20.25</v>
      </c>
      <c r="E32063">
        <v>20.25</v>
      </c>
      <c r="F32063">
        <v>20.25</v>
      </c>
      <c r="G32063">
        <v>20.25</v>
      </c>
      <c r="H32063" s="5">
        <v>23.31</v>
      </c>
      <c r="I32063">
        <v>23.32</v>
      </c>
      <c r="J32063">
        <v>23.32</v>
      </c>
      <c r="K32063">
        <v>23.31</v>
      </c>
      <c r="L32063" s="32">
        <v>23.31</v>
      </c>
      <c r="M32063">
        <v>31344</v>
      </c>
      <c r="N32063" t="s">
        <v>48</v>
      </c>
      <c r="O32063">
        <v>1</v>
      </c>
    </row>
    <row r="32064" spans="1:15" x14ac:dyDescent="0.2">
      <c r="A32064" s="2">
        <v>37221</v>
      </c>
      <c r="B32064">
        <v>2200</v>
      </c>
      <c r="C32064">
        <v>17.059999999999999</v>
      </c>
      <c r="D32064">
        <v>17.059999999999999</v>
      </c>
      <c r="E32064">
        <v>17.059999999999999</v>
      </c>
      <c r="F32064">
        <v>17.059999999999999</v>
      </c>
      <c r="G32064">
        <v>17.059999999999999</v>
      </c>
      <c r="H32064" s="5">
        <v>21.53</v>
      </c>
      <c r="I32064">
        <v>21.54</v>
      </c>
      <c r="J32064">
        <v>21.54</v>
      </c>
      <c r="K32064">
        <v>21.53</v>
      </c>
      <c r="L32064" s="32">
        <v>21.53</v>
      </c>
      <c r="M32064">
        <v>29719</v>
      </c>
      <c r="N32064" t="s">
        <v>48</v>
      </c>
      <c r="O32064">
        <v>1</v>
      </c>
    </row>
    <row r="32065" spans="1:15" x14ac:dyDescent="0.2">
      <c r="A32065" s="2">
        <v>37221</v>
      </c>
      <c r="B32065">
        <v>2300</v>
      </c>
      <c r="C32065">
        <v>16.32</v>
      </c>
      <c r="D32065">
        <v>16.32</v>
      </c>
      <c r="E32065">
        <v>16.32</v>
      </c>
      <c r="F32065">
        <v>16.32</v>
      </c>
      <c r="G32065">
        <v>16.32</v>
      </c>
      <c r="H32065" s="5">
        <v>18</v>
      </c>
      <c r="I32065">
        <v>17.809999999999999</v>
      </c>
      <c r="J32065">
        <v>17.829999999999998</v>
      </c>
      <c r="K32065">
        <v>19.3</v>
      </c>
      <c r="L32065" s="32">
        <v>17.47</v>
      </c>
      <c r="M32065">
        <v>27020</v>
      </c>
      <c r="N32065" t="s">
        <v>48</v>
      </c>
      <c r="O32065">
        <v>1</v>
      </c>
    </row>
    <row r="32066" spans="1:15" x14ac:dyDescent="0.2">
      <c r="A32066" s="2">
        <v>37221</v>
      </c>
      <c r="B32066">
        <v>2400</v>
      </c>
      <c r="C32066">
        <v>15.01</v>
      </c>
      <c r="D32066">
        <v>15.01</v>
      </c>
      <c r="E32066">
        <v>15.01</v>
      </c>
      <c r="F32066">
        <v>15.01</v>
      </c>
      <c r="G32066">
        <v>15.01</v>
      </c>
      <c r="H32066" s="5">
        <v>15.33</v>
      </c>
      <c r="I32066">
        <v>15.07</v>
      </c>
      <c r="J32066">
        <v>15.11</v>
      </c>
      <c r="K32066">
        <v>17.03</v>
      </c>
      <c r="L32066" s="32">
        <v>14.64</v>
      </c>
      <c r="M32066">
        <v>24587</v>
      </c>
      <c r="N32066" t="s">
        <v>47</v>
      </c>
      <c r="O32066">
        <v>1</v>
      </c>
    </row>
    <row r="32067" spans="1:15" x14ac:dyDescent="0.2">
      <c r="A32067" s="2">
        <v>37222</v>
      </c>
      <c r="B32067">
        <v>100</v>
      </c>
      <c r="C32067">
        <v>15.33</v>
      </c>
      <c r="D32067">
        <v>15.33</v>
      </c>
      <c r="E32067">
        <v>15.33</v>
      </c>
      <c r="F32067">
        <v>15.33</v>
      </c>
      <c r="G32067">
        <v>15.33</v>
      </c>
      <c r="H32067" s="5">
        <v>9</v>
      </c>
      <c r="I32067">
        <v>9</v>
      </c>
      <c r="J32067">
        <v>9</v>
      </c>
      <c r="K32067">
        <v>9</v>
      </c>
      <c r="L32067" s="32">
        <v>9</v>
      </c>
      <c r="M32067">
        <v>22874</v>
      </c>
      <c r="N32067" t="s">
        <v>47</v>
      </c>
      <c r="O32067">
        <v>2</v>
      </c>
    </row>
    <row r="32068" spans="1:15" x14ac:dyDescent="0.2">
      <c r="A32068" s="2">
        <v>37222</v>
      </c>
      <c r="B32068">
        <v>200</v>
      </c>
      <c r="C32068">
        <v>14.94</v>
      </c>
      <c r="D32068">
        <v>14.94</v>
      </c>
      <c r="E32068">
        <v>14.94</v>
      </c>
      <c r="F32068">
        <v>14.94</v>
      </c>
      <c r="G32068">
        <v>14.94</v>
      </c>
      <c r="H32068" s="5">
        <v>7.04</v>
      </c>
      <c r="I32068">
        <v>6.84</v>
      </c>
      <c r="J32068">
        <v>6.86</v>
      </c>
      <c r="K32068">
        <v>8.39</v>
      </c>
      <c r="L32068" s="32">
        <v>6.5</v>
      </c>
      <c r="M32068">
        <v>22015</v>
      </c>
      <c r="N32068" t="s">
        <v>47</v>
      </c>
      <c r="O32068">
        <v>2</v>
      </c>
    </row>
    <row r="32069" spans="1:15" x14ac:dyDescent="0.2">
      <c r="A32069" s="2">
        <v>37222</v>
      </c>
      <c r="B32069">
        <v>300</v>
      </c>
      <c r="C32069">
        <v>15.39</v>
      </c>
      <c r="D32069">
        <v>15.39</v>
      </c>
      <c r="E32069">
        <v>15.39</v>
      </c>
      <c r="F32069">
        <v>15.39</v>
      </c>
      <c r="G32069">
        <v>15.39</v>
      </c>
      <c r="H32069" s="5">
        <v>5.81</v>
      </c>
      <c r="I32069">
        <v>5.5</v>
      </c>
      <c r="J32069">
        <v>5.54</v>
      </c>
      <c r="K32069">
        <v>7.84</v>
      </c>
      <c r="L32069" s="32">
        <v>4.99</v>
      </c>
      <c r="M32069">
        <v>21739</v>
      </c>
      <c r="N32069" t="s">
        <v>47</v>
      </c>
      <c r="O32069">
        <v>2</v>
      </c>
    </row>
    <row r="32070" spans="1:15" x14ac:dyDescent="0.2">
      <c r="A32070" s="2">
        <v>37222</v>
      </c>
      <c r="B32070">
        <v>400</v>
      </c>
      <c r="C32070">
        <v>15.51</v>
      </c>
      <c r="D32070">
        <v>15.51</v>
      </c>
      <c r="E32070">
        <v>15.51</v>
      </c>
      <c r="F32070">
        <v>15.51</v>
      </c>
      <c r="G32070">
        <v>15.51</v>
      </c>
      <c r="H32070" s="5">
        <v>5.78</v>
      </c>
      <c r="I32070">
        <v>5.48</v>
      </c>
      <c r="J32070">
        <v>5.52</v>
      </c>
      <c r="K32070">
        <v>7.75</v>
      </c>
      <c r="L32070" s="32">
        <v>4.9800000000000004</v>
      </c>
      <c r="M32070">
        <v>21837</v>
      </c>
      <c r="N32070" t="s">
        <v>47</v>
      </c>
      <c r="O32070">
        <v>2</v>
      </c>
    </row>
    <row r="32071" spans="1:15" x14ac:dyDescent="0.2">
      <c r="A32071" s="2">
        <v>37222</v>
      </c>
      <c r="B32071">
        <v>500</v>
      </c>
      <c r="C32071">
        <v>15.91</v>
      </c>
      <c r="D32071">
        <v>15.91</v>
      </c>
      <c r="E32071">
        <v>15.91</v>
      </c>
      <c r="F32071">
        <v>15.91</v>
      </c>
      <c r="G32071">
        <v>15.91</v>
      </c>
      <c r="H32071" s="5">
        <v>10</v>
      </c>
      <c r="I32071">
        <v>9.98</v>
      </c>
      <c r="J32071">
        <v>9.98</v>
      </c>
      <c r="K32071">
        <v>10.15</v>
      </c>
      <c r="L32071" s="32">
        <v>9.94</v>
      </c>
      <c r="M32071">
        <v>22492</v>
      </c>
      <c r="N32071" t="s">
        <v>47</v>
      </c>
      <c r="O32071">
        <v>2</v>
      </c>
    </row>
    <row r="32072" spans="1:15" x14ac:dyDescent="0.2">
      <c r="A32072" s="2">
        <v>37222</v>
      </c>
      <c r="B32072">
        <v>600</v>
      </c>
      <c r="C32072">
        <v>17.41</v>
      </c>
      <c r="D32072">
        <v>17.41</v>
      </c>
      <c r="E32072">
        <v>17.41</v>
      </c>
      <c r="F32072">
        <v>17.41</v>
      </c>
      <c r="G32072">
        <v>17.41</v>
      </c>
      <c r="H32072" s="5">
        <v>14.69</v>
      </c>
      <c r="I32072">
        <v>14.7</v>
      </c>
      <c r="J32072">
        <v>14.69</v>
      </c>
      <c r="K32072">
        <v>14.69</v>
      </c>
      <c r="L32072" s="32">
        <v>14.69</v>
      </c>
      <c r="M32072">
        <v>24644</v>
      </c>
      <c r="N32072" t="s">
        <v>47</v>
      </c>
      <c r="O32072">
        <v>2</v>
      </c>
    </row>
    <row r="32073" spans="1:15" x14ac:dyDescent="0.2">
      <c r="A32073" s="2">
        <v>37222</v>
      </c>
      <c r="B32073">
        <v>700</v>
      </c>
      <c r="C32073">
        <v>23.66</v>
      </c>
      <c r="D32073">
        <v>23.66</v>
      </c>
      <c r="E32073">
        <v>23.66</v>
      </c>
      <c r="F32073">
        <v>23.66</v>
      </c>
      <c r="G32073">
        <v>23.66</v>
      </c>
      <c r="H32073" s="5">
        <v>18.95</v>
      </c>
      <c r="I32073">
        <v>19.52</v>
      </c>
      <c r="J32073">
        <v>20.29</v>
      </c>
      <c r="K32073">
        <v>20.99</v>
      </c>
      <c r="L32073" s="32">
        <v>18.09</v>
      </c>
      <c r="M32073">
        <v>28576</v>
      </c>
      <c r="N32073" t="s">
        <v>47</v>
      </c>
      <c r="O32073">
        <v>2</v>
      </c>
    </row>
    <row r="32074" spans="1:15" x14ac:dyDescent="0.2">
      <c r="A32074" s="2">
        <v>37222</v>
      </c>
      <c r="B32074">
        <v>800</v>
      </c>
      <c r="C32074">
        <v>28.92</v>
      </c>
      <c r="D32074">
        <v>28.92</v>
      </c>
      <c r="E32074">
        <v>28.92</v>
      </c>
      <c r="F32074">
        <v>28.92</v>
      </c>
      <c r="G32074">
        <v>28.92</v>
      </c>
      <c r="H32074" s="5">
        <v>22.49</v>
      </c>
      <c r="I32074">
        <v>24.3</v>
      </c>
      <c r="J32074">
        <v>27.44</v>
      </c>
      <c r="K32074">
        <v>22.48</v>
      </c>
      <c r="L32074" s="32">
        <v>22.49</v>
      </c>
      <c r="M32074">
        <v>30472</v>
      </c>
      <c r="N32074" t="s">
        <v>48</v>
      </c>
      <c r="O32074">
        <v>2</v>
      </c>
    </row>
    <row r="32075" spans="1:15" x14ac:dyDescent="0.2">
      <c r="A32075" s="2">
        <v>37222</v>
      </c>
      <c r="B32075">
        <v>900</v>
      </c>
      <c r="C32075">
        <v>18.93</v>
      </c>
      <c r="D32075">
        <v>18.93</v>
      </c>
      <c r="E32075">
        <v>18.93</v>
      </c>
      <c r="F32075">
        <v>18.93</v>
      </c>
      <c r="G32075">
        <v>18.93</v>
      </c>
      <c r="H32075" s="5">
        <v>21.77</v>
      </c>
      <c r="I32075">
        <v>23.52</v>
      </c>
      <c r="J32075">
        <v>26.61</v>
      </c>
      <c r="K32075">
        <v>21.77</v>
      </c>
      <c r="L32075" s="32">
        <v>21.77</v>
      </c>
      <c r="M32075">
        <v>31091</v>
      </c>
      <c r="N32075" t="s">
        <v>48</v>
      </c>
      <c r="O32075">
        <v>2</v>
      </c>
    </row>
    <row r="32076" spans="1:15" x14ac:dyDescent="0.2">
      <c r="A32076" s="2">
        <v>37222</v>
      </c>
      <c r="B32076">
        <v>1000</v>
      </c>
      <c r="C32076">
        <v>23.12</v>
      </c>
      <c r="D32076">
        <v>24.22</v>
      </c>
      <c r="E32076">
        <v>24.97</v>
      </c>
      <c r="F32076">
        <v>23.12</v>
      </c>
      <c r="G32076">
        <v>23.12</v>
      </c>
      <c r="H32076" s="5">
        <v>20</v>
      </c>
      <c r="I32076">
        <v>23.65</v>
      </c>
      <c r="J32076">
        <v>28.38</v>
      </c>
      <c r="K32076">
        <v>21.2</v>
      </c>
      <c r="L32076" s="32">
        <v>19.48</v>
      </c>
      <c r="M32076">
        <v>31114</v>
      </c>
      <c r="N32076" t="s">
        <v>48</v>
      </c>
      <c r="O32076">
        <v>2</v>
      </c>
    </row>
    <row r="32077" spans="1:15" x14ac:dyDescent="0.2">
      <c r="A32077" s="2">
        <v>37222</v>
      </c>
      <c r="B32077">
        <v>1100</v>
      </c>
      <c r="C32077">
        <v>22.04</v>
      </c>
      <c r="D32077">
        <v>25.13</v>
      </c>
      <c r="E32077">
        <v>27.26</v>
      </c>
      <c r="F32077">
        <v>22.04</v>
      </c>
      <c r="G32077">
        <v>22.04</v>
      </c>
      <c r="H32077" s="5">
        <v>18.899999999999999</v>
      </c>
      <c r="I32077">
        <v>21.88</v>
      </c>
      <c r="J32077">
        <v>26.33</v>
      </c>
      <c r="K32077">
        <v>21.49</v>
      </c>
      <c r="L32077" s="32">
        <v>17.8</v>
      </c>
      <c r="M32077">
        <v>31075</v>
      </c>
      <c r="N32077" t="s">
        <v>48</v>
      </c>
      <c r="O32077">
        <v>2</v>
      </c>
    </row>
    <row r="32078" spans="1:15" x14ac:dyDescent="0.2">
      <c r="A32078" s="2">
        <v>37222</v>
      </c>
      <c r="B32078">
        <v>1200</v>
      </c>
      <c r="C32078">
        <v>21.62</v>
      </c>
      <c r="D32078">
        <v>26.21</v>
      </c>
      <c r="E32078">
        <v>29.37</v>
      </c>
      <c r="F32078">
        <v>21.62</v>
      </c>
      <c r="G32078">
        <v>21.62</v>
      </c>
      <c r="H32078" s="5">
        <v>18.170000000000002</v>
      </c>
      <c r="I32078">
        <v>21.13</v>
      </c>
      <c r="J32078">
        <v>25.59</v>
      </c>
      <c r="K32078">
        <v>20.61</v>
      </c>
      <c r="L32078" s="32">
        <v>17.13</v>
      </c>
      <c r="M32078">
        <v>30932</v>
      </c>
      <c r="N32078" t="s">
        <v>48</v>
      </c>
      <c r="O32078">
        <v>2</v>
      </c>
    </row>
    <row r="32079" spans="1:15" x14ac:dyDescent="0.2">
      <c r="A32079" s="2">
        <v>37222</v>
      </c>
      <c r="B32079">
        <v>1300</v>
      </c>
      <c r="C32079">
        <v>25.17</v>
      </c>
      <c r="D32079">
        <v>29.37</v>
      </c>
      <c r="E32079">
        <v>32.26</v>
      </c>
      <c r="F32079">
        <v>25.17</v>
      </c>
      <c r="G32079">
        <v>25.17</v>
      </c>
      <c r="H32079" s="5">
        <v>17.79</v>
      </c>
      <c r="I32079">
        <v>20.83</v>
      </c>
      <c r="J32079">
        <v>25.34</v>
      </c>
      <c r="K32079">
        <v>20.39</v>
      </c>
      <c r="L32079" s="32">
        <v>16.170000000000002</v>
      </c>
      <c r="M32079">
        <v>30850</v>
      </c>
      <c r="N32079" t="s">
        <v>48</v>
      </c>
      <c r="O32079">
        <v>2</v>
      </c>
    </row>
    <row r="32080" spans="1:15" x14ac:dyDescent="0.2">
      <c r="A32080" s="2">
        <v>37222</v>
      </c>
      <c r="B32080">
        <v>1400</v>
      </c>
      <c r="C32080">
        <v>19.45</v>
      </c>
      <c r="D32080">
        <v>24.28</v>
      </c>
      <c r="E32080">
        <v>27.61</v>
      </c>
      <c r="F32080">
        <v>19.45</v>
      </c>
      <c r="G32080">
        <v>19.45</v>
      </c>
      <c r="H32080" s="5">
        <v>18</v>
      </c>
      <c r="I32080">
        <v>20.98</v>
      </c>
      <c r="J32080">
        <v>25.32</v>
      </c>
      <c r="K32080">
        <v>20.54</v>
      </c>
      <c r="L32080" s="32">
        <v>16.559999999999999</v>
      </c>
      <c r="M32080">
        <v>30544</v>
      </c>
      <c r="N32080" t="s">
        <v>48</v>
      </c>
      <c r="O32080">
        <v>2</v>
      </c>
    </row>
    <row r="32081" spans="1:15" x14ac:dyDescent="0.2">
      <c r="A32081" s="2">
        <v>37222</v>
      </c>
      <c r="B32081">
        <v>1500</v>
      </c>
      <c r="C32081">
        <v>17.420000000000002</v>
      </c>
      <c r="D32081">
        <v>22.48</v>
      </c>
      <c r="E32081">
        <v>25.96</v>
      </c>
      <c r="F32081">
        <v>17.420000000000002</v>
      </c>
      <c r="G32081">
        <v>17.420000000000002</v>
      </c>
      <c r="H32081" s="5">
        <v>17.63</v>
      </c>
      <c r="I32081">
        <v>20.47</v>
      </c>
      <c r="J32081">
        <v>24.68</v>
      </c>
      <c r="K32081">
        <v>20.399999999999999</v>
      </c>
      <c r="L32081" s="32">
        <v>15.81</v>
      </c>
      <c r="M32081">
        <v>30217</v>
      </c>
      <c r="N32081" t="s">
        <v>48</v>
      </c>
      <c r="O32081">
        <v>2</v>
      </c>
    </row>
    <row r="32082" spans="1:15" x14ac:dyDescent="0.2">
      <c r="A32082" s="2">
        <v>37222</v>
      </c>
      <c r="B32082">
        <v>1600</v>
      </c>
      <c r="C32082">
        <v>17.940000000000001</v>
      </c>
      <c r="D32082">
        <v>22.94</v>
      </c>
      <c r="E32082">
        <v>26.38</v>
      </c>
      <c r="F32082">
        <v>17.940000000000001</v>
      </c>
      <c r="G32082">
        <v>17.940000000000001</v>
      </c>
      <c r="H32082" s="5">
        <v>17.86</v>
      </c>
      <c r="I32082">
        <v>20.73</v>
      </c>
      <c r="J32082">
        <v>24.94</v>
      </c>
      <c r="K32082">
        <v>20.49</v>
      </c>
      <c r="L32082" s="32">
        <v>16.18</v>
      </c>
      <c r="M32082">
        <v>30285</v>
      </c>
      <c r="N32082" t="s">
        <v>48</v>
      </c>
      <c r="O32082">
        <v>2</v>
      </c>
    </row>
    <row r="32083" spans="1:15" x14ac:dyDescent="0.2">
      <c r="A32083" s="2">
        <v>37222</v>
      </c>
      <c r="B32083">
        <v>1700</v>
      </c>
      <c r="C32083">
        <v>38.35</v>
      </c>
      <c r="D32083">
        <v>41.08</v>
      </c>
      <c r="E32083">
        <v>42.97</v>
      </c>
      <c r="F32083">
        <v>38.35</v>
      </c>
      <c r="G32083">
        <v>38.35</v>
      </c>
      <c r="H32083" s="5">
        <v>23.34</v>
      </c>
      <c r="I32083">
        <v>25.11</v>
      </c>
      <c r="J32083">
        <v>28.12</v>
      </c>
      <c r="K32083">
        <v>23.34</v>
      </c>
      <c r="L32083" s="32">
        <v>23.34</v>
      </c>
      <c r="M32083">
        <v>31808</v>
      </c>
      <c r="N32083" t="s">
        <v>48</v>
      </c>
      <c r="O32083">
        <v>2</v>
      </c>
    </row>
    <row r="32084" spans="1:15" x14ac:dyDescent="0.2">
      <c r="A32084" s="2">
        <v>37222</v>
      </c>
      <c r="B32084">
        <v>1800</v>
      </c>
      <c r="C32084">
        <v>62.1</v>
      </c>
      <c r="D32084">
        <v>62.2</v>
      </c>
      <c r="E32084">
        <v>62.27</v>
      </c>
      <c r="F32084">
        <v>62.1</v>
      </c>
      <c r="G32084">
        <v>62.1</v>
      </c>
      <c r="H32084" s="5">
        <v>40.01</v>
      </c>
      <c r="I32084">
        <v>40.29</v>
      </c>
      <c r="J32084">
        <v>40.39</v>
      </c>
      <c r="K32084">
        <v>40</v>
      </c>
      <c r="L32084" s="32">
        <v>40</v>
      </c>
      <c r="M32084">
        <v>34450</v>
      </c>
      <c r="N32084" t="s">
        <v>48</v>
      </c>
      <c r="O32084">
        <v>2</v>
      </c>
    </row>
    <row r="32085" spans="1:15" x14ac:dyDescent="0.2">
      <c r="A32085" s="2">
        <v>37222</v>
      </c>
      <c r="B32085">
        <v>1900</v>
      </c>
      <c r="C32085">
        <v>23.47</v>
      </c>
      <c r="D32085">
        <v>26.21</v>
      </c>
      <c r="E32085">
        <v>28.09</v>
      </c>
      <c r="F32085">
        <v>23.47</v>
      </c>
      <c r="G32085">
        <v>23.47</v>
      </c>
      <c r="H32085" s="5">
        <v>36.79</v>
      </c>
      <c r="I32085">
        <v>36.799999999999997</v>
      </c>
      <c r="J32085">
        <v>36.81</v>
      </c>
      <c r="K32085">
        <v>36.79</v>
      </c>
      <c r="L32085" s="32">
        <v>36.79</v>
      </c>
      <c r="M32085">
        <v>34314</v>
      </c>
      <c r="N32085" t="s">
        <v>48</v>
      </c>
      <c r="O32085">
        <v>2</v>
      </c>
    </row>
    <row r="32086" spans="1:15" x14ac:dyDescent="0.2">
      <c r="A32086" s="2">
        <v>37222</v>
      </c>
      <c r="B32086">
        <v>2000</v>
      </c>
      <c r="C32086">
        <v>22.16</v>
      </c>
      <c r="D32086">
        <v>26.69</v>
      </c>
      <c r="E32086">
        <v>29.81</v>
      </c>
      <c r="F32086">
        <v>22.16</v>
      </c>
      <c r="G32086">
        <v>22.16</v>
      </c>
      <c r="H32086" s="5">
        <v>27.13</v>
      </c>
      <c r="I32086">
        <v>27.4</v>
      </c>
      <c r="J32086">
        <v>27.68</v>
      </c>
      <c r="K32086">
        <v>27.13</v>
      </c>
      <c r="L32086" s="32">
        <v>27.13</v>
      </c>
      <c r="M32086">
        <v>33468</v>
      </c>
      <c r="N32086" t="s">
        <v>48</v>
      </c>
      <c r="O32086">
        <v>2</v>
      </c>
    </row>
    <row r="32087" spans="1:15" x14ac:dyDescent="0.2">
      <c r="A32087" s="2">
        <v>37222</v>
      </c>
      <c r="B32087">
        <v>2100</v>
      </c>
      <c r="C32087">
        <v>23.76</v>
      </c>
      <c r="D32087">
        <v>28.11</v>
      </c>
      <c r="E32087">
        <v>31.11</v>
      </c>
      <c r="F32087">
        <v>23.76</v>
      </c>
      <c r="G32087">
        <v>23.76</v>
      </c>
      <c r="H32087" s="5">
        <v>23.31</v>
      </c>
      <c r="I32087">
        <v>23.65</v>
      </c>
      <c r="J32087">
        <v>24.01</v>
      </c>
      <c r="K32087">
        <v>23.31</v>
      </c>
      <c r="L32087" s="32">
        <v>23.31</v>
      </c>
      <c r="M32087">
        <v>32324</v>
      </c>
      <c r="N32087" t="s">
        <v>48</v>
      </c>
      <c r="O32087">
        <v>2</v>
      </c>
    </row>
    <row r="32088" spans="1:15" x14ac:dyDescent="0.2">
      <c r="A32088" s="2">
        <v>37222</v>
      </c>
      <c r="B32088">
        <v>2200</v>
      </c>
      <c r="C32088">
        <v>19.13</v>
      </c>
      <c r="D32088">
        <v>24</v>
      </c>
      <c r="E32088">
        <v>27.35</v>
      </c>
      <c r="F32088">
        <v>19.13</v>
      </c>
      <c r="G32088">
        <v>19.13</v>
      </c>
      <c r="H32088" s="5">
        <v>19.600000000000001</v>
      </c>
      <c r="I32088">
        <v>20.77</v>
      </c>
      <c r="J32088">
        <v>22.01</v>
      </c>
      <c r="K32088">
        <v>19.600000000000001</v>
      </c>
      <c r="L32088" s="32">
        <v>19.600000000000001</v>
      </c>
      <c r="M32088">
        <v>30452</v>
      </c>
      <c r="N32088" t="s">
        <v>48</v>
      </c>
      <c r="O32088">
        <v>2</v>
      </c>
    </row>
    <row r="32089" spans="1:15" x14ac:dyDescent="0.2">
      <c r="A32089" s="2">
        <v>37222</v>
      </c>
      <c r="B32089">
        <v>2300</v>
      </c>
      <c r="C32089">
        <v>16.21</v>
      </c>
      <c r="D32089">
        <v>21.4</v>
      </c>
      <c r="E32089">
        <v>24.98</v>
      </c>
      <c r="F32089">
        <v>16.21</v>
      </c>
      <c r="G32089">
        <v>16.21</v>
      </c>
      <c r="H32089" s="5">
        <v>16.18</v>
      </c>
      <c r="I32089">
        <v>16.34</v>
      </c>
      <c r="J32089">
        <v>16.41</v>
      </c>
      <c r="K32089">
        <v>16.350000000000001</v>
      </c>
      <c r="L32089" s="32">
        <v>15.4</v>
      </c>
      <c r="M32089">
        <v>27507</v>
      </c>
      <c r="N32089" t="s">
        <v>48</v>
      </c>
      <c r="O32089">
        <v>2</v>
      </c>
    </row>
    <row r="32090" spans="1:15" x14ac:dyDescent="0.2">
      <c r="A32090" s="2">
        <v>37222</v>
      </c>
      <c r="B32090">
        <v>2400</v>
      </c>
      <c r="C32090">
        <v>15.7</v>
      </c>
      <c r="D32090">
        <v>16.14</v>
      </c>
      <c r="E32090">
        <v>16.440000000000001</v>
      </c>
      <c r="F32090">
        <v>15.7</v>
      </c>
      <c r="G32090">
        <v>15.7</v>
      </c>
      <c r="H32090" s="5">
        <v>14.92</v>
      </c>
      <c r="I32090">
        <v>14.97</v>
      </c>
      <c r="J32090">
        <v>15.02</v>
      </c>
      <c r="K32090">
        <v>14.92</v>
      </c>
      <c r="L32090" s="32">
        <v>14.92</v>
      </c>
      <c r="M32090">
        <v>24880</v>
      </c>
      <c r="N32090" t="s">
        <v>47</v>
      </c>
      <c r="O32090">
        <v>2</v>
      </c>
    </row>
    <row r="32091" spans="1:15" x14ac:dyDescent="0.2">
      <c r="A32091" s="2">
        <v>37223</v>
      </c>
      <c r="B32091">
        <v>100</v>
      </c>
      <c r="C32091">
        <v>14.98</v>
      </c>
      <c r="D32091">
        <v>14.98</v>
      </c>
      <c r="E32091">
        <v>14.98</v>
      </c>
      <c r="F32091">
        <v>14.98</v>
      </c>
      <c r="G32091">
        <v>14.98</v>
      </c>
      <c r="H32091" s="5">
        <v>14.99</v>
      </c>
      <c r="I32091">
        <v>15</v>
      </c>
      <c r="J32091">
        <v>15</v>
      </c>
      <c r="K32091">
        <v>15</v>
      </c>
      <c r="L32091" s="32">
        <v>14.96</v>
      </c>
      <c r="M32091">
        <v>23073</v>
      </c>
      <c r="N32091" t="s">
        <v>47</v>
      </c>
      <c r="O32091">
        <v>3</v>
      </c>
    </row>
    <row r="32092" spans="1:15" x14ac:dyDescent="0.2">
      <c r="A32092" s="2">
        <v>37223</v>
      </c>
      <c r="B32092">
        <v>200</v>
      </c>
      <c r="C32092">
        <v>15.03</v>
      </c>
      <c r="D32092">
        <v>15.03</v>
      </c>
      <c r="E32092">
        <v>15.03</v>
      </c>
      <c r="F32092">
        <v>15.03</v>
      </c>
      <c r="G32092">
        <v>15.03</v>
      </c>
      <c r="H32092" s="5">
        <v>13.64</v>
      </c>
      <c r="I32092">
        <v>13.65</v>
      </c>
      <c r="J32092">
        <v>13.65</v>
      </c>
      <c r="K32092">
        <v>13.64</v>
      </c>
      <c r="L32092" s="32">
        <v>13.64</v>
      </c>
      <c r="M32092">
        <v>21945</v>
      </c>
      <c r="N32092" t="s">
        <v>47</v>
      </c>
      <c r="O32092">
        <v>3</v>
      </c>
    </row>
    <row r="32093" spans="1:15" x14ac:dyDescent="0.2">
      <c r="A32093" s="2">
        <v>37223</v>
      </c>
      <c r="B32093">
        <v>300</v>
      </c>
      <c r="C32093">
        <v>13.15</v>
      </c>
      <c r="D32093">
        <v>13.15</v>
      </c>
      <c r="E32093">
        <v>13.15</v>
      </c>
      <c r="F32093">
        <v>13.15</v>
      </c>
      <c r="G32093">
        <v>13.15</v>
      </c>
      <c r="H32093" s="5">
        <v>13.37</v>
      </c>
      <c r="I32093">
        <v>13.35</v>
      </c>
      <c r="J32093">
        <v>13.36</v>
      </c>
      <c r="K32093">
        <v>13.53</v>
      </c>
      <c r="L32093" s="32">
        <v>13.31</v>
      </c>
      <c r="M32093">
        <v>21568</v>
      </c>
      <c r="N32093" t="s">
        <v>47</v>
      </c>
      <c r="O32093">
        <v>3</v>
      </c>
    </row>
    <row r="32094" spans="1:15" x14ac:dyDescent="0.2">
      <c r="A32094" s="2">
        <v>37223</v>
      </c>
      <c r="B32094">
        <v>400</v>
      </c>
      <c r="C32094">
        <v>13.2</v>
      </c>
      <c r="D32094">
        <v>13.2</v>
      </c>
      <c r="E32094">
        <v>13.2</v>
      </c>
      <c r="F32094">
        <v>13.2</v>
      </c>
      <c r="G32094">
        <v>13.2</v>
      </c>
      <c r="H32094" s="5">
        <v>12.53</v>
      </c>
      <c r="I32094">
        <v>12.53</v>
      </c>
      <c r="J32094">
        <v>12.54</v>
      </c>
      <c r="K32094">
        <v>12.53</v>
      </c>
      <c r="L32094" s="32">
        <v>12.53</v>
      </c>
      <c r="M32094">
        <v>21492</v>
      </c>
      <c r="N32094" t="s">
        <v>47</v>
      </c>
      <c r="O32094">
        <v>3</v>
      </c>
    </row>
    <row r="32095" spans="1:15" x14ac:dyDescent="0.2">
      <c r="A32095" s="2">
        <v>37223</v>
      </c>
      <c r="B32095">
        <v>500</v>
      </c>
      <c r="C32095">
        <v>14.67</v>
      </c>
      <c r="D32095">
        <v>14.67</v>
      </c>
      <c r="E32095">
        <v>14.67</v>
      </c>
      <c r="F32095">
        <v>14.67</v>
      </c>
      <c r="G32095">
        <v>14.67</v>
      </c>
      <c r="H32095" s="5">
        <v>13.77</v>
      </c>
      <c r="I32095">
        <v>13.78</v>
      </c>
      <c r="J32095">
        <v>13.78</v>
      </c>
      <c r="K32095">
        <v>13.77</v>
      </c>
      <c r="L32095" s="32">
        <v>13.77</v>
      </c>
      <c r="M32095">
        <v>21957</v>
      </c>
      <c r="N32095" t="s">
        <v>47</v>
      </c>
      <c r="O32095">
        <v>3</v>
      </c>
    </row>
    <row r="32096" spans="1:15" x14ac:dyDescent="0.2">
      <c r="A32096" s="2">
        <v>37223</v>
      </c>
      <c r="B32096">
        <v>600</v>
      </c>
      <c r="C32096">
        <v>17.57</v>
      </c>
      <c r="D32096">
        <v>17.57</v>
      </c>
      <c r="E32096">
        <v>17.57</v>
      </c>
      <c r="F32096">
        <v>17.57</v>
      </c>
      <c r="G32096">
        <v>17.57</v>
      </c>
      <c r="H32096" s="5">
        <v>16.16</v>
      </c>
      <c r="I32096">
        <v>16.29</v>
      </c>
      <c r="J32096">
        <v>16.27</v>
      </c>
      <c r="K32096">
        <v>16.43</v>
      </c>
      <c r="L32096" s="32">
        <v>14.88</v>
      </c>
      <c r="M32096">
        <v>23960</v>
      </c>
      <c r="N32096" t="s">
        <v>47</v>
      </c>
      <c r="O32096">
        <v>3</v>
      </c>
    </row>
    <row r="32097" spans="1:15" x14ac:dyDescent="0.2">
      <c r="A32097" s="2">
        <v>37223</v>
      </c>
      <c r="B32097">
        <v>700</v>
      </c>
      <c r="C32097">
        <v>19.39</v>
      </c>
      <c r="D32097">
        <v>21.5</v>
      </c>
      <c r="E32097">
        <v>23.48</v>
      </c>
      <c r="F32097">
        <v>19.39</v>
      </c>
      <c r="G32097">
        <v>19.39</v>
      </c>
      <c r="H32097" s="5">
        <v>18.670000000000002</v>
      </c>
      <c r="I32097">
        <v>34.479999999999997</v>
      </c>
      <c r="J32097">
        <v>35.65</v>
      </c>
      <c r="K32097">
        <v>28.14</v>
      </c>
      <c r="L32097" s="32">
        <v>20.05</v>
      </c>
      <c r="M32097">
        <v>27870</v>
      </c>
      <c r="N32097" t="s">
        <v>47</v>
      </c>
      <c r="O32097">
        <v>3</v>
      </c>
    </row>
    <row r="32098" spans="1:15" x14ac:dyDescent="0.2">
      <c r="A32098" s="2">
        <v>37223</v>
      </c>
      <c r="B32098">
        <v>800</v>
      </c>
      <c r="C32098">
        <v>22.06</v>
      </c>
      <c r="D32098">
        <v>26.81</v>
      </c>
      <c r="E32098">
        <v>31.26</v>
      </c>
      <c r="F32098">
        <v>22.06</v>
      </c>
      <c r="G32098">
        <v>22.06</v>
      </c>
      <c r="H32098" s="5">
        <v>28.26</v>
      </c>
      <c r="I32098">
        <v>28.96</v>
      </c>
      <c r="J32098">
        <v>29.97</v>
      </c>
      <c r="K32098">
        <v>28.26</v>
      </c>
      <c r="L32098" s="32">
        <v>28.26</v>
      </c>
      <c r="M32098">
        <v>30090</v>
      </c>
      <c r="N32098" t="s">
        <v>48</v>
      </c>
      <c r="O32098">
        <v>3</v>
      </c>
    </row>
    <row r="32099" spans="1:15" x14ac:dyDescent="0.2">
      <c r="A32099" s="2">
        <v>37223</v>
      </c>
      <c r="B32099">
        <v>900</v>
      </c>
      <c r="C32099">
        <v>19.02</v>
      </c>
      <c r="D32099">
        <v>24.1</v>
      </c>
      <c r="E32099">
        <v>28.87</v>
      </c>
      <c r="F32099">
        <v>19.02</v>
      </c>
      <c r="G32099">
        <v>19.02</v>
      </c>
      <c r="H32099" s="5">
        <v>23.9</v>
      </c>
      <c r="I32099">
        <v>24.85</v>
      </c>
      <c r="J32099">
        <v>26.38</v>
      </c>
      <c r="K32099">
        <v>23.9</v>
      </c>
      <c r="L32099" s="32">
        <v>23.9</v>
      </c>
      <c r="M32099">
        <v>30525</v>
      </c>
      <c r="N32099" t="s">
        <v>48</v>
      </c>
      <c r="O32099">
        <v>3</v>
      </c>
    </row>
    <row r="32100" spans="1:15" x14ac:dyDescent="0.2">
      <c r="A32100" s="2">
        <v>37223</v>
      </c>
      <c r="B32100">
        <v>1000</v>
      </c>
      <c r="C32100">
        <v>24.38</v>
      </c>
      <c r="D32100">
        <v>27.5</v>
      </c>
      <c r="E32100">
        <v>31.88</v>
      </c>
      <c r="F32100">
        <v>22.49</v>
      </c>
      <c r="G32100">
        <v>22.8</v>
      </c>
      <c r="H32100" s="5">
        <v>22.93</v>
      </c>
      <c r="I32100">
        <v>25.68</v>
      </c>
      <c r="J32100">
        <v>28.59</v>
      </c>
      <c r="K32100">
        <v>22.93</v>
      </c>
      <c r="L32100" s="32">
        <v>22.93</v>
      </c>
      <c r="M32100">
        <v>30620</v>
      </c>
      <c r="N32100" t="s">
        <v>48</v>
      </c>
      <c r="O32100">
        <v>3</v>
      </c>
    </row>
    <row r="32101" spans="1:15" x14ac:dyDescent="0.2">
      <c r="A32101" s="2">
        <v>37223</v>
      </c>
      <c r="B32101">
        <v>1100</v>
      </c>
      <c r="C32101">
        <v>27.08</v>
      </c>
      <c r="D32101">
        <v>26.97</v>
      </c>
      <c r="E32101">
        <v>31.44</v>
      </c>
      <c r="F32101">
        <v>21.22</v>
      </c>
      <c r="G32101">
        <v>22.14</v>
      </c>
      <c r="H32101" s="5">
        <v>23.26</v>
      </c>
      <c r="I32101">
        <v>27.47</v>
      </c>
      <c r="J32101">
        <v>31.61</v>
      </c>
      <c r="K32101">
        <v>23.26</v>
      </c>
      <c r="L32101" s="32">
        <v>23.26</v>
      </c>
      <c r="M32101">
        <v>30725</v>
      </c>
      <c r="N32101" t="s">
        <v>48</v>
      </c>
      <c r="O32101">
        <v>3</v>
      </c>
    </row>
    <row r="32102" spans="1:15" x14ac:dyDescent="0.2">
      <c r="A32102" s="2">
        <v>37223</v>
      </c>
      <c r="B32102">
        <v>1200</v>
      </c>
      <c r="C32102">
        <v>28.48</v>
      </c>
      <c r="D32102">
        <v>27.09</v>
      </c>
      <c r="E32102">
        <v>31.55</v>
      </c>
      <c r="F32102">
        <v>21.39</v>
      </c>
      <c r="G32102">
        <v>22.28</v>
      </c>
      <c r="H32102" s="5">
        <v>22.99</v>
      </c>
      <c r="I32102">
        <v>26.81</v>
      </c>
      <c r="J32102">
        <v>30.36</v>
      </c>
      <c r="K32102">
        <v>23.14</v>
      </c>
      <c r="L32102" s="32">
        <v>22.93</v>
      </c>
      <c r="M32102">
        <v>30647</v>
      </c>
      <c r="N32102" t="s">
        <v>48</v>
      </c>
      <c r="O32102">
        <v>3</v>
      </c>
    </row>
    <row r="32103" spans="1:15" x14ac:dyDescent="0.2">
      <c r="A32103" s="2">
        <v>37223</v>
      </c>
      <c r="B32103">
        <v>1300</v>
      </c>
      <c r="C32103">
        <v>28.65</v>
      </c>
      <c r="D32103">
        <v>27.61</v>
      </c>
      <c r="E32103">
        <v>32</v>
      </c>
      <c r="F32103">
        <v>22.04</v>
      </c>
      <c r="G32103">
        <v>22.87</v>
      </c>
      <c r="H32103" s="5">
        <v>22.97</v>
      </c>
      <c r="I32103">
        <v>26.79</v>
      </c>
      <c r="J32103">
        <v>30.34</v>
      </c>
      <c r="K32103">
        <v>23.13</v>
      </c>
      <c r="L32103" s="32">
        <v>22.9</v>
      </c>
      <c r="M32103">
        <v>30386</v>
      </c>
      <c r="N32103" t="s">
        <v>48</v>
      </c>
      <c r="O32103">
        <v>3</v>
      </c>
    </row>
    <row r="32104" spans="1:15" x14ac:dyDescent="0.2">
      <c r="A32104" s="2">
        <v>37223</v>
      </c>
      <c r="B32104">
        <v>1400</v>
      </c>
      <c r="C32104">
        <v>39.22</v>
      </c>
      <c r="D32104">
        <v>34.32</v>
      </c>
      <c r="E32104">
        <v>37.950000000000003</v>
      </c>
      <c r="F32104">
        <v>29.08</v>
      </c>
      <c r="G32104">
        <v>30.36</v>
      </c>
      <c r="H32104" s="5">
        <v>22.91</v>
      </c>
      <c r="I32104">
        <v>26.99</v>
      </c>
      <c r="J32104">
        <v>30.77</v>
      </c>
      <c r="K32104">
        <v>23.1</v>
      </c>
      <c r="L32104" s="32">
        <v>22.82</v>
      </c>
      <c r="M32104">
        <v>30276</v>
      </c>
      <c r="N32104" t="s">
        <v>48</v>
      </c>
      <c r="O32104">
        <v>3</v>
      </c>
    </row>
    <row r="32105" spans="1:15" x14ac:dyDescent="0.2">
      <c r="A32105" s="2">
        <v>37223</v>
      </c>
      <c r="B32105">
        <v>1500</v>
      </c>
      <c r="C32105">
        <v>19.149999999999999</v>
      </c>
      <c r="D32105">
        <v>22.74</v>
      </c>
      <c r="E32105">
        <v>27.67</v>
      </c>
      <c r="F32105">
        <v>17.22</v>
      </c>
      <c r="G32105">
        <v>17.45</v>
      </c>
      <c r="H32105" s="5">
        <v>22.56</v>
      </c>
      <c r="I32105">
        <v>26.67</v>
      </c>
      <c r="J32105">
        <v>30.53</v>
      </c>
      <c r="K32105">
        <v>22.97</v>
      </c>
      <c r="L32105" s="32">
        <v>22.4</v>
      </c>
      <c r="M32105">
        <v>30112</v>
      </c>
      <c r="N32105" t="s">
        <v>48</v>
      </c>
      <c r="O32105">
        <v>3</v>
      </c>
    </row>
    <row r="32106" spans="1:15" x14ac:dyDescent="0.2">
      <c r="A32106" s="2">
        <v>37223</v>
      </c>
      <c r="B32106">
        <v>1600</v>
      </c>
      <c r="C32106">
        <v>18.100000000000001</v>
      </c>
      <c r="D32106">
        <v>23.29</v>
      </c>
      <c r="E32106">
        <v>28.14</v>
      </c>
      <c r="F32106">
        <v>18.100000000000001</v>
      </c>
      <c r="G32106">
        <v>18.100000000000001</v>
      </c>
      <c r="H32106" s="5">
        <v>22.75</v>
      </c>
      <c r="I32106">
        <v>26.85</v>
      </c>
      <c r="J32106">
        <v>30.66</v>
      </c>
      <c r="K32106">
        <v>23.05</v>
      </c>
      <c r="L32106" s="32">
        <v>22.63</v>
      </c>
      <c r="M32106">
        <v>30091</v>
      </c>
      <c r="N32106" t="s">
        <v>48</v>
      </c>
      <c r="O32106">
        <v>3</v>
      </c>
    </row>
    <row r="32107" spans="1:15" x14ac:dyDescent="0.2">
      <c r="A32107" s="2">
        <v>37223</v>
      </c>
      <c r="B32107">
        <v>1700</v>
      </c>
      <c r="C32107">
        <v>23.83</v>
      </c>
      <c r="D32107">
        <v>27.74</v>
      </c>
      <c r="E32107">
        <v>32.03</v>
      </c>
      <c r="F32107">
        <v>24.25</v>
      </c>
      <c r="G32107">
        <v>23.28</v>
      </c>
      <c r="H32107" s="5">
        <v>24.3</v>
      </c>
      <c r="I32107">
        <v>25.98</v>
      </c>
      <c r="J32107">
        <v>27.99</v>
      </c>
      <c r="K32107">
        <v>24.3</v>
      </c>
      <c r="L32107" s="32">
        <v>24.3</v>
      </c>
      <c r="M32107">
        <v>31566</v>
      </c>
      <c r="N32107" t="s">
        <v>48</v>
      </c>
      <c r="O32107">
        <v>3</v>
      </c>
    </row>
    <row r="32108" spans="1:15" x14ac:dyDescent="0.2">
      <c r="A32108" s="2">
        <v>37223</v>
      </c>
      <c r="B32108">
        <v>1800</v>
      </c>
      <c r="C32108">
        <v>26.38</v>
      </c>
      <c r="D32108">
        <v>29.57</v>
      </c>
      <c r="E32108">
        <v>33.619999999999997</v>
      </c>
      <c r="F32108">
        <v>27.07</v>
      </c>
      <c r="G32108">
        <v>25.46</v>
      </c>
      <c r="H32108" s="5">
        <v>44.75</v>
      </c>
      <c r="I32108">
        <v>48.06</v>
      </c>
      <c r="J32108">
        <v>51.1</v>
      </c>
      <c r="K32108">
        <v>44.75</v>
      </c>
      <c r="L32108" s="32">
        <v>44.75</v>
      </c>
      <c r="M32108">
        <v>34000</v>
      </c>
      <c r="N32108" t="s">
        <v>48</v>
      </c>
      <c r="O32108">
        <v>3</v>
      </c>
    </row>
    <row r="32109" spans="1:15" x14ac:dyDescent="0.2">
      <c r="A32109" s="2">
        <v>37223</v>
      </c>
      <c r="B32109">
        <v>1900</v>
      </c>
      <c r="C32109">
        <v>33.92</v>
      </c>
      <c r="D32109">
        <v>33.53</v>
      </c>
      <c r="E32109">
        <v>36.93</v>
      </c>
      <c r="F32109">
        <v>36.340000000000003</v>
      </c>
      <c r="G32109">
        <v>30.67</v>
      </c>
      <c r="H32109" s="5">
        <v>45</v>
      </c>
      <c r="I32109">
        <v>48.06</v>
      </c>
      <c r="J32109">
        <v>50.87</v>
      </c>
      <c r="K32109">
        <v>45</v>
      </c>
      <c r="L32109" s="32">
        <v>45</v>
      </c>
      <c r="M32109">
        <v>33746</v>
      </c>
      <c r="N32109" t="s">
        <v>48</v>
      </c>
      <c r="O32109">
        <v>3</v>
      </c>
    </row>
    <row r="32110" spans="1:15" x14ac:dyDescent="0.2">
      <c r="A32110" s="2">
        <v>37223</v>
      </c>
      <c r="B32110">
        <v>2000</v>
      </c>
      <c r="C32110">
        <v>31.3</v>
      </c>
      <c r="D32110">
        <v>32.68</v>
      </c>
      <c r="E32110">
        <v>36.28</v>
      </c>
      <c r="F32110">
        <v>32.78</v>
      </c>
      <c r="G32110">
        <v>29.31</v>
      </c>
      <c r="H32110" s="5">
        <v>35</v>
      </c>
      <c r="I32110">
        <v>40.1</v>
      </c>
      <c r="J32110">
        <v>44.77</v>
      </c>
      <c r="K32110">
        <v>35</v>
      </c>
      <c r="L32110" s="32">
        <v>35</v>
      </c>
      <c r="M32110">
        <v>32933</v>
      </c>
      <c r="N32110" t="s">
        <v>48</v>
      </c>
      <c r="O32110">
        <v>3</v>
      </c>
    </row>
    <row r="32111" spans="1:15" x14ac:dyDescent="0.2">
      <c r="A32111" s="2">
        <v>37223</v>
      </c>
      <c r="B32111">
        <v>2100</v>
      </c>
      <c r="C32111">
        <v>18.93</v>
      </c>
      <c r="D32111">
        <v>24.02</v>
      </c>
      <c r="E32111">
        <v>28.79</v>
      </c>
      <c r="F32111">
        <v>18.93</v>
      </c>
      <c r="G32111">
        <v>18.93</v>
      </c>
      <c r="H32111" s="5">
        <v>24.03</v>
      </c>
      <c r="I32111">
        <v>25.16</v>
      </c>
      <c r="J32111">
        <v>26.36</v>
      </c>
      <c r="K32111">
        <v>24.03</v>
      </c>
      <c r="L32111" s="32">
        <v>24.03</v>
      </c>
      <c r="M32111">
        <v>32168</v>
      </c>
      <c r="N32111" t="s">
        <v>48</v>
      </c>
      <c r="O32111">
        <v>3</v>
      </c>
    </row>
    <row r="32112" spans="1:15" x14ac:dyDescent="0.2">
      <c r="A32112" s="2">
        <v>37223</v>
      </c>
      <c r="B32112">
        <v>2200</v>
      </c>
      <c r="C32112">
        <v>20.010000000000002</v>
      </c>
      <c r="D32112">
        <v>24.98</v>
      </c>
      <c r="E32112">
        <v>29.64</v>
      </c>
      <c r="F32112">
        <v>20.010000000000002</v>
      </c>
      <c r="G32112">
        <v>20.010000000000002</v>
      </c>
      <c r="H32112" s="5">
        <v>22.8</v>
      </c>
      <c r="I32112">
        <v>24</v>
      </c>
      <c r="J32112">
        <v>25.26</v>
      </c>
      <c r="K32112">
        <v>22.8</v>
      </c>
      <c r="L32112" s="32">
        <v>22.8</v>
      </c>
      <c r="M32112">
        <v>30338</v>
      </c>
      <c r="N32112" t="s">
        <v>48</v>
      </c>
      <c r="O32112">
        <v>3</v>
      </c>
    </row>
    <row r="32113" spans="1:15" x14ac:dyDescent="0.2">
      <c r="A32113" s="2">
        <v>37223</v>
      </c>
      <c r="B32113">
        <v>2300</v>
      </c>
      <c r="C32113">
        <v>17.2</v>
      </c>
      <c r="D32113">
        <v>21.56</v>
      </c>
      <c r="E32113">
        <v>25.65</v>
      </c>
      <c r="F32113">
        <v>17.2</v>
      </c>
      <c r="G32113">
        <v>17.2</v>
      </c>
      <c r="H32113" s="5">
        <v>19.14</v>
      </c>
      <c r="I32113">
        <v>20.53</v>
      </c>
      <c r="J32113">
        <v>22</v>
      </c>
      <c r="K32113">
        <v>19.14</v>
      </c>
      <c r="L32113" s="32">
        <v>19.14</v>
      </c>
      <c r="M32113">
        <v>27541</v>
      </c>
      <c r="N32113" t="s">
        <v>48</v>
      </c>
      <c r="O32113">
        <v>3</v>
      </c>
    </row>
    <row r="32114" spans="1:15" x14ac:dyDescent="0.2">
      <c r="A32114" s="2">
        <v>37223</v>
      </c>
      <c r="B32114">
        <v>2400</v>
      </c>
      <c r="C32114">
        <v>14.92</v>
      </c>
      <c r="D32114">
        <v>14.92</v>
      </c>
      <c r="E32114">
        <v>14.92</v>
      </c>
      <c r="F32114">
        <v>14.92</v>
      </c>
      <c r="G32114">
        <v>14.92</v>
      </c>
      <c r="H32114" s="5">
        <v>16</v>
      </c>
      <c r="I32114">
        <v>16.059999999999999</v>
      </c>
      <c r="J32114">
        <v>16.05</v>
      </c>
      <c r="K32114">
        <v>16.11</v>
      </c>
      <c r="L32114" s="32">
        <v>15.47</v>
      </c>
      <c r="M32114">
        <v>24731</v>
      </c>
      <c r="N32114" t="s">
        <v>47</v>
      </c>
      <c r="O32114">
        <v>3</v>
      </c>
    </row>
    <row r="32115" spans="1:15" x14ac:dyDescent="0.2">
      <c r="A32115" s="2">
        <v>37224</v>
      </c>
      <c r="B32115">
        <v>100</v>
      </c>
      <c r="C32115">
        <v>14</v>
      </c>
      <c r="D32115">
        <v>14</v>
      </c>
      <c r="E32115">
        <v>14</v>
      </c>
      <c r="F32115">
        <v>14</v>
      </c>
      <c r="G32115">
        <v>14</v>
      </c>
      <c r="H32115" s="5">
        <v>13.76</v>
      </c>
      <c r="I32115">
        <v>13.76</v>
      </c>
      <c r="J32115">
        <v>13.76</v>
      </c>
      <c r="K32115">
        <v>13.76</v>
      </c>
      <c r="L32115" s="32">
        <v>13.76</v>
      </c>
      <c r="M32115">
        <v>22778</v>
      </c>
      <c r="N32115" t="s">
        <v>47</v>
      </c>
      <c r="O32115">
        <v>4</v>
      </c>
    </row>
    <row r="32116" spans="1:15" x14ac:dyDescent="0.2">
      <c r="A32116" s="2">
        <v>37224</v>
      </c>
      <c r="B32116">
        <v>200</v>
      </c>
      <c r="C32116">
        <v>13.59</v>
      </c>
      <c r="D32116">
        <v>13.59</v>
      </c>
      <c r="E32116">
        <v>13.59</v>
      </c>
      <c r="F32116">
        <v>13.59</v>
      </c>
      <c r="G32116">
        <v>13.59</v>
      </c>
      <c r="H32116" s="5">
        <v>12.32</v>
      </c>
      <c r="I32116">
        <v>12.3</v>
      </c>
      <c r="J32116">
        <v>12.31</v>
      </c>
      <c r="K32116">
        <v>12.4</v>
      </c>
      <c r="L32116" s="32">
        <v>12.28</v>
      </c>
      <c r="M32116">
        <v>21825</v>
      </c>
      <c r="N32116" t="s">
        <v>47</v>
      </c>
      <c r="O32116">
        <v>4</v>
      </c>
    </row>
    <row r="32117" spans="1:15" x14ac:dyDescent="0.2">
      <c r="A32117" s="2">
        <v>37224</v>
      </c>
      <c r="B32117">
        <v>300</v>
      </c>
      <c r="C32117">
        <v>12.71</v>
      </c>
      <c r="D32117">
        <v>12.71</v>
      </c>
      <c r="E32117">
        <v>12.71</v>
      </c>
      <c r="F32117">
        <v>12.71</v>
      </c>
      <c r="G32117">
        <v>12.71</v>
      </c>
      <c r="H32117" s="5">
        <v>11.74</v>
      </c>
      <c r="I32117">
        <v>11.68</v>
      </c>
      <c r="J32117">
        <v>11.69</v>
      </c>
      <c r="K32117">
        <v>12.16</v>
      </c>
      <c r="L32117" s="32">
        <v>11.58</v>
      </c>
      <c r="M32117">
        <v>21352</v>
      </c>
      <c r="N32117" t="s">
        <v>47</v>
      </c>
      <c r="O32117">
        <v>4</v>
      </c>
    </row>
    <row r="32118" spans="1:15" x14ac:dyDescent="0.2">
      <c r="A32118" s="2">
        <v>37224</v>
      </c>
      <c r="B32118">
        <v>400</v>
      </c>
      <c r="C32118">
        <v>12.22</v>
      </c>
      <c r="D32118">
        <v>12.22</v>
      </c>
      <c r="E32118">
        <v>12.22</v>
      </c>
      <c r="F32118">
        <v>12.22</v>
      </c>
      <c r="G32118">
        <v>12.22</v>
      </c>
      <c r="H32118" s="5">
        <v>11.35</v>
      </c>
      <c r="I32118">
        <v>11.35</v>
      </c>
      <c r="J32118">
        <v>11.35</v>
      </c>
      <c r="K32118">
        <v>11.35</v>
      </c>
      <c r="L32118" s="32">
        <v>11.35</v>
      </c>
      <c r="M32118">
        <v>21237</v>
      </c>
      <c r="N32118" t="s">
        <v>47</v>
      </c>
      <c r="O32118">
        <v>4</v>
      </c>
    </row>
    <row r="32119" spans="1:15" x14ac:dyDescent="0.2">
      <c r="A32119" s="2">
        <v>37224</v>
      </c>
      <c r="B32119">
        <v>500</v>
      </c>
      <c r="C32119">
        <v>12.8</v>
      </c>
      <c r="D32119">
        <v>12.8</v>
      </c>
      <c r="E32119">
        <v>12.8</v>
      </c>
      <c r="F32119">
        <v>12.8</v>
      </c>
      <c r="G32119">
        <v>12.8</v>
      </c>
      <c r="H32119" s="5">
        <v>12.18</v>
      </c>
      <c r="I32119">
        <v>12.18</v>
      </c>
      <c r="J32119">
        <v>12.18</v>
      </c>
      <c r="K32119">
        <v>12.18</v>
      </c>
      <c r="L32119" s="32">
        <v>12.18</v>
      </c>
      <c r="M32119">
        <v>21711</v>
      </c>
      <c r="N32119" t="s">
        <v>47</v>
      </c>
      <c r="O32119">
        <v>4</v>
      </c>
    </row>
    <row r="32120" spans="1:15" x14ac:dyDescent="0.2">
      <c r="A32120" s="2">
        <v>37224</v>
      </c>
      <c r="B32120">
        <v>600</v>
      </c>
      <c r="C32120">
        <v>15.04</v>
      </c>
      <c r="D32120">
        <v>15.04</v>
      </c>
      <c r="E32120">
        <v>15.04</v>
      </c>
      <c r="F32120">
        <v>15.04</v>
      </c>
      <c r="G32120">
        <v>15.04</v>
      </c>
      <c r="H32120" s="5">
        <v>15.04</v>
      </c>
      <c r="I32120">
        <v>15.06</v>
      </c>
      <c r="J32120">
        <v>15.05</v>
      </c>
      <c r="K32120">
        <v>15.06</v>
      </c>
      <c r="L32120" s="32">
        <v>14.94</v>
      </c>
      <c r="M32120">
        <v>23793</v>
      </c>
      <c r="N32120" t="s">
        <v>47</v>
      </c>
      <c r="O32120">
        <v>4</v>
      </c>
    </row>
    <row r="32121" spans="1:15" x14ac:dyDescent="0.2">
      <c r="A32121" s="2">
        <v>37224</v>
      </c>
      <c r="B32121">
        <v>700</v>
      </c>
      <c r="C32121">
        <v>17.02</v>
      </c>
      <c r="D32121">
        <v>18.420000000000002</v>
      </c>
      <c r="E32121">
        <v>20.02</v>
      </c>
      <c r="F32121">
        <v>17.21</v>
      </c>
      <c r="G32121">
        <v>16.78</v>
      </c>
      <c r="H32121" s="5">
        <v>19.2</v>
      </c>
      <c r="I32121">
        <v>19.32</v>
      </c>
      <c r="J32121">
        <v>19.52</v>
      </c>
      <c r="K32121">
        <v>20.86</v>
      </c>
      <c r="L32121" s="32">
        <v>18.510000000000002</v>
      </c>
      <c r="M32121">
        <v>27664</v>
      </c>
      <c r="N32121" t="s">
        <v>47</v>
      </c>
      <c r="O32121">
        <v>4</v>
      </c>
    </row>
    <row r="32122" spans="1:15" x14ac:dyDescent="0.2">
      <c r="A32122" s="2">
        <v>37224</v>
      </c>
      <c r="B32122">
        <v>800</v>
      </c>
      <c r="C32122">
        <v>18.59</v>
      </c>
      <c r="D32122">
        <v>24.93</v>
      </c>
      <c r="E32122">
        <v>31.31</v>
      </c>
      <c r="F32122">
        <v>18.88</v>
      </c>
      <c r="G32122">
        <v>18.21</v>
      </c>
      <c r="H32122" s="5">
        <v>22.92</v>
      </c>
      <c r="I32122">
        <v>26.91</v>
      </c>
      <c r="J32122">
        <v>31.33</v>
      </c>
      <c r="K32122">
        <v>24</v>
      </c>
      <c r="L32122" s="32">
        <v>22.47</v>
      </c>
      <c r="M32122">
        <v>30271</v>
      </c>
      <c r="N32122" t="s">
        <v>48</v>
      </c>
      <c r="O32122">
        <v>4</v>
      </c>
    </row>
    <row r="32123" spans="1:15" x14ac:dyDescent="0.2">
      <c r="A32123" s="2">
        <v>37224</v>
      </c>
      <c r="B32123">
        <v>900</v>
      </c>
      <c r="C32123">
        <v>18.920000000000002</v>
      </c>
      <c r="D32123">
        <v>25.39</v>
      </c>
      <c r="E32123">
        <v>31.72</v>
      </c>
      <c r="F32123">
        <v>19.11</v>
      </c>
      <c r="G32123">
        <v>18.68</v>
      </c>
      <c r="H32123" s="5">
        <v>21.97</v>
      </c>
      <c r="I32123">
        <v>25.72</v>
      </c>
      <c r="J32123">
        <v>30</v>
      </c>
      <c r="K32123">
        <v>22.74</v>
      </c>
      <c r="L32123" s="32">
        <v>21.63</v>
      </c>
      <c r="M32123">
        <v>30937</v>
      </c>
      <c r="N32123" t="s">
        <v>48</v>
      </c>
      <c r="O32123">
        <v>4</v>
      </c>
    </row>
    <row r="32124" spans="1:15" x14ac:dyDescent="0.2">
      <c r="A32124" s="2">
        <v>37224</v>
      </c>
      <c r="B32124">
        <v>1000</v>
      </c>
      <c r="C32124">
        <v>25.86</v>
      </c>
      <c r="D32124">
        <v>31.53</v>
      </c>
      <c r="E32124">
        <v>37.15</v>
      </c>
      <c r="F32124">
        <v>26.07</v>
      </c>
      <c r="G32124">
        <v>25.59</v>
      </c>
      <c r="H32124" s="5">
        <v>22.13</v>
      </c>
      <c r="I32124">
        <v>26.89</v>
      </c>
      <c r="J32124">
        <v>31.63</v>
      </c>
      <c r="K32124">
        <v>22.8</v>
      </c>
      <c r="L32124" s="32">
        <v>21.85</v>
      </c>
      <c r="M32124">
        <v>31367</v>
      </c>
      <c r="N32124" t="s">
        <v>48</v>
      </c>
      <c r="O32124">
        <v>4</v>
      </c>
    </row>
    <row r="32125" spans="1:15" x14ac:dyDescent="0.2">
      <c r="A32125" s="2">
        <v>37224</v>
      </c>
      <c r="B32125">
        <v>1100</v>
      </c>
      <c r="C32125">
        <v>21.3</v>
      </c>
      <c r="D32125">
        <v>27.27</v>
      </c>
      <c r="E32125">
        <v>33.369999999999997</v>
      </c>
      <c r="F32125">
        <v>21.63</v>
      </c>
      <c r="G32125">
        <v>20.86</v>
      </c>
      <c r="H32125" s="5">
        <v>22.8</v>
      </c>
      <c r="I32125">
        <v>28.28</v>
      </c>
      <c r="J32125">
        <v>33.630000000000003</v>
      </c>
      <c r="K32125">
        <v>23.07</v>
      </c>
      <c r="L32125" s="32">
        <v>22.69</v>
      </c>
      <c r="M32125">
        <v>31680</v>
      </c>
      <c r="N32125" t="s">
        <v>48</v>
      </c>
      <c r="O32125">
        <v>4</v>
      </c>
    </row>
    <row r="32126" spans="1:15" x14ac:dyDescent="0.2">
      <c r="A32126" s="2">
        <v>37224</v>
      </c>
      <c r="B32126">
        <v>1200</v>
      </c>
      <c r="C32126">
        <v>26.87</v>
      </c>
      <c r="D32126">
        <v>32.450000000000003</v>
      </c>
      <c r="E32126">
        <v>37.97</v>
      </c>
      <c r="F32126">
        <v>27.05</v>
      </c>
      <c r="G32126">
        <v>26.62</v>
      </c>
      <c r="H32126" s="5">
        <v>20.62</v>
      </c>
      <c r="I32126">
        <v>25.45</v>
      </c>
      <c r="J32126">
        <v>30.62</v>
      </c>
      <c r="K32126">
        <v>22.16</v>
      </c>
      <c r="L32126" s="32">
        <v>20</v>
      </c>
      <c r="M32126">
        <v>31639</v>
      </c>
      <c r="N32126" t="s">
        <v>48</v>
      </c>
      <c r="O32126">
        <v>4</v>
      </c>
    </row>
    <row r="32127" spans="1:15" x14ac:dyDescent="0.2">
      <c r="A32127" s="2">
        <v>37224</v>
      </c>
      <c r="B32127">
        <v>1300</v>
      </c>
      <c r="C32127">
        <v>30.05</v>
      </c>
      <c r="D32127">
        <v>35.42</v>
      </c>
      <c r="E32127">
        <v>40.6</v>
      </c>
      <c r="F32127">
        <v>30.15</v>
      </c>
      <c r="G32127">
        <v>29.92</v>
      </c>
      <c r="H32127" s="5">
        <v>21.77</v>
      </c>
      <c r="I32127">
        <v>26.43</v>
      </c>
      <c r="J32127">
        <v>31.26</v>
      </c>
      <c r="K32127">
        <v>22.64</v>
      </c>
      <c r="L32127" s="32">
        <v>21.42</v>
      </c>
      <c r="M32127">
        <v>31385</v>
      </c>
      <c r="N32127" t="s">
        <v>48</v>
      </c>
      <c r="O32127">
        <v>4</v>
      </c>
    </row>
    <row r="32128" spans="1:15" x14ac:dyDescent="0.2">
      <c r="A32128" s="2">
        <v>37224</v>
      </c>
      <c r="B32128">
        <v>1400</v>
      </c>
      <c r="C32128">
        <v>27.02</v>
      </c>
      <c r="D32128">
        <v>32.6</v>
      </c>
      <c r="E32128">
        <v>38.1</v>
      </c>
      <c r="F32128">
        <v>27.2</v>
      </c>
      <c r="G32128">
        <v>26.78</v>
      </c>
      <c r="H32128" s="5">
        <v>21.57</v>
      </c>
      <c r="I32128">
        <v>26.2</v>
      </c>
      <c r="J32128">
        <v>30.94</v>
      </c>
      <c r="K32128">
        <v>22.55</v>
      </c>
      <c r="L32128" s="32">
        <v>21.17</v>
      </c>
      <c r="M32128">
        <v>31332</v>
      </c>
      <c r="N32128" t="s">
        <v>48</v>
      </c>
      <c r="O32128">
        <v>4</v>
      </c>
    </row>
    <row r="32129" spans="1:15" x14ac:dyDescent="0.2">
      <c r="A32129" s="2">
        <v>37224</v>
      </c>
      <c r="B32129">
        <v>1500</v>
      </c>
      <c r="C32129">
        <v>18.75</v>
      </c>
      <c r="D32129">
        <v>24.91</v>
      </c>
      <c r="E32129">
        <v>31.28</v>
      </c>
      <c r="F32129">
        <v>19.14</v>
      </c>
      <c r="G32129">
        <v>18.23</v>
      </c>
      <c r="H32129" s="5">
        <v>20.96</v>
      </c>
      <c r="I32129">
        <v>25.68</v>
      </c>
      <c r="J32129">
        <v>30.58</v>
      </c>
      <c r="K32129">
        <v>22.3</v>
      </c>
      <c r="L32129" s="32">
        <v>20.420000000000002</v>
      </c>
      <c r="M32129">
        <v>31176</v>
      </c>
      <c r="N32129" t="s">
        <v>48</v>
      </c>
      <c r="O32129">
        <v>4</v>
      </c>
    </row>
    <row r="32130" spans="1:15" x14ac:dyDescent="0.2">
      <c r="A32130" s="2">
        <v>37224</v>
      </c>
      <c r="B32130">
        <v>1600</v>
      </c>
      <c r="C32130">
        <v>18.170000000000002</v>
      </c>
      <c r="D32130">
        <v>24.38</v>
      </c>
      <c r="E32130">
        <v>30.81</v>
      </c>
      <c r="F32130">
        <v>18.57</v>
      </c>
      <c r="G32130">
        <v>17.63</v>
      </c>
      <c r="H32130" s="5">
        <v>20.71</v>
      </c>
      <c r="I32130">
        <v>25.46</v>
      </c>
      <c r="J32130">
        <v>30.43</v>
      </c>
      <c r="K32130">
        <v>22.19</v>
      </c>
      <c r="L32130" s="32">
        <v>20.11</v>
      </c>
      <c r="M32130">
        <v>31267</v>
      </c>
      <c r="N32130" t="s">
        <v>48</v>
      </c>
      <c r="O32130">
        <v>4</v>
      </c>
    </row>
    <row r="32131" spans="1:15" x14ac:dyDescent="0.2">
      <c r="A32131" s="2">
        <v>37224</v>
      </c>
      <c r="B32131">
        <v>1700</v>
      </c>
      <c r="C32131">
        <v>27.93</v>
      </c>
      <c r="D32131">
        <v>33.46</v>
      </c>
      <c r="E32131">
        <v>38.86</v>
      </c>
      <c r="F32131">
        <v>28.08</v>
      </c>
      <c r="G32131">
        <v>27.73</v>
      </c>
      <c r="H32131" s="5">
        <v>28.01</v>
      </c>
      <c r="I32131">
        <v>29.06</v>
      </c>
      <c r="J32131">
        <v>30.46</v>
      </c>
      <c r="K32131">
        <v>28</v>
      </c>
      <c r="L32131" s="32">
        <v>28</v>
      </c>
      <c r="M32131">
        <v>32586</v>
      </c>
      <c r="N32131" t="s">
        <v>48</v>
      </c>
      <c r="O32131">
        <v>4</v>
      </c>
    </row>
    <row r="32132" spans="1:15" x14ac:dyDescent="0.2">
      <c r="A32132" s="2">
        <v>37224</v>
      </c>
      <c r="B32132">
        <v>1800</v>
      </c>
      <c r="C32132">
        <v>46.53</v>
      </c>
      <c r="D32132">
        <v>49.91</v>
      </c>
      <c r="E32132">
        <v>53.07</v>
      </c>
      <c r="F32132">
        <v>46.53</v>
      </c>
      <c r="G32132">
        <v>46.53</v>
      </c>
      <c r="H32132" s="5">
        <v>46.68</v>
      </c>
      <c r="I32132">
        <v>48.32</v>
      </c>
      <c r="J32132">
        <v>49.54</v>
      </c>
      <c r="K32132">
        <v>46.61</v>
      </c>
      <c r="L32132" s="32">
        <v>46.64</v>
      </c>
      <c r="M32132">
        <v>34576</v>
      </c>
      <c r="N32132" t="s">
        <v>48</v>
      </c>
      <c r="O32132">
        <v>4</v>
      </c>
    </row>
    <row r="32133" spans="1:15" x14ac:dyDescent="0.2">
      <c r="A32133" s="2">
        <v>37224</v>
      </c>
      <c r="B32133">
        <v>1900</v>
      </c>
      <c r="C32133">
        <v>43.87</v>
      </c>
      <c r="D32133">
        <v>43.61</v>
      </c>
      <c r="E32133">
        <v>43.59</v>
      </c>
      <c r="F32133">
        <v>44.01</v>
      </c>
      <c r="G32133">
        <v>43.67</v>
      </c>
      <c r="H32133" s="5">
        <v>40.01</v>
      </c>
      <c r="I32133">
        <v>42.3</v>
      </c>
      <c r="J32133">
        <v>43.98</v>
      </c>
      <c r="K32133">
        <v>39.94</v>
      </c>
      <c r="L32133" s="32">
        <v>39.96</v>
      </c>
      <c r="M32133">
        <v>34233</v>
      </c>
      <c r="N32133" t="s">
        <v>48</v>
      </c>
      <c r="O32133">
        <v>4</v>
      </c>
    </row>
    <row r="32134" spans="1:15" x14ac:dyDescent="0.2">
      <c r="A32134" s="2">
        <v>37224</v>
      </c>
      <c r="B32134">
        <v>2000</v>
      </c>
      <c r="C32134">
        <v>21.39</v>
      </c>
      <c r="D32134">
        <v>20.82</v>
      </c>
      <c r="E32134">
        <v>20.78</v>
      </c>
      <c r="F32134">
        <v>21.69</v>
      </c>
      <c r="G32134">
        <v>20.95</v>
      </c>
      <c r="H32134" s="5">
        <v>28.2</v>
      </c>
      <c r="I32134">
        <v>33.74</v>
      </c>
      <c r="J32134">
        <v>38.590000000000003</v>
      </c>
      <c r="K32134">
        <v>28.16</v>
      </c>
      <c r="L32134" s="32">
        <v>28.17</v>
      </c>
      <c r="M32134">
        <v>33427</v>
      </c>
      <c r="N32134" t="s">
        <v>48</v>
      </c>
      <c r="O32134">
        <v>4</v>
      </c>
    </row>
    <row r="32135" spans="1:15" x14ac:dyDescent="0.2">
      <c r="A32135" s="2">
        <v>37224</v>
      </c>
      <c r="B32135">
        <v>2100</v>
      </c>
      <c r="C32135">
        <v>22.72</v>
      </c>
      <c r="D32135">
        <v>22.2</v>
      </c>
      <c r="E32135">
        <v>22.17</v>
      </c>
      <c r="F32135">
        <v>23</v>
      </c>
      <c r="G32135">
        <v>22.33</v>
      </c>
      <c r="H32135" s="5">
        <v>22.93</v>
      </c>
      <c r="I32135">
        <v>23.55</v>
      </c>
      <c r="J32135">
        <v>24.13</v>
      </c>
      <c r="K32135">
        <v>22.92</v>
      </c>
      <c r="L32135" s="32">
        <v>22.92</v>
      </c>
      <c r="M32135">
        <v>32482</v>
      </c>
      <c r="N32135" t="s">
        <v>48</v>
      </c>
      <c r="O32135">
        <v>4</v>
      </c>
    </row>
    <row r="32136" spans="1:15" x14ac:dyDescent="0.2">
      <c r="A32136" s="2">
        <v>37224</v>
      </c>
      <c r="B32136">
        <v>2200</v>
      </c>
      <c r="C32136">
        <v>19.07</v>
      </c>
      <c r="D32136">
        <v>18.38</v>
      </c>
      <c r="E32136">
        <v>18.329999999999998</v>
      </c>
      <c r="F32136">
        <v>19.440000000000001</v>
      </c>
      <c r="G32136">
        <v>18.55</v>
      </c>
      <c r="H32136" s="5">
        <v>21.28</v>
      </c>
      <c r="I32136">
        <v>22.03</v>
      </c>
      <c r="J32136">
        <v>22.76</v>
      </c>
      <c r="K32136">
        <v>21.27</v>
      </c>
      <c r="L32136" s="32">
        <v>21.27</v>
      </c>
      <c r="M32136">
        <v>30554</v>
      </c>
      <c r="N32136" t="s">
        <v>48</v>
      </c>
      <c r="O32136">
        <v>4</v>
      </c>
    </row>
    <row r="32137" spans="1:15" x14ac:dyDescent="0.2">
      <c r="A32137" s="2">
        <v>37224</v>
      </c>
      <c r="B32137">
        <v>2300</v>
      </c>
      <c r="C32137">
        <v>16.989999999999998</v>
      </c>
      <c r="D32137">
        <v>16.18</v>
      </c>
      <c r="E32137">
        <v>16.13</v>
      </c>
      <c r="F32137">
        <v>17.41</v>
      </c>
      <c r="G32137">
        <v>16.38</v>
      </c>
      <c r="H32137" s="5">
        <v>17.440000000000001</v>
      </c>
      <c r="I32137">
        <v>17.7</v>
      </c>
      <c r="J32137">
        <v>18.420000000000002</v>
      </c>
      <c r="K32137">
        <v>20.82</v>
      </c>
      <c r="L32137" s="32">
        <v>15.47</v>
      </c>
      <c r="M32137">
        <v>27965</v>
      </c>
      <c r="N32137" t="s">
        <v>48</v>
      </c>
      <c r="O32137">
        <v>4</v>
      </c>
    </row>
    <row r="32138" spans="1:15" x14ac:dyDescent="0.2">
      <c r="A32138" s="2">
        <v>37224</v>
      </c>
      <c r="B32138">
        <v>2400</v>
      </c>
      <c r="C32138">
        <v>16.43</v>
      </c>
      <c r="D32138">
        <v>15.58</v>
      </c>
      <c r="E32138">
        <v>15.52</v>
      </c>
      <c r="F32138">
        <v>16.88</v>
      </c>
      <c r="G32138">
        <v>15.78</v>
      </c>
      <c r="H32138" s="5">
        <v>15.06</v>
      </c>
      <c r="I32138">
        <v>15.07</v>
      </c>
      <c r="J32138">
        <v>15.07</v>
      </c>
      <c r="K32138">
        <v>15.06</v>
      </c>
      <c r="L32138" s="32">
        <v>15.06</v>
      </c>
      <c r="M32138">
        <v>25193</v>
      </c>
      <c r="N32138" t="s">
        <v>47</v>
      </c>
      <c r="O32138">
        <v>4</v>
      </c>
    </row>
    <row r="32139" spans="1:15" x14ac:dyDescent="0.2">
      <c r="A32139" s="2">
        <v>37225</v>
      </c>
      <c r="B32139">
        <v>100</v>
      </c>
      <c r="C32139">
        <v>15.67</v>
      </c>
      <c r="D32139">
        <v>14.82</v>
      </c>
      <c r="E32139">
        <v>14.76</v>
      </c>
      <c r="F32139">
        <v>16.14</v>
      </c>
      <c r="G32139">
        <v>15.03</v>
      </c>
      <c r="H32139" s="5">
        <v>14.08</v>
      </c>
      <c r="I32139">
        <v>14.05</v>
      </c>
      <c r="J32139">
        <v>14.05</v>
      </c>
      <c r="K32139">
        <v>14.1</v>
      </c>
      <c r="L32139" s="32">
        <v>14.05</v>
      </c>
      <c r="M32139">
        <v>23077</v>
      </c>
      <c r="N32139" t="s">
        <v>47</v>
      </c>
      <c r="O32139">
        <v>5</v>
      </c>
    </row>
    <row r="32140" spans="1:15" x14ac:dyDescent="0.2">
      <c r="A32140" s="2">
        <v>37225</v>
      </c>
      <c r="B32140">
        <v>200</v>
      </c>
      <c r="C32140">
        <v>14.58</v>
      </c>
      <c r="D32140">
        <v>13.67</v>
      </c>
      <c r="E32140">
        <v>13.61</v>
      </c>
      <c r="F32140">
        <v>15.07</v>
      </c>
      <c r="G32140">
        <v>13.9</v>
      </c>
      <c r="H32140" s="5">
        <v>12.91</v>
      </c>
      <c r="I32140">
        <v>12.75</v>
      </c>
      <c r="J32140">
        <v>12.78</v>
      </c>
      <c r="K32140">
        <v>13.84</v>
      </c>
      <c r="L32140" s="32">
        <v>12.52</v>
      </c>
      <c r="M32140">
        <v>22027</v>
      </c>
      <c r="N32140" t="s">
        <v>47</v>
      </c>
      <c r="O32140">
        <v>5</v>
      </c>
    </row>
    <row r="32141" spans="1:15" x14ac:dyDescent="0.2">
      <c r="A32141" s="2">
        <v>37225</v>
      </c>
      <c r="B32141">
        <v>300</v>
      </c>
      <c r="C32141">
        <v>13.37</v>
      </c>
      <c r="D32141">
        <v>12.84</v>
      </c>
      <c r="E32141">
        <v>12.8</v>
      </c>
      <c r="F32141">
        <v>13.66</v>
      </c>
      <c r="G32141">
        <v>12.97</v>
      </c>
      <c r="H32141" s="5">
        <v>12.24</v>
      </c>
      <c r="I32141">
        <v>12.16</v>
      </c>
      <c r="J32141">
        <v>12.17</v>
      </c>
      <c r="K32141">
        <v>12.53</v>
      </c>
      <c r="L32141" s="32">
        <v>12.1</v>
      </c>
      <c r="M32141">
        <v>21551</v>
      </c>
      <c r="N32141" t="s">
        <v>47</v>
      </c>
      <c r="O32141">
        <v>5</v>
      </c>
    </row>
    <row r="32142" spans="1:15" x14ac:dyDescent="0.2">
      <c r="A32142" s="2">
        <v>37225</v>
      </c>
      <c r="B32142">
        <v>400</v>
      </c>
      <c r="C32142">
        <v>11.8</v>
      </c>
      <c r="D32142">
        <v>11.8</v>
      </c>
      <c r="E32142">
        <v>11.8</v>
      </c>
      <c r="F32142">
        <v>11.8</v>
      </c>
      <c r="G32142">
        <v>11.8</v>
      </c>
      <c r="H32142" s="5">
        <v>12.19</v>
      </c>
      <c r="I32142">
        <v>12.06</v>
      </c>
      <c r="J32142">
        <v>12.08</v>
      </c>
      <c r="K32142">
        <v>12.89</v>
      </c>
      <c r="L32142" s="32">
        <v>11.89</v>
      </c>
      <c r="M32142">
        <v>21374</v>
      </c>
      <c r="N32142" t="s">
        <v>47</v>
      </c>
      <c r="O32142">
        <v>5</v>
      </c>
    </row>
    <row r="32143" spans="1:15" x14ac:dyDescent="0.2">
      <c r="A32143" s="2">
        <v>37225</v>
      </c>
      <c r="B32143">
        <v>500</v>
      </c>
      <c r="C32143">
        <v>12.48</v>
      </c>
      <c r="D32143">
        <v>12.48</v>
      </c>
      <c r="E32143">
        <v>12.48</v>
      </c>
      <c r="F32143">
        <v>12.48</v>
      </c>
      <c r="G32143">
        <v>12.48</v>
      </c>
      <c r="H32143" s="5">
        <v>12.29</v>
      </c>
      <c r="I32143">
        <v>12.25</v>
      </c>
      <c r="J32143">
        <v>12.25</v>
      </c>
      <c r="K32143">
        <v>12.32</v>
      </c>
      <c r="L32143" s="32">
        <v>12.25</v>
      </c>
      <c r="M32143">
        <v>21851</v>
      </c>
      <c r="N32143" t="s">
        <v>47</v>
      </c>
      <c r="O32143">
        <v>5</v>
      </c>
    </row>
    <row r="32144" spans="1:15" x14ac:dyDescent="0.2">
      <c r="A32144" s="2">
        <v>37225</v>
      </c>
      <c r="B32144">
        <v>600</v>
      </c>
      <c r="C32144">
        <v>14.88</v>
      </c>
      <c r="D32144">
        <v>14.88</v>
      </c>
      <c r="E32144">
        <v>14.88</v>
      </c>
      <c r="F32144">
        <v>14.88</v>
      </c>
      <c r="G32144">
        <v>14.88</v>
      </c>
      <c r="H32144" s="5">
        <v>14.85</v>
      </c>
      <c r="I32144">
        <v>14.78</v>
      </c>
      <c r="J32144">
        <v>14.78</v>
      </c>
      <c r="K32144">
        <v>14.93</v>
      </c>
      <c r="L32144" s="32">
        <v>14.79</v>
      </c>
      <c r="M32144">
        <v>23717</v>
      </c>
      <c r="N32144" t="s">
        <v>47</v>
      </c>
      <c r="O32144">
        <v>5</v>
      </c>
    </row>
    <row r="32145" spans="1:15" x14ac:dyDescent="0.2">
      <c r="A32145" s="2">
        <v>37225</v>
      </c>
      <c r="B32145">
        <v>700</v>
      </c>
      <c r="C32145">
        <v>18.73</v>
      </c>
      <c r="D32145">
        <v>18.73</v>
      </c>
      <c r="E32145">
        <v>18.73</v>
      </c>
      <c r="F32145">
        <v>18.73</v>
      </c>
      <c r="G32145">
        <v>18.73</v>
      </c>
      <c r="H32145" s="5">
        <v>17.989999999999998</v>
      </c>
      <c r="I32145">
        <v>18.91</v>
      </c>
      <c r="J32145">
        <v>20.07</v>
      </c>
      <c r="K32145">
        <v>19.48</v>
      </c>
      <c r="L32145" s="32">
        <v>17.34</v>
      </c>
      <c r="M32145">
        <v>27610</v>
      </c>
      <c r="N32145" t="s">
        <v>47</v>
      </c>
      <c r="O32145">
        <v>5</v>
      </c>
    </row>
    <row r="32146" spans="1:15" x14ac:dyDescent="0.2">
      <c r="A32146" s="2">
        <v>37225</v>
      </c>
      <c r="B32146">
        <v>800</v>
      </c>
      <c r="C32146">
        <v>20.62</v>
      </c>
      <c r="D32146">
        <v>20.27</v>
      </c>
      <c r="E32146">
        <v>20.25</v>
      </c>
      <c r="F32146">
        <v>20.8</v>
      </c>
      <c r="G32146">
        <v>20.36</v>
      </c>
      <c r="H32146" s="5">
        <v>19.28</v>
      </c>
      <c r="I32146">
        <v>28.75</v>
      </c>
      <c r="J32146">
        <v>38.24</v>
      </c>
      <c r="K32146">
        <v>21.69</v>
      </c>
      <c r="L32146" s="32">
        <v>18.190000000000001</v>
      </c>
      <c r="M32146">
        <v>30087</v>
      </c>
      <c r="N32146" t="s">
        <v>48</v>
      </c>
      <c r="O32146">
        <v>5</v>
      </c>
    </row>
    <row r="32147" spans="1:15" x14ac:dyDescent="0.2">
      <c r="A32147" s="2">
        <v>37225</v>
      </c>
      <c r="B32147">
        <v>900</v>
      </c>
      <c r="C32147">
        <v>19.239999999999998</v>
      </c>
      <c r="D32147">
        <v>18.88</v>
      </c>
      <c r="E32147">
        <v>18.86</v>
      </c>
      <c r="F32147">
        <v>19.43</v>
      </c>
      <c r="G32147">
        <v>18.97</v>
      </c>
      <c r="H32147" s="5">
        <v>20</v>
      </c>
      <c r="I32147">
        <v>26.95</v>
      </c>
      <c r="J32147">
        <v>34.17</v>
      </c>
      <c r="K32147">
        <v>21.98</v>
      </c>
      <c r="L32147" s="32">
        <v>19.100000000000001</v>
      </c>
      <c r="M32147">
        <v>30730</v>
      </c>
      <c r="N32147" t="s">
        <v>48</v>
      </c>
      <c r="O32147">
        <v>5</v>
      </c>
    </row>
    <row r="32148" spans="1:15" x14ac:dyDescent="0.2">
      <c r="A32148" s="2">
        <v>37225</v>
      </c>
      <c r="B32148">
        <v>1000</v>
      </c>
      <c r="C32148">
        <v>29.77</v>
      </c>
      <c r="D32148">
        <v>29.63</v>
      </c>
      <c r="E32148">
        <v>29.62</v>
      </c>
      <c r="F32148">
        <v>29.84</v>
      </c>
      <c r="G32148">
        <v>29.66</v>
      </c>
      <c r="H32148" s="5">
        <v>21.07</v>
      </c>
      <c r="I32148">
        <v>25.03</v>
      </c>
      <c r="J32148">
        <v>29.44</v>
      </c>
      <c r="K32148">
        <v>22.43</v>
      </c>
      <c r="L32148" s="32">
        <v>20.420000000000002</v>
      </c>
      <c r="M32148">
        <v>31232</v>
      </c>
      <c r="N32148" t="s">
        <v>48</v>
      </c>
      <c r="O32148">
        <v>5</v>
      </c>
    </row>
    <row r="32149" spans="1:15" x14ac:dyDescent="0.2">
      <c r="A32149" s="2">
        <v>37225</v>
      </c>
      <c r="B32149">
        <v>1100</v>
      </c>
      <c r="C32149">
        <v>31.08</v>
      </c>
      <c r="D32149">
        <v>31.08</v>
      </c>
      <c r="E32149">
        <v>31.08</v>
      </c>
      <c r="F32149">
        <v>31.08</v>
      </c>
      <c r="G32149">
        <v>31.08</v>
      </c>
      <c r="H32149" s="5">
        <v>20.86</v>
      </c>
      <c r="I32149">
        <v>24.64</v>
      </c>
      <c r="J32149">
        <v>28.92</v>
      </c>
      <c r="K32149">
        <v>22.36</v>
      </c>
      <c r="L32149" s="32">
        <v>20.14</v>
      </c>
      <c r="M32149">
        <v>31541</v>
      </c>
      <c r="N32149" t="s">
        <v>48</v>
      </c>
      <c r="O32149">
        <v>5</v>
      </c>
    </row>
    <row r="32150" spans="1:15" x14ac:dyDescent="0.2">
      <c r="A32150" s="2">
        <v>37225</v>
      </c>
      <c r="B32150">
        <v>1200</v>
      </c>
      <c r="C32150">
        <v>22.55</v>
      </c>
      <c r="D32150">
        <v>22.55</v>
      </c>
      <c r="E32150">
        <v>22.55</v>
      </c>
      <c r="F32150">
        <v>22.55</v>
      </c>
      <c r="G32150">
        <v>22.55</v>
      </c>
      <c r="H32150" s="5">
        <v>19.079999999999998</v>
      </c>
      <c r="I32150">
        <v>19.940000000000001</v>
      </c>
      <c r="J32150">
        <v>22.05</v>
      </c>
      <c r="K32150">
        <v>21.63</v>
      </c>
      <c r="L32150" s="32">
        <v>17.95</v>
      </c>
      <c r="M32150">
        <v>31622</v>
      </c>
      <c r="N32150" t="s">
        <v>48</v>
      </c>
      <c r="O32150">
        <v>5</v>
      </c>
    </row>
    <row r="32151" spans="1:15" x14ac:dyDescent="0.2">
      <c r="A32151" s="2">
        <v>37225</v>
      </c>
      <c r="B32151">
        <v>1300</v>
      </c>
      <c r="C32151">
        <v>24.12</v>
      </c>
      <c r="D32151">
        <v>25.28</v>
      </c>
      <c r="E32151">
        <v>26.73</v>
      </c>
      <c r="F32151">
        <v>24.12</v>
      </c>
      <c r="G32151">
        <v>24.12</v>
      </c>
      <c r="H32151" s="5">
        <v>18.43</v>
      </c>
      <c r="I32151">
        <v>19.34</v>
      </c>
      <c r="J32151">
        <v>21.53</v>
      </c>
      <c r="K32151">
        <v>21.05</v>
      </c>
      <c r="L32151" s="32">
        <v>17.170000000000002</v>
      </c>
      <c r="M32151">
        <v>31304</v>
      </c>
      <c r="N32151" t="s">
        <v>48</v>
      </c>
      <c r="O32151">
        <v>5</v>
      </c>
    </row>
    <row r="32152" spans="1:15" x14ac:dyDescent="0.2">
      <c r="A32152" s="2">
        <v>37225</v>
      </c>
      <c r="B32152">
        <v>1400</v>
      </c>
      <c r="C32152">
        <v>24.2</v>
      </c>
      <c r="D32152">
        <v>25.93</v>
      </c>
      <c r="E32152">
        <v>28.28</v>
      </c>
      <c r="F32152">
        <v>24.32</v>
      </c>
      <c r="G32152">
        <v>24.08</v>
      </c>
      <c r="H32152" s="5">
        <v>19.22</v>
      </c>
      <c r="I32152">
        <v>20.62</v>
      </c>
      <c r="J32152">
        <v>22.58</v>
      </c>
      <c r="K32152">
        <v>20.93</v>
      </c>
      <c r="L32152" s="32">
        <v>15.32</v>
      </c>
      <c r="M32152">
        <v>31275</v>
      </c>
      <c r="N32152" t="s">
        <v>48</v>
      </c>
      <c r="O32152">
        <v>5</v>
      </c>
    </row>
    <row r="32153" spans="1:15" x14ac:dyDescent="0.2">
      <c r="A32153" s="2">
        <v>37225</v>
      </c>
      <c r="B32153">
        <v>1500</v>
      </c>
      <c r="C32153">
        <v>19.37</v>
      </c>
      <c r="D32153">
        <v>21.65</v>
      </c>
      <c r="E32153">
        <v>25.35</v>
      </c>
      <c r="F32153">
        <v>19.899999999999999</v>
      </c>
      <c r="G32153">
        <v>18.829999999999998</v>
      </c>
      <c r="H32153" s="5">
        <v>18</v>
      </c>
      <c r="I32153">
        <v>18.97</v>
      </c>
      <c r="J32153">
        <v>21.19</v>
      </c>
      <c r="K32153">
        <v>20.87</v>
      </c>
      <c r="L32153" s="32">
        <v>16.21</v>
      </c>
      <c r="M32153">
        <v>30960</v>
      </c>
      <c r="N32153" t="s">
        <v>48</v>
      </c>
      <c r="O32153">
        <v>5</v>
      </c>
    </row>
    <row r="32154" spans="1:15" x14ac:dyDescent="0.2">
      <c r="A32154" s="2">
        <v>37225</v>
      </c>
      <c r="B32154">
        <v>1600</v>
      </c>
      <c r="C32154">
        <v>18.75</v>
      </c>
      <c r="D32154">
        <v>20.23</v>
      </c>
      <c r="E32154">
        <v>22.52</v>
      </c>
      <c r="F32154">
        <v>19.02</v>
      </c>
      <c r="G32154">
        <v>18.48</v>
      </c>
      <c r="H32154" s="5">
        <v>18</v>
      </c>
      <c r="I32154">
        <v>18.98</v>
      </c>
      <c r="J32154">
        <v>21.2</v>
      </c>
      <c r="K32154">
        <v>20.59</v>
      </c>
      <c r="L32154" s="32">
        <v>16.55</v>
      </c>
      <c r="M32154">
        <v>30831</v>
      </c>
      <c r="N32154" t="s">
        <v>48</v>
      </c>
      <c r="O32154">
        <v>5</v>
      </c>
    </row>
    <row r="32155" spans="1:15" x14ac:dyDescent="0.2">
      <c r="A32155" s="2">
        <v>37225</v>
      </c>
      <c r="B32155">
        <v>1700</v>
      </c>
      <c r="C32155">
        <v>21.21</v>
      </c>
      <c r="D32155">
        <v>22.57</v>
      </c>
      <c r="E32155">
        <v>24.16</v>
      </c>
      <c r="F32155">
        <v>21.21</v>
      </c>
      <c r="G32155">
        <v>21.21</v>
      </c>
      <c r="H32155" s="5">
        <v>21.42</v>
      </c>
      <c r="I32155">
        <v>25.15</v>
      </c>
      <c r="J32155">
        <v>29.43</v>
      </c>
      <c r="K32155">
        <v>24.09</v>
      </c>
      <c r="L32155" s="32">
        <v>20.14</v>
      </c>
      <c r="M32155">
        <v>31970</v>
      </c>
      <c r="N32155" t="s">
        <v>48</v>
      </c>
      <c r="O32155">
        <v>5</v>
      </c>
    </row>
    <row r="32156" spans="1:15" x14ac:dyDescent="0.2">
      <c r="A32156" s="2">
        <v>37225</v>
      </c>
      <c r="B32156">
        <v>1800</v>
      </c>
      <c r="C32156">
        <v>28.07</v>
      </c>
      <c r="D32156">
        <v>28.07</v>
      </c>
      <c r="E32156">
        <v>28.07</v>
      </c>
      <c r="F32156">
        <v>28.07</v>
      </c>
      <c r="G32156">
        <v>28.07</v>
      </c>
      <c r="H32156" s="5">
        <v>30.71</v>
      </c>
      <c r="I32156">
        <v>35.68</v>
      </c>
      <c r="J32156">
        <v>40.020000000000003</v>
      </c>
      <c r="K32156">
        <v>30.85</v>
      </c>
      <c r="L32156" s="32">
        <v>30.43</v>
      </c>
      <c r="M32156">
        <v>33686</v>
      </c>
      <c r="N32156" t="s">
        <v>48</v>
      </c>
      <c r="O32156">
        <v>5</v>
      </c>
    </row>
    <row r="32157" spans="1:15" x14ac:dyDescent="0.2">
      <c r="A32157" s="2">
        <v>37225</v>
      </c>
      <c r="B32157">
        <v>1900</v>
      </c>
      <c r="C32157">
        <v>18.329999999999998</v>
      </c>
      <c r="D32157">
        <v>18.34</v>
      </c>
      <c r="E32157">
        <v>18.32</v>
      </c>
      <c r="F32157">
        <v>18.329999999999998</v>
      </c>
      <c r="G32157">
        <v>18.329999999999998</v>
      </c>
      <c r="H32157" s="5">
        <v>26.27</v>
      </c>
      <c r="I32157">
        <v>32.93</v>
      </c>
      <c r="J32157">
        <v>38.28</v>
      </c>
      <c r="K32157">
        <v>27.81</v>
      </c>
      <c r="L32157" s="32">
        <v>25.28</v>
      </c>
      <c r="M32157">
        <v>33104</v>
      </c>
      <c r="N32157" t="s">
        <v>48</v>
      </c>
      <c r="O32157">
        <v>5</v>
      </c>
    </row>
    <row r="32158" spans="1:15" x14ac:dyDescent="0.2">
      <c r="A32158" s="2">
        <v>37225</v>
      </c>
      <c r="B32158">
        <v>2000</v>
      </c>
      <c r="C32158">
        <v>18.350000000000001</v>
      </c>
      <c r="D32158">
        <v>18.39</v>
      </c>
      <c r="E32158">
        <v>18.350000000000001</v>
      </c>
      <c r="F32158">
        <v>18.37</v>
      </c>
      <c r="G32158">
        <v>18.36</v>
      </c>
      <c r="H32158" s="5">
        <v>20</v>
      </c>
      <c r="I32158">
        <v>25.6</v>
      </c>
      <c r="J32158">
        <v>30.37</v>
      </c>
      <c r="K32158">
        <v>20.65</v>
      </c>
      <c r="L32158" s="32">
        <v>19.48</v>
      </c>
      <c r="M32158">
        <v>31855</v>
      </c>
      <c r="N32158" t="s">
        <v>48</v>
      </c>
      <c r="O32158">
        <v>5</v>
      </c>
    </row>
    <row r="32159" spans="1:15" x14ac:dyDescent="0.2">
      <c r="A32159" s="2">
        <v>37225</v>
      </c>
      <c r="B32159">
        <v>2100</v>
      </c>
      <c r="C32159">
        <v>21.8</v>
      </c>
      <c r="D32159">
        <v>21.82</v>
      </c>
      <c r="E32159">
        <v>21.8</v>
      </c>
      <c r="F32159">
        <v>21.81</v>
      </c>
      <c r="G32159">
        <v>21.8</v>
      </c>
      <c r="H32159" s="5">
        <v>18.18</v>
      </c>
      <c r="I32159">
        <v>21.19</v>
      </c>
      <c r="J32159">
        <v>24.01</v>
      </c>
      <c r="K32159">
        <v>21.26</v>
      </c>
      <c r="L32159" s="32">
        <v>16.78</v>
      </c>
      <c r="M32159">
        <v>30863</v>
      </c>
      <c r="N32159" t="s">
        <v>48</v>
      </c>
      <c r="O32159">
        <v>5</v>
      </c>
    </row>
    <row r="32160" spans="1:15" x14ac:dyDescent="0.2">
      <c r="A32160" s="2">
        <v>37225</v>
      </c>
      <c r="B32160">
        <v>2200</v>
      </c>
      <c r="C32160">
        <v>19.38</v>
      </c>
      <c r="D32160">
        <v>19.38</v>
      </c>
      <c r="E32160">
        <v>19.38</v>
      </c>
      <c r="F32160">
        <v>19.38</v>
      </c>
      <c r="G32160">
        <v>19.38</v>
      </c>
      <c r="H32160" s="5">
        <v>17.440000000000001</v>
      </c>
      <c r="I32160">
        <v>19.95</v>
      </c>
      <c r="J32160">
        <v>22.01</v>
      </c>
      <c r="K32160">
        <v>17.899999999999999</v>
      </c>
      <c r="L32160" s="32">
        <v>17.100000000000001</v>
      </c>
      <c r="M32160">
        <v>29514</v>
      </c>
      <c r="N32160" t="s">
        <v>48</v>
      </c>
      <c r="O32160">
        <v>5</v>
      </c>
    </row>
    <row r="32161" spans="1:15" x14ac:dyDescent="0.2">
      <c r="A32161" s="2">
        <v>37225</v>
      </c>
      <c r="B32161">
        <v>2300</v>
      </c>
      <c r="C32161">
        <v>16.02</v>
      </c>
      <c r="D32161">
        <v>16.02</v>
      </c>
      <c r="E32161">
        <v>16.02</v>
      </c>
      <c r="F32161">
        <v>16.02</v>
      </c>
      <c r="G32161">
        <v>16.02</v>
      </c>
      <c r="H32161" s="5">
        <v>15.46</v>
      </c>
      <c r="I32161">
        <v>16.3</v>
      </c>
      <c r="J32161">
        <v>17.059999999999999</v>
      </c>
      <c r="K32161">
        <v>15.45</v>
      </c>
      <c r="L32161" s="32">
        <v>15.43</v>
      </c>
      <c r="M32161">
        <v>27361</v>
      </c>
      <c r="N32161" t="s">
        <v>48</v>
      </c>
      <c r="O32161">
        <v>5</v>
      </c>
    </row>
    <row r="32162" spans="1:15" x14ac:dyDescent="0.2">
      <c r="A32162" s="2">
        <v>37225</v>
      </c>
      <c r="B32162">
        <v>2400</v>
      </c>
      <c r="C32162">
        <v>14.78</v>
      </c>
      <c r="D32162">
        <v>14.78</v>
      </c>
      <c r="E32162">
        <v>14.78</v>
      </c>
      <c r="F32162">
        <v>14.78</v>
      </c>
      <c r="G32162">
        <v>14.78</v>
      </c>
      <c r="H32162" s="5">
        <v>16.12</v>
      </c>
      <c r="I32162">
        <v>16.3</v>
      </c>
      <c r="J32162">
        <v>16.32</v>
      </c>
      <c r="K32162">
        <v>16.53</v>
      </c>
      <c r="L32162" s="32">
        <v>14.33</v>
      </c>
      <c r="M32162">
        <v>24885</v>
      </c>
      <c r="N32162" t="s">
        <v>47</v>
      </c>
      <c r="O32162">
        <v>5</v>
      </c>
    </row>
    <row r="32163" spans="1:15" x14ac:dyDescent="0.2">
      <c r="A32163" s="2">
        <v>37226</v>
      </c>
      <c r="B32163">
        <v>100</v>
      </c>
      <c r="C32163">
        <v>13.51</v>
      </c>
      <c r="D32163">
        <v>13.51</v>
      </c>
      <c r="E32163">
        <v>13.51</v>
      </c>
      <c r="F32163">
        <v>13.51</v>
      </c>
      <c r="G32163">
        <v>13.51</v>
      </c>
      <c r="H32163" s="5">
        <v>14.44</v>
      </c>
      <c r="I32163">
        <v>14.33</v>
      </c>
      <c r="J32163">
        <v>14.32</v>
      </c>
      <c r="K32163">
        <v>14.52</v>
      </c>
      <c r="L32163" s="32">
        <v>14.35</v>
      </c>
      <c r="M32163">
        <v>22665</v>
      </c>
      <c r="N32163" t="s">
        <v>47</v>
      </c>
      <c r="O32163">
        <v>6</v>
      </c>
    </row>
    <row r="32164" spans="1:15" x14ac:dyDescent="0.2">
      <c r="A32164" s="2">
        <v>37226</v>
      </c>
      <c r="B32164">
        <v>200</v>
      </c>
      <c r="C32164">
        <v>12.9</v>
      </c>
      <c r="D32164">
        <v>12.9</v>
      </c>
      <c r="E32164">
        <v>12.9</v>
      </c>
      <c r="F32164">
        <v>12.9</v>
      </c>
      <c r="G32164">
        <v>12.9</v>
      </c>
      <c r="H32164" s="5">
        <v>13.81</v>
      </c>
      <c r="I32164">
        <v>13.69</v>
      </c>
      <c r="J32164">
        <v>13.68</v>
      </c>
      <c r="K32164">
        <v>13.88</v>
      </c>
      <c r="L32164" s="32">
        <v>13.72</v>
      </c>
      <c r="M32164">
        <v>21430</v>
      </c>
      <c r="N32164" t="s">
        <v>47</v>
      </c>
      <c r="O32164">
        <v>6</v>
      </c>
    </row>
    <row r="32165" spans="1:15" x14ac:dyDescent="0.2">
      <c r="A32165" s="2">
        <v>37226</v>
      </c>
      <c r="B32165">
        <v>300</v>
      </c>
      <c r="C32165">
        <v>13.69</v>
      </c>
      <c r="D32165">
        <v>13.69</v>
      </c>
      <c r="E32165">
        <v>13.69</v>
      </c>
      <c r="F32165">
        <v>13.69</v>
      </c>
      <c r="G32165">
        <v>13.69</v>
      </c>
      <c r="H32165" s="5">
        <v>12.63</v>
      </c>
      <c r="I32165">
        <v>12.52</v>
      </c>
      <c r="J32165">
        <v>12.51</v>
      </c>
      <c r="K32165">
        <v>12.71</v>
      </c>
      <c r="L32165" s="32">
        <v>12.54</v>
      </c>
      <c r="M32165">
        <v>20730</v>
      </c>
      <c r="N32165" t="s">
        <v>47</v>
      </c>
      <c r="O32165">
        <v>6</v>
      </c>
    </row>
    <row r="32166" spans="1:15" x14ac:dyDescent="0.2">
      <c r="A32166" s="2">
        <v>37226</v>
      </c>
      <c r="B32166">
        <v>400</v>
      </c>
      <c r="C32166">
        <v>13.77</v>
      </c>
      <c r="D32166">
        <v>13.77</v>
      </c>
      <c r="E32166">
        <v>13.77</v>
      </c>
      <c r="F32166">
        <v>13.77</v>
      </c>
      <c r="G32166">
        <v>13.77</v>
      </c>
      <c r="H32166" s="5">
        <v>12.46</v>
      </c>
      <c r="I32166">
        <v>12.38</v>
      </c>
      <c r="J32166">
        <v>12.37</v>
      </c>
      <c r="K32166">
        <v>12.51</v>
      </c>
      <c r="L32166" s="32">
        <v>12.4</v>
      </c>
      <c r="M32166">
        <v>20415</v>
      </c>
      <c r="N32166" t="s">
        <v>47</v>
      </c>
      <c r="O32166">
        <v>6</v>
      </c>
    </row>
    <row r="32167" spans="1:15" x14ac:dyDescent="0.2">
      <c r="A32167" s="2">
        <v>37226</v>
      </c>
      <c r="B32167">
        <v>500</v>
      </c>
      <c r="C32167">
        <v>13.75</v>
      </c>
      <c r="D32167">
        <v>13.75</v>
      </c>
      <c r="E32167">
        <v>13.75</v>
      </c>
      <c r="F32167">
        <v>13.75</v>
      </c>
      <c r="G32167">
        <v>13.75</v>
      </c>
      <c r="H32167" s="5">
        <v>12.65</v>
      </c>
      <c r="I32167">
        <v>12.54</v>
      </c>
      <c r="J32167">
        <v>12.54</v>
      </c>
      <c r="K32167">
        <v>12.73</v>
      </c>
      <c r="L32167" s="32">
        <v>12.57</v>
      </c>
      <c r="M32167">
        <v>20428</v>
      </c>
      <c r="N32167" t="s">
        <v>47</v>
      </c>
      <c r="O32167">
        <v>6</v>
      </c>
    </row>
    <row r="32168" spans="1:15" x14ac:dyDescent="0.2">
      <c r="A32168" s="2">
        <v>37226</v>
      </c>
      <c r="B32168">
        <v>600</v>
      </c>
      <c r="C32168">
        <v>14.23</v>
      </c>
      <c r="D32168">
        <v>14.23</v>
      </c>
      <c r="E32168">
        <v>14.23</v>
      </c>
      <c r="F32168">
        <v>14.23</v>
      </c>
      <c r="G32168">
        <v>14.23</v>
      </c>
      <c r="H32168" s="5">
        <v>14.23</v>
      </c>
      <c r="I32168">
        <v>14.14</v>
      </c>
      <c r="J32168">
        <v>14.13</v>
      </c>
      <c r="K32168">
        <v>14.29</v>
      </c>
      <c r="L32168" s="32">
        <v>14.16</v>
      </c>
      <c r="M32168">
        <v>21110</v>
      </c>
      <c r="N32168" t="s">
        <v>47</v>
      </c>
      <c r="O32168">
        <v>6</v>
      </c>
    </row>
    <row r="32169" spans="1:15" x14ac:dyDescent="0.2">
      <c r="A32169" s="2">
        <v>37226</v>
      </c>
      <c r="B32169">
        <v>700</v>
      </c>
      <c r="C32169">
        <v>15.35</v>
      </c>
      <c r="D32169">
        <v>15.35</v>
      </c>
      <c r="E32169">
        <v>15.35</v>
      </c>
      <c r="F32169">
        <v>15.35</v>
      </c>
      <c r="G32169">
        <v>15.35</v>
      </c>
      <c r="H32169" s="5">
        <v>15.43</v>
      </c>
      <c r="I32169">
        <v>15.35</v>
      </c>
      <c r="J32169">
        <v>15.35</v>
      </c>
      <c r="K32169">
        <v>15.5</v>
      </c>
      <c r="L32169" s="32">
        <v>15.36</v>
      </c>
      <c r="M32169">
        <v>22292</v>
      </c>
      <c r="N32169" t="s">
        <v>47</v>
      </c>
      <c r="O32169">
        <v>6</v>
      </c>
    </row>
    <row r="32170" spans="1:15" x14ac:dyDescent="0.2">
      <c r="A32170" s="2">
        <v>37226</v>
      </c>
      <c r="B32170">
        <v>800</v>
      </c>
      <c r="C32170">
        <v>15.32</v>
      </c>
      <c r="D32170">
        <v>15.32</v>
      </c>
      <c r="E32170">
        <v>15.32</v>
      </c>
      <c r="F32170">
        <v>15.32</v>
      </c>
      <c r="G32170">
        <v>15.32</v>
      </c>
      <c r="H32170" s="5">
        <v>15.33</v>
      </c>
      <c r="I32170">
        <v>15.26</v>
      </c>
      <c r="J32170">
        <v>15.25</v>
      </c>
      <c r="K32170">
        <v>15.42</v>
      </c>
      <c r="L32170" s="32">
        <v>15.26</v>
      </c>
      <c r="M32170">
        <v>23394</v>
      </c>
      <c r="N32170" t="s">
        <v>48</v>
      </c>
      <c r="O32170">
        <v>6</v>
      </c>
    </row>
    <row r="32171" spans="1:15" x14ac:dyDescent="0.2">
      <c r="A32171" s="2">
        <v>37226</v>
      </c>
      <c r="B32171">
        <v>900</v>
      </c>
      <c r="C32171">
        <v>17.350000000000001</v>
      </c>
      <c r="D32171">
        <v>17.350000000000001</v>
      </c>
      <c r="E32171">
        <v>17.350000000000001</v>
      </c>
      <c r="F32171">
        <v>17.350000000000001</v>
      </c>
      <c r="G32171">
        <v>17.350000000000001</v>
      </c>
      <c r="H32171" s="5">
        <v>16.95</v>
      </c>
      <c r="I32171">
        <v>16.79</v>
      </c>
      <c r="J32171">
        <v>16.77</v>
      </c>
      <c r="K32171">
        <v>18.260000000000002</v>
      </c>
      <c r="L32171" s="32">
        <v>16.37</v>
      </c>
      <c r="M32171">
        <v>25233</v>
      </c>
      <c r="N32171" t="s">
        <v>48</v>
      </c>
      <c r="O32171">
        <v>6</v>
      </c>
    </row>
    <row r="32172" spans="1:15" x14ac:dyDescent="0.2">
      <c r="A32172" s="2">
        <v>37226</v>
      </c>
      <c r="B32172">
        <v>1000</v>
      </c>
      <c r="C32172">
        <v>19.72</v>
      </c>
      <c r="D32172">
        <v>25.17</v>
      </c>
      <c r="E32172">
        <v>25.24</v>
      </c>
      <c r="F32172">
        <v>22.67</v>
      </c>
      <c r="G32172">
        <v>24.99</v>
      </c>
      <c r="H32172" s="5">
        <v>19.91</v>
      </c>
      <c r="I32172">
        <v>20.7</v>
      </c>
      <c r="J32172">
        <v>21.01</v>
      </c>
      <c r="K32172">
        <v>20.91</v>
      </c>
      <c r="L32172" s="32">
        <v>19.940000000000001</v>
      </c>
      <c r="M32172">
        <v>26558</v>
      </c>
      <c r="N32172" t="s">
        <v>48</v>
      </c>
      <c r="O32172">
        <v>6</v>
      </c>
    </row>
    <row r="32173" spans="1:15" x14ac:dyDescent="0.2">
      <c r="A32173" s="2">
        <v>37226</v>
      </c>
      <c r="B32173">
        <v>1100</v>
      </c>
      <c r="C32173">
        <v>18.899999999999999</v>
      </c>
      <c r="D32173">
        <v>26.58</v>
      </c>
      <c r="E32173">
        <v>26.68</v>
      </c>
      <c r="F32173">
        <v>23.07</v>
      </c>
      <c r="G32173">
        <v>26.34</v>
      </c>
      <c r="H32173" s="5">
        <v>19.96</v>
      </c>
      <c r="I32173">
        <v>21.3</v>
      </c>
      <c r="J32173">
        <v>22.09</v>
      </c>
      <c r="K32173">
        <v>20.329999999999998</v>
      </c>
      <c r="L32173" s="32">
        <v>20.22</v>
      </c>
      <c r="M32173">
        <v>27125</v>
      </c>
      <c r="N32173" t="s">
        <v>48</v>
      </c>
      <c r="O32173">
        <v>6</v>
      </c>
    </row>
    <row r="32174" spans="1:15" x14ac:dyDescent="0.2">
      <c r="A32174" s="2">
        <v>37226</v>
      </c>
      <c r="B32174">
        <v>1200</v>
      </c>
      <c r="C32174">
        <v>17.309999999999999</v>
      </c>
      <c r="D32174">
        <v>24.42</v>
      </c>
      <c r="E32174">
        <v>24.51</v>
      </c>
      <c r="F32174">
        <v>21.19</v>
      </c>
      <c r="G32174">
        <v>24.21</v>
      </c>
      <c r="H32174" s="5">
        <v>17.47</v>
      </c>
      <c r="I32174">
        <v>17.61</v>
      </c>
      <c r="J32174">
        <v>17.62</v>
      </c>
      <c r="K32174">
        <v>18.760000000000002</v>
      </c>
      <c r="L32174" s="32">
        <v>17.309999999999999</v>
      </c>
      <c r="M32174">
        <v>26867</v>
      </c>
      <c r="N32174" t="s">
        <v>48</v>
      </c>
      <c r="O32174">
        <v>6</v>
      </c>
    </row>
    <row r="32175" spans="1:15" x14ac:dyDescent="0.2">
      <c r="A32175" s="2">
        <v>37226</v>
      </c>
      <c r="B32175">
        <v>1300</v>
      </c>
      <c r="C32175">
        <v>18.02</v>
      </c>
      <c r="D32175">
        <v>24.84</v>
      </c>
      <c r="E32175">
        <v>24.93</v>
      </c>
      <c r="F32175">
        <v>21.74</v>
      </c>
      <c r="G32175">
        <v>24.63</v>
      </c>
      <c r="H32175" s="5">
        <v>17.170000000000002</v>
      </c>
      <c r="I32175">
        <v>16.91</v>
      </c>
      <c r="J32175">
        <v>16.93</v>
      </c>
      <c r="K32175">
        <v>18.760000000000002</v>
      </c>
      <c r="L32175" s="32">
        <v>16.48</v>
      </c>
      <c r="M32175">
        <v>26825</v>
      </c>
      <c r="N32175" t="s">
        <v>48</v>
      </c>
      <c r="O32175">
        <v>6</v>
      </c>
    </row>
    <row r="32176" spans="1:15" x14ac:dyDescent="0.2">
      <c r="A32176" s="2">
        <v>37226</v>
      </c>
      <c r="B32176">
        <v>1400</v>
      </c>
      <c r="C32176">
        <v>13.51</v>
      </c>
      <c r="D32176">
        <v>20.3</v>
      </c>
      <c r="E32176">
        <v>20.38</v>
      </c>
      <c r="F32176">
        <v>17.22</v>
      </c>
      <c r="G32176">
        <v>20.09</v>
      </c>
      <c r="H32176" s="5">
        <v>16.489999999999998</v>
      </c>
      <c r="I32176">
        <v>16.489999999999998</v>
      </c>
      <c r="J32176">
        <v>16.489999999999998</v>
      </c>
      <c r="K32176">
        <v>16.53</v>
      </c>
      <c r="L32176" s="32">
        <v>16.47</v>
      </c>
      <c r="M32176">
        <v>26285</v>
      </c>
      <c r="N32176" t="s">
        <v>48</v>
      </c>
      <c r="O32176">
        <v>6</v>
      </c>
    </row>
    <row r="32177" spans="1:15" x14ac:dyDescent="0.2">
      <c r="A32177" s="2">
        <v>37226</v>
      </c>
      <c r="B32177">
        <v>1500</v>
      </c>
      <c r="C32177">
        <v>16.18</v>
      </c>
      <c r="D32177">
        <v>17.02</v>
      </c>
      <c r="E32177">
        <v>17.03</v>
      </c>
      <c r="F32177">
        <v>16.64</v>
      </c>
      <c r="G32177">
        <v>16.989999999999998</v>
      </c>
      <c r="H32177" s="5">
        <v>16.190000000000001</v>
      </c>
      <c r="I32177">
        <v>16.190000000000001</v>
      </c>
      <c r="J32177">
        <v>16.190000000000001</v>
      </c>
      <c r="K32177">
        <v>16.260000000000002</v>
      </c>
      <c r="L32177" s="32">
        <v>16.16</v>
      </c>
      <c r="M32177">
        <v>25740</v>
      </c>
      <c r="N32177" t="s">
        <v>48</v>
      </c>
      <c r="O32177">
        <v>6</v>
      </c>
    </row>
    <row r="32178" spans="1:15" x14ac:dyDescent="0.2">
      <c r="A32178" s="2">
        <v>37226</v>
      </c>
      <c r="B32178">
        <v>1600</v>
      </c>
      <c r="C32178">
        <v>15.92</v>
      </c>
      <c r="D32178">
        <v>15.92</v>
      </c>
      <c r="E32178">
        <v>15.92</v>
      </c>
      <c r="F32178">
        <v>15.92</v>
      </c>
      <c r="G32178">
        <v>15.92</v>
      </c>
      <c r="H32178" s="5">
        <v>16.190000000000001</v>
      </c>
      <c r="I32178">
        <v>16.079999999999998</v>
      </c>
      <c r="J32178">
        <v>16.09</v>
      </c>
      <c r="K32178">
        <v>16.98</v>
      </c>
      <c r="L32178" s="32">
        <v>15.87</v>
      </c>
      <c r="M32178">
        <v>25522</v>
      </c>
      <c r="N32178" t="s">
        <v>48</v>
      </c>
      <c r="O32178">
        <v>6</v>
      </c>
    </row>
    <row r="32179" spans="1:15" x14ac:dyDescent="0.2">
      <c r="A32179" s="2">
        <v>37226</v>
      </c>
      <c r="B32179">
        <v>1700</v>
      </c>
      <c r="C32179">
        <v>18.32</v>
      </c>
      <c r="D32179">
        <v>18.32</v>
      </c>
      <c r="E32179">
        <v>18.32</v>
      </c>
      <c r="F32179">
        <v>18.32</v>
      </c>
      <c r="G32179">
        <v>18.32</v>
      </c>
      <c r="H32179" s="5">
        <v>19</v>
      </c>
      <c r="I32179">
        <v>18.850000000000001</v>
      </c>
      <c r="J32179">
        <v>18.989999999999998</v>
      </c>
      <c r="K32179">
        <v>21.88</v>
      </c>
      <c r="L32179" s="32">
        <v>17.79</v>
      </c>
      <c r="M32179">
        <v>26652</v>
      </c>
      <c r="N32179" t="s">
        <v>48</v>
      </c>
      <c r="O32179">
        <v>6</v>
      </c>
    </row>
    <row r="32180" spans="1:15" x14ac:dyDescent="0.2">
      <c r="A32180" s="2">
        <v>37226</v>
      </c>
      <c r="B32180">
        <v>1800</v>
      </c>
      <c r="C32180">
        <v>30.14</v>
      </c>
      <c r="D32180">
        <v>30.14</v>
      </c>
      <c r="E32180">
        <v>30.14</v>
      </c>
      <c r="F32180">
        <v>30.14</v>
      </c>
      <c r="G32180">
        <v>30.14</v>
      </c>
      <c r="H32180" s="5">
        <v>29.93</v>
      </c>
      <c r="I32180">
        <v>30.76</v>
      </c>
      <c r="J32180">
        <v>31.25</v>
      </c>
      <c r="K32180">
        <v>29.91</v>
      </c>
      <c r="L32180" s="32">
        <v>29.88</v>
      </c>
      <c r="M32180">
        <v>29715</v>
      </c>
      <c r="N32180" t="s">
        <v>48</v>
      </c>
      <c r="O32180">
        <v>6</v>
      </c>
    </row>
    <row r="32181" spans="1:15" x14ac:dyDescent="0.2">
      <c r="A32181" s="2">
        <v>37226</v>
      </c>
      <c r="B32181">
        <v>1900</v>
      </c>
      <c r="C32181">
        <v>16.59</v>
      </c>
      <c r="D32181">
        <v>16.59</v>
      </c>
      <c r="E32181">
        <v>16.59</v>
      </c>
      <c r="F32181">
        <v>16.59</v>
      </c>
      <c r="G32181">
        <v>16.59</v>
      </c>
      <c r="H32181" s="5">
        <v>27.76</v>
      </c>
      <c r="I32181">
        <v>28.45</v>
      </c>
      <c r="J32181">
        <v>28.77</v>
      </c>
      <c r="K32181">
        <v>27.76</v>
      </c>
      <c r="L32181" s="32">
        <v>27.68</v>
      </c>
      <c r="M32181">
        <v>29612</v>
      </c>
      <c r="N32181" t="s">
        <v>48</v>
      </c>
      <c r="O32181">
        <v>6</v>
      </c>
    </row>
    <row r="32182" spans="1:15" x14ac:dyDescent="0.2">
      <c r="A32182" s="2">
        <v>37226</v>
      </c>
      <c r="B32182">
        <v>2000</v>
      </c>
      <c r="C32182">
        <v>22.03</v>
      </c>
      <c r="D32182">
        <v>22.03</v>
      </c>
      <c r="E32182">
        <v>22.03</v>
      </c>
      <c r="F32182">
        <v>22.03</v>
      </c>
      <c r="G32182">
        <v>22.03</v>
      </c>
      <c r="H32182" s="5">
        <v>20.64</v>
      </c>
      <c r="I32182">
        <v>20.71</v>
      </c>
      <c r="J32182">
        <v>20.65</v>
      </c>
      <c r="K32182">
        <v>20.73</v>
      </c>
      <c r="L32182" s="32">
        <v>20.57</v>
      </c>
      <c r="M32182">
        <v>28828</v>
      </c>
      <c r="N32182" t="s">
        <v>48</v>
      </c>
      <c r="O32182">
        <v>6</v>
      </c>
    </row>
    <row r="32183" spans="1:15" x14ac:dyDescent="0.2">
      <c r="A32183" s="2">
        <v>37226</v>
      </c>
      <c r="B32183">
        <v>2100</v>
      </c>
      <c r="C32183">
        <v>27.4</v>
      </c>
      <c r="D32183">
        <v>27.4</v>
      </c>
      <c r="E32183">
        <v>27.4</v>
      </c>
      <c r="F32183">
        <v>27.4</v>
      </c>
      <c r="G32183">
        <v>27.4</v>
      </c>
      <c r="H32183" s="5">
        <v>19</v>
      </c>
      <c r="I32183">
        <v>18.91</v>
      </c>
      <c r="J32183">
        <v>18.850000000000001</v>
      </c>
      <c r="K32183">
        <v>19.23</v>
      </c>
      <c r="L32183" s="32">
        <v>18.809999999999999</v>
      </c>
      <c r="M32183">
        <v>28247</v>
      </c>
      <c r="N32183" t="s">
        <v>48</v>
      </c>
      <c r="O32183">
        <v>6</v>
      </c>
    </row>
    <row r="32184" spans="1:15" x14ac:dyDescent="0.2">
      <c r="A32184" s="2">
        <v>37226</v>
      </c>
      <c r="B32184">
        <v>2200</v>
      </c>
      <c r="C32184">
        <v>17.96</v>
      </c>
      <c r="D32184">
        <v>17.96</v>
      </c>
      <c r="E32184">
        <v>17.96</v>
      </c>
      <c r="F32184">
        <v>17.96</v>
      </c>
      <c r="G32184">
        <v>17.96</v>
      </c>
      <c r="H32184" s="5">
        <v>17.71</v>
      </c>
      <c r="I32184">
        <v>17.559999999999999</v>
      </c>
      <c r="J32184">
        <v>17.52</v>
      </c>
      <c r="K32184">
        <v>18.43</v>
      </c>
      <c r="L32184" s="32">
        <v>17.3</v>
      </c>
      <c r="M32184">
        <v>27260</v>
      </c>
      <c r="N32184" t="s">
        <v>48</v>
      </c>
      <c r="O32184">
        <v>6</v>
      </c>
    </row>
    <row r="32185" spans="1:15" x14ac:dyDescent="0.2">
      <c r="A32185" s="2">
        <v>37226</v>
      </c>
      <c r="B32185">
        <v>2300</v>
      </c>
      <c r="C32185">
        <v>16.79</v>
      </c>
      <c r="D32185">
        <v>16.79</v>
      </c>
      <c r="E32185">
        <v>16.79</v>
      </c>
      <c r="F32185">
        <v>16.79</v>
      </c>
      <c r="G32185">
        <v>16.79</v>
      </c>
      <c r="H32185" s="5">
        <v>15.7</v>
      </c>
      <c r="I32185">
        <v>15.52</v>
      </c>
      <c r="J32185">
        <v>15.51</v>
      </c>
      <c r="K32185">
        <v>16.43</v>
      </c>
      <c r="L32185" s="32">
        <v>15.35</v>
      </c>
      <c r="M32185">
        <v>25727</v>
      </c>
      <c r="N32185" t="s">
        <v>48</v>
      </c>
      <c r="O32185">
        <v>6</v>
      </c>
    </row>
    <row r="32186" spans="1:15" x14ac:dyDescent="0.2">
      <c r="A32186" s="2">
        <v>37226</v>
      </c>
      <c r="B32186">
        <v>2400</v>
      </c>
      <c r="C32186">
        <v>15.61</v>
      </c>
      <c r="D32186">
        <v>15.61</v>
      </c>
      <c r="E32186">
        <v>15.61</v>
      </c>
      <c r="F32186">
        <v>15.61</v>
      </c>
      <c r="G32186">
        <v>15.61</v>
      </c>
      <c r="H32186" s="5">
        <v>15.24</v>
      </c>
      <c r="I32186">
        <v>15.05</v>
      </c>
      <c r="J32186">
        <v>15.06</v>
      </c>
      <c r="K32186">
        <v>15.84</v>
      </c>
      <c r="L32186" s="32">
        <v>14.94</v>
      </c>
      <c r="M32186">
        <v>23751</v>
      </c>
      <c r="N32186" t="s">
        <v>47</v>
      </c>
      <c r="O32186">
        <v>6</v>
      </c>
    </row>
    <row r="32187" spans="1:15" x14ac:dyDescent="0.2">
      <c r="A32187" s="2">
        <v>37227</v>
      </c>
      <c r="B32187">
        <v>100</v>
      </c>
      <c r="C32187">
        <v>11.56</v>
      </c>
      <c r="D32187">
        <v>11.56</v>
      </c>
      <c r="E32187">
        <v>11.56</v>
      </c>
      <c r="F32187">
        <v>11.56</v>
      </c>
      <c r="G32187">
        <v>11.56</v>
      </c>
      <c r="H32187" s="5">
        <v>13.74</v>
      </c>
      <c r="I32187">
        <v>13.74</v>
      </c>
      <c r="J32187">
        <v>13.74</v>
      </c>
      <c r="K32187">
        <v>13.74</v>
      </c>
      <c r="L32187" s="32">
        <v>13.74</v>
      </c>
      <c r="M32187">
        <v>21977</v>
      </c>
      <c r="N32187" t="s">
        <v>47</v>
      </c>
      <c r="O32187">
        <v>7</v>
      </c>
    </row>
    <row r="32188" spans="1:15" x14ac:dyDescent="0.2">
      <c r="A32188" s="2">
        <v>37227</v>
      </c>
      <c r="B32188">
        <v>200</v>
      </c>
      <c r="C32188">
        <v>5</v>
      </c>
      <c r="D32188">
        <v>5</v>
      </c>
      <c r="E32188">
        <v>5</v>
      </c>
      <c r="F32188">
        <v>5</v>
      </c>
      <c r="G32188">
        <v>5</v>
      </c>
      <c r="H32188" s="5">
        <v>13</v>
      </c>
      <c r="I32188">
        <v>12.87</v>
      </c>
      <c r="J32188">
        <v>12.89</v>
      </c>
      <c r="K32188">
        <v>13.88</v>
      </c>
      <c r="L32188" s="32">
        <v>12.65</v>
      </c>
      <c r="M32188">
        <v>20853</v>
      </c>
      <c r="N32188" t="s">
        <v>47</v>
      </c>
      <c r="O32188">
        <v>7</v>
      </c>
    </row>
    <row r="32189" spans="1:15" x14ac:dyDescent="0.2">
      <c r="A32189" s="2">
        <v>37227</v>
      </c>
      <c r="B32189">
        <v>300</v>
      </c>
      <c r="C32189">
        <v>6.99</v>
      </c>
      <c r="D32189">
        <v>6.99</v>
      </c>
      <c r="E32189">
        <v>6.99</v>
      </c>
      <c r="F32189">
        <v>6.99</v>
      </c>
      <c r="G32189">
        <v>6.99</v>
      </c>
      <c r="H32189" s="5">
        <v>12</v>
      </c>
      <c r="I32189">
        <v>11.87</v>
      </c>
      <c r="J32189">
        <v>11.89</v>
      </c>
      <c r="K32189">
        <v>12.88</v>
      </c>
      <c r="L32189" s="32">
        <v>11.65</v>
      </c>
      <c r="M32189">
        <v>20230</v>
      </c>
      <c r="N32189" t="s">
        <v>47</v>
      </c>
      <c r="O32189">
        <v>7</v>
      </c>
    </row>
    <row r="32190" spans="1:15" x14ac:dyDescent="0.2">
      <c r="A32190" s="2">
        <v>37227</v>
      </c>
      <c r="B32190">
        <v>400</v>
      </c>
      <c r="C32190">
        <v>11.8</v>
      </c>
      <c r="D32190">
        <v>11.8</v>
      </c>
      <c r="E32190">
        <v>11.8</v>
      </c>
      <c r="F32190">
        <v>11.8</v>
      </c>
      <c r="G32190">
        <v>11.8</v>
      </c>
      <c r="H32190" s="5">
        <v>11.23</v>
      </c>
      <c r="I32190">
        <v>11.1</v>
      </c>
      <c r="J32190">
        <v>11.11</v>
      </c>
      <c r="K32190">
        <v>12.13</v>
      </c>
      <c r="L32190" s="32">
        <v>10.87</v>
      </c>
      <c r="M32190">
        <v>19985</v>
      </c>
      <c r="N32190" t="s">
        <v>47</v>
      </c>
      <c r="O32190">
        <v>7</v>
      </c>
    </row>
    <row r="32191" spans="1:15" x14ac:dyDescent="0.2">
      <c r="A32191" s="2">
        <v>37227</v>
      </c>
      <c r="B32191">
        <v>500</v>
      </c>
      <c r="C32191">
        <v>11.89</v>
      </c>
      <c r="D32191">
        <v>11.89</v>
      </c>
      <c r="E32191">
        <v>11.89</v>
      </c>
      <c r="F32191">
        <v>11.89</v>
      </c>
      <c r="G32191">
        <v>11.89</v>
      </c>
      <c r="H32191" s="5">
        <v>11.84</v>
      </c>
      <c r="I32191">
        <v>11.84</v>
      </c>
      <c r="J32191">
        <v>11.84</v>
      </c>
      <c r="K32191">
        <v>11.84</v>
      </c>
      <c r="L32191" s="32">
        <v>11.83</v>
      </c>
      <c r="M32191">
        <v>20067</v>
      </c>
      <c r="N32191" t="s">
        <v>47</v>
      </c>
      <c r="O32191">
        <v>7</v>
      </c>
    </row>
    <row r="32192" spans="1:15" x14ac:dyDescent="0.2">
      <c r="A32192" s="2">
        <v>37227</v>
      </c>
      <c r="B32192">
        <v>600</v>
      </c>
      <c r="C32192">
        <v>11.9</v>
      </c>
      <c r="D32192">
        <v>11.9</v>
      </c>
      <c r="E32192">
        <v>11.9</v>
      </c>
      <c r="F32192">
        <v>11.9</v>
      </c>
      <c r="G32192">
        <v>11.9</v>
      </c>
      <c r="H32192" s="5">
        <v>12.5</v>
      </c>
      <c r="I32192">
        <v>12.5</v>
      </c>
      <c r="J32192">
        <v>12.5</v>
      </c>
      <c r="K32192">
        <v>12.5</v>
      </c>
      <c r="L32192" s="32">
        <v>12.5</v>
      </c>
      <c r="M32192">
        <v>20559</v>
      </c>
      <c r="N32192" t="s">
        <v>47</v>
      </c>
      <c r="O32192">
        <v>7</v>
      </c>
    </row>
    <row r="32193" spans="1:15" x14ac:dyDescent="0.2">
      <c r="A32193" s="2">
        <v>37227</v>
      </c>
      <c r="B32193">
        <v>700</v>
      </c>
      <c r="C32193">
        <v>12.72</v>
      </c>
      <c r="D32193">
        <v>12.72</v>
      </c>
      <c r="E32193">
        <v>12.72</v>
      </c>
      <c r="F32193">
        <v>12.72</v>
      </c>
      <c r="G32193">
        <v>12.72</v>
      </c>
      <c r="H32193" s="5">
        <v>13.51</v>
      </c>
      <c r="I32193">
        <v>13.33</v>
      </c>
      <c r="J32193">
        <v>13.35</v>
      </c>
      <c r="K32193">
        <v>14.76</v>
      </c>
      <c r="L32193" s="32">
        <v>13.01</v>
      </c>
      <c r="M32193">
        <v>21509</v>
      </c>
      <c r="N32193" t="s">
        <v>47</v>
      </c>
      <c r="O32193">
        <v>7</v>
      </c>
    </row>
    <row r="32194" spans="1:15" x14ac:dyDescent="0.2">
      <c r="A32194" s="2">
        <v>37227</v>
      </c>
      <c r="B32194">
        <v>800</v>
      </c>
      <c r="C32194">
        <v>11.2</v>
      </c>
      <c r="D32194">
        <v>11.2</v>
      </c>
      <c r="E32194">
        <v>11.2</v>
      </c>
      <c r="F32194">
        <v>11.2</v>
      </c>
      <c r="G32194">
        <v>11.2</v>
      </c>
      <c r="H32194" s="5">
        <v>15</v>
      </c>
      <c r="I32194">
        <v>14.85</v>
      </c>
      <c r="J32194">
        <v>14.87</v>
      </c>
      <c r="K32194">
        <v>16.03</v>
      </c>
      <c r="L32194" s="32">
        <v>14.59</v>
      </c>
      <c r="M32194">
        <v>22480</v>
      </c>
      <c r="N32194" t="s">
        <v>48</v>
      </c>
      <c r="O32194">
        <v>7</v>
      </c>
    </row>
    <row r="32195" spans="1:15" x14ac:dyDescent="0.2">
      <c r="A32195" s="2">
        <v>37227</v>
      </c>
      <c r="B32195">
        <v>900</v>
      </c>
      <c r="C32195">
        <v>14.25</v>
      </c>
      <c r="D32195">
        <v>14.25</v>
      </c>
      <c r="E32195">
        <v>14.25</v>
      </c>
      <c r="F32195">
        <v>14.25</v>
      </c>
      <c r="G32195">
        <v>14.25</v>
      </c>
      <c r="H32195" s="5">
        <v>16.260000000000002</v>
      </c>
      <c r="I32195">
        <v>15.93</v>
      </c>
      <c r="J32195">
        <v>15.97</v>
      </c>
      <c r="K32195">
        <v>18.5</v>
      </c>
      <c r="L32195" s="32">
        <v>15.36</v>
      </c>
      <c r="M32195">
        <v>24307</v>
      </c>
      <c r="N32195" t="s">
        <v>48</v>
      </c>
      <c r="O32195">
        <v>7</v>
      </c>
    </row>
    <row r="32196" spans="1:15" x14ac:dyDescent="0.2">
      <c r="A32196" s="2">
        <v>37227</v>
      </c>
      <c r="B32196">
        <v>1000</v>
      </c>
      <c r="C32196">
        <v>15.91</v>
      </c>
      <c r="D32196">
        <v>15.91</v>
      </c>
      <c r="E32196">
        <v>15.91</v>
      </c>
      <c r="F32196">
        <v>15.91</v>
      </c>
      <c r="G32196">
        <v>15.91</v>
      </c>
      <c r="H32196" s="5">
        <v>17.3</v>
      </c>
      <c r="I32196">
        <v>16.920000000000002</v>
      </c>
      <c r="J32196">
        <v>16.920000000000002</v>
      </c>
      <c r="K32196">
        <v>18.940000000000001</v>
      </c>
      <c r="L32196" s="32">
        <v>16.46</v>
      </c>
      <c r="M32196">
        <v>25558</v>
      </c>
      <c r="N32196" t="s">
        <v>48</v>
      </c>
      <c r="O32196">
        <v>7</v>
      </c>
    </row>
    <row r="32197" spans="1:15" x14ac:dyDescent="0.2">
      <c r="A32197" s="2">
        <v>37227</v>
      </c>
      <c r="B32197">
        <v>1100</v>
      </c>
      <c r="C32197">
        <v>15.95</v>
      </c>
      <c r="D32197">
        <v>15.95</v>
      </c>
      <c r="E32197">
        <v>15.95</v>
      </c>
      <c r="F32197">
        <v>15.95</v>
      </c>
      <c r="G32197">
        <v>15.95</v>
      </c>
      <c r="H32197" s="5">
        <v>17.329999999999998</v>
      </c>
      <c r="I32197">
        <v>16.95</v>
      </c>
      <c r="J32197">
        <v>16.95</v>
      </c>
      <c r="K32197">
        <v>18.95</v>
      </c>
      <c r="L32197" s="32">
        <v>16.5</v>
      </c>
      <c r="M32197">
        <v>26046</v>
      </c>
      <c r="N32197" t="s">
        <v>48</v>
      </c>
      <c r="O32197">
        <v>7</v>
      </c>
    </row>
    <row r="32198" spans="1:15" x14ac:dyDescent="0.2">
      <c r="A32198" s="2">
        <v>37227</v>
      </c>
      <c r="B32198">
        <v>1200</v>
      </c>
      <c r="C32198">
        <v>15.94</v>
      </c>
      <c r="D32198">
        <v>15.94</v>
      </c>
      <c r="E32198">
        <v>15.94</v>
      </c>
      <c r="F32198">
        <v>15.94</v>
      </c>
      <c r="G32198">
        <v>15.94</v>
      </c>
      <c r="H32198" s="5">
        <v>16.96</v>
      </c>
      <c r="I32198">
        <v>16.71</v>
      </c>
      <c r="J32198">
        <v>16.7</v>
      </c>
      <c r="K32198">
        <v>17.75</v>
      </c>
      <c r="L32198" s="32">
        <v>16.45</v>
      </c>
      <c r="M32198">
        <v>26177</v>
      </c>
      <c r="N32198" t="s">
        <v>48</v>
      </c>
      <c r="O32198">
        <v>7</v>
      </c>
    </row>
    <row r="32199" spans="1:15" x14ac:dyDescent="0.2">
      <c r="A32199" s="2">
        <v>37227</v>
      </c>
      <c r="B32199">
        <v>1300</v>
      </c>
      <c r="C32199">
        <v>16.399999999999999</v>
      </c>
      <c r="D32199">
        <v>16.399999999999999</v>
      </c>
      <c r="E32199">
        <v>16.399999999999999</v>
      </c>
      <c r="F32199">
        <v>16.399999999999999</v>
      </c>
      <c r="G32199">
        <v>16.399999999999999</v>
      </c>
      <c r="H32199" s="5">
        <v>16.62</v>
      </c>
      <c r="I32199">
        <v>16.149999999999999</v>
      </c>
      <c r="J32199">
        <v>16.16</v>
      </c>
      <c r="K32199">
        <v>18.53</v>
      </c>
      <c r="L32199" s="32">
        <v>15.65</v>
      </c>
      <c r="M32199">
        <v>26175</v>
      </c>
      <c r="N32199" t="s">
        <v>48</v>
      </c>
      <c r="O32199">
        <v>7</v>
      </c>
    </row>
    <row r="32200" spans="1:15" x14ac:dyDescent="0.2">
      <c r="A32200" s="2">
        <v>37227</v>
      </c>
      <c r="B32200">
        <v>1400</v>
      </c>
      <c r="C32200">
        <v>16.059999999999999</v>
      </c>
      <c r="D32200">
        <v>16.059999999999999</v>
      </c>
      <c r="E32200">
        <v>16.059999999999999</v>
      </c>
      <c r="F32200">
        <v>16.059999999999999</v>
      </c>
      <c r="G32200">
        <v>16.059999999999999</v>
      </c>
      <c r="H32200" s="5">
        <v>16.04</v>
      </c>
      <c r="I32200">
        <v>15.66</v>
      </c>
      <c r="J32200">
        <v>15.67</v>
      </c>
      <c r="K32200">
        <v>17.53</v>
      </c>
      <c r="L32200" s="32">
        <v>15.27</v>
      </c>
      <c r="M32200">
        <v>26019</v>
      </c>
      <c r="N32200" t="s">
        <v>48</v>
      </c>
      <c r="O32200">
        <v>7</v>
      </c>
    </row>
    <row r="32201" spans="1:15" x14ac:dyDescent="0.2">
      <c r="A32201" s="2">
        <v>37227</v>
      </c>
      <c r="B32201">
        <v>1500</v>
      </c>
      <c r="C32201">
        <v>15.73</v>
      </c>
      <c r="D32201">
        <v>15.73</v>
      </c>
      <c r="E32201">
        <v>15.73</v>
      </c>
      <c r="F32201">
        <v>15.73</v>
      </c>
      <c r="G32201">
        <v>15.73</v>
      </c>
      <c r="H32201" s="5">
        <v>15.87</v>
      </c>
      <c r="I32201">
        <v>15.51</v>
      </c>
      <c r="J32201">
        <v>15.52</v>
      </c>
      <c r="K32201">
        <v>17.53</v>
      </c>
      <c r="L32201" s="32">
        <v>15.07</v>
      </c>
      <c r="M32201">
        <v>25855</v>
      </c>
      <c r="N32201" t="s">
        <v>48</v>
      </c>
      <c r="O32201">
        <v>7</v>
      </c>
    </row>
    <row r="32202" spans="1:15" x14ac:dyDescent="0.2">
      <c r="A32202" s="2">
        <v>37227</v>
      </c>
      <c r="B32202">
        <v>1600</v>
      </c>
      <c r="C32202">
        <v>15.27</v>
      </c>
      <c r="D32202">
        <v>15.27</v>
      </c>
      <c r="E32202">
        <v>15.27</v>
      </c>
      <c r="F32202">
        <v>15.27</v>
      </c>
      <c r="G32202">
        <v>15.27</v>
      </c>
      <c r="H32202" s="5">
        <v>15.85</v>
      </c>
      <c r="I32202">
        <v>15.39</v>
      </c>
      <c r="J32202">
        <v>15.42</v>
      </c>
      <c r="K32202">
        <v>17.88</v>
      </c>
      <c r="L32202" s="32">
        <v>14.88</v>
      </c>
      <c r="M32202">
        <v>25981</v>
      </c>
      <c r="N32202" t="s">
        <v>48</v>
      </c>
      <c r="O32202">
        <v>7</v>
      </c>
    </row>
    <row r="32203" spans="1:15" x14ac:dyDescent="0.2">
      <c r="A32203" s="2">
        <v>37227</v>
      </c>
      <c r="B32203">
        <v>1700</v>
      </c>
      <c r="C32203">
        <v>15.64</v>
      </c>
      <c r="D32203">
        <v>15.64</v>
      </c>
      <c r="E32203">
        <v>15.64</v>
      </c>
      <c r="F32203">
        <v>15.64</v>
      </c>
      <c r="G32203">
        <v>15.64</v>
      </c>
      <c r="H32203" s="5">
        <v>17.29</v>
      </c>
      <c r="I32203">
        <v>17.11</v>
      </c>
      <c r="J32203">
        <v>17.489999999999998</v>
      </c>
      <c r="K32203">
        <v>22</v>
      </c>
      <c r="L32203" s="32">
        <v>15.36</v>
      </c>
      <c r="M32203">
        <v>27375</v>
      </c>
      <c r="N32203" t="s">
        <v>48</v>
      </c>
      <c r="O32203">
        <v>7</v>
      </c>
    </row>
    <row r="32204" spans="1:15" x14ac:dyDescent="0.2">
      <c r="A32204" s="2">
        <v>37227</v>
      </c>
      <c r="B32204">
        <v>1800</v>
      </c>
      <c r="C32204">
        <v>27.89</v>
      </c>
      <c r="D32204">
        <v>27.89</v>
      </c>
      <c r="E32204">
        <v>27.89</v>
      </c>
      <c r="F32204">
        <v>27.89</v>
      </c>
      <c r="G32204">
        <v>27.89</v>
      </c>
      <c r="H32204" s="5">
        <v>25.23</v>
      </c>
      <c r="I32204">
        <v>27.41</v>
      </c>
      <c r="J32204">
        <v>29.04</v>
      </c>
      <c r="K32204">
        <v>25.19</v>
      </c>
      <c r="L32204" s="32">
        <v>25.19</v>
      </c>
      <c r="M32204">
        <v>30864</v>
      </c>
      <c r="N32204" t="s">
        <v>48</v>
      </c>
      <c r="O32204">
        <v>7</v>
      </c>
    </row>
    <row r="32205" spans="1:15" x14ac:dyDescent="0.2">
      <c r="A32205" s="2">
        <v>37227</v>
      </c>
      <c r="B32205">
        <v>1900</v>
      </c>
      <c r="C32205">
        <v>16.54</v>
      </c>
      <c r="D32205">
        <v>16.54</v>
      </c>
      <c r="E32205">
        <v>16.54</v>
      </c>
      <c r="F32205">
        <v>16.54</v>
      </c>
      <c r="G32205">
        <v>16.54</v>
      </c>
      <c r="H32205" s="5">
        <v>25</v>
      </c>
      <c r="I32205">
        <v>25.95</v>
      </c>
      <c r="J32205">
        <v>26.51</v>
      </c>
      <c r="K32205">
        <v>24.96</v>
      </c>
      <c r="L32205" s="32">
        <v>24.98</v>
      </c>
      <c r="M32205">
        <v>31344</v>
      </c>
      <c r="N32205" t="s">
        <v>48</v>
      </c>
      <c r="O32205">
        <v>7</v>
      </c>
    </row>
    <row r="32206" spans="1:15" x14ac:dyDescent="0.2">
      <c r="A32206" s="2">
        <v>37227</v>
      </c>
      <c r="B32206">
        <v>2000</v>
      </c>
      <c r="C32206">
        <v>25.19</v>
      </c>
      <c r="D32206">
        <v>25.19</v>
      </c>
      <c r="E32206">
        <v>25.19</v>
      </c>
      <c r="F32206">
        <v>25.19</v>
      </c>
      <c r="G32206">
        <v>25.19</v>
      </c>
      <c r="H32206" s="5">
        <v>22.2</v>
      </c>
      <c r="I32206">
        <v>22.32</v>
      </c>
      <c r="J32206">
        <v>22.25</v>
      </c>
      <c r="K32206">
        <v>22.18</v>
      </c>
      <c r="L32206" s="32">
        <v>22.19</v>
      </c>
      <c r="M32206">
        <v>30959</v>
      </c>
      <c r="N32206" t="s">
        <v>48</v>
      </c>
      <c r="O32206">
        <v>7</v>
      </c>
    </row>
    <row r="32207" spans="1:15" x14ac:dyDescent="0.2">
      <c r="A32207" s="2">
        <v>37227</v>
      </c>
      <c r="B32207">
        <v>2100</v>
      </c>
      <c r="C32207">
        <v>21.21</v>
      </c>
      <c r="D32207">
        <v>21.21</v>
      </c>
      <c r="E32207">
        <v>21.21</v>
      </c>
      <c r="F32207">
        <v>21.21</v>
      </c>
      <c r="G32207">
        <v>21.21</v>
      </c>
      <c r="H32207" s="5">
        <v>20.69</v>
      </c>
      <c r="I32207">
        <v>21.14</v>
      </c>
      <c r="J32207">
        <v>21.58</v>
      </c>
      <c r="K32207">
        <v>21.18</v>
      </c>
      <c r="L32207" s="32">
        <v>20.47</v>
      </c>
      <c r="M32207">
        <v>30701</v>
      </c>
      <c r="N32207" t="s">
        <v>48</v>
      </c>
      <c r="O32207">
        <v>7</v>
      </c>
    </row>
    <row r="32208" spans="1:15" x14ac:dyDescent="0.2">
      <c r="A32208" s="2">
        <v>37227</v>
      </c>
      <c r="B32208">
        <v>2200</v>
      </c>
      <c r="C32208">
        <v>19.739999999999998</v>
      </c>
      <c r="D32208">
        <v>19.739999999999998</v>
      </c>
      <c r="E32208">
        <v>19.739999999999998</v>
      </c>
      <c r="F32208">
        <v>19.739999999999998</v>
      </c>
      <c r="G32208">
        <v>19.739999999999998</v>
      </c>
      <c r="H32208" s="5">
        <v>18.03</v>
      </c>
      <c r="I32208">
        <v>18.07</v>
      </c>
      <c r="J32208">
        <v>18.03</v>
      </c>
      <c r="K32208">
        <v>18.05</v>
      </c>
      <c r="L32208" s="32">
        <v>18</v>
      </c>
      <c r="M32208">
        <v>29644</v>
      </c>
      <c r="N32208" t="s">
        <v>48</v>
      </c>
      <c r="O32208">
        <v>7</v>
      </c>
    </row>
    <row r="32209" spans="1:15" x14ac:dyDescent="0.2">
      <c r="A32209" s="2">
        <v>37227</v>
      </c>
      <c r="B32209">
        <v>2300</v>
      </c>
      <c r="C32209">
        <v>18.829999999999998</v>
      </c>
      <c r="D32209">
        <v>18.829999999999998</v>
      </c>
      <c r="E32209">
        <v>18.829999999999998</v>
      </c>
      <c r="F32209">
        <v>18.829999999999998</v>
      </c>
      <c r="G32209">
        <v>18.829999999999998</v>
      </c>
      <c r="H32209" s="5">
        <v>16.329999999999998</v>
      </c>
      <c r="I32209">
        <v>16.350000000000001</v>
      </c>
      <c r="J32209">
        <v>16.350000000000001</v>
      </c>
      <c r="K32209">
        <v>16.350000000000001</v>
      </c>
      <c r="L32209" s="32">
        <v>16.239999999999998</v>
      </c>
      <c r="M32209">
        <v>27587</v>
      </c>
      <c r="N32209" t="s">
        <v>48</v>
      </c>
      <c r="O32209">
        <v>7</v>
      </c>
    </row>
    <row r="32210" spans="1:15" x14ac:dyDescent="0.2">
      <c r="A32210" s="2">
        <v>37227</v>
      </c>
      <c r="B32210">
        <v>2400</v>
      </c>
      <c r="C32210">
        <v>15.85</v>
      </c>
      <c r="D32210">
        <v>15.85</v>
      </c>
      <c r="E32210">
        <v>15.85</v>
      </c>
      <c r="F32210">
        <v>15.85</v>
      </c>
      <c r="G32210">
        <v>15.85</v>
      </c>
      <c r="H32210" s="5">
        <v>15.71</v>
      </c>
      <c r="I32210">
        <v>15.77</v>
      </c>
      <c r="J32210">
        <v>15.76</v>
      </c>
      <c r="K32210">
        <v>15.83</v>
      </c>
      <c r="L32210" s="32">
        <v>15.14</v>
      </c>
      <c r="M32210">
        <v>25441</v>
      </c>
      <c r="N32210" t="s">
        <v>47</v>
      </c>
      <c r="O32210">
        <v>7</v>
      </c>
    </row>
    <row r="32211" spans="1:15" x14ac:dyDescent="0.2">
      <c r="A32211" s="2">
        <v>37228</v>
      </c>
      <c r="B32211">
        <v>100</v>
      </c>
      <c r="C32211">
        <v>16.03</v>
      </c>
      <c r="D32211">
        <v>16.03</v>
      </c>
      <c r="E32211">
        <v>16.03</v>
      </c>
      <c r="F32211">
        <v>16.03</v>
      </c>
      <c r="G32211">
        <v>16.03</v>
      </c>
      <c r="H32211" s="5">
        <v>13.53</v>
      </c>
      <c r="I32211">
        <v>13.53</v>
      </c>
      <c r="J32211">
        <v>13.53</v>
      </c>
      <c r="K32211">
        <v>13.53</v>
      </c>
      <c r="L32211" s="32">
        <v>13.53</v>
      </c>
      <c r="M32211">
        <v>23762</v>
      </c>
      <c r="N32211" t="s">
        <v>47</v>
      </c>
      <c r="O32211">
        <v>1</v>
      </c>
    </row>
    <row r="32212" spans="1:15" x14ac:dyDescent="0.2">
      <c r="A32212" s="2">
        <v>37228</v>
      </c>
      <c r="B32212">
        <v>200</v>
      </c>
      <c r="C32212">
        <v>15.78</v>
      </c>
      <c r="D32212">
        <v>15.78</v>
      </c>
      <c r="E32212">
        <v>15.78</v>
      </c>
      <c r="F32212">
        <v>15.78</v>
      </c>
      <c r="G32212">
        <v>15.78</v>
      </c>
      <c r="H32212" s="5">
        <v>12.23</v>
      </c>
      <c r="I32212">
        <v>12.23</v>
      </c>
      <c r="J32212">
        <v>12.23</v>
      </c>
      <c r="K32212">
        <v>12.23</v>
      </c>
      <c r="L32212" s="32">
        <v>12.23</v>
      </c>
      <c r="M32212">
        <v>23100</v>
      </c>
      <c r="N32212" t="s">
        <v>47</v>
      </c>
      <c r="O32212">
        <v>1</v>
      </c>
    </row>
    <row r="32213" spans="1:15" x14ac:dyDescent="0.2">
      <c r="A32213" s="2">
        <v>37228</v>
      </c>
      <c r="B32213">
        <v>300</v>
      </c>
      <c r="C32213">
        <v>15.75</v>
      </c>
      <c r="D32213">
        <v>15.75</v>
      </c>
      <c r="E32213">
        <v>15.75</v>
      </c>
      <c r="F32213">
        <v>15.75</v>
      </c>
      <c r="G32213">
        <v>15.75</v>
      </c>
      <c r="H32213" s="5">
        <v>12</v>
      </c>
      <c r="I32213">
        <v>12</v>
      </c>
      <c r="J32213">
        <v>12</v>
      </c>
      <c r="K32213">
        <v>12</v>
      </c>
      <c r="L32213" s="32">
        <v>12</v>
      </c>
      <c r="M32213">
        <v>22950</v>
      </c>
      <c r="N32213" t="s">
        <v>47</v>
      </c>
      <c r="O32213">
        <v>1</v>
      </c>
    </row>
    <row r="32214" spans="1:15" x14ac:dyDescent="0.2">
      <c r="A32214" s="2">
        <v>37228</v>
      </c>
      <c r="B32214">
        <v>400</v>
      </c>
      <c r="C32214">
        <v>15.72</v>
      </c>
      <c r="D32214">
        <v>15.72</v>
      </c>
      <c r="E32214">
        <v>15.72</v>
      </c>
      <c r="F32214">
        <v>15.72</v>
      </c>
      <c r="G32214">
        <v>15.72</v>
      </c>
      <c r="H32214" s="5">
        <v>12.5</v>
      </c>
      <c r="I32214">
        <v>12.5</v>
      </c>
      <c r="J32214">
        <v>12.5</v>
      </c>
      <c r="K32214">
        <v>12.5</v>
      </c>
      <c r="L32214" s="32">
        <v>12.5</v>
      </c>
      <c r="M32214">
        <v>23180</v>
      </c>
      <c r="N32214" t="s">
        <v>47</v>
      </c>
      <c r="O32214">
        <v>1</v>
      </c>
    </row>
    <row r="32215" spans="1:15" x14ac:dyDescent="0.2">
      <c r="A32215" s="2">
        <v>37228</v>
      </c>
      <c r="B32215">
        <v>500</v>
      </c>
      <c r="C32215">
        <v>16.8</v>
      </c>
      <c r="D32215">
        <v>16.8</v>
      </c>
      <c r="E32215">
        <v>16.8</v>
      </c>
      <c r="F32215">
        <v>16.8</v>
      </c>
      <c r="G32215">
        <v>16.8</v>
      </c>
      <c r="H32215" s="5">
        <v>13.42</v>
      </c>
      <c r="I32215">
        <v>13.42</v>
      </c>
      <c r="J32215">
        <v>13.42</v>
      </c>
      <c r="K32215">
        <v>13.42</v>
      </c>
      <c r="L32215" s="32">
        <v>13.42</v>
      </c>
      <c r="M32215">
        <v>23923</v>
      </c>
      <c r="N32215" t="s">
        <v>47</v>
      </c>
      <c r="O32215">
        <v>1</v>
      </c>
    </row>
    <row r="32216" spans="1:15" x14ac:dyDescent="0.2">
      <c r="A32216" s="2">
        <v>37228</v>
      </c>
      <c r="B32216">
        <v>600</v>
      </c>
      <c r="C32216">
        <v>20.66</v>
      </c>
      <c r="D32216">
        <v>20.66</v>
      </c>
      <c r="E32216">
        <v>20.66</v>
      </c>
      <c r="F32216">
        <v>20.66</v>
      </c>
      <c r="G32216">
        <v>20.66</v>
      </c>
      <c r="H32216" s="5">
        <v>16.149999999999999</v>
      </c>
      <c r="I32216">
        <v>16.16</v>
      </c>
      <c r="J32216">
        <v>16.16</v>
      </c>
      <c r="K32216">
        <v>16.149999999999999</v>
      </c>
      <c r="L32216" s="32">
        <v>16.149999999999999</v>
      </c>
      <c r="M32216">
        <v>26258</v>
      </c>
      <c r="N32216" t="s">
        <v>47</v>
      </c>
      <c r="O32216">
        <v>1</v>
      </c>
    </row>
    <row r="32217" spans="1:15" x14ac:dyDescent="0.2">
      <c r="A32217" s="2">
        <v>37228</v>
      </c>
      <c r="B32217">
        <v>700</v>
      </c>
      <c r="C32217">
        <v>26.8</v>
      </c>
      <c r="D32217">
        <v>26.8</v>
      </c>
      <c r="E32217">
        <v>26.8</v>
      </c>
      <c r="F32217">
        <v>26.8</v>
      </c>
      <c r="G32217">
        <v>26.8</v>
      </c>
      <c r="H32217" s="5">
        <v>20.329999999999998</v>
      </c>
      <c r="I32217">
        <v>22.79</v>
      </c>
      <c r="J32217">
        <v>25.03</v>
      </c>
      <c r="K32217">
        <v>20.309999999999999</v>
      </c>
      <c r="L32217" s="32">
        <v>20.309999999999999</v>
      </c>
      <c r="M32217">
        <v>30492</v>
      </c>
      <c r="N32217" t="s">
        <v>47</v>
      </c>
      <c r="O32217">
        <v>1</v>
      </c>
    </row>
    <row r="32218" spans="1:15" x14ac:dyDescent="0.2">
      <c r="A32218" s="2">
        <v>37228</v>
      </c>
      <c r="B32218">
        <v>800</v>
      </c>
      <c r="C32218">
        <v>39.24</v>
      </c>
      <c r="D32218">
        <v>39.24</v>
      </c>
      <c r="E32218">
        <v>39.24</v>
      </c>
      <c r="F32218">
        <v>39.24</v>
      </c>
      <c r="G32218">
        <v>39.24</v>
      </c>
      <c r="H32218" s="5">
        <v>25.85</v>
      </c>
      <c r="I32218">
        <v>31.92</v>
      </c>
      <c r="J32218">
        <v>37.97</v>
      </c>
      <c r="K32218">
        <v>25.9</v>
      </c>
      <c r="L32218" s="32">
        <v>25.78</v>
      </c>
      <c r="M32218">
        <v>32640</v>
      </c>
      <c r="N32218" t="s">
        <v>48</v>
      </c>
      <c r="O32218">
        <v>1</v>
      </c>
    </row>
    <row r="32219" spans="1:15" x14ac:dyDescent="0.2">
      <c r="A32219" s="2">
        <v>37228</v>
      </c>
      <c r="B32219">
        <v>900</v>
      </c>
      <c r="C32219">
        <v>16.579999999999998</v>
      </c>
      <c r="D32219">
        <v>16.579999999999998</v>
      </c>
      <c r="E32219">
        <v>16.579999999999998</v>
      </c>
      <c r="F32219">
        <v>16.579999999999998</v>
      </c>
      <c r="G32219">
        <v>16.579999999999998</v>
      </c>
      <c r="H32219" s="5">
        <v>22.61</v>
      </c>
      <c r="I32219">
        <v>27.26</v>
      </c>
      <c r="J32219">
        <v>32.24</v>
      </c>
      <c r="K32219">
        <v>22.69</v>
      </c>
      <c r="L32219" s="32">
        <v>22.52</v>
      </c>
      <c r="M32219">
        <v>32770</v>
      </c>
      <c r="N32219" t="s">
        <v>48</v>
      </c>
      <c r="O32219">
        <v>1</v>
      </c>
    </row>
    <row r="32220" spans="1:15" x14ac:dyDescent="0.2">
      <c r="A32220" s="2">
        <v>37228</v>
      </c>
      <c r="B32220">
        <v>1000</v>
      </c>
      <c r="C32220">
        <v>16.32</v>
      </c>
      <c r="D32220">
        <v>16.32</v>
      </c>
      <c r="E32220">
        <v>16.32</v>
      </c>
      <c r="F32220">
        <v>16.32</v>
      </c>
      <c r="G32220">
        <v>16.32</v>
      </c>
      <c r="H32220" s="5">
        <v>22.33</v>
      </c>
      <c r="I32220">
        <v>31.79</v>
      </c>
      <c r="J32220">
        <v>36.479999999999997</v>
      </c>
      <c r="K32220">
        <v>27.75</v>
      </c>
      <c r="L32220" s="32">
        <v>63.8</v>
      </c>
      <c r="M32220">
        <v>32226</v>
      </c>
      <c r="N32220" t="s">
        <v>48</v>
      </c>
      <c r="O32220">
        <v>1</v>
      </c>
    </row>
    <row r="32221" spans="1:15" x14ac:dyDescent="0.2">
      <c r="A32221" s="2">
        <v>37228</v>
      </c>
      <c r="B32221">
        <v>1100</v>
      </c>
      <c r="C32221">
        <v>16.829999999999998</v>
      </c>
      <c r="D32221">
        <v>16.84</v>
      </c>
      <c r="E32221">
        <v>16.829999999999998</v>
      </c>
      <c r="F32221">
        <v>16.84</v>
      </c>
      <c r="G32221">
        <v>16.84</v>
      </c>
      <c r="H32221" s="5">
        <v>22.39</v>
      </c>
      <c r="I32221">
        <v>28.56</v>
      </c>
      <c r="J32221">
        <v>31.44</v>
      </c>
      <c r="K32221">
        <v>26.69</v>
      </c>
      <c r="L32221" s="32">
        <v>55.18</v>
      </c>
      <c r="M32221">
        <v>31725</v>
      </c>
      <c r="N32221" t="s">
        <v>48</v>
      </c>
      <c r="O32221">
        <v>1</v>
      </c>
    </row>
    <row r="32222" spans="1:15" x14ac:dyDescent="0.2">
      <c r="A32222" s="2">
        <v>37228</v>
      </c>
      <c r="B32222">
        <v>1200</v>
      </c>
      <c r="C32222">
        <v>16.57</v>
      </c>
      <c r="D32222">
        <v>16.57</v>
      </c>
      <c r="E32222">
        <v>16.559999999999999</v>
      </c>
      <c r="F32222">
        <v>16.57</v>
      </c>
      <c r="G32222">
        <v>16.57</v>
      </c>
      <c r="H32222" s="5">
        <v>20.61</v>
      </c>
      <c r="I32222">
        <v>27.93</v>
      </c>
      <c r="J32222">
        <v>31.59</v>
      </c>
      <c r="K32222">
        <v>25.33</v>
      </c>
      <c r="L32222" s="32">
        <v>56.51</v>
      </c>
      <c r="M32222">
        <v>31177</v>
      </c>
      <c r="N32222" t="s">
        <v>48</v>
      </c>
      <c r="O32222">
        <v>1</v>
      </c>
    </row>
    <row r="32223" spans="1:15" x14ac:dyDescent="0.2">
      <c r="A32223" s="2">
        <v>37228</v>
      </c>
      <c r="B32223">
        <v>1300</v>
      </c>
      <c r="C32223">
        <v>17.48</v>
      </c>
      <c r="D32223">
        <v>17.48</v>
      </c>
      <c r="E32223">
        <v>17.48</v>
      </c>
      <c r="F32223">
        <v>17.48</v>
      </c>
      <c r="G32223">
        <v>17.48</v>
      </c>
      <c r="H32223" s="5">
        <v>18</v>
      </c>
      <c r="I32223">
        <v>23.11</v>
      </c>
      <c r="J32223">
        <v>24.4</v>
      </c>
      <c r="K32223">
        <v>23.25</v>
      </c>
      <c r="L32223" s="32">
        <v>57.85</v>
      </c>
      <c r="M32223">
        <v>30638</v>
      </c>
      <c r="N32223" t="s">
        <v>48</v>
      </c>
      <c r="O32223">
        <v>1</v>
      </c>
    </row>
    <row r="32224" spans="1:15" x14ac:dyDescent="0.2">
      <c r="A32224" s="2">
        <v>37228</v>
      </c>
      <c r="B32224">
        <v>1400</v>
      </c>
      <c r="C32224">
        <v>18.21</v>
      </c>
      <c r="D32224">
        <v>18.21</v>
      </c>
      <c r="E32224">
        <v>18.21</v>
      </c>
      <c r="F32224">
        <v>18.21</v>
      </c>
      <c r="G32224">
        <v>18.21</v>
      </c>
      <c r="H32224" s="5">
        <v>17.04</v>
      </c>
      <c r="I32224">
        <v>22.4</v>
      </c>
      <c r="J32224">
        <v>23.81</v>
      </c>
      <c r="K32224">
        <v>22.52</v>
      </c>
      <c r="L32224" s="32">
        <v>58.66</v>
      </c>
      <c r="M32224">
        <v>30397</v>
      </c>
      <c r="N32224" t="s">
        <v>48</v>
      </c>
      <c r="O32224">
        <v>1</v>
      </c>
    </row>
    <row r="32225" spans="1:15" x14ac:dyDescent="0.2">
      <c r="A32225" s="2">
        <v>37228</v>
      </c>
      <c r="B32225">
        <v>1500</v>
      </c>
      <c r="C32225">
        <v>16.260000000000002</v>
      </c>
      <c r="D32225">
        <v>16.260000000000002</v>
      </c>
      <c r="E32225">
        <v>16.260000000000002</v>
      </c>
      <c r="F32225">
        <v>16.260000000000002</v>
      </c>
      <c r="G32225">
        <v>16.260000000000002</v>
      </c>
      <c r="H32225" s="5">
        <v>18.670000000000002</v>
      </c>
      <c r="I32225">
        <v>20.58</v>
      </c>
      <c r="J32225">
        <v>23.44</v>
      </c>
      <c r="K32225">
        <v>18.760000000000002</v>
      </c>
      <c r="L32225" s="32">
        <v>18.559999999999999</v>
      </c>
      <c r="M32225">
        <v>30033</v>
      </c>
      <c r="N32225" t="s">
        <v>48</v>
      </c>
      <c r="O32225">
        <v>1</v>
      </c>
    </row>
    <row r="32226" spans="1:15" x14ac:dyDescent="0.2">
      <c r="A32226" s="2">
        <v>37228</v>
      </c>
      <c r="B32226">
        <v>1600</v>
      </c>
      <c r="C32226">
        <v>16.02</v>
      </c>
      <c r="D32226">
        <v>16.02</v>
      </c>
      <c r="E32226">
        <v>16.02</v>
      </c>
      <c r="F32226">
        <v>16.02</v>
      </c>
      <c r="G32226">
        <v>16.02</v>
      </c>
      <c r="H32226" s="5">
        <v>18.350000000000001</v>
      </c>
      <c r="I32226">
        <v>19.309999999999999</v>
      </c>
      <c r="J32226">
        <v>21.25</v>
      </c>
      <c r="K32226">
        <v>18.41</v>
      </c>
      <c r="L32226" s="32">
        <v>18.29</v>
      </c>
      <c r="M32226">
        <v>29828</v>
      </c>
      <c r="N32226" t="s">
        <v>48</v>
      </c>
      <c r="O32226">
        <v>1</v>
      </c>
    </row>
    <row r="32227" spans="1:15" x14ac:dyDescent="0.2">
      <c r="A32227" s="2">
        <v>37228</v>
      </c>
      <c r="B32227">
        <v>1700</v>
      </c>
      <c r="C32227">
        <v>17.93</v>
      </c>
      <c r="D32227">
        <v>18.38</v>
      </c>
      <c r="E32227">
        <v>18.95</v>
      </c>
      <c r="F32227">
        <v>17.93</v>
      </c>
      <c r="G32227">
        <v>17.93</v>
      </c>
      <c r="H32227" s="5">
        <v>23.13</v>
      </c>
      <c r="I32227">
        <v>29.16</v>
      </c>
      <c r="J32227">
        <v>35.4</v>
      </c>
      <c r="K32227">
        <v>23.2</v>
      </c>
      <c r="L32227" s="32">
        <v>23.04</v>
      </c>
      <c r="M32227">
        <v>31102</v>
      </c>
      <c r="N32227" t="s">
        <v>48</v>
      </c>
      <c r="O32227">
        <v>1</v>
      </c>
    </row>
    <row r="32228" spans="1:15" x14ac:dyDescent="0.2">
      <c r="A32228" s="2">
        <v>37228</v>
      </c>
      <c r="B32228">
        <v>1800</v>
      </c>
      <c r="C32228">
        <v>35.880000000000003</v>
      </c>
      <c r="D32228">
        <v>36.25</v>
      </c>
      <c r="E32228">
        <v>36.72</v>
      </c>
      <c r="F32228">
        <v>35.880000000000003</v>
      </c>
      <c r="G32228">
        <v>35.880000000000003</v>
      </c>
      <c r="H32228" s="5">
        <v>44.1</v>
      </c>
      <c r="I32228">
        <v>45.68</v>
      </c>
      <c r="J32228">
        <v>47.24</v>
      </c>
      <c r="K32228">
        <v>44.21</v>
      </c>
      <c r="L32228" s="32">
        <v>43.97</v>
      </c>
      <c r="M32228">
        <v>34677</v>
      </c>
      <c r="N32228" t="s">
        <v>48</v>
      </c>
      <c r="O32228">
        <v>1</v>
      </c>
    </row>
    <row r="32229" spans="1:15" x14ac:dyDescent="0.2">
      <c r="A32229" s="2">
        <v>37228</v>
      </c>
      <c r="B32229">
        <v>1900</v>
      </c>
      <c r="C32229">
        <v>40.33</v>
      </c>
      <c r="D32229">
        <v>40.33</v>
      </c>
      <c r="E32229">
        <v>40.33</v>
      </c>
      <c r="F32229">
        <v>40.33</v>
      </c>
      <c r="G32229">
        <v>40.33</v>
      </c>
      <c r="H32229" s="5">
        <v>41.25</v>
      </c>
      <c r="I32229">
        <v>41.66</v>
      </c>
      <c r="J32229">
        <v>42.11</v>
      </c>
      <c r="K32229">
        <v>41.31</v>
      </c>
      <c r="L32229" s="32">
        <v>41.19</v>
      </c>
      <c r="M32229">
        <v>35047</v>
      </c>
      <c r="N32229" t="s">
        <v>48</v>
      </c>
      <c r="O32229">
        <v>1</v>
      </c>
    </row>
    <row r="32230" spans="1:15" x14ac:dyDescent="0.2">
      <c r="A32230" s="2">
        <v>37228</v>
      </c>
      <c r="B32230">
        <v>2000</v>
      </c>
      <c r="C32230">
        <v>20.27</v>
      </c>
      <c r="D32230">
        <v>20.27</v>
      </c>
      <c r="E32230">
        <v>20.27</v>
      </c>
      <c r="F32230">
        <v>20.27</v>
      </c>
      <c r="G32230">
        <v>20.27</v>
      </c>
      <c r="H32230" s="5">
        <v>28.17</v>
      </c>
      <c r="I32230">
        <v>32.659999999999997</v>
      </c>
      <c r="J32230">
        <v>36.76</v>
      </c>
      <c r="K32230">
        <v>28.2</v>
      </c>
      <c r="L32230" s="32">
        <v>28.12</v>
      </c>
      <c r="M32230">
        <v>34570</v>
      </c>
      <c r="N32230" t="s">
        <v>48</v>
      </c>
      <c r="O32230">
        <v>1</v>
      </c>
    </row>
    <row r="32231" spans="1:15" x14ac:dyDescent="0.2">
      <c r="A32231" s="2">
        <v>37228</v>
      </c>
      <c r="B32231">
        <v>2100</v>
      </c>
      <c r="C32231">
        <v>20.05</v>
      </c>
      <c r="D32231">
        <v>20.05</v>
      </c>
      <c r="E32231">
        <v>20.05</v>
      </c>
      <c r="F32231">
        <v>20.05</v>
      </c>
      <c r="G32231">
        <v>20.05</v>
      </c>
      <c r="H32231" s="5">
        <v>23.25</v>
      </c>
      <c r="I32231">
        <v>27.32</v>
      </c>
      <c r="J32231">
        <v>31.07</v>
      </c>
      <c r="K32231">
        <v>23.29</v>
      </c>
      <c r="L32231" s="32">
        <v>23.18</v>
      </c>
      <c r="M32231">
        <v>33770</v>
      </c>
      <c r="N32231" t="s">
        <v>48</v>
      </c>
      <c r="O32231">
        <v>1</v>
      </c>
    </row>
    <row r="32232" spans="1:15" x14ac:dyDescent="0.2">
      <c r="A32232" s="2">
        <v>37228</v>
      </c>
      <c r="B32232">
        <v>2200</v>
      </c>
      <c r="C32232">
        <v>20.32</v>
      </c>
      <c r="D32232">
        <v>20.32</v>
      </c>
      <c r="E32232">
        <v>20.32</v>
      </c>
      <c r="F32232">
        <v>20.32</v>
      </c>
      <c r="G32232">
        <v>20.32</v>
      </c>
      <c r="H32232" s="5">
        <v>22</v>
      </c>
      <c r="I32232">
        <v>23.1</v>
      </c>
      <c r="J32232">
        <v>24.14</v>
      </c>
      <c r="K32232">
        <v>21.98</v>
      </c>
      <c r="L32232" s="32">
        <v>21.99</v>
      </c>
      <c r="M32232">
        <v>32021</v>
      </c>
      <c r="N32232" t="s">
        <v>48</v>
      </c>
      <c r="O32232">
        <v>1</v>
      </c>
    </row>
    <row r="32233" spans="1:15" x14ac:dyDescent="0.2">
      <c r="A32233" s="2">
        <v>37228</v>
      </c>
      <c r="B32233">
        <v>2300</v>
      </c>
      <c r="C32233">
        <v>17.13</v>
      </c>
      <c r="D32233">
        <v>17.13</v>
      </c>
      <c r="E32233">
        <v>17.13</v>
      </c>
      <c r="F32233">
        <v>17.13</v>
      </c>
      <c r="G32233">
        <v>17.13</v>
      </c>
      <c r="H32233" s="5">
        <v>17.309999999999999</v>
      </c>
      <c r="I32233">
        <v>18.399999999999999</v>
      </c>
      <c r="J32233">
        <v>19.48</v>
      </c>
      <c r="K32233">
        <v>17.3</v>
      </c>
      <c r="L32233" s="32">
        <v>17.3</v>
      </c>
      <c r="M32233">
        <v>29218</v>
      </c>
      <c r="N32233" t="s">
        <v>48</v>
      </c>
      <c r="O32233">
        <v>1</v>
      </c>
    </row>
    <row r="32234" spans="1:15" x14ac:dyDescent="0.2">
      <c r="A32234" s="2">
        <v>37228</v>
      </c>
      <c r="B32234">
        <v>2400</v>
      </c>
      <c r="C32234">
        <v>16.8</v>
      </c>
      <c r="D32234">
        <v>16.8</v>
      </c>
      <c r="E32234">
        <v>16.8</v>
      </c>
      <c r="F32234">
        <v>16.8</v>
      </c>
      <c r="G32234">
        <v>16.8</v>
      </c>
      <c r="H32234" s="5">
        <v>15.38</v>
      </c>
      <c r="I32234">
        <v>15.41</v>
      </c>
      <c r="J32234">
        <v>15.39</v>
      </c>
      <c r="K32234">
        <v>15.37</v>
      </c>
      <c r="L32234" s="32">
        <v>15.37</v>
      </c>
      <c r="M32234">
        <v>26286</v>
      </c>
      <c r="N32234" t="s">
        <v>47</v>
      </c>
      <c r="O32234">
        <v>1</v>
      </c>
    </row>
    <row r="32235" spans="1:15" x14ac:dyDescent="0.2">
      <c r="A32235" s="2">
        <v>37229</v>
      </c>
      <c r="B32235">
        <v>100</v>
      </c>
      <c r="C32235">
        <v>16.5</v>
      </c>
      <c r="D32235">
        <v>16.5</v>
      </c>
      <c r="E32235">
        <v>16.5</v>
      </c>
      <c r="F32235">
        <v>16.5</v>
      </c>
      <c r="G32235">
        <v>16.5</v>
      </c>
      <c r="H32235" s="5">
        <v>14.88</v>
      </c>
      <c r="I32235">
        <v>14.88</v>
      </c>
      <c r="J32235">
        <v>14.88</v>
      </c>
      <c r="K32235">
        <v>14.88</v>
      </c>
      <c r="L32235" s="32">
        <v>14.88</v>
      </c>
      <c r="M32235">
        <v>24441</v>
      </c>
      <c r="N32235" t="s">
        <v>47</v>
      </c>
      <c r="O32235">
        <v>2</v>
      </c>
    </row>
    <row r="32236" spans="1:15" x14ac:dyDescent="0.2">
      <c r="A32236" s="2">
        <v>37229</v>
      </c>
      <c r="B32236">
        <v>200</v>
      </c>
      <c r="C32236">
        <v>16.07</v>
      </c>
      <c r="D32236">
        <v>16.07</v>
      </c>
      <c r="E32236">
        <v>16.07</v>
      </c>
      <c r="F32236">
        <v>16.07</v>
      </c>
      <c r="G32236">
        <v>16.07</v>
      </c>
      <c r="H32236" s="5">
        <v>14.07</v>
      </c>
      <c r="I32236">
        <v>14.07</v>
      </c>
      <c r="J32236">
        <v>14.07</v>
      </c>
      <c r="K32236">
        <v>14.07</v>
      </c>
      <c r="L32236" s="32">
        <v>14.07</v>
      </c>
      <c r="M32236">
        <v>23638</v>
      </c>
      <c r="N32236" t="s">
        <v>47</v>
      </c>
      <c r="O32236">
        <v>2</v>
      </c>
    </row>
    <row r="32237" spans="1:15" x14ac:dyDescent="0.2">
      <c r="A32237" s="2">
        <v>37229</v>
      </c>
      <c r="B32237">
        <v>300</v>
      </c>
      <c r="C32237">
        <v>15.49</v>
      </c>
      <c r="D32237">
        <v>15.49</v>
      </c>
      <c r="E32237">
        <v>15.49</v>
      </c>
      <c r="F32237">
        <v>15.49</v>
      </c>
      <c r="G32237">
        <v>15.49</v>
      </c>
      <c r="H32237" s="5">
        <v>13.66</v>
      </c>
      <c r="I32237">
        <v>13.66</v>
      </c>
      <c r="J32237">
        <v>13.66</v>
      </c>
      <c r="K32237">
        <v>13.66</v>
      </c>
      <c r="L32237" s="32">
        <v>13.66</v>
      </c>
      <c r="M32237">
        <v>23263</v>
      </c>
      <c r="N32237" t="s">
        <v>47</v>
      </c>
      <c r="O32237">
        <v>2</v>
      </c>
    </row>
    <row r="32238" spans="1:15" x14ac:dyDescent="0.2">
      <c r="A32238" s="2">
        <v>37229</v>
      </c>
      <c r="B32238">
        <v>400</v>
      </c>
      <c r="C32238">
        <v>15.56</v>
      </c>
      <c r="D32238">
        <v>15.56</v>
      </c>
      <c r="E32238">
        <v>15.56</v>
      </c>
      <c r="F32238">
        <v>15.56</v>
      </c>
      <c r="G32238">
        <v>15.56</v>
      </c>
      <c r="H32238" s="5">
        <v>13.67</v>
      </c>
      <c r="I32238">
        <v>13.67</v>
      </c>
      <c r="J32238">
        <v>13.67</v>
      </c>
      <c r="K32238">
        <v>13.67</v>
      </c>
      <c r="L32238" s="32">
        <v>13.67</v>
      </c>
      <c r="M32238">
        <v>23269</v>
      </c>
      <c r="N32238" t="s">
        <v>47</v>
      </c>
      <c r="O32238">
        <v>2</v>
      </c>
    </row>
    <row r="32239" spans="1:15" x14ac:dyDescent="0.2">
      <c r="A32239" s="2">
        <v>37229</v>
      </c>
      <c r="B32239">
        <v>500</v>
      </c>
      <c r="C32239">
        <v>16.11</v>
      </c>
      <c r="D32239">
        <v>16.11</v>
      </c>
      <c r="E32239">
        <v>16.11</v>
      </c>
      <c r="F32239">
        <v>16.11</v>
      </c>
      <c r="G32239">
        <v>16.11</v>
      </c>
      <c r="H32239" s="5">
        <v>15</v>
      </c>
      <c r="I32239">
        <v>15</v>
      </c>
      <c r="J32239">
        <v>15</v>
      </c>
      <c r="K32239">
        <v>15</v>
      </c>
      <c r="L32239" s="32">
        <v>15</v>
      </c>
      <c r="M32239">
        <v>23885</v>
      </c>
      <c r="N32239" t="s">
        <v>47</v>
      </c>
      <c r="O32239">
        <v>2</v>
      </c>
    </row>
    <row r="32240" spans="1:15" x14ac:dyDescent="0.2">
      <c r="A32240" s="2">
        <v>37229</v>
      </c>
      <c r="B32240">
        <v>600</v>
      </c>
      <c r="C32240">
        <v>16.8</v>
      </c>
      <c r="D32240">
        <v>16.8</v>
      </c>
      <c r="E32240">
        <v>16.8</v>
      </c>
      <c r="F32240">
        <v>16.8</v>
      </c>
      <c r="G32240">
        <v>16.8</v>
      </c>
      <c r="H32240" s="5">
        <v>16.329999999999998</v>
      </c>
      <c r="I32240">
        <v>16.399999999999999</v>
      </c>
      <c r="J32240">
        <v>16.38</v>
      </c>
      <c r="K32240">
        <v>16.47</v>
      </c>
      <c r="L32240" s="32">
        <v>15.65</v>
      </c>
      <c r="M32240">
        <v>26230</v>
      </c>
      <c r="N32240" t="s">
        <v>47</v>
      </c>
      <c r="O32240">
        <v>2</v>
      </c>
    </row>
    <row r="32241" spans="1:15" x14ac:dyDescent="0.2">
      <c r="A32241" s="2">
        <v>37229</v>
      </c>
      <c r="B32241">
        <v>700</v>
      </c>
      <c r="C32241">
        <v>33.17</v>
      </c>
      <c r="D32241">
        <v>33.17</v>
      </c>
      <c r="E32241">
        <v>33.17</v>
      </c>
      <c r="F32241">
        <v>33.17</v>
      </c>
      <c r="G32241">
        <v>33.17</v>
      </c>
      <c r="H32241" s="5">
        <v>22</v>
      </c>
      <c r="I32241">
        <v>22</v>
      </c>
      <c r="J32241">
        <v>22.01</v>
      </c>
      <c r="K32241">
        <v>22</v>
      </c>
      <c r="L32241" s="32">
        <v>22</v>
      </c>
      <c r="M32241">
        <v>30225</v>
      </c>
      <c r="N32241" t="s">
        <v>47</v>
      </c>
      <c r="O32241">
        <v>2</v>
      </c>
    </row>
    <row r="32242" spans="1:15" x14ac:dyDescent="0.2">
      <c r="A32242" s="2">
        <v>37229</v>
      </c>
      <c r="B32242">
        <v>800</v>
      </c>
      <c r="C32242">
        <v>30.47</v>
      </c>
      <c r="D32242">
        <v>30.47</v>
      </c>
      <c r="E32242">
        <v>30.47</v>
      </c>
      <c r="F32242">
        <v>30.47</v>
      </c>
      <c r="G32242">
        <v>30.47</v>
      </c>
      <c r="H32242" s="5">
        <v>25</v>
      </c>
      <c r="I32242">
        <v>25.26</v>
      </c>
      <c r="J32242">
        <v>26.04</v>
      </c>
      <c r="K32242">
        <v>24.99</v>
      </c>
      <c r="L32242" s="32">
        <v>25</v>
      </c>
      <c r="M32242">
        <v>32159</v>
      </c>
      <c r="N32242" t="s">
        <v>48</v>
      </c>
      <c r="O32242">
        <v>2</v>
      </c>
    </row>
    <row r="32243" spans="1:15" x14ac:dyDescent="0.2">
      <c r="A32243" s="2">
        <v>37229</v>
      </c>
      <c r="B32243">
        <v>900</v>
      </c>
      <c r="C32243">
        <v>17.73</v>
      </c>
      <c r="D32243">
        <v>17.73</v>
      </c>
      <c r="E32243">
        <v>17.73</v>
      </c>
      <c r="F32243">
        <v>17.73</v>
      </c>
      <c r="G32243">
        <v>17.73</v>
      </c>
      <c r="H32243" s="5">
        <v>22.35</v>
      </c>
      <c r="I32243">
        <v>22.67</v>
      </c>
      <c r="J32243">
        <v>23.66</v>
      </c>
      <c r="K32243">
        <v>22.34</v>
      </c>
      <c r="L32243" s="32">
        <v>22.34</v>
      </c>
      <c r="M32243">
        <v>32304</v>
      </c>
      <c r="N32243" t="s">
        <v>48</v>
      </c>
      <c r="O32243">
        <v>2</v>
      </c>
    </row>
    <row r="32244" spans="1:15" x14ac:dyDescent="0.2">
      <c r="A32244" s="2">
        <v>37229</v>
      </c>
      <c r="B32244">
        <v>1000</v>
      </c>
      <c r="C32244">
        <v>17.940000000000001</v>
      </c>
      <c r="D32244">
        <v>17.940000000000001</v>
      </c>
      <c r="E32244">
        <v>17.940000000000001</v>
      </c>
      <c r="F32244">
        <v>17.940000000000001</v>
      </c>
      <c r="G32244">
        <v>17.940000000000001</v>
      </c>
      <c r="H32244" s="5">
        <v>22</v>
      </c>
      <c r="I32244">
        <v>22.32</v>
      </c>
      <c r="J32244">
        <v>23.35</v>
      </c>
      <c r="K32244">
        <v>22</v>
      </c>
      <c r="L32244" s="32">
        <v>22</v>
      </c>
      <c r="M32244">
        <v>31625</v>
      </c>
      <c r="N32244" t="s">
        <v>48</v>
      </c>
      <c r="O32244">
        <v>2</v>
      </c>
    </row>
    <row r="32245" spans="1:15" x14ac:dyDescent="0.2">
      <c r="A32245" s="2">
        <v>37229</v>
      </c>
      <c r="B32245">
        <v>1100</v>
      </c>
      <c r="C32245">
        <v>19.47</v>
      </c>
      <c r="D32245">
        <v>19.47</v>
      </c>
      <c r="E32245">
        <v>19.47</v>
      </c>
      <c r="F32245">
        <v>19.47</v>
      </c>
      <c r="G32245">
        <v>19.47</v>
      </c>
      <c r="H32245" s="5">
        <v>21.63</v>
      </c>
      <c r="I32245">
        <v>21.94</v>
      </c>
      <c r="J32245">
        <v>23.01</v>
      </c>
      <c r="K32245">
        <v>21.62</v>
      </c>
      <c r="L32245" s="32">
        <v>21.62</v>
      </c>
      <c r="M32245">
        <v>31284</v>
      </c>
      <c r="N32245" t="s">
        <v>48</v>
      </c>
      <c r="O32245">
        <v>2</v>
      </c>
    </row>
    <row r="32246" spans="1:15" x14ac:dyDescent="0.2">
      <c r="A32246" s="2">
        <v>37229</v>
      </c>
      <c r="B32246">
        <v>1200</v>
      </c>
      <c r="C32246">
        <v>20.2</v>
      </c>
      <c r="D32246">
        <v>20.2</v>
      </c>
      <c r="E32246">
        <v>20.2</v>
      </c>
      <c r="F32246">
        <v>20.2</v>
      </c>
      <c r="G32246">
        <v>20.2</v>
      </c>
      <c r="H32246" s="5">
        <v>19.809999999999999</v>
      </c>
      <c r="I32246">
        <v>20.12</v>
      </c>
      <c r="J32246">
        <v>21.18</v>
      </c>
      <c r="K32246">
        <v>19.809999999999999</v>
      </c>
      <c r="L32246" s="32">
        <v>19.809999999999999</v>
      </c>
      <c r="M32246">
        <v>30920</v>
      </c>
      <c r="N32246" t="s">
        <v>48</v>
      </c>
      <c r="O32246">
        <v>2</v>
      </c>
    </row>
    <row r="32247" spans="1:15" x14ac:dyDescent="0.2">
      <c r="A32247" s="2">
        <v>37229</v>
      </c>
      <c r="B32247">
        <v>1300</v>
      </c>
      <c r="C32247">
        <v>19.64</v>
      </c>
      <c r="D32247">
        <v>19.64</v>
      </c>
      <c r="E32247">
        <v>19.64</v>
      </c>
      <c r="F32247">
        <v>19.64</v>
      </c>
      <c r="G32247">
        <v>19.64</v>
      </c>
      <c r="H32247" s="5">
        <v>19.09</v>
      </c>
      <c r="I32247">
        <v>19.41</v>
      </c>
      <c r="J32247">
        <v>20.53</v>
      </c>
      <c r="K32247">
        <v>19.09</v>
      </c>
      <c r="L32247" s="32">
        <v>19.09</v>
      </c>
      <c r="M32247">
        <v>30490</v>
      </c>
      <c r="N32247" t="s">
        <v>48</v>
      </c>
      <c r="O32247">
        <v>2</v>
      </c>
    </row>
    <row r="32248" spans="1:15" x14ac:dyDescent="0.2">
      <c r="A32248" s="2">
        <v>37229</v>
      </c>
      <c r="B32248">
        <v>1400</v>
      </c>
      <c r="C32248">
        <v>20.78</v>
      </c>
      <c r="D32248">
        <v>20.78</v>
      </c>
      <c r="E32248">
        <v>20.78</v>
      </c>
      <c r="F32248">
        <v>20.78</v>
      </c>
      <c r="G32248">
        <v>20.78</v>
      </c>
      <c r="H32248" s="5">
        <v>18.38</v>
      </c>
      <c r="I32248">
        <v>18.72</v>
      </c>
      <c r="J32248">
        <v>19.89</v>
      </c>
      <c r="K32248">
        <v>18.38</v>
      </c>
      <c r="L32248" s="32">
        <v>18.38</v>
      </c>
      <c r="M32248">
        <v>30454</v>
      </c>
      <c r="N32248" t="s">
        <v>48</v>
      </c>
      <c r="O32248">
        <v>2</v>
      </c>
    </row>
    <row r="32249" spans="1:15" x14ac:dyDescent="0.2">
      <c r="A32249" s="2">
        <v>37229</v>
      </c>
      <c r="B32249">
        <v>1500</v>
      </c>
      <c r="C32249">
        <v>19.010000000000002</v>
      </c>
      <c r="D32249">
        <v>19.010000000000002</v>
      </c>
      <c r="E32249">
        <v>19.010000000000002</v>
      </c>
      <c r="F32249">
        <v>19.010000000000002</v>
      </c>
      <c r="G32249">
        <v>19.010000000000002</v>
      </c>
      <c r="H32249" s="5">
        <v>18.350000000000001</v>
      </c>
      <c r="I32249">
        <v>18.690000000000001</v>
      </c>
      <c r="J32249">
        <v>19.86</v>
      </c>
      <c r="K32249">
        <v>18.350000000000001</v>
      </c>
      <c r="L32249" s="32">
        <v>18.350000000000001</v>
      </c>
      <c r="M32249">
        <v>30165</v>
      </c>
      <c r="N32249" t="s">
        <v>48</v>
      </c>
      <c r="O32249">
        <v>2</v>
      </c>
    </row>
    <row r="32250" spans="1:15" x14ac:dyDescent="0.2">
      <c r="A32250" s="2">
        <v>37229</v>
      </c>
      <c r="B32250">
        <v>1600</v>
      </c>
      <c r="C32250">
        <v>16.170000000000002</v>
      </c>
      <c r="D32250">
        <v>16.170000000000002</v>
      </c>
      <c r="E32250">
        <v>16.170000000000002</v>
      </c>
      <c r="F32250">
        <v>16.170000000000002</v>
      </c>
      <c r="G32250">
        <v>16.170000000000002</v>
      </c>
      <c r="H32250" s="5">
        <v>18.38</v>
      </c>
      <c r="I32250">
        <v>18.72</v>
      </c>
      <c r="J32250">
        <v>19.89</v>
      </c>
      <c r="K32250">
        <v>18.38</v>
      </c>
      <c r="L32250" s="32">
        <v>18.38</v>
      </c>
      <c r="M32250">
        <v>30025</v>
      </c>
      <c r="N32250" t="s">
        <v>48</v>
      </c>
      <c r="O32250">
        <v>2</v>
      </c>
    </row>
    <row r="32251" spans="1:15" x14ac:dyDescent="0.2">
      <c r="A32251" s="2">
        <v>37229</v>
      </c>
      <c r="B32251">
        <v>1700</v>
      </c>
      <c r="C32251">
        <v>17.489999999999998</v>
      </c>
      <c r="D32251">
        <v>17.5</v>
      </c>
      <c r="E32251">
        <v>17.47</v>
      </c>
      <c r="F32251">
        <v>17.5</v>
      </c>
      <c r="G32251">
        <v>17.489999999999998</v>
      </c>
      <c r="H32251" s="5">
        <v>23</v>
      </c>
      <c r="I32251">
        <v>23.39</v>
      </c>
      <c r="J32251">
        <v>24.32</v>
      </c>
      <c r="K32251">
        <v>23.24</v>
      </c>
      <c r="L32251" s="32">
        <v>21.83</v>
      </c>
      <c r="M32251">
        <v>30978</v>
      </c>
      <c r="N32251" t="s">
        <v>48</v>
      </c>
      <c r="O32251">
        <v>2</v>
      </c>
    </row>
    <row r="32252" spans="1:15" x14ac:dyDescent="0.2">
      <c r="A32252" s="2">
        <v>37229</v>
      </c>
      <c r="B32252">
        <v>1800</v>
      </c>
      <c r="C32252">
        <v>35.229999999999997</v>
      </c>
      <c r="D32252">
        <v>36.93</v>
      </c>
      <c r="E32252">
        <v>37.64</v>
      </c>
      <c r="F32252">
        <v>36.31</v>
      </c>
      <c r="G32252">
        <v>35.270000000000003</v>
      </c>
      <c r="H32252" s="5">
        <v>42</v>
      </c>
      <c r="I32252">
        <v>42.01</v>
      </c>
      <c r="J32252">
        <v>42.02</v>
      </c>
      <c r="K32252">
        <v>42</v>
      </c>
      <c r="L32252" s="32">
        <v>42</v>
      </c>
      <c r="M32252">
        <v>34191</v>
      </c>
      <c r="N32252" t="s">
        <v>48</v>
      </c>
      <c r="O32252">
        <v>2</v>
      </c>
    </row>
    <row r="32253" spans="1:15" x14ac:dyDescent="0.2">
      <c r="A32253" s="2">
        <v>37229</v>
      </c>
      <c r="B32253">
        <v>1900</v>
      </c>
      <c r="C32253">
        <v>17.55</v>
      </c>
      <c r="D32253">
        <v>23.56</v>
      </c>
      <c r="E32253">
        <v>22.95</v>
      </c>
      <c r="F32253">
        <v>27.29</v>
      </c>
      <c r="G32253">
        <v>16.89</v>
      </c>
      <c r="H32253" s="5">
        <v>39.1</v>
      </c>
      <c r="I32253">
        <v>39.11</v>
      </c>
      <c r="J32253">
        <v>39.11</v>
      </c>
      <c r="K32253">
        <v>39.1</v>
      </c>
      <c r="L32253" s="32">
        <v>39.1</v>
      </c>
      <c r="M32253">
        <v>34594</v>
      </c>
      <c r="N32253" t="s">
        <v>48</v>
      </c>
      <c r="O32253">
        <v>2</v>
      </c>
    </row>
    <row r="32254" spans="1:15" x14ac:dyDescent="0.2">
      <c r="A32254" s="2">
        <v>37229</v>
      </c>
      <c r="B32254">
        <v>2000</v>
      </c>
      <c r="C32254">
        <v>21.65</v>
      </c>
      <c r="D32254">
        <v>25.51</v>
      </c>
      <c r="E32254">
        <v>25.15</v>
      </c>
      <c r="F32254">
        <v>28.64</v>
      </c>
      <c r="G32254">
        <v>21.58</v>
      </c>
      <c r="H32254" s="5">
        <v>29</v>
      </c>
      <c r="I32254">
        <v>29.01</v>
      </c>
      <c r="J32254">
        <v>29.01</v>
      </c>
      <c r="K32254">
        <v>29</v>
      </c>
      <c r="L32254" s="32">
        <v>29</v>
      </c>
      <c r="M32254">
        <v>33702</v>
      </c>
      <c r="N32254" t="s">
        <v>48</v>
      </c>
      <c r="O32254">
        <v>2</v>
      </c>
    </row>
    <row r="32255" spans="1:15" x14ac:dyDescent="0.2">
      <c r="A32255" s="2">
        <v>37229</v>
      </c>
      <c r="B32255">
        <v>2100</v>
      </c>
      <c r="C32255">
        <v>29.07</v>
      </c>
      <c r="D32255">
        <v>29.07</v>
      </c>
      <c r="E32255">
        <v>29.06</v>
      </c>
      <c r="F32255">
        <v>29.07</v>
      </c>
      <c r="G32255">
        <v>29.07</v>
      </c>
      <c r="H32255" s="5">
        <v>24</v>
      </c>
      <c r="I32255">
        <v>24</v>
      </c>
      <c r="J32255">
        <v>24.01</v>
      </c>
      <c r="K32255">
        <v>24</v>
      </c>
      <c r="L32255" s="32">
        <v>24</v>
      </c>
      <c r="M32255">
        <v>33007</v>
      </c>
      <c r="N32255" t="s">
        <v>48</v>
      </c>
      <c r="O32255">
        <v>2</v>
      </c>
    </row>
    <row r="32256" spans="1:15" x14ac:dyDescent="0.2">
      <c r="A32256" s="2">
        <v>37229</v>
      </c>
      <c r="B32256">
        <v>2200</v>
      </c>
      <c r="C32256">
        <v>21.43</v>
      </c>
      <c r="D32256">
        <v>21.43</v>
      </c>
      <c r="E32256">
        <v>21.43</v>
      </c>
      <c r="F32256">
        <v>21.43</v>
      </c>
      <c r="G32256">
        <v>21.43</v>
      </c>
      <c r="H32256" s="5">
        <v>22</v>
      </c>
      <c r="I32256">
        <v>22</v>
      </c>
      <c r="J32256">
        <v>22</v>
      </c>
      <c r="K32256">
        <v>22</v>
      </c>
      <c r="L32256" s="32">
        <v>22</v>
      </c>
      <c r="M32256">
        <v>31276</v>
      </c>
      <c r="N32256" t="s">
        <v>48</v>
      </c>
      <c r="O32256">
        <v>2</v>
      </c>
    </row>
    <row r="32257" spans="1:15" x14ac:dyDescent="0.2">
      <c r="A32257" s="2">
        <v>37229</v>
      </c>
      <c r="B32257">
        <v>2300</v>
      </c>
      <c r="C32257">
        <v>16.18</v>
      </c>
      <c r="D32257">
        <v>16.18</v>
      </c>
      <c r="E32257">
        <v>16.18</v>
      </c>
      <c r="F32257">
        <v>16.18</v>
      </c>
      <c r="G32257">
        <v>16.18</v>
      </c>
      <c r="H32257" s="5">
        <v>18</v>
      </c>
      <c r="I32257">
        <v>18.260000000000002</v>
      </c>
      <c r="J32257">
        <v>18.2</v>
      </c>
      <c r="K32257">
        <v>18.5</v>
      </c>
      <c r="L32257" s="32">
        <v>15.5</v>
      </c>
      <c r="M32257">
        <v>28259</v>
      </c>
      <c r="N32257" t="s">
        <v>48</v>
      </c>
      <c r="O32257">
        <v>2</v>
      </c>
    </row>
    <row r="32258" spans="1:15" x14ac:dyDescent="0.2">
      <c r="A32258" s="2">
        <v>37229</v>
      </c>
      <c r="B32258">
        <v>2400</v>
      </c>
      <c r="C32258">
        <v>15.48</v>
      </c>
      <c r="D32258">
        <v>15.48</v>
      </c>
      <c r="E32258">
        <v>15.48</v>
      </c>
      <c r="F32258">
        <v>15.48</v>
      </c>
      <c r="G32258">
        <v>15.48</v>
      </c>
      <c r="H32258" s="5">
        <v>15.67</v>
      </c>
      <c r="I32258">
        <v>15.75</v>
      </c>
      <c r="J32258">
        <v>15.72</v>
      </c>
      <c r="K32258">
        <v>15.77</v>
      </c>
      <c r="L32258" s="32">
        <v>15.12</v>
      </c>
      <c r="M32258">
        <v>25251</v>
      </c>
      <c r="N32258" t="s">
        <v>47</v>
      </c>
      <c r="O32258">
        <v>2</v>
      </c>
    </row>
    <row r="32259" spans="1:15" x14ac:dyDescent="0.2">
      <c r="A32259" s="2">
        <v>37230</v>
      </c>
      <c r="B32259">
        <v>100</v>
      </c>
      <c r="C32259">
        <v>14.45</v>
      </c>
      <c r="D32259">
        <v>14.45</v>
      </c>
      <c r="E32259">
        <v>14.45</v>
      </c>
      <c r="F32259">
        <v>14.45</v>
      </c>
      <c r="G32259">
        <v>14.45</v>
      </c>
      <c r="H32259" s="5">
        <v>15</v>
      </c>
      <c r="I32259">
        <v>14.85</v>
      </c>
      <c r="J32259">
        <v>14.8</v>
      </c>
      <c r="K32259">
        <v>16.23</v>
      </c>
      <c r="L32259" s="32">
        <v>14.53</v>
      </c>
      <c r="M32259">
        <v>23148</v>
      </c>
      <c r="N32259" t="s">
        <v>47</v>
      </c>
      <c r="O32259">
        <v>3</v>
      </c>
    </row>
    <row r="32260" spans="1:15" x14ac:dyDescent="0.2">
      <c r="A32260" s="2">
        <v>37230</v>
      </c>
      <c r="B32260">
        <v>200</v>
      </c>
      <c r="C32260">
        <v>13.53</v>
      </c>
      <c r="D32260">
        <v>13.53</v>
      </c>
      <c r="E32260">
        <v>13.53</v>
      </c>
      <c r="F32260">
        <v>13.53</v>
      </c>
      <c r="G32260">
        <v>13.53</v>
      </c>
      <c r="H32260" s="5">
        <v>13.74</v>
      </c>
      <c r="I32260">
        <v>13.74</v>
      </c>
      <c r="J32260">
        <v>13.65</v>
      </c>
      <c r="K32260">
        <v>14</v>
      </c>
      <c r="L32260" s="32">
        <v>13.66</v>
      </c>
      <c r="M32260">
        <v>22322</v>
      </c>
      <c r="N32260" t="s">
        <v>47</v>
      </c>
      <c r="O32260">
        <v>3</v>
      </c>
    </row>
    <row r="32261" spans="1:15" x14ac:dyDescent="0.2">
      <c r="A32261" s="2">
        <v>37230</v>
      </c>
      <c r="B32261">
        <v>300</v>
      </c>
      <c r="C32261">
        <v>13.38</v>
      </c>
      <c r="D32261">
        <v>13.38</v>
      </c>
      <c r="E32261">
        <v>13.38</v>
      </c>
      <c r="F32261">
        <v>13.38</v>
      </c>
      <c r="G32261">
        <v>13.38</v>
      </c>
      <c r="H32261" s="5">
        <v>12.99</v>
      </c>
      <c r="I32261">
        <v>13.02</v>
      </c>
      <c r="J32261">
        <v>12.96</v>
      </c>
      <c r="K32261">
        <v>13.01</v>
      </c>
      <c r="L32261" s="32">
        <v>13</v>
      </c>
      <c r="M32261">
        <v>21789</v>
      </c>
      <c r="N32261" t="s">
        <v>47</v>
      </c>
      <c r="O32261">
        <v>3</v>
      </c>
    </row>
    <row r="32262" spans="1:15" x14ac:dyDescent="0.2">
      <c r="A32262" s="2">
        <v>37230</v>
      </c>
      <c r="B32262">
        <v>400</v>
      </c>
      <c r="C32262">
        <v>13</v>
      </c>
      <c r="D32262">
        <v>13</v>
      </c>
      <c r="E32262">
        <v>13</v>
      </c>
      <c r="F32262">
        <v>13</v>
      </c>
      <c r="G32262">
        <v>13</v>
      </c>
      <c r="H32262" s="5">
        <v>13.33</v>
      </c>
      <c r="I32262">
        <v>13.35</v>
      </c>
      <c r="J32262">
        <v>13.3</v>
      </c>
      <c r="K32262">
        <v>13.34</v>
      </c>
      <c r="L32262" s="32">
        <v>13.34</v>
      </c>
      <c r="M32262">
        <v>21641</v>
      </c>
      <c r="N32262" t="s">
        <v>47</v>
      </c>
      <c r="O32262">
        <v>3</v>
      </c>
    </row>
    <row r="32263" spans="1:15" x14ac:dyDescent="0.2">
      <c r="A32263" s="2">
        <v>37230</v>
      </c>
      <c r="B32263">
        <v>500</v>
      </c>
      <c r="C32263">
        <v>13.22</v>
      </c>
      <c r="D32263">
        <v>13.22</v>
      </c>
      <c r="E32263">
        <v>13.22</v>
      </c>
      <c r="F32263">
        <v>13.22</v>
      </c>
      <c r="G32263">
        <v>13.22</v>
      </c>
      <c r="H32263" s="5">
        <v>13.73</v>
      </c>
      <c r="I32263">
        <v>13.75</v>
      </c>
      <c r="J32263">
        <v>13.7</v>
      </c>
      <c r="K32263">
        <v>13.75</v>
      </c>
      <c r="L32263" s="32">
        <v>13.74</v>
      </c>
      <c r="M32263">
        <v>22291</v>
      </c>
      <c r="N32263" t="s">
        <v>47</v>
      </c>
      <c r="O32263">
        <v>3</v>
      </c>
    </row>
    <row r="32264" spans="1:15" x14ac:dyDescent="0.2">
      <c r="A32264" s="2">
        <v>37230</v>
      </c>
      <c r="B32264">
        <v>600</v>
      </c>
      <c r="C32264">
        <v>14.51</v>
      </c>
      <c r="D32264">
        <v>14.51</v>
      </c>
      <c r="E32264">
        <v>14.51</v>
      </c>
      <c r="F32264">
        <v>14.51</v>
      </c>
      <c r="G32264">
        <v>14.51</v>
      </c>
      <c r="H32264" s="5">
        <v>15.48</v>
      </c>
      <c r="I32264">
        <v>15.64</v>
      </c>
      <c r="J32264">
        <v>15.55</v>
      </c>
      <c r="K32264">
        <v>15.76</v>
      </c>
      <c r="L32264" s="32">
        <v>14.24</v>
      </c>
      <c r="M32264">
        <v>24367</v>
      </c>
      <c r="N32264" t="s">
        <v>47</v>
      </c>
      <c r="O32264">
        <v>3</v>
      </c>
    </row>
    <row r="32265" spans="1:15" x14ac:dyDescent="0.2">
      <c r="A32265" s="2">
        <v>37230</v>
      </c>
      <c r="B32265">
        <v>700</v>
      </c>
      <c r="C32265">
        <v>18.11</v>
      </c>
      <c r="D32265">
        <v>18.11</v>
      </c>
      <c r="E32265">
        <v>18.11</v>
      </c>
      <c r="F32265">
        <v>18.11</v>
      </c>
      <c r="G32265">
        <v>18.11</v>
      </c>
      <c r="H32265" s="5">
        <v>19.86</v>
      </c>
      <c r="I32265">
        <v>19.55</v>
      </c>
      <c r="J32265">
        <v>19.510000000000002</v>
      </c>
      <c r="K32265">
        <v>22.2</v>
      </c>
      <c r="L32265" s="32">
        <v>18.940000000000001</v>
      </c>
      <c r="M32265">
        <v>28235</v>
      </c>
      <c r="N32265" t="s">
        <v>47</v>
      </c>
      <c r="O32265">
        <v>3</v>
      </c>
    </row>
    <row r="32266" spans="1:15" x14ac:dyDescent="0.2">
      <c r="A32266" s="2">
        <v>37230</v>
      </c>
      <c r="B32266">
        <v>800</v>
      </c>
      <c r="C32266">
        <v>20.5</v>
      </c>
      <c r="D32266">
        <v>20.5</v>
      </c>
      <c r="E32266">
        <v>20.5</v>
      </c>
      <c r="F32266">
        <v>20.5</v>
      </c>
      <c r="G32266">
        <v>20.5</v>
      </c>
      <c r="H32266" s="5">
        <v>22.51</v>
      </c>
      <c r="I32266">
        <v>22.77</v>
      </c>
      <c r="J32266">
        <v>23.49</v>
      </c>
      <c r="K32266">
        <v>22.64</v>
      </c>
      <c r="L32266" s="32">
        <v>22.46</v>
      </c>
      <c r="M32266">
        <v>30676</v>
      </c>
      <c r="N32266" t="s">
        <v>48</v>
      </c>
      <c r="O32266">
        <v>3</v>
      </c>
    </row>
    <row r="32267" spans="1:15" x14ac:dyDescent="0.2">
      <c r="A32267" s="2">
        <v>37230</v>
      </c>
      <c r="B32267">
        <v>900</v>
      </c>
      <c r="C32267">
        <v>26.67</v>
      </c>
      <c r="D32267">
        <v>26.63</v>
      </c>
      <c r="E32267">
        <v>26.22</v>
      </c>
      <c r="F32267">
        <v>26.69</v>
      </c>
      <c r="G32267">
        <v>26.7</v>
      </c>
      <c r="H32267" s="5">
        <v>21.68</v>
      </c>
      <c r="I32267">
        <v>21.71</v>
      </c>
      <c r="J32267">
        <v>22.51</v>
      </c>
      <c r="K32267">
        <v>22.41</v>
      </c>
      <c r="L32267" s="32">
        <v>21.32</v>
      </c>
      <c r="M32267">
        <v>30862</v>
      </c>
      <c r="N32267" t="s">
        <v>48</v>
      </c>
      <c r="O32267">
        <v>3</v>
      </c>
    </row>
    <row r="32268" spans="1:15" x14ac:dyDescent="0.2">
      <c r="A32268" s="2">
        <v>37230</v>
      </c>
      <c r="B32268">
        <v>1000</v>
      </c>
      <c r="C32268">
        <v>23.25</v>
      </c>
      <c r="D32268">
        <v>23.09</v>
      </c>
      <c r="E32268">
        <v>21.42</v>
      </c>
      <c r="F32268">
        <v>23.34</v>
      </c>
      <c r="G32268">
        <v>23.38</v>
      </c>
      <c r="H32268" s="5">
        <v>18.05</v>
      </c>
      <c r="I32268">
        <v>17.96</v>
      </c>
      <c r="J32268">
        <v>18.93</v>
      </c>
      <c r="K32268">
        <v>20.81</v>
      </c>
      <c r="L32268" s="32">
        <v>16.93</v>
      </c>
      <c r="M32268">
        <v>30917</v>
      </c>
      <c r="N32268" t="s">
        <v>48</v>
      </c>
      <c r="O32268">
        <v>3</v>
      </c>
    </row>
    <row r="32269" spans="1:15" x14ac:dyDescent="0.2">
      <c r="A32269" s="2">
        <v>37230</v>
      </c>
      <c r="B32269">
        <v>1100</v>
      </c>
      <c r="C32269">
        <v>18.579999999999998</v>
      </c>
      <c r="D32269">
        <v>19.93</v>
      </c>
      <c r="E32269">
        <v>21.46</v>
      </c>
      <c r="F32269">
        <v>18.59</v>
      </c>
      <c r="G32269">
        <v>18.59</v>
      </c>
      <c r="H32269" s="5">
        <v>18.010000000000002</v>
      </c>
      <c r="I32269">
        <v>17.91</v>
      </c>
      <c r="J32269">
        <v>18.88</v>
      </c>
      <c r="K32269">
        <v>20.8</v>
      </c>
      <c r="L32269" s="32">
        <v>16.88</v>
      </c>
      <c r="M32269">
        <v>30906</v>
      </c>
      <c r="N32269" t="s">
        <v>48</v>
      </c>
      <c r="O32269">
        <v>3</v>
      </c>
    </row>
    <row r="32270" spans="1:15" x14ac:dyDescent="0.2">
      <c r="A32270" s="2">
        <v>37230</v>
      </c>
      <c r="B32270">
        <v>1200</v>
      </c>
      <c r="C32270">
        <v>21.57</v>
      </c>
      <c r="D32270">
        <v>24.35</v>
      </c>
      <c r="E32270">
        <v>27.83</v>
      </c>
      <c r="F32270">
        <v>21.57</v>
      </c>
      <c r="G32270">
        <v>21.57</v>
      </c>
      <c r="H32270" s="5">
        <v>18.010000000000002</v>
      </c>
      <c r="I32270">
        <v>17.57</v>
      </c>
      <c r="J32270">
        <v>18.600000000000001</v>
      </c>
      <c r="K32270">
        <v>23.02</v>
      </c>
      <c r="L32270" s="32">
        <v>15.98</v>
      </c>
      <c r="M32270">
        <v>30780</v>
      </c>
      <c r="N32270" t="s">
        <v>48</v>
      </c>
      <c r="O32270">
        <v>3</v>
      </c>
    </row>
    <row r="32271" spans="1:15" x14ac:dyDescent="0.2">
      <c r="A32271" s="2">
        <v>37230</v>
      </c>
      <c r="B32271">
        <v>1300</v>
      </c>
      <c r="C32271">
        <v>27.5</v>
      </c>
      <c r="D32271">
        <v>29.06</v>
      </c>
      <c r="E32271">
        <v>31.02</v>
      </c>
      <c r="F32271">
        <v>27.5</v>
      </c>
      <c r="G32271">
        <v>27.5</v>
      </c>
      <c r="H32271" s="5">
        <v>17.010000000000002</v>
      </c>
      <c r="I32271">
        <v>16.89</v>
      </c>
      <c r="J32271">
        <v>17.86</v>
      </c>
      <c r="K32271">
        <v>20.51</v>
      </c>
      <c r="L32271" s="32">
        <v>15.58</v>
      </c>
      <c r="M32271">
        <v>30612</v>
      </c>
      <c r="N32271" t="s">
        <v>48</v>
      </c>
      <c r="O32271">
        <v>3</v>
      </c>
    </row>
    <row r="32272" spans="1:15" x14ac:dyDescent="0.2">
      <c r="A32272" s="2">
        <v>37230</v>
      </c>
      <c r="B32272">
        <v>1400</v>
      </c>
      <c r="C32272">
        <v>26.8</v>
      </c>
      <c r="D32272">
        <v>27.06</v>
      </c>
      <c r="E32272">
        <v>27.39</v>
      </c>
      <c r="F32272">
        <v>26.8</v>
      </c>
      <c r="G32272">
        <v>26.8</v>
      </c>
      <c r="H32272" s="5">
        <v>17.010000000000002</v>
      </c>
      <c r="I32272">
        <v>16.89</v>
      </c>
      <c r="J32272">
        <v>17.86</v>
      </c>
      <c r="K32272">
        <v>20.51</v>
      </c>
      <c r="L32272" s="32">
        <v>15.58</v>
      </c>
      <c r="M32272">
        <v>30511</v>
      </c>
      <c r="N32272" t="s">
        <v>48</v>
      </c>
      <c r="O32272">
        <v>3</v>
      </c>
    </row>
    <row r="32273" spans="1:15" x14ac:dyDescent="0.2">
      <c r="A32273" s="2">
        <v>37230</v>
      </c>
      <c r="B32273">
        <v>1500</v>
      </c>
      <c r="C32273">
        <v>18.579999999999998</v>
      </c>
      <c r="D32273">
        <v>18.62</v>
      </c>
      <c r="E32273">
        <v>18.61</v>
      </c>
      <c r="F32273">
        <v>18.649999999999999</v>
      </c>
      <c r="G32273">
        <v>18.25</v>
      </c>
      <c r="H32273" s="5">
        <v>17.010000000000002</v>
      </c>
      <c r="I32273">
        <v>16.88</v>
      </c>
      <c r="J32273">
        <v>17.850000000000001</v>
      </c>
      <c r="K32273">
        <v>20.62</v>
      </c>
      <c r="L32273" s="32">
        <v>15.53</v>
      </c>
      <c r="M32273">
        <v>30343</v>
      </c>
      <c r="N32273" t="s">
        <v>48</v>
      </c>
      <c r="O32273">
        <v>3</v>
      </c>
    </row>
    <row r="32274" spans="1:15" x14ac:dyDescent="0.2">
      <c r="A32274" s="2">
        <v>37230</v>
      </c>
      <c r="B32274">
        <v>1600</v>
      </c>
      <c r="C32274">
        <v>16.66</v>
      </c>
      <c r="D32274">
        <v>16.71</v>
      </c>
      <c r="E32274">
        <v>16.7</v>
      </c>
      <c r="F32274">
        <v>16.77</v>
      </c>
      <c r="G32274">
        <v>16.12</v>
      </c>
      <c r="H32274" s="5">
        <v>17.010000000000002</v>
      </c>
      <c r="I32274">
        <v>16.89</v>
      </c>
      <c r="J32274">
        <v>17.86</v>
      </c>
      <c r="K32274">
        <v>20.62</v>
      </c>
      <c r="L32274" s="32">
        <v>15.55</v>
      </c>
      <c r="M32274">
        <v>30274</v>
      </c>
      <c r="N32274" t="s">
        <v>48</v>
      </c>
      <c r="O32274">
        <v>3</v>
      </c>
    </row>
    <row r="32275" spans="1:15" x14ac:dyDescent="0.2">
      <c r="A32275" s="2">
        <v>37230</v>
      </c>
      <c r="B32275">
        <v>1700</v>
      </c>
      <c r="C32275">
        <v>20.04</v>
      </c>
      <c r="D32275">
        <v>21.27</v>
      </c>
      <c r="E32275">
        <v>22.1</v>
      </c>
      <c r="F32275">
        <v>20.95</v>
      </c>
      <c r="G32275">
        <v>15.08</v>
      </c>
      <c r="H32275" s="5">
        <v>18.059999999999999</v>
      </c>
      <c r="I32275">
        <v>17.91</v>
      </c>
      <c r="J32275">
        <v>18.84</v>
      </c>
      <c r="K32275">
        <v>21.21</v>
      </c>
      <c r="L32275" s="32">
        <v>16.75</v>
      </c>
      <c r="M32275">
        <v>31204</v>
      </c>
      <c r="N32275" t="s">
        <v>48</v>
      </c>
      <c r="O32275">
        <v>3</v>
      </c>
    </row>
    <row r="32276" spans="1:15" x14ac:dyDescent="0.2">
      <c r="A32276" s="2">
        <v>37230</v>
      </c>
      <c r="B32276">
        <v>1800</v>
      </c>
      <c r="C32276">
        <v>59.05</v>
      </c>
      <c r="D32276">
        <v>59.66</v>
      </c>
      <c r="E32276">
        <v>59.86</v>
      </c>
      <c r="F32276">
        <v>59.78</v>
      </c>
      <c r="G32276">
        <v>55.02</v>
      </c>
      <c r="H32276" s="5">
        <v>28.51</v>
      </c>
      <c r="I32276">
        <v>28.61</v>
      </c>
      <c r="J32276">
        <v>28.26</v>
      </c>
      <c r="K32276">
        <v>28.64</v>
      </c>
      <c r="L32276" s="32">
        <v>28.55</v>
      </c>
      <c r="M32276">
        <v>34173</v>
      </c>
      <c r="N32276" t="s">
        <v>48</v>
      </c>
      <c r="O32276">
        <v>3</v>
      </c>
    </row>
    <row r="32277" spans="1:15" x14ac:dyDescent="0.2">
      <c r="A32277" s="2">
        <v>37230</v>
      </c>
      <c r="B32277">
        <v>1900</v>
      </c>
      <c r="C32277">
        <v>17.7</v>
      </c>
      <c r="D32277">
        <v>17.72</v>
      </c>
      <c r="E32277">
        <v>17.690000000000001</v>
      </c>
      <c r="F32277">
        <v>17.72</v>
      </c>
      <c r="G32277">
        <v>17.71</v>
      </c>
      <c r="H32277" s="5">
        <v>25.51</v>
      </c>
      <c r="I32277">
        <v>25.61</v>
      </c>
      <c r="J32277">
        <v>25.18</v>
      </c>
      <c r="K32277">
        <v>25.69</v>
      </c>
      <c r="L32277" s="32">
        <v>25.54</v>
      </c>
      <c r="M32277">
        <v>34190</v>
      </c>
      <c r="N32277" t="s">
        <v>48</v>
      </c>
      <c r="O32277">
        <v>3</v>
      </c>
    </row>
    <row r="32278" spans="1:15" x14ac:dyDescent="0.2">
      <c r="A32278" s="2">
        <v>37230</v>
      </c>
      <c r="B32278">
        <v>2000</v>
      </c>
      <c r="C32278">
        <v>22.36</v>
      </c>
      <c r="D32278">
        <v>22.36</v>
      </c>
      <c r="E32278">
        <v>22.36</v>
      </c>
      <c r="F32278">
        <v>22.36</v>
      </c>
      <c r="G32278">
        <v>22.36</v>
      </c>
      <c r="H32278" s="5">
        <v>18.260000000000002</v>
      </c>
      <c r="I32278">
        <v>18.03</v>
      </c>
      <c r="J32278">
        <v>17.73</v>
      </c>
      <c r="K32278">
        <v>20.77</v>
      </c>
      <c r="L32278" s="32">
        <v>17.350000000000001</v>
      </c>
      <c r="M32278">
        <v>33479</v>
      </c>
      <c r="N32278" t="s">
        <v>48</v>
      </c>
      <c r="O32278">
        <v>3</v>
      </c>
    </row>
    <row r="32279" spans="1:15" x14ac:dyDescent="0.2">
      <c r="A32279" s="2">
        <v>37230</v>
      </c>
      <c r="B32279">
        <v>2100</v>
      </c>
      <c r="C32279">
        <v>21.99</v>
      </c>
      <c r="D32279">
        <v>21.99</v>
      </c>
      <c r="E32279">
        <v>21.99</v>
      </c>
      <c r="F32279">
        <v>21.99</v>
      </c>
      <c r="G32279">
        <v>21.99</v>
      </c>
      <c r="H32279" s="5">
        <v>18.010000000000002</v>
      </c>
      <c r="I32279">
        <v>17.649999999999999</v>
      </c>
      <c r="J32279">
        <v>17.5</v>
      </c>
      <c r="K32279">
        <v>21.09</v>
      </c>
      <c r="L32279" s="32">
        <v>16.82</v>
      </c>
      <c r="M32279">
        <v>32747</v>
      </c>
      <c r="N32279" t="s">
        <v>48</v>
      </c>
      <c r="O32279">
        <v>3</v>
      </c>
    </row>
    <row r="32280" spans="1:15" x14ac:dyDescent="0.2">
      <c r="A32280" s="2">
        <v>37230</v>
      </c>
      <c r="B32280">
        <v>2200</v>
      </c>
      <c r="C32280">
        <v>18.22</v>
      </c>
      <c r="D32280">
        <v>18.28</v>
      </c>
      <c r="E32280">
        <v>18.27</v>
      </c>
      <c r="F32280">
        <v>18.329999999999998</v>
      </c>
      <c r="G32280">
        <v>17.63</v>
      </c>
      <c r="H32280" s="5">
        <v>18.010000000000002</v>
      </c>
      <c r="I32280">
        <v>17.62</v>
      </c>
      <c r="J32280">
        <v>17.63</v>
      </c>
      <c r="K32280">
        <v>20.96</v>
      </c>
      <c r="L32280" s="32">
        <v>16.82</v>
      </c>
      <c r="M32280">
        <v>30905</v>
      </c>
      <c r="N32280" t="s">
        <v>48</v>
      </c>
      <c r="O32280">
        <v>3</v>
      </c>
    </row>
    <row r="32281" spans="1:15" x14ac:dyDescent="0.2">
      <c r="A32281" s="2">
        <v>37230</v>
      </c>
      <c r="B32281">
        <v>2300</v>
      </c>
      <c r="C32281">
        <v>17.079999999999998</v>
      </c>
      <c r="D32281">
        <v>17.14</v>
      </c>
      <c r="E32281">
        <v>17.13</v>
      </c>
      <c r="F32281">
        <v>17.190000000000001</v>
      </c>
      <c r="G32281">
        <v>16.54</v>
      </c>
      <c r="H32281" s="5">
        <v>16.809999999999999</v>
      </c>
      <c r="I32281">
        <v>16.309999999999999</v>
      </c>
      <c r="J32281">
        <v>16.32</v>
      </c>
      <c r="K32281">
        <v>20.38</v>
      </c>
      <c r="L32281" s="32">
        <v>15.38</v>
      </c>
      <c r="M32281">
        <v>27284</v>
      </c>
      <c r="N32281" t="s">
        <v>48</v>
      </c>
      <c r="O32281">
        <v>3</v>
      </c>
    </row>
    <row r="32282" spans="1:15" x14ac:dyDescent="0.2">
      <c r="A32282" s="2">
        <v>37230</v>
      </c>
      <c r="B32282">
        <v>2400</v>
      </c>
      <c r="C32282">
        <v>16.25</v>
      </c>
      <c r="D32282">
        <v>16.3</v>
      </c>
      <c r="E32282">
        <v>16.29</v>
      </c>
      <c r="F32282">
        <v>16.350000000000001</v>
      </c>
      <c r="G32282">
        <v>15.75</v>
      </c>
      <c r="H32282" s="5">
        <v>15.05</v>
      </c>
      <c r="I32282">
        <v>14.47</v>
      </c>
      <c r="J32282">
        <v>14.44</v>
      </c>
      <c r="K32282">
        <v>19.57</v>
      </c>
      <c r="L32282" s="32">
        <v>13.23</v>
      </c>
      <c r="M32282">
        <v>25071</v>
      </c>
      <c r="N32282" t="s">
        <v>47</v>
      </c>
      <c r="O32282">
        <v>3</v>
      </c>
    </row>
    <row r="32283" spans="1:15" x14ac:dyDescent="0.2">
      <c r="A32283" s="2">
        <v>37231</v>
      </c>
      <c r="B32283">
        <v>100</v>
      </c>
      <c r="C32283">
        <v>15.61</v>
      </c>
      <c r="D32283">
        <v>15.61</v>
      </c>
      <c r="E32283">
        <v>15.61</v>
      </c>
      <c r="F32283">
        <v>15.61</v>
      </c>
      <c r="G32283">
        <v>15.61</v>
      </c>
      <c r="H32283" s="5">
        <v>14.81</v>
      </c>
      <c r="I32283">
        <v>14.75</v>
      </c>
      <c r="J32283">
        <v>14.72</v>
      </c>
      <c r="K32283">
        <v>15.37</v>
      </c>
      <c r="L32283" s="32">
        <v>14.6</v>
      </c>
      <c r="M32283">
        <v>22888</v>
      </c>
      <c r="N32283" t="s">
        <v>47</v>
      </c>
      <c r="O32283">
        <v>4</v>
      </c>
    </row>
    <row r="32284" spans="1:15" x14ac:dyDescent="0.2">
      <c r="A32284" s="2">
        <v>37231</v>
      </c>
      <c r="B32284">
        <v>200</v>
      </c>
      <c r="C32284">
        <v>13.79</v>
      </c>
      <c r="D32284">
        <v>13.79</v>
      </c>
      <c r="E32284">
        <v>13.79</v>
      </c>
      <c r="F32284">
        <v>13.79</v>
      </c>
      <c r="G32284">
        <v>13.79</v>
      </c>
      <c r="H32284" s="5">
        <v>12.91</v>
      </c>
      <c r="I32284">
        <v>12.76</v>
      </c>
      <c r="J32284">
        <v>12.73</v>
      </c>
      <c r="K32284">
        <v>14.07</v>
      </c>
      <c r="L32284" s="32">
        <v>12.46</v>
      </c>
      <c r="M32284">
        <v>21862</v>
      </c>
      <c r="N32284" t="s">
        <v>47</v>
      </c>
      <c r="O32284">
        <v>4</v>
      </c>
    </row>
    <row r="32285" spans="1:15" x14ac:dyDescent="0.2">
      <c r="A32285" s="2">
        <v>37231</v>
      </c>
      <c r="B32285">
        <v>300</v>
      </c>
      <c r="C32285">
        <v>13.5</v>
      </c>
      <c r="D32285">
        <v>13.5</v>
      </c>
      <c r="E32285">
        <v>13.5</v>
      </c>
      <c r="F32285">
        <v>13.5</v>
      </c>
      <c r="G32285">
        <v>13.5</v>
      </c>
      <c r="H32285" s="5">
        <v>12.21</v>
      </c>
      <c r="I32285">
        <v>12.01</v>
      </c>
      <c r="J32285">
        <v>11.98</v>
      </c>
      <c r="K32285">
        <v>13.77</v>
      </c>
      <c r="L32285" s="32">
        <v>11.61</v>
      </c>
      <c r="M32285">
        <v>21359</v>
      </c>
      <c r="N32285" t="s">
        <v>47</v>
      </c>
      <c r="O32285">
        <v>4</v>
      </c>
    </row>
    <row r="32286" spans="1:15" x14ac:dyDescent="0.2">
      <c r="A32286" s="2">
        <v>37231</v>
      </c>
      <c r="B32286">
        <v>400</v>
      </c>
      <c r="C32286">
        <v>13.56</v>
      </c>
      <c r="D32286">
        <v>13.56</v>
      </c>
      <c r="E32286">
        <v>13.56</v>
      </c>
      <c r="F32286">
        <v>13.56</v>
      </c>
      <c r="G32286">
        <v>13.56</v>
      </c>
      <c r="H32286" s="5">
        <v>12.22</v>
      </c>
      <c r="I32286">
        <v>12</v>
      </c>
      <c r="J32286">
        <v>11.97</v>
      </c>
      <c r="K32286">
        <v>13.87</v>
      </c>
      <c r="L32286" s="32">
        <v>11.57</v>
      </c>
      <c r="M32286">
        <v>21310</v>
      </c>
      <c r="N32286" t="s">
        <v>47</v>
      </c>
      <c r="O32286">
        <v>4</v>
      </c>
    </row>
    <row r="32287" spans="1:15" x14ac:dyDescent="0.2">
      <c r="A32287" s="2">
        <v>37231</v>
      </c>
      <c r="B32287">
        <v>500</v>
      </c>
      <c r="C32287">
        <v>14.74</v>
      </c>
      <c r="D32287">
        <v>14.74</v>
      </c>
      <c r="E32287">
        <v>14.74</v>
      </c>
      <c r="F32287">
        <v>14.74</v>
      </c>
      <c r="G32287">
        <v>14.74</v>
      </c>
      <c r="H32287" s="5">
        <v>12.59</v>
      </c>
      <c r="I32287">
        <v>12.39</v>
      </c>
      <c r="J32287">
        <v>12.35</v>
      </c>
      <c r="K32287">
        <v>14.17</v>
      </c>
      <c r="L32287" s="32">
        <v>11.98</v>
      </c>
      <c r="M32287">
        <v>21770</v>
      </c>
      <c r="N32287" t="s">
        <v>47</v>
      </c>
      <c r="O32287">
        <v>4</v>
      </c>
    </row>
    <row r="32288" spans="1:15" x14ac:dyDescent="0.2">
      <c r="A32288" s="2">
        <v>37231</v>
      </c>
      <c r="B32288">
        <v>600</v>
      </c>
      <c r="C32288">
        <v>17.100000000000001</v>
      </c>
      <c r="D32288">
        <v>17.100000000000001</v>
      </c>
      <c r="E32288">
        <v>17.100000000000001</v>
      </c>
      <c r="F32288">
        <v>17.100000000000001</v>
      </c>
      <c r="G32288">
        <v>17.100000000000001</v>
      </c>
      <c r="H32288" s="5">
        <v>15.3</v>
      </c>
      <c r="I32288">
        <v>15.41</v>
      </c>
      <c r="J32288">
        <v>15.36</v>
      </c>
      <c r="K32288">
        <v>15.5</v>
      </c>
      <c r="L32288" s="32">
        <v>14.4</v>
      </c>
      <c r="M32288">
        <v>23665</v>
      </c>
      <c r="N32288" t="s">
        <v>47</v>
      </c>
      <c r="O32288">
        <v>4</v>
      </c>
    </row>
    <row r="32289" spans="1:15" x14ac:dyDescent="0.2">
      <c r="A32289" s="2">
        <v>37231</v>
      </c>
      <c r="B32289">
        <v>700</v>
      </c>
      <c r="C32289">
        <v>24.2</v>
      </c>
      <c r="D32289">
        <v>24.2</v>
      </c>
      <c r="E32289">
        <v>24.2</v>
      </c>
      <c r="F32289">
        <v>24.2</v>
      </c>
      <c r="G32289">
        <v>24.2</v>
      </c>
      <c r="H32289" s="5">
        <v>21.09</v>
      </c>
      <c r="I32289">
        <v>20.93</v>
      </c>
      <c r="J32289">
        <v>20.9</v>
      </c>
      <c r="K32289">
        <v>22.39</v>
      </c>
      <c r="L32289" s="32">
        <v>20.59</v>
      </c>
      <c r="M32289">
        <v>27424</v>
      </c>
      <c r="N32289" t="s">
        <v>47</v>
      </c>
      <c r="O32289">
        <v>4</v>
      </c>
    </row>
    <row r="32290" spans="1:15" x14ac:dyDescent="0.2">
      <c r="A32290" s="2">
        <v>37231</v>
      </c>
      <c r="B32290">
        <v>800</v>
      </c>
      <c r="C32290">
        <v>19.53</v>
      </c>
      <c r="D32290">
        <v>19.53</v>
      </c>
      <c r="E32290">
        <v>19.53</v>
      </c>
      <c r="F32290">
        <v>19.53</v>
      </c>
      <c r="G32290">
        <v>19.53</v>
      </c>
      <c r="H32290" s="5">
        <v>20.37</v>
      </c>
      <c r="I32290">
        <v>24.87</v>
      </c>
      <c r="J32290">
        <v>30.57</v>
      </c>
      <c r="K32290">
        <v>22.12</v>
      </c>
      <c r="L32290" s="32">
        <v>19.66</v>
      </c>
      <c r="M32290">
        <v>30145</v>
      </c>
      <c r="N32290" t="s">
        <v>48</v>
      </c>
      <c r="O32290">
        <v>4</v>
      </c>
    </row>
    <row r="32291" spans="1:15" x14ac:dyDescent="0.2">
      <c r="A32291" s="2">
        <v>37231</v>
      </c>
      <c r="B32291">
        <v>900</v>
      </c>
      <c r="C32291">
        <v>21.75</v>
      </c>
      <c r="D32291">
        <v>21.75</v>
      </c>
      <c r="E32291">
        <v>21.75</v>
      </c>
      <c r="F32291">
        <v>21.75</v>
      </c>
      <c r="G32291">
        <v>21.75</v>
      </c>
      <c r="H32291" s="5">
        <v>20.010000000000002</v>
      </c>
      <c r="I32291">
        <v>20.64</v>
      </c>
      <c r="J32291">
        <v>22.01</v>
      </c>
      <c r="K32291">
        <v>22.14</v>
      </c>
      <c r="L32291" s="32">
        <v>19.18</v>
      </c>
      <c r="M32291">
        <v>30357</v>
      </c>
      <c r="N32291" t="s">
        <v>48</v>
      </c>
      <c r="O32291">
        <v>4</v>
      </c>
    </row>
    <row r="32292" spans="1:15" x14ac:dyDescent="0.2">
      <c r="A32292" s="2">
        <v>37231</v>
      </c>
      <c r="B32292">
        <v>1000</v>
      </c>
      <c r="C32292">
        <v>19.170000000000002</v>
      </c>
      <c r="D32292">
        <v>19.170000000000002</v>
      </c>
      <c r="E32292">
        <v>19.170000000000002</v>
      </c>
      <c r="F32292">
        <v>19.170000000000002</v>
      </c>
      <c r="G32292">
        <v>19.170000000000002</v>
      </c>
      <c r="H32292" s="5">
        <v>19.579999999999998</v>
      </c>
      <c r="I32292">
        <v>19.88</v>
      </c>
      <c r="J32292">
        <v>21.01</v>
      </c>
      <c r="K32292">
        <v>22.05</v>
      </c>
      <c r="L32292" s="32">
        <v>18.61</v>
      </c>
      <c r="M32292">
        <v>30569</v>
      </c>
      <c r="N32292" t="s">
        <v>48</v>
      </c>
      <c r="O32292">
        <v>4</v>
      </c>
    </row>
    <row r="32293" spans="1:15" x14ac:dyDescent="0.2">
      <c r="A32293" s="2">
        <v>37231</v>
      </c>
      <c r="B32293">
        <v>1100</v>
      </c>
      <c r="C32293">
        <v>22.98</v>
      </c>
      <c r="D32293">
        <v>22.98</v>
      </c>
      <c r="E32293">
        <v>22.98</v>
      </c>
      <c r="F32293">
        <v>22.98</v>
      </c>
      <c r="G32293">
        <v>22.98</v>
      </c>
      <c r="H32293" s="5">
        <v>19.86</v>
      </c>
      <c r="I32293">
        <v>20.97</v>
      </c>
      <c r="J32293">
        <v>23.01</v>
      </c>
      <c r="K32293">
        <v>22.23</v>
      </c>
      <c r="L32293" s="32">
        <v>18.920000000000002</v>
      </c>
      <c r="M32293">
        <v>30736</v>
      </c>
      <c r="N32293" t="s">
        <v>48</v>
      </c>
      <c r="O32293">
        <v>4</v>
      </c>
    </row>
    <row r="32294" spans="1:15" x14ac:dyDescent="0.2">
      <c r="A32294" s="2">
        <v>37231</v>
      </c>
      <c r="B32294">
        <v>1200</v>
      </c>
      <c r="C32294">
        <v>31.58</v>
      </c>
      <c r="D32294">
        <v>31.58</v>
      </c>
      <c r="E32294">
        <v>31.58</v>
      </c>
      <c r="F32294">
        <v>31.58</v>
      </c>
      <c r="G32294">
        <v>31.58</v>
      </c>
      <c r="H32294" s="5">
        <v>19.2</v>
      </c>
      <c r="I32294">
        <v>19.55</v>
      </c>
      <c r="J32294">
        <v>20.51</v>
      </c>
      <c r="K32294">
        <v>19.2</v>
      </c>
      <c r="L32294" s="32">
        <v>19.2</v>
      </c>
      <c r="M32294">
        <v>30819</v>
      </c>
      <c r="N32294" t="s">
        <v>48</v>
      </c>
      <c r="O32294">
        <v>4</v>
      </c>
    </row>
    <row r="32295" spans="1:15" x14ac:dyDescent="0.2">
      <c r="A32295" s="2">
        <v>37231</v>
      </c>
      <c r="B32295">
        <v>1300</v>
      </c>
      <c r="C32295">
        <v>31.54</v>
      </c>
      <c r="D32295">
        <v>31.54</v>
      </c>
      <c r="E32295">
        <v>31.54</v>
      </c>
      <c r="F32295">
        <v>31.54</v>
      </c>
      <c r="G32295">
        <v>31.54</v>
      </c>
      <c r="H32295" s="5">
        <v>18.190000000000001</v>
      </c>
      <c r="I32295">
        <v>18.53</v>
      </c>
      <c r="J32295">
        <v>19.79</v>
      </c>
      <c r="K32295">
        <v>21.37</v>
      </c>
      <c r="L32295" s="32">
        <v>15.3</v>
      </c>
      <c r="M32295">
        <v>30716</v>
      </c>
      <c r="N32295" t="s">
        <v>48</v>
      </c>
      <c r="O32295">
        <v>4</v>
      </c>
    </row>
    <row r="32296" spans="1:15" x14ac:dyDescent="0.2">
      <c r="A32296" s="2">
        <v>37231</v>
      </c>
      <c r="B32296">
        <v>1400</v>
      </c>
      <c r="C32296">
        <v>24.29</v>
      </c>
      <c r="D32296">
        <v>24.29</v>
      </c>
      <c r="E32296">
        <v>24.29</v>
      </c>
      <c r="F32296">
        <v>24.29</v>
      </c>
      <c r="G32296">
        <v>24.29</v>
      </c>
      <c r="H32296" s="5">
        <v>18.16</v>
      </c>
      <c r="I32296">
        <v>18.29</v>
      </c>
      <c r="J32296">
        <v>19.36</v>
      </c>
      <c r="K32296">
        <v>21.36</v>
      </c>
      <c r="L32296" s="32">
        <v>15.41</v>
      </c>
      <c r="M32296">
        <v>30707</v>
      </c>
      <c r="N32296" t="s">
        <v>48</v>
      </c>
      <c r="O32296">
        <v>4</v>
      </c>
    </row>
    <row r="32297" spans="1:15" x14ac:dyDescent="0.2">
      <c r="A32297" s="2">
        <v>37231</v>
      </c>
      <c r="B32297">
        <v>1500</v>
      </c>
      <c r="C32297">
        <v>26</v>
      </c>
      <c r="D32297">
        <v>26</v>
      </c>
      <c r="E32297">
        <v>26</v>
      </c>
      <c r="F32297">
        <v>26</v>
      </c>
      <c r="G32297">
        <v>26</v>
      </c>
      <c r="H32297" s="5">
        <v>17.739999999999998</v>
      </c>
      <c r="I32297">
        <v>18.22</v>
      </c>
      <c r="J32297">
        <v>19.760000000000002</v>
      </c>
      <c r="K32297">
        <v>21.21</v>
      </c>
      <c r="L32297" s="32">
        <v>15.16</v>
      </c>
      <c r="M32297">
        <v>30412</v>
      </c>
      <c r="N32297" t="s">
        <v>48</v>
      </c>
      <c r="O32297">
        <v>4</v>
      </c>
    </row>
    <row r="32298" spans="1:15" x14ac:dyDescent="0.2">
      <c r="A32298" s="2">
        <v>37231</v>
      </c>
      <c r="B32298">
        <v>1600</v>
      </c>
      <c r="C32298">
        <v>17.62</v>
      </c>
      <c r="D32298">
        <v>17.62</v>
      </c>
      <c r="E32298">
        <v>17.62</v>
      </c>
      <c r="F32298">
        <v>17.62</v>
      </c>
      <c r="G32298">
        <v>17.62</v>
      </c>
      <c r="H32298" s="5">
        <v>17.61</v>
      </c>
      <c r="I32298">
        <v>18.13</v>
      </c>
      <c r="J32298">
        <v>19.760000000000002</v>
      </c>
      <c r="K32298">
        <v>21.17</v>
      </c>
      <c r="L32298" s="32">
        <v>15.11</v>
      </c>
      <c r="M32298">
        <v>30489</v>
      </c>
      <c r="N32298" t="s">
        <v>48</v>
      </c>
      <c r="O32298">
        <v>4</v>
      </c>
    </row>
    <row r="32299" spans="1:15" x14ac:dyDescent="0.2">
      <c r="A32299" s="2">
        <v>37231</v>
      </c>
      <c r="B32299">
        <v>1700</v>
      </c>
      <c r="C32299">
        <v>63.87</v>
      </c>
      <c r="D32299">
        <v>63.87</v>
      </c>
      <c r="E32299">
        <v>63.87</v>
      </c>
      <c r="F32299">
        <v>63.87</v>
      </c>
      <c r="G32299">
        <v>63.87</v>
      </c>
      <c r="H32299" s="5">
        <v>18.04</v>
      </c>
      <c r="I32299">
        <v>18.3</v>
      </c>
      <c r="J32299">
        <v>19.77</v>
      </c>
      <c r="K32299">
        <v>21.49</v>
      </c>
      <c r="L32299" s="32">
        <v>16.670000000000002</v>
      </c>
      <c r="M32299">
        <v>31872</v>
      </c>
      <c r="N32299" t="s">
        <v>48</v>
      </c>
      <c r="O32299">
        <v>4</v>
      </c>
    </row>
    <row r="32300" spans="1:15" x14ac:dyDescent="0.2">
      <c r="A32300" s="2">
        <v>37231</v>
      </c>
      <c r="B32300">
        <v>1800</v>
      </c>
      <c r="C32300">
        <v>85</v>
      </c>
      <c r="D32300">
        <v>85</v>
      </c>
      <c r="E32300">
        <v>85</v>
      </c>
      <c r="F32300">
        <v>85</v>
      </c>
      <c r="G32300">
        <v>85</v>
      </c>
      <c r="H32300" s="5">
        <v>38.68</v>
      </c>
      <c r="I32300">
        <v>39.270000000000003</v>
      </c>
      <c r="J32300">
        <v>37.07</v>
      </c>
      <c r="K32300">
        <v>38.86</v>
      </c>
      <c r="L32300" s="32">
        <v>38.9</v>
      </c>
      <c r="M32300">
        <v>34451</v>
      </c>
      <c r="N32300" t="s">
        <v>48</v>
      </c>
      <c r="O32300">
        <v>4</v>
      </c>
    </row>
    <row r="32301" spans="1:15" x14ac:dyDescent="0.2">
      <c r="A32301" s="2">
        <v>37231</v>
      </c>
      <c r="B32301">
        <v>1900</v>
      </c>
      <c r="C32301">
        <v>36.85</v>
      </c>
      <c r="D32301">
        <v>36.89</v>
      </c>
      <c r="E32301">
        <v>36.840000000000003</v>
      </c>
      <c r="F32301">
        <v>36.89</v>
      </c>
      <c r="G32301">
        <v>36.869999999999997</v>
      </c>
      <c r="H32301" s="5">
        <v>35</v>
      </c>
      <c r="I32301">
        <v>35.08</v>
      </c>
      <c r="J32301">
        <v>34.909999999999997</v>
      </c>
      <c r="K32301">
        <v>35.049999999999997</v>
      </c>
      <c r="L32301" s="32">
        <v>35.04</v>
      </c>
      <c r="M32301">
        <v>34328</v>
      </c>
      <c r="N32301" t="s">
        <v>48</v>
      </c>
      <c r="O32301">
        <v>4</v>
      </c>
    </row>
    <row r="32302" spans="1:15" x14ac:dyDescent="0.2">
      <c r="A32302" s="2">
        <v>37231</v>
      </c>
      <c r="B32302">
        <v>2000</v>
      </c>
      <c r="C32302">
        <v>23.41</v>
      </c>
      <c r="D32302">
        <v>23.44</v>
      </c>
      <c r="E32302">
        <v>23.38</v>
      </c>
      <c r="F32302">
        <v>23.44</v>
      </c>
      <c r="G32302">
        <v>23.42</v>
      </c>
      <c r="H32302" s="5">
        <v>27.04</v>
      </c>
      <c r="I32302">
        <v>27.08</v>
      </c>
      <c r="J32302">
        <v>27.01</v>
      </c>
      <c r="K32302">
        <v>27.06</v>
      </c>
      <c r="L32302" s="32">
        <v>27.06</v>
      </c>
      <c r="M32302">
        <v>33535</v>
      </c>
      <c r="N32302" t="s">
        <v>48</v>
      </c>
      <c r="O32302">
        <v>4</v>
      </c>
    </row>
    <row r="32303" spans="1:15" x14ac:dyDescent="0.2">
      <c r="A32303" s="2">
        <v>37231</v>
      </c>
      <c r="B32303">
        <v>2100</v>
      </c>
      <c r="C32303">
        <v>32.869999999999997</v>
      </c>
      <c r="D32303">
        <v>32.869999999999997</v>
      </c>
      <c r="E32303">
        <v>32.869999999999997</v>
      </c>
      <c r="F32303">
        <v>32.869999999999997</v>
      </c>
      <c r="G32303">
        <v>32.869999999999997</v>
      </c>
      <c r="H32303" s="5">
        <v>23.21</v>
      </c>
      <c r="I32303">
        <v>23.23</v>
      </c>
      <c r="J32303">
        <v>23.19</v>
      </c>
      <c r="K32303">
        <v>23.22</v>
      </c>
      <c r="L32303" s="32">
        <v>23.22</v>
      </c>
      <c r="M32303">
        <v>32654</v>
      </c>
      <c r="N32303" t="s">
        <v>48</v>
      </c>
      <c r="O32303">
        <v>4</v>
      </c>
    </row>
    <row r="32304" spans="1:15" x14ac:dyDescent="0.2">
      <c r="A32304" s="2">
        <v>37231</v>
      </c>
      <c r="B32304">
        <v>2200</v>
      </c>
      <c r="C32304">
        <v>30.82</v>
      </c>
      <c r="D32304">
        <v>30.82</v>
      </c>
      <c r="E32304">
        <v>30.82</v>
      </c>
      <c r="F32304">
        <v>30.82</v>
      </c>
      <c r="G32304">
        <v>30.82</v>
      </c>
      <c r="H32304" s="5">
        <v>20</v>
      </c>
      <c r="I32304">
        <v>20</v>
      </c>
      <c r="J32304">
        <v>20</v>
      </c>
      <c r="K32304">
        <v>20</v>
      </c>
      <c r="L32304" s="32">
        <v>20</v>
      </c>
      <c r="M32304">
        <v>30915</v>
      </c>
      <c r="N32304" t="s">
        <v>48</v>
      </c>
      <c r="O32304">
        <v>4</v>
      </c>
    </row>
    <row r="32305" spans="1:15" x14ac:dyDescent="0.2">
      <c r="A32305" s="2">
        <v>37231</v>
      </c>
      <c r="B32305">
        <v>2300</v>
      </c>
      <c r="C32305">
        <v>16.829999999999998</v>
      </c>
      <c r="D32305">
        <v>16.829999999999998</v>
      </c>
      <c r="E32305">
        <v>16.829999999999998</v>
      </c>
      <c r="F32305">
        <v>16.829999999999998</v>
      </c>
      <c r="G32305">
        <v>16.829999999999998</v>
      </c>
      <c r="H32305" s="5">
        <v>16.8</v>
      </c>
      <c r="I32305">
        <v>16.86</v>
      </c>
      <c r="J32305">
        <v>16.829999999999998</v>
      </c>
      <c r="K32305">
        <v>17.47</v>
      </c>
      <c r="L32305" s="32">
        <v>15.5</v>
      </c>
      <c r="M32305">
        <v>28094</v>
      </c>
      <c r="N32305" t="s">
        <v>48</v>
      </c>
      <c r="O32305">
        <v>4</v>
      </c>
    </row>
    <row r="32306" spans="1:15" x14ac:dyDescent="0.2">
      <c r="A32306" s="2">
        <v>37231</v>
      </c>
      <c r="B32306">
        <v>2400</v>
      </c>
      <c r="C32306">
        <v>15.58</v>
      </c>
      <c r="D32306">
        <v>15.58</v>
      </c>
      <c r="E32306">
        <v>15.58</v>
      </c>
      <c r="F32306">
        <v>15.58</v>
      </c>
      <c r="G32306">
        <v>15.58</v>
      </c>
      <c r="H32306" s="5">
        <v>16.059999999999999</v>
      </c>
      <c r="I32306">
        <v>16.239999999999998</v>
      </c>
      <c r="J32306">
        <v>16.18</v>
      </c>
      <c r="K32306">
        <v>16.5</v>
      </c>
      <c r="L32306" s="32">
        <v>14.29</v>
      </c>
      <c r="M32306">
        <v>25019</v>
      </c>
      <c r="N32306" t="s">
        <v>47</v>
      </c>
      <c r="O32306">
        <v>4</v>
      </c>
    </row>
    <row r="32307" spans="1:15" x14ac:dyDescent="0.2">
      <c r="A32307" s="2">
        <v>37232</v>
      </c>
      <c r="B32307">
        <v>100</v>
      </c>
      <c r="C32307">
        <v>15.73</v>
      </c>
      <c r="D32307">
        <v>15.73</v>
      </c>
      <c r="E32307">
        <v>15.73</v>
      </c>
      <c r="F32307">
        <v>15.73</v>
      </c>
      <c r="G32307">
        <v>15.73</v>
      </c>
      <c r="H32307" s="5">
        <v>15</v>
      </c>
      <c r="I32307">
        <v>15.02</v>
      </c>
      <c r="J32307">
        <v>14.99</v>
      </c>
      <c r="K32307">
        <v>15.02</v>
      </c>
      <c r="L32307" s="32">
        <v>14.96</v>
      </c>
      <c r="M32307">
        <v>22884</v>
      </c>
      <c r="N32307" t="s">
        <v>47</v>
      </c>
      <c r="O32307">
        <v>5</v>
      </c>
    </row>
    <row r="32308" spans="1:15" x14ac:dyDescent="0.2">
      <c r="A32308" s="2">
        <v>37232</v>
      </c>
      <c r="B32308">
        <v>200</v>
      </c>
      <c r="C32308">
        <v>15.35</v>
      </c>
      <c r="D32308">
        <v>15.35</v>
      </c>
      <c r="E32308">
        <v>15.35</v>
      </c>
      <c r="F32308">
        <v>15.35</v>
      </c>
      <c r="G32308">
        <v>15.35</v>
      </c>
      <c r="H32308" s="5">
        <v>13.05</v>
      </c>
      <c r="I32308">
        <v>13.07</v>
      </c>
      <c r="J32308">
        <v>13.03</v>
      </c>
      <c r="K32308">
        <v>13.06</v>
      </c>
      <c r="L32308" s="32">
        <v>13.06</v>
      </c>
      <c r="M32308">
        <v>21895</v>
      </c>
      <c r="N32308" t="s">
        <v>47</v>
      </c>
      <c r="O32308">
        <v>5</v>
      </c>
    </row>
    <row r="32309" spans="1:15" x14ac:dyDescent="0.2">
      <c r="A32309" s="2">
        <v>37232</v>
      </c>
      <c r="B32309">
        <v>300</v>
      </c>
      <c r="C32309">
        <v>13.72</v>
      </c>
      <c r="D32309">
        <v>13.72</v>
      </c>
      <c r="E32309">
        <v>13.72</v>
      </c>
      <c r="F32309">
        <v>13.72</v>
      </c>
      <c r="G32309">
        <v>13.72</v>
      </c>
      <c r="H32309" s="5">
        <v>12</v>
      </c>
      <c r="I32309">
        <v>12.02</v>
      </c>
      <c r="J32309">
        <v>11.98</v>
      </c>
      <c r="K32309">
        <v>12.01</v>
      </c>
      <c r="L32309" s="32">
        <v>12.01</v>
      </c>
      <c r="M32309">
        <v>21408</v>
      </c>
      <c r="N32309" t="s">
        <v>47</v>
      </c>
      <c r="O32309">
        <v>5</v>
      </c>
    </row>
    <row r="32310" spans="1:15" x14ac:dyDescent="0.2">
      <c r="A32310" s="2">
        <v>37232</v>
      </c>
      <c r="B32310">
        <v>400</v>
      </c>
      <c r="C32310">
        <v>13.02</v>
      </c>
      <c r="D32310">
        <v>13.02</v>
      </c>
      <c r="E32310">
        <v>13.02</v>
      </c>
      <c r="F32310">
        <v>13.02</v>
      </c>
      <c r="G32310">
        <v>13.02</v>
      </c>
      <c r="H32310" s="5">
        <v>12</v>
      </c>
      <c r="I32310">
        <v>12.01</v>
      </c>
      <c r="J32310">
        <v>11.98</v>
      </c>
      <c r="K32310">
        <v>12.01</v>
      </c>
      <c r="L32310" s="32">
        <v>12.01</v>
      </c>
      <c r="M32310">
        <v>21204</v>
      </c>
      <c r="N32310" t="s">
        <v>47</v>
      </c>
      <c r="O32310">
        <v>5</v>
      </c>
    </row>
    <row r="32311" spans="1:15" x14ac:dyDescent="0.2">
      <c r="A32311" s="2">
        <v>37232</v>
      </c>
      <c r="B32311">
        <v>500</v>
      </c>
      <c r="C32311">
        <v>13.03</v>
      </c>
      <c r="D32311">
        <v>13.03</v>
      </c>
      <c r="E32311">
        <v>13.03</v>
      </c>
      <c r="F32311">
        <v>13.03</v>
      </c>
      <c r="G32311">
        <v>13.03</v>
      </c>
      <c r="H32311" s="5">
        <v>13</v>
      </c>
      <c r="I32311">
        <v>13.02</v>
      </c>
      <c r="J32311">
        <v>12.98</v>
      </c>
      <c r="K32311">
        <v>13.01</v>
      </c>
      <c r="L32311" s="32">
        <v>13.01</v>
      </c>
      <c r="M32311">
        <v>21616</v>
      </c>
      <c r="N32311" t="s">
        <v>47</v>
      </c>
      <c r="O32311">
        <v>5</v>
      </c>
    </row>
    <row r="32312" spans="1:15" x14ac:dyDescent="0.2">
      <c r="A32312" s="2">
        <v>37232</v>
      </c>
      <c r="B32312">
        <v>600</v>
      </c>
      <c r="C32312">
        <v>14.82</v>
      </c>
      <c r="D32312">
        <v>14.82</v>
      </c>
      <c r="E32312">
        <v>14.82</v>
      </c>
      <c r="F32312">
        <v>14.82</v>
      </c>
      <c r="G32312">
        <v>14.82</v>
      </c>
      <c r="H32312" s="5">
        <v>15.24</v>
      </c>
      <c r="I32312">
        <v>15.25</v>
      </c>
      <c r="J32312">
        <v>15.22</v>
      </c>
      <c r="K32312">
        <v>15.25</v>
      </c>
      <c r="L32312" s="32">
        <v>15.25</v>
      </c>
      <c r="M32312">
        <v>23415</v>
      </c>
      <c r="N32312" t="s">
        <v>47</v>
      </c>
      <c r="O32312">
        <v>5</v>
      </c>
    </row>
    <row r="32313" spans="1:15" x14ac:dyDescent="0.2">
      <c r="A32313" s="2">
        <v>37232</v>
      </c>
      <c r="B32313">
        <v>700</v>
      </c>
      <c r="C32313">
        <v>22.61</v>
      </c>
      <c r="D32313">
        <v>22.61</v>
      </c>
      <c r="E32313">
        <v>22.61</v>
      </c>
      <c r="F32313">
        <v>22.61</v>
      </c>
      <c r="G32313">
        <v>22.61</v>
      </c>
      <c r="H32313" s="5">
        <v>20.6</v>
      </c>
      <c r="I32313">
        <v>20.63</v>
      </c>
      <c r="J32313">
        <v>20.57</v>
      </c>
      <c r="K32313">
        <v>20.62</v>
      </c>
      <c r="L32313" s="32">
        <v>20.61</v>
      </c>
      <c r="M32313">
        <v>27423</v>
      </c>
      <c r="N32313" t="s">
        <v>47</v>
      </c>
      <c r="O32313">
        <v>5</v>
      </c>
    </row>
    <row r="32314" spans="1:15" x14ac:dyDescent="0.2">
      <c r="A32314" s="2">
        <v>37232</v>
      </c>
      <c r="B32314">
        <v>800</v>
      </c>
      <c r="C32314">
        <v>20.13</v>
      </c>
      <c r="D32314">
        <v>20.13</v>
      </c>
      <c r="E32314">
        <v>20.13</v>
      </c>
      <c r="F32314">
        <v>20.13</v>
      </c>
      <c r="G32314">
        <v>20.13</v>
      </c>
      <c r="H32314" s="5">
        <v>23</v>
      </c>
      <c r="I32314">
        <v>26.68</v>
      </c>
      <c r="J32314">
        <v>31.11</v>
      </c>
      <c r="K32314">
        <v>23</v>
      </c>
      <c r="L32314" s="32">
        <v>23</v>
      </c>
      <c r="M32314">
        <v>29996</v>
      </c>
      <c r="N32314" t="s">
        <v>48</v>
      </c>
      <c r="O32314">
        <v>5</v>
      </c>
    </row>
    <row r="32315" spans="1:15" x14ac:dyDescent="0.2">
      <c r="A32315" s="2">
        <v>37232</v>
      </c>
      <c r="B32315">
        <v>900</v>
      </c>
      <c r="C32315">
        <v>20.95</v>
      </c>
      <c r="D32315">
        <v>20.95</v>
      </c>
      <c r="E32315">
        <v>20.95</v>
      </c>
      <c r="F32315">
        <v>20.95</v>
      </c>
      <c r="G32315">
        <v>20.95</v>
      </c>
      <c r="H32315" s="5">
        <v>23</v>
      </c>
      <c r="I32315">
        <v>27.13</v>
      </c>
      <c r="J32315">
        <v>32.049999999999997</v>
      </c>
      <c r="K32315">
        <v>23</v>
      </c>
      <c r="L32315" s="32">
        <v>23</v>
      </c>
      <c r="M32315">
        <v>30452</v>
      </c>
      <c r="N32315" t="s">
        <v>48</v>
      </c>
      <c r="O32315">
        <v>5</v>
      </c>
    </row>
    <row r="32316" spans="1:15" x14ac:dyDescent="0.2">
      <c r="A32316" s="2">
        <v>37232</v>
      </c>
      <c r="B32316">
        <v>1000</v>
      </c>
      <c r="C32316">
        <v>23.31</v>
      </c>
      <c r="D32316">
        <v>23.31</v>
      </c>
      <c r="E32316">
        <v>23.31</v>
      </c>
      <c r="F32316">
        <v>23.31</v>
      </c>
      <c r="G32316">
        <v>23.31</v>
      </c>
      <c r="H32316" s="5">
        <v>23</v>
      </c>
      <c r="I32316">
        <v>23.22</v>
      </c>
      <c r="J32316">
        <v>23.95</v>
      </c>
      <c r="K32316">
        <v>23</v>
      </c>
      <c r="L32316" s="32">
        <v>23</v>
      </c>
      <c r="M32316">
        <v>30631</v>
      </c>
      <c r="N32316" t="s">
        <v>48</v>
      </c>
      <c r="O32316">
        <v>5</v>
      </c>
    </row>
    <row r="32317" spans="1:15" x14ac:dyDescent="0.2">
      <c r="A32317" s="2">
        <v>37232</v>
      </c>
      <c r="B32317">
        <v>1100</v>
      </c>
      <c r="C32317">
        <v>22.28</v>
      </c>
      <c r="D32317">
        <v>22.28</v>
      </c>
      <c r="E32317">
        <v>22.28</v>
      </c>
      <c r="F32317">
        <v>22.28</v>
      </c>
      <c r="G32317">
        <v>22.28</v>
      </c>
      <c r="H32317" s="5">
        <v>23.06</v>
      </c>
      <c r="I32317">
        <v>23.27</v>
      </c>
      <c r="J32317">
        <v>24.01</v>
      </c>
      <c r="K32317">
        <v>23.06</v>
      </c>
      <c r="L32317" s="32">
        <v>23.06</v>
      </c>
      <c r="M32317">
        <v>30717</v>
      </c>
      <c r="N32317" t="s">
        <v>48</v>
      </c>
      <c r="O32317">
        <v>5</v>
      </c>
    </row>
    <row r="32318" spans="1:15" x14ac:dyDescent="0.2">
      <c r="A32318" s="2">
        <v>37232</v>
      </c>
      <c r="B32318">
        <v>1200</v>
      </c>
      <c r="C32318">
        <v>18.34</v>
      </c>
      <c r="D32318">
        <v>18.37</v>
      </c>
      <c r="E32318">
        <v>18.32</v>
      </c>
      <c r="F32318">
        <v>18.350000000000001</v>
      </c>
      <c r="G32318">
        <v>18.350000000000001</v>
      </c>
      <c r="H32318" s="5">
        <v>23</v>
      </c>
      <c r="I32318">
        <v>23.22</v>
      </c>
      <c r="J32318">
        <v>23.95</v>
      </c>
      <c r="K32318">
        <v>23</v>
      </c>
      <c r="L32318" s="32">
        <v>23</v>
      </c>
      <c r="M32318">
        <v>30457</v>
      </c>
      <c r="N32318" t="s">
        <v>48</v>
      </c>
      <c r="O32318">
        <v>5</v>
      </c>
    </row>
    <row r="32319" spans="1:15" x14ac:dyDescent="0.2">
      <c r="A32319" s="2">
        <v>37232</v>
      </c>
      <c r="B32319">
        <v>1300</v>
      </c>
      <c r="C32319">
        <v>18.18</v>
      </c>
      <c r="D32319">
        <v>18.440000000000001</v>
      </c>
      <c r="E32319">
        <v>18.34</v>
      </c>
      <c r="F32319">
        <v>18.600000000000001</v>
      </c>
      <c r="G32319">
        <v>16.3</v>
      </c>
      <c r="H32319" s="5">
        <v>22.69</v>
      </c>
      <c r="I32319">
        <v>22.91</v>
      </c>
      <c r="J32319">
        <v>23.66</v>
      </c>
      <c r="K32319">
        <v>22.69</v>
      </c>
      <c r="L32319" s="32">
        <v>22.69</v>
      </c>
      <c r="M32319">
        <v>30079</v>
      </c>
      <c r="N32319" t="s">
        <v>48</v>
      </c>
      <c r="O32319">
        <v>5</v>
      </c>
    </row>
    <row r="32320" spans="1:15" x14ac:dyDescent="0.2">
      <c r="A32320" s="2">
        <v>37232</v>
      </c>
      <c r="B32320">
        <v>1400</v>
      </c>
      <c r="C32320">
        <v>18.52</v>
      </c>
      <c r="D32320">
        <v>18.73</v>
      </c>
      <c r="E32320">
        <v>18.690000000000001</v>
      </c>
      <c r="F32320">
        <v>18.920000000000002</v>
      </c>
      <c r="G32320">
        <v>16.57</v>
      </c>
      <c r="H32320" s="5">
        <v>21.54</v>
      </c>
      <c r="I32320">
        <v>21.77</v>
      </c>
      <c r="J32320">
        <v>22.56</v>
      </c>
      <c r="K32320">
        <v>21.54</v>
      </c>
      <c r="L32320" s="32">
        <v>21.54</v>
      </c>
      <c r="M32320">
        <v>29977</v>
      </c>
      <c r="N32320" t="s">
        <v>48</v>
      </c>
      <c r="O32320">
        <v>5</v>
      </c>
    </row>
    <row r="32321" spans="1:15" x14ac:dyDescent="0.2">
      <c r="A32321" s="2">
        <v>37232</v>
      </c>
      <c r="B32321">
        <v>1500</v>
      </c>
      <c r="C32321">
        <v>17.98</v>
      </c>
      <c r="D32321">
        <v>17.98</v>
      </c>
      <c r="E32321">
        <v>17.98</v>
      </c>
      <c r="F32321">
        <v>17.98</v>
      </c>
      <c r="G32321">
        <v>17.98</v>
      </c>
      <c r="H32321" s="5">
        <v>20.23</v>
      </c>
      <c r="I32321">
        <v>21.01</v>
      </c>
      <c r="J32321">
        <v>21.73</v>
      </c>
      <c r="K32321">
        <v>21.3</v>
      </c>
      <c r="L32321" s="32">
        <v>15.23</v>
      </c>
      <c r="M32321">
        <v>29779</v>
      </c>
      <c r="N32321" t="s">
        <v>48</v>
      </c>
      <c r="O32321">
        <v>5</v>
      </c>
    </row>
    <row r="32322" spans="1:15" x14ac:dyDescent="0.2">
      <c r="A32322" s="2">
        <v>37232</v>
      </c>
      <c r="B32322">
        <v>1600</v>
      </c>
      <c r="C32322">
        <v>16.72</v>
      </c>
      <c r="D32322">
        <v>16.72</v>
      </c>
      <c r="E32322">
        <v>16.72</v>
      </c>
      <c r="F32322">
        <v>16.72</v>
      </c>
      <c r="G32322">
        <v>16.72</v>
      </c>
      <c r="H32322" s="5">
        <v>19.64</v>
      </c>
      <c r="I32322">
        <v>20.329999999999998</v>
      </c>
      <c r="J32322">
        <v>21.1</v>
      </c>
      <c r="K32322">
        <v>20.53</v>
      </c>
      <c r="L32322" s="32">
        <v>15.51</v>
      </c>
      <c r="M32322">
        <v>29842</v>
      </c>
      <c r="N32322" t="s">
        <v>48</v>
      </c>
      <c r="O32322">
        <v>5</v>
      </c>
    </row>
    <row r="32323" spans="1:15" x14ac:dyDescent="0.2">
      <c r="A32323" s="2">
        <v>37232</v>
      </c>
      <c r="B32323">
        <v>1700</v>
      </c>
      <c r="C32323">
        <v>22.24</v>
      </c>
      <c r="D32323">
        <v>22.24</v>
      </c>
      <c r="E32323">
        <v>22.24</v>
      </c>
      <c r="F32323">
        <v>22.24</v>
      </c>
      <c r="G32323">
        <v>22.24</v>
      </c>
      <c r="H32323" s="5">
        <v>24.65</v>
      </c>
      <c r="I32323">
        <v>24.87</v>
      </c>
      <c r="J32323">
        <v>25.49</v>
      </c>
      <c r="K32323">
        <v>24.67</v>
      </c>
      <c r="L32323" s="32">
        <v>24.66</v>
      </c>
      <c r="M32323">
        <v>31159</v>
      </c>
      <c r="N32323" t="s">
        <v>48</v>
      </c>
      <c r="O32323">
        <v>5</v>
      </c>
    </row>
    <row r="32324" spans="1:15" x14ac:dyDescent="0.2">
      <c r="A32324" s="2">
        <v>37232</v>
      </c>
      <c r="B32324">
        <v>1800</v>
      </c>
      <c r="C32324">
        <v>29.6</v>
      </c>
      <c r="D32324">
        <v>29.6</v>
      </c>
      <c r="E32324">
        <v>29.6</v>
      </c>
      <c r="F32324">
        <v>29.6</v>
      </c>
      <c r="G32324">
        <v>29.6</v>
      </c>
      <c r="H32324" s="5">
        <v>43</v>
      </c>
      <c r="I32324">
        <v>43.01</v>
      </c>
      <c r="J32324">
        <v>43.01</v>
      </c>
      <c r="K32324">
        <v>43</v>
      </c>
      <c r="L32324" s="32">
        <v>43</v>
      </c>
      <c r="M32324">
        <v>33941</v>
      </c>
      <c r="N32324" t="s">
        <v>48</v>
      </c>
      <c r="O32324">
        <v>5</v>
      </c>
    </row>
    <row r="32325" spans="1:15" x14ac:dyDescent="0.2">
      <c r="A32325" s="2">
        <v>37232</v>
      </c>
      <c r="B32325">
        <v>1900</v>
      </c>
      <c r="C32325">
        <v>19.22</v>
      </c>
      <c r="D32325">
        <v>19.22</v>
      </c>
      <c r="E32325">
        <v>19.22</v>
      </c>
      <c r="F32325">
        <v>19.22</v>
      </c>
      <c r="G32325">
        <v>19.22</v>
      </c>
      <c r="H32325" s="5">
        <v>40</v>
      </c>
      <c r="I32325">
        <v>40.049999999999997</v>
      </c>
      <c r="J32325">
        <v>39.950000000000003</v>
      </c>
      <c r="K32325">
        <v>40.03</v>
      </c>
      <c r="L32325" s="32">
        <v>40.020000000000003</v>
      </c>
      <c r="M32325">
        <v>33509</v>
      </c>
      <c r="N32325" t="s">
        <v>48</v>
      </c>
      <c r="O32325">
        <v>5</v>
      </c>
    </row>
    <row r="32326" spans="1:15" x14ac:dyDescent="0.2">
      <c r="A32326" s="2">
        <v>37232</v>
      </c>
      <c r="B32326">
        <v>2000</v>
      </c>
      <c r="C32326">
        <v>21.5</v>
      </c>
      <c r="D32326">
        <v>21.5</v>
      </c>
      <c r="E32326">
        <v>21.5</v>
      </c>
      <c r="F32326">
        <v>21.5</v>
      </c>
      <c r="G32326">
        <v>21.5</v>
      </c>
      <c r="H32326" s="5">
        <v>28</v>
      </c>
      <c r="I32326">
        <v>28.03</v>
      </c>
      <c r="J32326">
        <v>27.97</v>
      </c>
      <c r="K32326">
        <v>28.02</v>
      </c>
      <c r="L32326" s="32">
        <v>28.01</v>
      </c>
      <c r="M32326">
        <v>32543</v>
      </c>
      <c r="N32326" t="s">
        <v>48</v>
      </c>
      <c r="O32326">
        <v>5</v>
      </c>
    </row>
    <row r="32327" spans="1:15" x14ac:dyDescent="0.2">
      <c r="A32327" s="2">
        <v>37232</v>
      </c>
      <c r="B32327">
        <v>2100</v>
      </c>
      <c r="C32327">
        <v>19.93</v>
      </c>
      <c r="D32327">
        <v>19.93</v>
      </c>
      <c r="E32327">
        <v>19.93</v>
      </c>
      <c r="F32327">
        <v>19.93</v>
      </c>
      <c r="G32327">
        <v>19.93</v>
      </c>
      <c r="H32327" s="5">
        <v>24</v>
      </c>
      <c r="I32327">
        <v>24.01</v>
      </c>
      <c r="J32327">
        <v>24.01</v>
      </c>
      <c r="K32327">
        <v>24</v>
      </c>
      <c r="L32327" s="32">
        <v>24</v>
      </c>
      <c r="M32327">
        <v>31748</v>
      </c>
      <c r="N32327" t="s">
        <v>48</v>
      </c>
      <c r="O32327">
        <v>5</v>
      </c>
    </row>
    <row r="32328" spans="1:15" x14ac:dyDescent="0.2">
      <c r="A32328" s="2">
        <v>37232</v>
      </c>
      <c r="B32328">
        <v>2200</v>
      </c>
      <c r="C32328">
        <v>19.8</v>
      </c>
      <c r="D32328">
        <v>19.8</v>
      </c>
      <c r="E32328">
        <v>19.8</v>
      </c>
      <c r="F32328">
        <v>19.8</v>
      </c>
      <c r="G32328">
        <v>19.8</v>
      </c>
      <c r="H32328" s="5">
        <v>22</v>
      </c>
      <c r="I32328">
        <v>22</v>
      </c>
      <c r="J32328">
        <v>22</v>
      </c>
      <c r="K32328">
        <v>22</v>
      </c>
      <c r="L32328" s="32">
        <v>22</v>
      </c>
      <c r="M32328">
        <v>30277</v>
      </c>
      <c r="N32328" t="s">
        <v>48</v>
      </c>
      <c r="O32328">
        <v>5</v>
      </c>
    </row>
    <row r="32329" spans="1:15" x14ac:dyDescent="0.2">
      <c r="A32329" s="2">
        <v>37232</v>
      </c>
      <c r="B32329">
        <v>2300</v>
      </c>
      <c r="C32329">
        <v>18.53</v>
      </c>
      <c r="D32329">
        <v>18.53</v>
      </c>
      <c r="E32329">
        <v>18.53</v>
      </c>
      <c r="F32329">
        <v>18.53</v>
      </c>
      <c r="G32329">
        <v>18.53</v>
      </c>
      <c r="H32329" s="5">
        <v>17.46</v>
      </c>
      <c r="I32329">
        <v>17.46</v>
      </c>
      <c r="J32329">
        <v>17.46</v>
      </c>
      <c r="K32329">
        <v>17.46</v>
      </c>
      <c r="L32329" s="32">
        <v>17.46</v>
      </c>
      <c r="M32329">
        <v>28213</v>
      </c>
      <c r="N32329" t="s">
        <v>48</v>
      </c>
      <c r="O32329">
        <v>5</v>
      </c>
    </row>
    <row r="32330" spans="1:15" x14ac:dyDescent="0.2">
      <c r="A32330" s="2">
        <v>37232</v>
      </c>
      <c r="B32330">
        <v>2400</v>
      </c>
      <c r="C32330">
        <v>18.78</v>
      </c>
      <c r="D32330">
        <v>18.78</v>
      </c>
      <c r="E32330">
        <v>18.78</v>
      </c>
      <c r="F32330">
        <v>18.78</v>
      </c>
      <c r="G32330">
        <v>18.78</v>
      </c>
      <c r="H32330" s="5">
        <v>16.579999999999998</v>
      </c>
      <c r="I32330">
        <v>16.78</v>
      </c>
      <c r="J32330">
        <v>16.75</v>
      </c>
      <c r="K32330">
        <v>17</v>
      </c>
      <c r="L32330" s="32">
        <v>14.61</v>
      </c>
      <c r="M32330">
        <v>25441</v>
      </c>
      <c r="N32330" t="s">
        <v>47</v>
      </c>
      <c r="O32330">
        <v>5</v>
      </c>
    </row>
    <row r="32331" spans="1:15" x14ac:dyDescent="0.2">
      <c r="A32331" s="2">
        <v>37233</v>
      </c>
      <c r="B32331">
        <v>100</v>
      </c>
      <c r="C32331">
        <v>16.62</v>
      </c>
      <c r="D32331">
        <v>16.62</v>
      </c>
      <c r="E32331">
        <v>16.62</v>
      </c>
      <c r="F32331">
        <v>16.62</v>
      </c>
      <c r="G32331">
        <v>16.62</v>
      </c>
      <c r="H32331" s="5">
        <v>15.43</v>
      </c>
      <c r="I32331">
        <v>15.45</v>
      </c>
      <c r="J32331">
        <v>15.43</v>
      </c>
      <c r="K32331">
        <v>16</v>
      </c>
      <c r="L32331" s="32">
        <v>14.66</v>
      </c>
      <c r="M32331">
        <v>23587</v>
      </c>
      <c r="N32331" t="s">
        <v>47</v>
      </c>
      <c r="O32331">
        <v>6</v>
      </c>
    </row>
    <row r="32332" spans="1:15" x14ac:dyDescent="0.2">
      <c r="A32332" s="2">
        <v>37233</v>
      </c>
      <c r="B32332">
        <v>200</v>
      </c>
      <c r="C32332">
        <v>15.53</v>
      </c>
      <c r="D32332">
        <v>15.53</v>
      </c>
      <c r="E32332">
        <v>15.53</v>
      </c>
      <c r="F32332">
        <v>15.53</v>
      </c>
      <c r="G32332">
        <v>15.53</v>
      </c>
      <c r="H32332" s="5">
        <v>14.69</v>
      </c>
      <c r="I32332">
        <v>14.69</v>
      </c>
      <c r="J32332">
        <v>14.69</v>
      </c>
      <c r="K32332">
        <v>14.69</v>
      </c>
      <c r="L32332" s="32">
        <v>14.69</v>
      </c>
      <c r="M32332">
        <v>22444</v>
      </c>
      <c r="N32332" t="s">
        <v>47</v>
      </c>
      <c r="O32332">
        <v>6</v>
      </c>
    </row>
    <row r="32333" spans="1:15" x14ac:dyDescent="0.2">
      <c r="A32333" s="2">
        <v>37233</v>
      </c>
      <c r="B32333">
        <v>300</v>
      </c>
      <c r="C32333">
        <v>15.34</v>
      </c>
      <c r="D32333">
        <v>15.34</v>
      </c>
      <c r="E32333">
        <v>15.34</v>
      </c>
      <c r="F32333">
        <v>15.34</v>
      </c>
      <c r="G32333">
        <v>15.34</v>
      </c>
      <c r="H32333" s="5">
        <v>14.06</v>
      </c>
      <c r="I32333">
        <v>14.06</v>
      </c>
      <c r="J32333">
        <v>14.06</v>
      </c>
      <c r="K32333">
        <v>14.06</v>
      </c>
      <c r="L32333" s="32">
        <v>14.06</v>
      </c>
      <c r="M32333">
        <v>21922</v>
      </c>
      <c r="N32333" t="s">
        <v>47</v>
      </c>
      <c r="O32333">
        <v>6</v>
      </c>
    </row>
    <row r="32334" spans="1:15" x14ac:dyDescent="0.2">
      <c r="A32334" s="2">
        <v>37233</v>
      </c>
      <c r="B32334">
        <v>400</v>
      </c>
      <c r="C32334">
        <v>15.02</v>
      </c>
      <c r="D32334">
        <v>15.02</v>
      </c>
      <c r="E32334">
        <v>15.02</v>
      </c>
      <c r="F32334">
        <v>15.02</v>
      </c>
      <c r="G32334">
        <v>15.02</v>
      </c>
      <c r="H32334" s="5">
        <v>13.73</v>
      </c>
      <c r="I32334">
        <v>13.73</v>
      </c>
      <c r="J32334">
        <v>13.73</v>
      </c>
      <c r="K32334">
        <v>13.73</v>
      </c>
      <c r="L32334" s="32">
        <v>13.73</v>
      </c>
      <c r="M32334">
        <v>21713</v>
      </c>
      <c r="N32334" t="s">
        <v>47</v>
      </c>
      <c r="O32334">
        <v>6</v>
      </c>
    </row>
    <row r="32335" spans="1:15" x14ac:dyDescent="0.2">
      <c r="A32335" s="2">
        <v>37233</v>
      </c>
      <c r="B32335">
        <v>500</v>
      </c>
      <c r="C32335">
        <v>15.36</v>
      </c>
      <c r="D32335">
        <v>15.36</v>
      </c>
      <c r="E32335">
        <v>15.36</v>
      </c>
      <c r="F32335">
        <v>15.36</v>
      </c>
      <c r="G32335">
        <v>15.36</v>
      </c>
      <c r="H32335" s="5">
        <v>14.26</v>
      </c>
      <c r="I32335">
        <v>14.26</v>
      </c>
      <c r="J32335">
        <v>14.26</v>
      </c>
      <c r="K32335">
        <v>14.26</v>
      </c>
      <c r="L32335" s="32">
        <v>14.26</v>
      </c>
      <c r="M32335">
        <v>21920</v>
      </c>
      <c r="N32335" t="s">
        <v>47</v>
      </c>
      <c r="O32335">
        <v>6</v>
      </c>
    </row>
    <row r="32336" spans="1:15" x14ac:dyDescent="0.2">
      <c r="A32336" s="2">
        <v>37233</v>
      </c>
      <c r="B32336">
        <v>600</v>
      </c>
      <c r="C32336">
        <v>15.89</v>
      </c>
      <c r="D32336">
        <v>15.89</v>
      </c>
      <c r="E32336">
        <v>15.89</v>
      </c>
      <c r="F32336">
        <v>15.89</v>
      </c>
      <c r="G32336">
        <v>15.89</v>
      </c>
      <c r="H32336" s="5">
        <v>14.78</v>
      </c>
      <c r="I32336">
        <v>14.74</v>
      </c>
      <c r="J32336">
        <v>14.75</v>
      </c>
      <c r="K32336">
        <v>15</v>
      </c>
      <c r="L32336" s="32">
        <v>14.69</v>
      </c>
      <c r="M32336">
        <v>22672</v>
      </c>
      <c r="N32336" t="s">
        <v>47</v>
      </c>
      <c r="O32336">
        <v>6</v>
      </c>
    </row>
    <row r="32337" spans="1:15" x14ac:dyDescent="0.2">
      <c r="A32337" s="2">
        <v>37233</v>
      </c>
      <c r="B32337">
        <v>700</v>
      </c>
      <c r="C32337">
        <v>16.87</v>
      </c>
      <c r="D32337">
        <v>16.87</v>
      </c>
      <c r="E32337">
        <v>16.87</v>
      </c>
      <c r="F32337">
        <v>16.87</v>
      </c>
      <c r="G32337">
        <v>16.87</v>
      </c>
      <c r="H32337" s="5">
        <v>15.91</v>
      </c>
      <c r="I32337">
        <v>15.92</v>
      </c>
      <c r="J32337">
        <v>15.92</v>
      </c>
      <c r="K32337">
        <v>15.93</v>
      </c>
      <c r="L32337" s="32">
        <v>15.8</v>
      </c>
      <c r="M32337">
        <v>24090</v>
      </c>
      <c r="N32337" t="s">
        <v>47</v>
      </c>
      <c r="O32337">
        <v>6</v>
      </c>
    </row>
    <row r="32338" spans="1:15" x14ac:dyDescent="0.2">
      <c r="A32338" s="2">
        <v>37233</v>
      </c>
      <c r="B32338">
        <v>800</v>
      </c>
      <c r="C32338">
        <v>15.64</v>
      </c>
      <c r="D32338">
        <v>15.64</v>
      </c>
      <c r="E32338">
        <v>15.64</v>
      </c>
      <c r="F32338">
        <v>15.64</v>
      </c>
      <c r="G32338">
        <v>15.64</v>
      </c>
      <c r="H32338" s="5">
        <v>17.2</v>
      </c>
      <c r="I32338">
        <v>17.21</v>
      </c>
      <c r="J32338">
        <v>17.21</v>
      </c>
      <c r="K32338">
        <v>17.2</v>
      </c>
      <c r="L32338" s="32">
        <v>17.2</v>
      </c>
      <c r="M32338">
        <v>25552</v>
      </c>
      <c r="N32338" t="s">
        <v>48</v>
      </c>
      <c r="O32338">
        <v>6</v>
      </c>
    </row>
    <row r="32339" spans="1:15" x14ac:dyDescent="0.2">
      <c r="A32339" s="2">
        <v>37233</v>
      </c>
      <c r="B32339">
        <v>900</v>
      </c>
      <c r="C32339">
        <v>23.84</v>
      </c>
      <c r="D32339">
        <v>23.84</v>
      </c>
      <c r="E32339">
        <v>23.84</v>
      </c>
      <c r="F32339">
        <v>23.84</v>
      </c>
      <c r="G32339">
        <v>23.84</v>
      </c>
      <c r="H32339" s="5">
        <v>20.85</v>
      </c>
      <c r="I32339">
        <v>22.04</v>
      </c>
      <c r="J32339">
        <v>21.92</v>
      </c>
      <c r="K32339">
        <v>22.18</v>
      </c>
      <c r="L32339" s="32">
        <v>20.76</v>
      </c>
      <c r="M32339">
        <v>27413</v>
      </c>
      <c r="N32339" t="s">
        <v>48</v>
      </c>
      <c r="O32339">
        <v>6</v>
      </c>
    </row>
    <row r="32340" spans="1:15" x14ac:dyDescent="0.2">
      <c r="A32340" s="2">
        <v>37233</v>
      </c>
      <c r="B32340">
        <v>1000</v>
      </c>
      <c r="C32340">
        <v>20.45</v>
      </c>
      <c r="D32340">
        <v>20.45</v>
      </c>
      <c r="E32340">
        <v>20.45</v>
      </c>
      <c r="F32340">
        <v>20.45</v>
      </c>
      <c r="G32340">
        <v>20.45</v>
      </c>
      <c r="H32340" s="5">
        <v>21.8</v>
      </c>
      <c r="I32340">
        <v>23.52</v>
      </c>
      <c r="J32340">
        <v>23.34</v>
      </c>
      <c r="K32340">
        <v>23.71</v>
      </c>
      <c r="L32340" s="32">
        <v>21.66</v>
      </c>
      <c r="M32340">
        <v>28866</v>
      </c>
      <c r="N32340" t="s">
        <v>48</v>
      </c>
      <c r="O32340">
        <v>6</v>
      </c>
    </row>
    <row r="32341" spans="1:15" x14ac:dyDescent="0.2">
      <c r="A32341" s="2">
        <v>37233</v>
      </c>
      <c r="B32341">
        <v>1100</v>
      </c>
      <c r="C32341">
        <v>21.03</v>
      </c>
      <c r="D32341">
        <v>21.03</v>
      </c>
      <c r="E32341">
        <v>21.03</v>
      </c>
      <c r="F32341">
        <v>21.03</v>
      </c>
      <c r="G32341">
        <v>21.03</v>
      </c>
      <c r="H32341" s="5">
        <v>21.54</v>
      </c>
      <c r="I32341">
        <v>23.19</v>
      </c>
      <c r="J32341">
        <v>23.01</v>
      </c>
      <c r="K32341">
        <v>23.37</v>
      </c>
      <c r="L32341" s="32">
        <v>21.41</v>
      </c>
      <c r="M32341">
        <v>29425</v>
      </c>
      <c r="N32341" t="s">
        <v>48</v>
      </c>
      <c r="O32341">
        <v>6</v>
      </c>
    </row>
    <row r="32342" spans="1:15" x14ac:dyDescent="0.2">
      <c r="A32342" s="2">
        <v>37233</v>
      </c>
      <c r="B32342">
        <v>1200</v>
      </c>
      <c r="C32342">
        <v>18.559999999999999</v>
      </c>
      <c r="D32342">
        <v>18.559999999999999</v>
      </c>
      <c r="E32342">
        <v>18.559999999999999</v>
      </c>
      <c r="F32342">
        <v>18.559999999999999</v>
      </c>
      <c r="G32342">
        <v>18.559999999999999</v>
      </c>
      <c r="H32342" s="5">
        <v>20.07</v>
      </c>
      <c r="I32342">
        <v>21.28</v>
      </c>
      <c r="J32342">
        <v>21.15</v>
      </c>
      <c r="K32342">
        <v>21.41</v>
      </c>
      <c r="L32342" s="32">
        <v>19.98</v>
      </c>
      <c r="M32342">
        <v>29421</v>
      </c>
      <c r="N32342" t="s">
        <v>48</v>
      </c>
      <c r="O32342">
        <v>6</v>
      </c>
    </row>
    <row r="32343" spans="1:15" x14ac:dyDescent="0.2">
      <c r="A32343" s="2">
        <v>37233</v>
      </c>
      <c r="B32343">
        <v>1300</v>
      </c>
      <c r="C32343">
        <v>19.920000000000002</v>
      </c>
      <c r="D32343">
        <v>19.920000000000002</v>
      </c>
      <c r="E32343">
        <v>19.920000000000002</v>
      </c>
      <c r="F32343">
        <v>19.920000000000002</v>
      </c>
      <c r="G32343">
        <v>19.920000000000002</v>
      </c>
      <c r="H32343" s="5">
        <v>19.559999999999999</v>
      </c>
      <c r="I32343">
        <v>20.95</v>
      </c>
      <c r="J32343">
        <v>20.8</v>
      </c>
      <c r="K32343">
        <v>21.1</v>
      </c>
      <c r="L32343" s="32">
        <v>19.45</v>
      </c>
      <c r="M32343">
        <v>29251</v>
      </c>
      <c r="N32343" t="s">
        <v>48</v>
      </c>
      <c r="O32343">
        <v>6</v>
      </c>
    </row>
    <row r="32344" spans="1:15" x14ac:dyDescent="0.2">
      <c r="A32344" s="2">
        <v>37233</v>
      </c>
      <c r="B32344">
        <v>1400</v>
      </c>
      <c r="C32344">
        <v>21.77</v>
      </c>
      <c r="D32344">
        <v>21.77</v>
      </c>
      <c r="E32344">
        <v>21.77</v>
      </c>
      <c r="F32344">
        <v>21.77</v>
      </c>
      <c r="G32344">
        <v>21.77</v>
      </c>
      <c r="H32344" s="5">
        <v>17.989999999999998</v>
      </c>
      <c r="I32344">
        <v>18.95</v>
      </c>
      <c r="J32344">
        <v>18.850000000000001</v>
      </c>
      <c r="K32344">
        <v>19.05</v>
      </c>
      <c r="L32344" s="32">
        <v>17.920000000000002</v>
      </c>
      <c r="M32344">
        <v>29051</v>
      </c>
      <c r="N32344" t="s">
        <v>48</v>
      </c>
      <c r="O32344">
        <v>6</v>
      </c>
    </row>
    <row r="32345" spans="1:15" x14ac:dyDescent="0.2">
      <c r="A32345" s="2">
        <v>37233</v>
      </c>
      <c r="B32345">
        <v>1500</v>
      </c>
      <c r="C32345">
        <v>20.72</v>
      </c>
      <c r="D32345">
        <v>20.72</v>
      </c>
      <c r="E32345">
        <v>20.72</v>
      </c>
      <c r="F32345">
        <v>20.72</v>
      </c>
      <c r="G32345">
        <v>20.72</v>
      </c>
      <c r="H32345" s="5">
        <v>17.18</v>
      </c>
      <c r="I32345">
        <v>17.72</v>
      </c>
      <c r="J32345">
        <v>17.670000000000002</v>
      </c>
      <c r="K32345">
        <v>17.78</v>
      </c>
      <c r="L32345" s="32">
        <v>17.14</v>
      </c>
      <c r="M32345">
        <v>29022</v>
      </c>
      <c r="N32345" t="s">
        <v>48</v>
      </c>
      <c r="O32345">
        <v>6</v>
      </c>
    </row>
    <row r="32346" spans="1:15" x14ac:dyDescent="0.2">
      <c r="A32346" s="2">
        <v>37233</v>
      </c>
      <c r="B32346">
        <v>1600</v>
      </c>
      <c r="C32346">
        <v>26.16</v>
      </c>
      <c r="D32346">
        <v>26.16</v>
      </c>
      <c r="E32346">
        <v>26.16</v>
      </c>
      <c r="F32346">
        <v>26.16</v>
      </c>
      <c r="G32346">
        <v>26.16</v>
      </c>
      <c r="H32346" s="5">
        <v>17.170000000000002</v>
      </c>
      <c r="I32346">
        <v>17.72</v>
      </c>
      <c r="J32346">
        <v>17.66</v>
      </c>
      <c r="K32346">
        <v>17.77</v>
      </c>
      <c r="L32346" s="32">
        <v>17.13</v>
      </c>
      <c r="M32346">
        <v>29481</v>
      </c>
      <c r="N32346" t="s">
        <v>48</v>
      </c>
      <c r="O32346">
        <v>6</v>
      </c>
    </row>
    <row r="32347" spans="1:15" x14ac:dyDescent="0.2">
      <c r="A32347" s="2">
        <v>37233</v>
      </c>
      <c r="B32347">
        <v>1700</v>
      </c>
      <c r="C32347">
        <v>53.63</v>
      </c>
      <c r="D32347">
        <v>53.63</v>
      </c>
      <c r="E32347">
        <v>53.63</v>
      </c>
      <c r="F32347">
        <v>53.63</v>
      </c>
      <c r="G32347">
        <v>53.63</v>
      </c>
      <c r="H32347" s="5">
        <v>20.93</v>
      </c>
      <c r="I32347">
        <v>22.18</v>
      </c>
      <c r="J32347">
        <v>22.03</v>
      </c>
      <c r="K32347">
        <v>22.27</v>
      </c>
      <c r="L32347" s="32">
        <v>20.83</v>
      </c>
      <c r="M32347">
        <v>31417</v>
      </c>
      <c r="N32347" t="s">
        <v>48</v>
      </c>
      <c r="O32347">
        <v>6</v>
      </c>
    </row>
    <row r="32348" spans="1:15" x14ac:dyDescent="0.2">
      <c r="A32348" s="2">
        <v>37233</v>
      </c>
      <c r="B32348">
        <v>1800</v>
      </c>
      <c r="C32348">
        <v>38.200000000000003</v>
      </c>
      <c r="D32348">
        <v>42.88</v>
      </c>
      <c r="E32348">
        <v>42.4</v>
      </c>
      <c r="F32348">
        <v>42.69</v>
      </c>
      <c r="G32348">
        <v>37.630000000000003</v>
      </c>
      <c r="H32348" s="5">
        <v>38.67</v>
      </c>
      <c r="I32348">
        <v>42.56</v>
      </c>
      <c r="J32348">
        <v>42.14</v>
      </c>
      <c r="K32348">
        <v>42.99</v>
      </c>
      <c r="L32348" s="32">
        <v>38.380000000000003</v>
      </c>
      <c r="M32348">
        <v>33035</v>
      </c>
      <c r="N32348" t="s">
        <v>48</v>
      </c>
      <c r="O32348">
        <v>6</v>
      </c>
    </row>
    <row r="32349" spans="1:15" x14ac:dyDescent="0.2">
      <c r="A32349" s="2">
        <v>37233</v>
      </c>
      <c r="B32349">
        <v>1900</v>
      </c>
      <c r="C32349">
        <v>25.28</v>
      </c>
      <c r="D32349">
        <v>25.28</v>
      </c>
      <c r="E32349">
        <v>25.28</v>
      </c>
      <c r="F32349">
        <v>25.28</v>
      </c>
      <c r="G32349">
        <v>25.28</v>
      </c>
      <c r="H32349" s="5">
        <v>36.83</v>
      </c>
      <c r="I32349">
        <v>41.89</v>
      </c>
      <c r="J32349">
        <v>40.94</v>
      </c>
      <c r="K32349">
        <v>41.42</v>
      </c>
      <c r="L32349" s="32">
        <v>36.39</v>
      </c>
      <c r="M32349">
        <v>32641</v>
      </c>
      <c r="N32349" t="s">
        <v>48</v>
      </c>
      <c r="O32349">
        <v>6</v>
      </c>
    </row>
    <row r="32350" spans="1:15" x14ac:dyDescent="0.2">
      <c r="A32350" s="2">
        <v>37233</v>
      </c>
      <c r="B32350">
        <v>2000</v>
      </c>
      <c r="C32350">
        <v>21.18</v>
      </c>
      <c r="D32350">
        <v>21.18</v>
      </c>
      <c r="E32350">
        <v>21.18</v>
      </c>
      <c r="F32350">
        <v>21.18</v>
      </c>
      <c r="G32350">
        <v>21.18</v>
      </c>
      <c r="H32350" s="5">
        <v>28.86</v>
      </c>
      <c r="I32350">
        <v>33.18</v>
      </c>
      <c r="J32350">
        <v>32.340000000000003</v>
      </c>
      <c r="K32350">
        <v>32.71</v>
      </c>
      <c r="L32350" s="32">
        <v>28.48</v>
      </c>
      <c r="M32350">
        <v>31842</v>
      </c>
      <c r="N32350" t="s">
        <v>48</v>
      </c>
      <c r="O32350">
        <v>6</v>
      </c>
    </row>
    <row r="32351" spans="1:15" x14ac:dyDescent="0.2">
      <c r="A32351" s="2">
        <v>37233</v>
      </c>
      <c r="B32351">
        <v>2100</v>
      </c>
      <c r="C32351">
        <v>29.99</v>
      </c>
      <c r="D32351">
        <v>29.99</v>
      </c>
      <c r="E32351">
        <v>29.99</v>
      </c>
      <c r="F32351">
        <v>29.99</v>
      </c>
      <c r="G32351">
        <v>29.99</v>
      </c>
      <c r="H32351" s="5">
        <v>24.38</v>
      </c>
      <c r="I32351">
        <v>27.09</v>
      </c>
      <c r="J32351">
        <v>26.79</v>
      </c>
      <c r="K32351">
        <v>27.39</v>
      </c>
      <c r="L32351" s="32">
        <v>24.18</v>
      </c>
      <c r="M32351">
        <v>31121</v>
      </c>
      <c r="N32351" t="s">
        <v>48</v>
      </c>
      <c r="O32351">
        <v>6</v>
      </c>
    </row>
    <row r="32352" spans="1:15" x14ac:dyDescent="0.2">
      <c r="A32352" s="2">
        <v>37233</v>
      </c>
      <c r="B32352">
        <v>2200</v>
      </c>
      <c r="C32352">
        <v>21.22</v>
      </c>
      <c r="D32352">
        <v>21.22</v>
      </c>
      <c r="E32352">
        <v>21.22</v>
      </c>
      <c r="F32352">
        <v>21.22</v>
      </c>
      <c r="G32352">
        <v>21.22</v>
      </c>
      <c r="H32352" s="5">
        <v>22.79</v>
      </c>
      <c r="I32352">
        <v>25.2</v>
      </c>
      <c r="J32352">
        <v>24.94</v>
      </c>
      <c r="K32352">
        <v>25.47</v>
      </c>
      <c r="L32352" s="32">
        <v>22.61</v>
      </c>
      <c r="M32352">
        <v>29834</v>
      </c>
      <c r="N32352" t="s">
        <v>48</v>
      </c>
      <c r="O32352">
        <v>6</v>
      </c>
    </row>
    <row r="32353" spans="1:15" x14ac:dyDescent="0.2">
      <c r="A32353" s="2">
        <v>37233</v>
      </c>
      <c r="B32353">
        <v>2300</v>
      </c>
      <c r="C32353">
        <v>24.16</v>
      </c>
      <c r="D32353">
        <v>24.16</v>
      </c>
      <c r="E32353">
        <v>24.16</v>
      </c>
      <c r="F32353">
        <v>24.16</v>
      </c>
      <c r="G32353">
        <v>24.16</v>
      </c>
      <c r="H32353" s="5">
        <v>19.600000000000001</v>
      </c>
      <c r="I32353">
        <v>21.02</v>
      </c>
      <c r="J32353">
        <v>20.85</v>
      </c>
      <c r="K32353">
        <v>21.14</v>
      </c>
      <c r="L32353" s="32">
        <v>19.489999999999998</v>
      </c>
      <c r="M32353">
        <v>28337</v>
      </c>
      <c r="N32353" t="s">
        <v>48</v>
      </c>
      <c r="O32353">
        <v>6</v>
      </c>
    </row>
    <row r="32354" spans="1:15" x14ac:dyDescent="0.2">
      <c r="A32354" s="2">
        <v>37233</v>
      </c>
      <c r="B32354">
        <v>2400</v>
      </c>
      <c r="C32354">
        <v>16.87</v>
      </c>
      <c r="D32354">
        <v>16.87</v>
      </c>
      <c r="E32354">
        <v>16.87</v>
      </c>
      <c r="F32354">
        <v>16.87</v>
      </c>
      <c r="G32354">
        <v>16.87</v>
      </c>
      <c r="H32354" s="5">
        <v>17.47</v>
      </c>
      <c r="I32354">
        <v>17.78</v>
      </c>
      <c r="J32354">
        <v>17.71</v>
      </c>
      <c r="K32354">
        <v>18.05</v>
      </c>
      <c r="L32354" s="32">
        <v>14.77</v>
      </c>
      <c r="M32354">
        <v>26106</v>
      </c>
      <c r="N32354" t="s">
        <v>47</v>
      </c>
      <c r="O32354">
        <v>6</v>
      </c>
    </row>
    <row r="32355" spans="1:15" x14ac:dyDescent="0.2">
      <c r="A32355" s="2">
        <v>37234</v>
      </c>
      <c r="B32355">
        <v>100</v>
      </c>
      <c r="C32355">
        <v>14.88</v>
      </c>
      <c r="D32355">
        <v>14.88</v>
      </c>
      <c r="E32355">
        <v>14.88</v>
      </c>
      <c r="F32355">
        <v>14.88</v>
      </c>
      <c r="G32355">
        <v>14.88</v>
      </c>
      <c r="H32355" s="5">
        <v>15.82</v>
      </c>
      <c r="I32355">
        <v>15.88</v>
      </c>
      <c r="J32355">
        <v>15.86</v>
      </c>
      <c r="K32355">
        <v>15.87</v>
      </c>
      <c r="L32355" s="32">
        <v>15.52</v>
      </c>
      <c r="M32355">
        <v>23965</v>
      </c>
      <c r="N32355" t="s">
        <v>47</v>
      </c>
      <c r="O32355">
        <v>7</v>
      </c>
    </row>
    <row r="32356" spans="1:15" x14ac:dyDescent="0.2">
      <c r="A32356" s="2">
        <v>37234</v>
      </c>
      <c r="B32356">
        <v>200</v>
      </c>
      <c r="C32356">
        <v>14.63</v>
      </c>
      <c r="D32356">
        <v>14.63</v>
      </c>
      <c r="E32356">
        <v>14.63</v>
      </c>
      <c r="F32356">
        <v>14.63</v>
      </c>
      <c r="G32356">
        <v>14.63</v>
      </c>
      <c r="H32356" s="5">
        <v>14.75</v>
      </c>
      <c r="I32356">
        <v>14.76</v>
      </c>
      <c r="J32356">
        <v>14.76</v>
      </c>
      <c r="K32356">
        <v>14.75</v>
      </c>
      <c r="L32356" s="32">
        <v>14.75</v>
      </c>
      <c r="M32356">
        <v>22766</v>
      </c>
      <c r="N32356" t="s">
        <v>47</v>
      </c>
      <c r="O32356">
        <v>7</v>
      </c>
    </row>
    <row r="32357" spans="1:15" x14ac:dyDescent="0.2">
      <c r="A32357" s="2">
        <v>37234</v>
      </c>
      <c r="B32357">
        <v>300</v>
      </c>
      <c r="C32357">
        <v>13.82</v>
      </c>
      <c r="D32357">
        <v>13.82</v>
      </c>
      <c r="E32357">
        <v>13.82</v>
      </c>
      <c r="F32357">
        <v>13.82</v>
      </c>
      <c r="G32357">
        <v>13.82</v>
      </c>
      <c r="H32357" s="5">
        <v>13.7</v>
      </c>
      <c r="I32357">
        <v>13.7</v>
      </c>
      <c r="J32357">
        <v>13.7</v>
      </c>
      <c r="K32357">
        <v>13.7</v>
      </c>
      <c r="L32357" s="32">
        <v>13.7</v>
      </c>
      <c r="M32357">
        <v>22109</v>
      </c>
      <c r="N32357" t="s">
        <v>47</v>
      </c>
      <c r="O32357">
        <v>7</v>
      </c>
    </row>
    <row r="32358" spans="1:15" x14ac:dyDescent="0.2">
      <c r="A32358" s="2">
        <v>37234</v>
      </c>
      <c r="B32358">
        <v>400</v>
      </c>
      <c r="C32358">
        <v>13.64</v>
      </c>
      <c r="D32358">
        <v>13.64</v>
      </c>
      <c r="E32358">
        <v>13.64</v>
      </c>
      <c r="F32358">
        <v>13.64</v>
      </c>
      <c r="G32358">
        <v>13.64</v>
      </c>
      <c r="H32358" s="5">
        <v>13.6</v>
      </c>
      <c r="I32358">
        <v>13.6</v>
      </c>
      <c r="J32358">
        <v>13.6</v>
      </c>
      <c r="K32358">
        <v>13.6</v>
      </c>
      <c r="L32358" s="32">
        <v>13.6</v>
      </c>
      <c r="M32358">
        <v>21739</v>
      </c>
      <c r="N32358" t="s">
        <v>47</v>
      </c>
      <c r="O32358">
        <v>7</v>
      </c>
    </row>
    <row r="32359" spans="1:15" x14ac:dyDescent="0.2">
      <c r="A32359" s="2">
        <v>37234</v>
      </c>
      <c r="B32359">
        <v>500</v>
      </c>
      <c r="C32359">
        <v>13.87</v>
      </c>
      <c r="D32359">
        <v>13.87</v>
      </c>
      <c r="E32359">
        <v>13.87</v>
      </c>
      <c r="F32359">
        <v>13.87</v>
      </c>
      <c r="G32359">
        <v>13.87</v>
      </c>
      <c r="H32359" s="5">
        <v>13.67</v>
      </c>
      <c r="I32359">
        <v>13.67</v>
      </c>
      <c r="J32359">
        <v>13.67</v>
      </c>
      <c r="K32359">
        <v>13.67</v>
      </c>
      <c r="L32359" s="32">
        <v>13.67</v>
      </c>
      <c r="M32359">
        <v>21808</v>
      </c>
      <c r="N32359" t="s">
        <v>47</v>
      </c>
      <c r="O32359">
        <v>7</v>
      </c>
    </row>
    <row r="32360" spans="1:15" x14ac:dyDescent="0.2">
      <c r="A32360" s="2">
        <v>37234</v>
      </c>
      <c r="B32360">
        <v>600</v>
      </c>
      <c r="C32360">
        <v>14.9</v>
      </c>
      <c r="D32360">
        <v>14.9</v>
      </c>
      <c r="E32360">
        <v>14.9</v>
      </c>
      <c r="F32360">
        <v>14.9</v>
      </c>
      <c r="G32360">
        <v>14.9</v>
      </c>
      <c r="H32360" s="5">
        <v>14.36</v>
      </c>
      <c r="I32360">
        <v>14.39</v>
      </c>
      <c r="J32360">
        <v>14.38</v>
      </c>
      <c r="K32360">
        <v>14.36</v>
      </c>
      <c r="L32360" s="32">
        <v>14.36</v>
      </c>
      <c r="M32360">
        <v>22241</v>
      </c>
      <c r="N32360" t="s">
        <v>47</v>
      </c>
      <c r="O32360">
        <v>7</v>
      </c>
    </row>
    <row r="32361" spans="1:15" x14ac:dyDescent="0.2">
      <c r="A32361" s="2">
        <v>37234</v>
      </c>
      <c r="B32361">
        <v>700</v>
      </c>
      <c r="C32361">
        <v>14.03</v>
      </c>
      <c r="D32361">
        <v>14.03</v>
      </c>
      <c r="E32361">
        <v>14.03</v>
      </c>
      <c r="F32361">
        <v>14.03</v>
      </c>
      <c r="G32361">
        <v>14.03</v>
      </c>
      <c r="H32361" s="5">
        <v>15.48</v>
      </c>
      <c r="I32361">
        <v>15.51</v>
      </c>
      <c r="J32361">
        <v>15.49</v>
      </c>
      <c r="K32361">
        <v>15.47</v>
      </c>
      <c r="L32361" s="32">
        <v>15.48</v>
      </c>
      <c r="M32361">
        <v>23152</v>
      </c>
      <c r="N32361" t="s">
        <v>47</v>
      </c>
      <c r="O32361">
        <v>7</v>
      </c>
    </row>
    <row r="32362" spans="1:15" x14ac:dyDescent="0.2">
      <c r="A32362" s="2">
        <v>37234</v>
      </c>
      <c r="B32362">
        <v>800</v>
      </c>
      <c r="C32362">
        <v>16.38</v>
      </c>
      <c r="D32362">
        <v>16.38</v>
      </c>
      <c r="E32362">
        <v>16.38</v>
      </c>
      <c r="F32362">
        <v>16.38</v>
      </c>
      <c r="G32362">
        <v>16.38</v>
      </c>
      <c r="H32362" s="5">
        <v>15.75</v>
      </c>
      <c r="I32362">
        <v>15.79</v>
      </c>
      <c r="J32362">
        <v>15.77</v>
      </c>
      <c r="K32362">
        <v>15.74</v>
      </c>
      <c r="L32362" s="32">
        <v>15.74</v>
      </c>
      <c r="M32362">
        <v>24207</v>
      </c>
      <c r="N32362" t="s">
        <v>48</v>
      </c>
      <c r="O32362">
        <v>7</v>
      </c>
    </row>
    <row r="32363" spans="1:15" x14ac:dyDescent="0.2">
      <c r="A32363" s="2">
        <v>37234</v>
      </c>
      <c r="B32363">
        <v>900</v>
      </c>
      <c r="C32363">
        <v>22.62</v>
      </c>
      <c r="D32363">
        <v>22.62</v>
      </c>
      <c r="E32363">
        <v>22.62</v>
      </c>
      <c r="F32363">
        <v>22.62</v>
      </c>
      <c r="G32363">
        <v>22.62</v>
      </c>
      <c r="H32363" s="5">
        <v>18.989999999999998</v>
      </c>
      <c r="I32363">
        <v>19.09</v>
      </c>
      <c r="J32363">
        <v>19.04</v>
      </c>
      <c r="K32363">
        <v>18.97</v>
      </c>
      <c r="L32363" s="32">
        <v>18.98</v>
      </c>
      <c r="M32363">
        <v>25935</v>
      </c>
      <c r="N32363" t="s">
        <v>48</v>
      </c>
      <c r="O32363">
        <v>7</v>
      </c>
    </row>
    <row r="32364" spans="1:15" x14ac:dyDescent="0.2">
      <c r="A32364" s="2">
        <v>37234</v>
      </c>
      <c r="B32364">
        <v>1000</v>
      </c>
      <c r="C32364">
        <v>20.329999999999998</v>
      </c>
      <c r="D32364">
        <v>20.329999999999998</v>
      </c>
      <c r="E32364">
        <v>20.329999999999998</v>
      </c>
      <c r="F32364">
        <v>20.329999999999998</v>
      </c>
      <c r="G32364">
        <v>20.329999999999998</v>
      </c>
      <c r="H32364" s="5">
        <v>20</v>
      </c>
      <c r="I32364">
        <v>20.11</v>
      </c>
      <c r="J32364">
        <v>20.05</v>
      </c>
      <c r="K32364">
        <v>19.98</v>
      </c>
      <c r="L32364" s="32">
        <v>19.98</v>
      </c>
      <c r="M32364">
        <v>27058</v>
      </c>
      <c r="N32364" t="s">
        <v>48</v>
      </c>
      <c r="O32364">
        <v>7</v>
      </c>
    </row>
    <row r="32365" spans="1:15" x14ac:dyDescent="0.2">
      <c r="A32365" s="2">
        <v>37234</v>
      </c>
      <c r="B32365">
        <v>1100</v>
      </c>
      <c r="C32365">
        <v>17.940000000000001</v>
      </c>
      <c r="D32365">
        <v>17.940000000000001</v>
      </c>
      <c r="E32365">
        <v>17.940000000000001</v>
      </c>
      <c r="F32365">
        <v>17.940000000000001</v>
      </c>
      <c r="G32365">
        <v>17.940000000000001</v>
      </c>
      <c r="H32365" s="5">
        <v>20.6</v>
      </c>
      <c r="I32365">
        <v>20.69</v>
      </c>
      <c r="J32365">
        <v>20.64</v>
      </c>
      <c r="K32365">
        <v>20.58</v>
      </c>
      <c r="L32365" s="32">
        <v>20.59</v>
      </c>
      <c r="M32365">
        <v>27377</v>
      </c>
      <c r="N32365" t="s">
        <v>48</v>
      </c>
      <c r="O32365">
        <v>7</v>
      </c>
    </row>
    <row r="32366" spans="1:15" x14ac:dyDescent="0.2">
      <c r="A32366" s="2">
        <v>37234</v>
      </c>
      <c r="B32366">
        <v>1200</v>
      </c>
      <c r="C32366">
        <v>20.02</v>
      </c>
      <c r="D32366">
        <v>20.02</v>
      </c>
      <c r="E32366">
        <v>20.02</v>
      </c>
      <c r="F32366">
        <v>20.02</v>
      </c>
      <c r="G32366">
        <v>20.02</v>
      </c>
      <c r="H32366" s="5">
        <v>18.989999999999998</v>
      </c>
      <c r="I32366">
        <v>19.03</v>
      </c>
      <c r="J32366">
        <v>19.010000000000002</v>
      </c>
      <c r="K32366">
        <v>18.98</v>
      </c>
      <c r="L32366" s="32">
        <v>18.98</v>
      </c>
      <c r="M32366">
        <v>27274</v>
      </c>
      <c r="N32366" t="s">
        <v>48</v>
      </c>
      <c r="O32366">
        <v>7</v>
      </c>
    </row>
    <row r="32367" spans="1:15" x14ac:dyDescent="0.2">
      <c r="A32367" s="2">
        <v>37234</v>
      </c>
      <c r="B32367">
        <v>1300</v>
      </c>
      <c r="C32367">
        <v>17.68</v>
      </c>
      <c r="D32367">
        <v>17.68</v>
      </c>
      <c r="E32367">
        <v>17.68</v>
      </c>
      <c r="F32367">
        <v>17.68</v>
      </c>
      <c r="G32367">
        <v>17.68</v>
      </c>
      <c r="H32367" s="5">
        <v>18</v>
      </c>
      <c r="I32367">
        <v>18.03</v>
      </c>
      <c r="J32367">
        <v>18.02</v>
      </c>
      <c r="K32367">
        <v>18</v>
      </c>
      <c r="L32367" s="32">
        <v>17.989999999999998</v>
      </c>
      <c r="M32367">
        <v>27146</v>
      </c>
      <c r="N32367" t="s">
        <v>48</v>
      </c>
      <c r="O32367">
        <v>7</v>
      </c>
    </row>
    <row r="32368" spans="1:15" x14ac:dyDescent="0.2">
      <c r="A32368" s="2">
        <v>37234</v>
      </c>
      <c r="B32368">
        <v>1400</v>
      </c>
      <c r="C32368">
        <v>15.36</v>
      </c>
      <c r="D32368">
        <v>15.36</v>
      </c>
      <c r="E32368">
        <v>15.36</v>
      </c>
      <c r="F32368">
        <v>15.36</v>
      </c>
      <c r="G32368">
        <v>15.36</v>
      </c>
      <c r="H32368" s="5">
        <v>17.010000000000002</v>
      </c>
      <c r="I32368">
        <v>17.05</v>
      </c>
      <c r="J32368">
        <v>17.03</v>
      </c>
      <c r="K32368">
        <v>17</v>
      </c>
      <c r="L32368" s="32">
        <v>17</v>
      </c>
      <c r="M32368">
        <v>26763</v>
      </c>
      <c r="N32368" t="s">
        <v>48</v>
      </c>
      <c r="O32368">
        <v>7</v>
      </c>
    </row>
    <row r="32369" spans="1:15" x14ac:dyDescent="0.2">
      <c r="A32369" s="2">
        <v>37234</v>
      </c>
      <c r="B32369">
        <v>1500</v>
      </c>
      <c r="C32369">
        <v>13.98</v>
      </c>
      <c r="D32369">
        <v>13.98</v>
      </c>
      <c r="E32369">
        <v>13.98</v>
      </c>
      <c r="F32369">
        <v>13.98</v>
      </c>
      <c r="G32369">
        <v>13.98</v>
      </c>
      <c r="H32369" s="5">
        <v>16.27</v>
      </c>
      <c r="I32369">
        <v>16.32</v>
      </c>
      <c r="J32369">
        <v>16.3</v>
      </c>
      <c r="K32369">
        <v>16.260000000000002</v>
      </c>
      <c r="L32369" s="32">
        <v>16.260000000000002</v>
      </c>
      <c r="M32369">
        <v>26495</v>
      </c>
      <c r="N32369" t="s">
        <v>48</v>
      </c>
      <c r="O32369">
        <v>7</v>
      </c>
    </row>
    <row r="32370" spans="1:15" x14ac:dyDescent="0.2">
      <c r="A32370" s="2">
        <v>37234</v>
      </c>
      <c r="B32370">
        <v>1600</v>
      </c>
      <c r="C32370">
        <v>13.62</v>
      </c>
      <c r="D32370">
        <v>13.62</v>
      </c>
      <c r="E32370">
        <v>13.62</v>
      </c>
      <c r="F32370">
        <v>13.62</v>
      </c>
      <c r="G32370">
        <v>13.62</v>
      </c>
      <c r="H32370" s="5">
        <v>16.989999999999998</v>
      </c>
      <c r="I32370">
        <v>17.03</v>
      </c>
      <c r="J32370">
        <v>17.010000000000002</v>
      </c>
      <c r="K32370">
        <v>16.98</v>
      </c>
      <c r="L32370" s="32">
        <v>16.98</v>
      </c>
      <c r="M32370">
        <v>26683</v>
      </c>
      <c r="N32370" t="s">
        <v>48</v>
      </c>
      <c r="O32370">
        <v>7</v>
      </c>
    </row>
    <row r="32371" spans="1:15" x14ac:dyDescent="0.2">
      <c r="A32371" s="2">
        <v>37234</v>
      </c>
      <c r="B32371">
        <v>1700</v>
      </c>
      <c r="C32371">
        <v>18.68</v>
      </c>
      <c r="D32371">
        <v>18.68</v>
      </c>
      <c r="E32371">
        <v>18.68</v>
      </c>
      <c r="F32371">
        <v>18.68</v>
      </c>
      <c r="G32371">
        <v>18.68</v>
      </c>
      <c r="H32371" s="5">
        <v>18.18</v>
      </c>
      <c r="I32371">
        <v>17.739999999999998</v>
      </c>
      <c r="J32371">
        <v>17.739999999999998</v>
      </c>
      <c r="K32371">
        <v>21.64</v>
      </c>
      <c r="L32371" s="32">
        <v>16.899999999999999</v>
      </c>
      <c r="M32371">
        <v>28396</v>
      </c>
      <c r="N32371" t="s">
        <v>48</v>
      </c>
      <c r="O32371">
        <v>7</v>
      </c>
    </row>
    <row r="32372" spans="1:15" x14ac:dyDescent="0.2">
      <c r="A32372" s="2">
        <v>37234</v>
      </c>
      <c r="B32372">
        <v>1800</v>
      </c>
      <c r="C32372">
        <v>24.43</v>
      </c>
      <c r="D32372">
        <v>24.43</v>
      </c>
      <c r="E32372">
        <v>24.43</v>
      </c>
      <c r="F32372">
        <v>24.43</v>
      </c>
      <c r="G32372">
        <v>24.43</v>
      </c>
      <c r="H32372" s="5">
        <v>40</v>
      </c>
      <c r="I32372">
        <v>40.01</v>
      </c>
      <c r="J32372">
        <v>40.020000000000003</v>
      </c>
      <c r="K32372">
        <v>40</v>
      </c>
      <c r="L32372" s="32">
        <v>40</v>
      </c>
      <c r="M32372">
        <v>32214</v>
      </c>
      <c r="N32372" t="s">
        <v>48</v>
      </c>
      <c r="O32372">
        <v>7</v>
      </c>
    </row>
    <row r="32373" spans="1:15" x14ac:dyDescent="0.2">
      <c r="A32373" s="2">
        <v>37234</v>
      </c>
      <c r="B32373">
        <v>1900</v>
      </c>
      <c r="C32373">
        <v>20.420000000000002</v>
      </c>
      <c r="D32373">
        <v>20.420000000000002</v>
      </c>
      <c r="E32373">
        <v>20.420000000000002</v>
      </c>
      <c r="F32373">
        <v>20.420000000000002</v>
      </c>
      <c r="G32373">
        <v>20.420000000000002</v>
      </c>
      <c r="H32373" s="5">
        <v>40</v>
      </c>
      <c r="I32373">
        <v>40.01</v>
      </c>
      <c r="J32373">
        <v>40.020000000000003</v>
      </c>
      <c r="K32373">
        <v>40</v>
      </c>
      <c r="L32373" s="32">
        <v>40</v>
      </c>
      <c r="M32373">
        <v>32854</v>
      </c>
      <c r="N32373" t="s">
        <v>48</v>
      </c>
      <c r="O32373">
        <v>7</v>
      </c>
    </row>
    <row r="32374" spans="1:15" x14ac:dyDescent="0.2">
      <c r="A32374" s="2">
        <v>37234</v>
      </c>
      <c r="B32374">
        <v>2000</v>
      </c>
      <c r="C32374">
        <v>23.1</v>
      </c>
      <c r="D32374">
        <v>23.1</v>
      </c>
      <c r="E32374">
        <v>23.1</v>
      </c>
      <c r="F32374">
        <v>23.1</v>
      </c>
      <c r="G32374">
        <v>23.1</v>
      </c>
      <c r="H32374" s="5">
        <v>34</v>
      </c>
      <c r="I32374">
        <v>34.01</v>
      </c>
      <c r="J32374">
        <v>34.01</v>
      </c>
      <c r="K32374">
        <v>34</v>
      </c>
      <c r="L32374" s="32">
        <v>34</v>
      </c>
      <c r="M32374">
        <v>32719</v>
      </c>
      <c r="N32374" t="s">
        <v>48</v>
      </c>
      <c r="O32374">
        <v>7</v>
      </c>
    </row>
    <row r="32375" spans="1:15" x14ac:dyDescent="0.2">
      <c r="A32375" s="2">
        <v>37234</v>
      </c>
      <c r="B32375">
        <v>2100</v>
      </c>
      <c r="C32375">
        <v>29.08</v>
      </c>
      <c r="D32375">
        <v>29.08</v>
      </c>
      <c r="E32375">
        <v>29.08</v>
      </c>
      <c r="F32375">
        <v>29.08</v>
      </c>
      <c r="G32375">
        <v>29.08</v>
      </c>
      <c r="H32375" s="5">
        <v>30.56</v>
      </c>
      <c r="I32375">
        <v>30.56</v>
      </c>
      <c r="J32375">
        <v>30.57</v>
      </c>
      <c r="K32375">
        <v>30.56</v>
      </c>
      <c r="L32375" s="32">
        <v>30.56</v>
      </c>
      <c r="M32375">
        <v>32443</v>
      </c>
      <c r="N32375" t="s">
        <v>48</v>
      </c>
      <c r="O32375">
        <v>7</v>
      </c>
    </row>
    <row r="32376" spans="1:15" x14ac:dyDescent="0.2">
      <c r="A32376" s="2">
        <v>37234</v>
      </c>
      <c r="B32376">
        <v>2200</v>
      </c>
      <c r="C32376">
        <v>24.03</v>
      </c>
      <c r="D32376">
        <v>24.03</v>
      </c>
      <c r="E32376">
        <v>24.03</v>
      </c>
      <c r="F32376">
        <v>24.03</v>
      </c>
      <c r="G32376">
        <v>24.03</v>
      </c>
      <c r="H32376" s="5">
        <v>24.98</v>
      </c>
      <c r="I32376">
        <v>25.41</v>
      </c>
      <c r="J32376">
        <v>25.15</v>
      </c>
      <c r="K32376">
        <v>24.88</v>
      </c>
      <c r="L32376" s="32">
        <v>24.92</v>
      </c>
      <c r="M32376">
        <v>31358</v>
      </c>
      <c r="N32376" t="s">
        <v>48</v>
      </c>
      <c r="O32376">
        <v>7</v>
      </c>
    </row>
    <row r="32377" spans="1:15" x14ac:dyDescent="0.2">
      <c r="A32377" s="2">
        <v>37234</v>
      </c>
      <c r="B32377">
        <v>2300</v>
      </c>
      <c r="C32377">
        <v>22.55</v>
      </c>
      <c r="D32377">
        <v>22.55</v>
      </c>
      <c r="E32377">
        <v>22.55</v>
      </c>
      <c r="F32377">
        <v>22.55</v>
      </c>
      <c r="G32377">
        <v>22.55</v>
      </c>
      <c r="H32377" s="5">
        <v>20</v>
      </c>
      <c r="I32377">
        <v>20.059999999999999</v>
      </c>
      <c r="J32377">
        <v>20.03</v>
      </c>
      <c r="K32377">
        <v>19.989999999999998</v>
      </c>
      <c r="L32377" s="32">
        <v>19.989999999999998</v>
      </c>
      <c r="M32377">
        <v>29145</v>
      </c>
      <c r="N32377" t="s">
        <v>48</v>
      </c>
      <c r="O32377">
        <v>7</v>
      </c>
    </row>
    <row r="32378" spans="1:15" x14ac:dyDescent="0.2">
      <c r="A32378" s="2">
        <v>37234</v>
      </c>
      <c r="B32378">
        <v>2400</v>
      </c>
      <c r="C32378">
        <v>20.22</v>
      </c>
      <c r="D32378">
        <v>20.22</v>
      </c>
      <c r="E32378">
        <v>20.22</v>
      </c>
      <c r="F32378">
        <v>20.22</v>
      </c>
      <c r="G32378">
        <v>20.22</v>
      </c>
      <c r="H32378" s="5">
        <v>17.649999999999999</v>
      </c>
      <c r="I32378">
        <v>17.88</v>
      </c>
      <c r="J32378">
        <v>17.82</v>
      </c>
      <c r="K32378">
        <v>18.010000000000002</v>
      </c>
      <c r="L32378" s="32">
        <v>15.97</v>
      </c>
      <c r="M32378">
        <v>26848</v>
      </c>
      <c r="N32378" t="s">
        <v>47</v>
      </c>
      <c r="O32378">
        <v>7</v>
      </c>
    </row>
    <row r="32379" spans="1:15" x14ac:dyDescent="0.2">
      <c r="A32379" s="2">
        <v>37235</v>
      </c>
      <c r="B32379">
        <v>100</v>
      </c>
      <c r="C32379">
        <v>15.35</v>
      </c>
      <c r="D32379">
        <v>15.35</v>
      </c>
      <c r="E32379">
        <v>15.35</v>
      </c>
      <c r="F32379">
        <v>15.35</v>
      </c>
      <c r="G32379">
        <v>15.35</v>
      </c>
      <c r="H32379" s="5">
        <v>18.989999999999998</v>
      </c>
      <c r="I32379">
        <v>18.989999999999998</v>
      </c>
      <c r="J32379">
        <v>18.989999999999998</v>
      </c>
      <c r="K32379">
        <v>18.989999999999998</v>
      </c>
      <c r="L32379" s="32">
        <v>18.989999999999998</v>
      </c>
      <c r="M32379">
        <v>24874</v>
      </c>
      <c r="N32379" t="s">
        <v>47</v>
      </c>
      <c r="O32379">
        <v>1</v>
      </c>
    </row>
    <row r="32380" spans="1:15" x14ac:dyDescent="0.2">
      <c r="A32380" s="2">
        <v>37235</v>
      </c>
      <c r="B32380">
        <v>200</v>
      </c>
      <c r="C32380">
        <v>18.079999999999998</v>
      </c>
      <c r="D32380">
        <v>18.079999999999998</v>
      </c>
      <c r="E32380">
        <v>18.079999999999998</v>
      </c>
      <c r="F32380">
        <v>18.079999999999998</v>
      </c>
      <c r="G32380">
        <v>18.079999999999998</v>
      </c>
      <c r="H32380" s="5">
        <v>16.88</v>
      </c>
      <c r="I32380">
        <v>16.88</v>
      </c>
      <c r="J32380">
        <v>16.88</v>
      </c>
      <c r="K32380">
        <v>16.88</v>
      </c>
      <c r="L32380" s="32">
        <v>16.88</v>
      </c>
      <c r="M32380">
        <v>24422</v>
      </c>
      <c r="N32380" t="s">
        <v>47</v>
      </c>
      <c r="O32380">
        <v>1</v>
      </c>
    </row>
    <row r="32381" spans="1:15" x14ac:dyDescent="0.2">
      <c r="A32381" s="2">
        <v>37235</v>
      </c>
      <c r="B32381">
        <v>300</v>
      </c>
      <c r="C32381">
        <v>20.170000000000002</v>
      </c>
      <c r="D32381">
        <v>20.170000000000002</v>
      </c>
      <c r="E32381">
        <v>20.170000000000002</v>
      </c>
      <c r="F32381">
        <v>20.170000000000002</v>
      </c>
      <c r="G32381">
        <v>20.170000000000002</v>
      </c>
      <c r="H32381" s="5">
        <v>16.8</v>
      </c>
      <c r="I32381">
        <v>16.8</v>
      </c>
      <c r="J32381">
        <v>16.8</v>
      </c>
      <c r="K32381">
        <v>16.8</v>
      </c>
      <c r="L32381" s="32">
        <v>16.8</v>
      </c>
      <c r="M32381">
        <v>24304</v>
      </c>
      <c r="N32381" t="s">
        <v>47</v>
      </c>
      <c r="O32381">
        <v>1</v>
      </c>
    </row>
    <row r="32382" spans="1:15" x14ac:dyDescent="0.2">
      <c r="A32382" s="2">
        <v>37235</v>
      </c>
      <c r="B32382">
        <v>400</v>
      </c>
      <c r="C32382">
        <v>17.760000000000002</v>
      </c>
      <c r="D32382">
        <v>17.760000000000002</v>
      </c>
      <c r="E32382">
        <v>17.760000000000002</v>
      </c>
      <c r="F32382">
        <v>17.760000000000002</v>
      </c>
      <c r="G32382">
        <v>17.760000000000002</v>
      </c>
      <c r="H32382" s="5">
        <v>16.8</v>
      </c>
      <c r="I32382">
        <v>16.8</v>
      </c>
      <c r="J32382">
        <v>16.8</v>
      </c>
      <c r="K32382">
        <v>16.8</v>
      </c>
      <c r="L32382" s="32">
        <v>16.8</v>
      </c>
      <c r="M32382">
        <v>24461</v>
      </c>
      <c r="N32382" t="s">
        <v>47</v>
      </c>
      <c r="O32382">
        <v>1</v>
      </c>
    </row>
    <row r="32383" spans="1:15" x14ac:dyDescent="0.2">
      <c r="A32383" s="2">
        <v>37235</v>
      </c>
      <c r="B32383">
        <v>500</v>
      </c>
      <c r="C32383">
        <v>15.87</v>
      </c>
      <c r="D32383">
        <v>15.87</v>
      </c>
      <c r="E32383">
        <v>15.87</v>
      </c>
      <c r="F32383">
        <v>15.87</v>
      </c>
      <c r="G32383">
        <v>15.87</v>
      </c>
      <c r="H32383" s="5">
        <v>17.84</v>
      </c>
      <c r="I32383">
        <v>17.84</v>
      </c>
      <c r="J32383">
        <v>17.84</v>
      </c>
      <c r="K32383">
        <v>17.84</v>
      </c>
      <c r="L32383" s="32">
        <v>17.84</v>
      </c>
      <c r="M32383">
        <v>25247</v>
      </c>
      <c r="N32383" t="s">
        <v>47</v>
      </c>
      <c r="O32383">
        <v>1</v>
      </c>
    </row>
    <row r="32384" spans="1:15" x14ac:dyDescent="0.2">
      <c r="A32384" s="2">
        <v>37235</v>
      </c>
      <c r="B32384">
        <v>600</v>
      </c>
      <c r="C32384">
        <v>22.78</v>
      </c>
      <c r="D32384">
        <v>22.78</v>
      </c>
      <c r="E32384">
        <v>22.78</v>
      </c>
      <c r="F32384">
        <v>22.78</v>
      </c>
      <c r="G32384">
        <v>22.78</v>
      </c>
      <c r="H32384" s="5">
        <v>25</v>
      </c>
      <c r="I32384">
        <v>25</v>
      </c>
      <c r="J32384">
        <v>25</v>
      </c>
      <c r="K32384">
        <v>25</v>
      </c>
      <c r="L32384" s="32">
        <v>25</v>
      </c>
      <c r="M32384">
        <v>27710</v>
      </c>
      <c r="N32384" t="s">
        <v>47</v>
      </c>
      <c r="O32384">
        <v>1</v>
      </c>
    </row>
    <row r="32385" spans="1:15" x14ac:dyDescent="0.2">
      <c r="A32385" s="2">
        <v>37235</v>
      </c>
      <c r="B32385">
        <v>700</v>
      </c>
      <c r="C32385">
        <v>31.19</v>
      </c>
      <c r="D32385">
        <v>31.19</v>
      </c>
      <c r="E32385">
        <v>31.19</v>
      </c>
      <c r="F32385">
        <v>31.19</v>
      </c>
      <c r="G32385">
        <v>31.19</v>
      </c>
      <c r="H32385" s="5">
        <v>50</v>
      </c>
      <c r="I32385">
        <v>50</v>
      </c>
      <c r="J32385">
        <v>50</v>
      </c>
      <c r="K32385">
        <v>50</v>
      </c>
      <c r="L32385" s="32">
        <v>50</v>
      </c>
      <c r="M32385">
        <v>32094</v>
      </c>
      <c r="N32385" t="s">
        <v>47</v>
      </c>
      <c r="O32385">
        <v>1</v>
      </c>
    </row>
    <row r="32386" spans="1:15" x14ac:dyDescent="0.2">
      <c r="A32386" s="2">
        <v>37235</v>
      </c>
      <c r="B32386">
        <v>800</v>
      </c>
      <c r="C32386">
        <v>55.27</v>
      </c>
      <c r="D32386">
        <v>55.27</v>
      </c>
      <c r="E32386">
        <v>55.27</v>
      </c>
      <c r="F32386">
        <v>55.27</v>
      </c>
      <c r="G32386">
        <v>55.27</v>
      </c>
      <c r="H32386" s="5">
        <v>47</v>
      </c>
      <c r="I32386">
        <v>47</v>
      </c>
      <c r="J32386">
        <v>47</v>
      </c>
      <c r="K32386">
        <v>47</v>
      </c>
      <c r="L32386" s="32">
        <v>47</v>
      </c>
      <c r="M32386">
        <v>34400</v>
      </c>
      <c r="N32386" t="s">
        <v>48</v>
      </c>
      <c r="O32386">
        <v>1</v>
      </c>
    </row>
    <row r="32387" spans="1:15" x14ac:dyDescent="0.2">
      <c r="A32387" s="2">
        <v>37235</v>
      </c>
      <c r="B32387">
        <v>900</v>
      </c>
      <c r="C32387">
        <v>40.869999999999997</v>
      </c>
      <c r="D32387">
        <v>40.869999999999997</v>
      </c>
      <c r="E32387">
        <v>40.869999999999997</v>
      </c>
      <c r="F32387">
        <v>40.869999999999997</v>
      </c>
      <c r="G32387">
        <v>40.869999999999997</v>
      </c>
      <c r="H32387" s="5">
        <v>32.270000000000003</v>
      </c>
      <c r="I32387">
        <v>32.270000000000003</v>
      </c>
      <c r="J32387">
        <v>32.28</v>
      </c>
      <c r="K32387">
        <v>32.270000000000003</v>
      </c>
      <c r="L32387" s="32">
        <v>32.270000000000003</v>
      </c>
      <c r="M32387">
        <v>34487</v>
      </c>
      <c r="N32387" t="s">
        <v>48</v>
      </c>
      <c r="O32387">
        <v>1</v>
      </c>
    </row>
    <row r="32388" spans="1:15" x14ac:dyDescent="0.2">
      <c r="A32388" s="2">
        <v>37235</v>
      </c>
      <c r="B32388">
        <v>1000</v>
      </c>
      <c r="C32388">
        <v>27.26</v>
      </c>
      <c r="D32388">
        <v>34.200000000000003</v>
      </c>
      <c r="E32388">
        <v>40.83</v>
      </c>
      <c r="F32388">
        <v>27.25</v>
      </c>
      <c r="G32388">
        <v>27.25</v>
      </c>
      <c r="H32388" s="5">
        <v>27.27</v>
      </c>
      <c r="I32388">
        <v>29.52</v>
      </c>
      <c r="J32388">
        <v>29.58</v>
      </c>
      <c r="K32388">
        <v>28.74</v>
      </c>
      <c r="L32388" s="32">
        <v>29.24</v>
      </c>
      <c r="M32388">
        <v>34179</v>
      </c>
      <c r="N32388" t="s">
        <v>48</v>
      </c>
      <c r="O32388">
        <v>1</v>
      </c>
    </row>
    <row r="32389" spans="1:15" x14ac:dyDescent="0.2">
      <c r="A32389" s="2">
        <v>37235</v>
      </c>
      <c r="B32389">
        <v>1100</v>
      </c>
      <c r="C32389">
        <v>26.07</v>
      </c>
      <c r="D32389">
        <v>26.07</v>
      </c>
      <c r="E32389">
        <v>26.07</v>
      </c>
      <c r="F32389">
        <v>26.07</v>
      </c>
      <c r="G32389">
        <v>26.07</v>
      </c>
      <c r="H32389" s="5">
        <v>28.01</v>
      </c>
      <c r="I32389">
        <v>28.01</v>
      </c>
      <c r="J32389">
        <v>28.01</v>
      </c>
      <c r="K32389">
        <v>28.01</v>
      </c>
      <c r="L32389" s="32">
        <v>28.01</v>
      </c>
      <c r="M32389">
        <v>33707</v>
      </c>
      <c r="N32389" t="s">
        <v>48</v>
      </c>
      <c r="O32389">
        <v>1</v>
      </c>
    </row>
    <row r="32390" spans="1:15" x14ac:dyDescent="0.2">
      <c r="A32390" s="2">
        <v>37235</v>
      </c>
      <c r="B32390">
        <v>1200</v>
      </c>
      <c r="C32390">
        <v>24.62</v>
      </c>
      <c r="D32390">
        <v>24.62</v>
      </c>
      <c r="E32390">
        <v>24.62</v>
      </c>
      <c r="F32390">
        <v>24.62</v>
      </c>
      <c r="G32390">
        <v>24.62</v>
      </c>
      <c r="H32390" s="5">
        <v>25.32</v>
      </c>
      <c r="I32390">
        <v>25.32</v>
      </c>
      <c r="J32390">
        <v>25.32</v>
      </c>
      <c r="K32390">
        <v>25.32</v>
      </c>
      <c r="L32390" s="32">
        <v>25.32</v>
      </c>
      <c r="M32390">
        <v>33043</v>
      </c>
      <c r="N32390" t="s">
        <v>48</v>
      </c>
      <c r="O32390">
        <v>1</v>
      </c>
    </row>
    <row r="32391" spans="1:15" x14ac:dyDescent="0.2">
      <c r="A32391" s="2">
        <v>37235</v>
      </c>
      <c r="B32391">
        <v>1300</v>
      </c>
      <c r="C32391">
        <v>20.11</v>
      </c>
      <c r="D32391">
        <v>20.11</v>
      </c>
      <c r="E32391">
        <v>20.11</v>
      </c>
      <c r="F32391">
        <v>20.11</v>
      </c>
      <c r="G32391">
        <v>20.11</v>
      </c>
      <c r="H32391" s="5">
        <v>23.06</v>
      </c>
      <c r="I32391">
        <v>23.05</v>
      </c>
      <c r="J32391">
        <v>23.06</v>
      </c>
      <c r="K32391">
        <v>23.06</v>
      </c>
      <c r="L32391" s="32">
        <v>23.06</v>
      </c>
      <c r="M32391">
        <v>32540</v>
      </c>
      <c r="N32391" t="s">
        <v>48</v>
      </c>
      <c r="O32391">
        <v>1</v>
      </c>
    </row>
    <row r="32392" spans="1:15" x14ac:dyDescent="0.2">
      <c r="A32392" s="2">
        <v>37235</v>
      </c>
      <c r="B32392">
        <v>1400</v>
      </c>
      <c r="C32392">
        <v>19.82</v>
      </c>
      <c r="D32392">
        <v>19.82</v>
      </c>
      <c r="E32392">
        <v>19.82</v>
      </c>
      <c r="F32392">
        <v>19.82</v>
      </c>
      <c r="G32392">
        <v>19.82</v>
      </c>
      <c r="H32392" s="5">
        <v>22.95</v>
      </c>
      <c r="I32392">
        <v>22.95</v>
      </c>
      <c r="J32392">
        <v>22.96</v>
      </c>
      <c r="K32392">
        <v>22.96</v>
      </c>
      <c r="L32392" s="32">
        <v>22.95</v>
      </c>
      <c r="M32392">
        <v>32272</v>
      </c>
      <c r="N32392" t="s">
        <v>48</v>
      </c>
      <c r="O32392">
        <v>1</v>
      </c>
    </row>
    <row r="32393" spans="1:15" x14ac:dyDescent="0.2">
      <c r="A32393" s="2">
        <v>37235</v>
      </c>
      <c r="B32393">
        <v>1500</v>
      </c>
      <c r="C32393">
        <v>18.66</v>
      </c>
      <c r="D32393">
        <v>18.66</v>
      </c>
      <c r="E32393">
        <v>18.66</v>
      </c>
      <c r="F32393">
        <v>18.66</v>
      </c>
      <c r="G32393">
        <v>18.66</v>
      </c>
      <c r="H32393" s="5">
        <v>22.74</v>
      </c>
      <c r="I32393">
        <v>22.74</v>
      </c>
      <c r="J32393">
        <v>22.74</v>
      </c>
      <c r="K32393">
        <v>22.74</v>
      </c>
      <c r="L32393" s="32">
        <v>22.74</v>
      </c>
      <c r="M32393">
        <v>32008</v>
      </c>
      <c r="N32393" t="s">
        <v>48</v>
      </c>
      <c r="O32393">
        <v>1</v>
      </c>
    </row>
    <row r="32394" spans="1:15" x14ac:dyDescent="0.2">
      <c r="A32394" s="2">
        <v>37235</v>
      </c>
      <c r="B32394">
        <v>1600</v>
      </c>
      <c r="C32394">
        <v>18.600000000000001</v>
      </c>
      <c r="D32394">
        <v>18.600000000000001</v>
      </c>
      <c r="E32394">
        <v>18.600000000000001</v>
      </c>
      <c r="F32394">
        <v>18.600000000000001</v>
      </c>
      <c r="G32394">
        <v>18.600000000000001</v>
      </c>
      <c r="H32394" s="5">
        <v>22.8</v>
      </c>
      <c r="I32394">
        <v>22.8</v>
      </c>
      <c r="J32394">
        <v>22.81</v>
      </c>
      <c r="K32394">
        <v>22.8</v>
      </c>
      <c r="L32394" s="32">
        <v>22.8</v>
      </c>
      <c r="M32394">
        <v>32208</v>
      </c>
      <c r="N32394" t="s">
        <v>48</v>
      </c>
      <c r="O32394">
        <v>1</v>
      </c>
    </row>
    <row r="32395" spans="1:15" x14ac:dyDescent="0.2">
      <c r="A32395" s="2">
        <v>37235</v>
      </c>
      <c r="B32395">
        <v>1700</v>
      </c>
      <c r="C32395">
        <v>26.18</v>
      </c>
      <c r="D32395">
        <v>38.78</v>
      </c>
      <c r="E32395">
        <v>39.74</v>
      </c>
      <c r="F32395">
        <v>33.950000000000003</v>
      </c>
      <c r="G32395">
        <v>30.79</v>
      </c>
      <c r="H32395" s="5">
        <v>25.06</v>
      </c>
      <c r="I32395">
        <v>26.13</v>
      </c>
      <c r="J32395">
        <v>26.17</v>
      </c>
      <c r="K32395">
        <v>25.76</v>
      </c>
      <c r="L32395" s="32">
        <v>25.99</v>
      </c>
      <c r="M32395">
        <v>34250</v>
      </c>
      <c r="N32395" t="s">
        <v>48</v>
      </c>
      <c r="O32395">
        <v>1</v>
      </c>
    </row>
    <row r="32396" spans="1:15" x14ac:dyDescent="0.2">
      <c r="A32396" s="2">
        <v>37235</v>
      </c>
      <c r="B32396">
        <v>1800</v>
      </c>
      <c r="C32396">
        <v>24.1</v>
      </c>
      <c r="D32396">
        <v>74.38</v>
      </c>
      <c r="E32396">
        <v>77.53</v>
      </c>
      <c r="F32396">
        <v>54.51</v>
      </c>
      <c r="G32396">
        <v>49.12</v>
      </c>
      <c r="H32396" s="5">
        <v>45</v>
      </c>
      <c r="I32396">
        <v>49.89</v>
      </c>
      <c r="J32396">
        <v>50.04</v>
      </c>
      <c r="K32396">
        <v>48.19</v>
      </c>
      <c r="L32396" s="32">
        <v>49.26</v>
      </c>
      <c r="M32396">
        <v>37194</v>
      </c>
      <c r="N32396" t="s">
        <v>48</v>
      </c>
      <c r="O32396">
        <v>1</v>
      </c>
    </row>
    <row r="32397" spans="1:15" x14ac:dyDescent="0.2">
      <c r="A32397" s="2">
        <v>37235</v>
      </c>
      <c r="B32397">
        <v>1900</v>
      </c>
      <c r="C32397">
        <v>36.130000000000003</v>
      </c>
      <c r="D32397">
        <v>36.130000000000003</v>
      </c>
      <c r="E32397">
        <v>36.130000000000003</v>
      </c>
      <c r="F32397">
        <v>36.130000000000003</v>
      </c>
      <c r="G32397">
        <v>36.130000000000003</v>
      </c>
      <c r="H32397" s="5">
        <v>45.01</v>
      </c>
      <c r="I32397">
        <v>45.35</v>
      </c>
      <c r="J32397">
        <v>45.37</v>
      </c>
      <c r="K32397">
        <v>45.23</v>
      </c>
      <c r="L32397" s="32">
        <v>45.31</v>
      </c>
      <c r="M32397">
        <v>37177</v>
      </c>
      <c r="N32397" t="s">
        <v>48</v>
      </c>
      <c r="O32397">
        <v>1</v>
      </c>
    </row>
    <row r="32398" spans="1:15" x14ac:dyDescent="0.2">
      <c r="A32398" s="2">
        <v>37235</v>
      </c>
      <c r="B32398">
        <v>2000</v>
      </c>
      <c r="C32398">
        <v>27.8</v>
      </c>
      <c r="D32398">
        <v>27.8</v>
      </c>
      <c r="E32398">
        <v>27.8</v>
      </c>
      <c r="F32398">
        <v>27.8</v>
      </c>
      <c r="G32398">
        <v>27.8</v>
      </c>
      <c r="H32398" s="5">
        <v>37</v>
      </c>
      <c r="I32398">
        <v>37.01</v>
      </c>
      <c r="J32398">
        <v>37.01</v>
      </c>
      <c r="K32398">
        <v>37.01</v>
      </c>
      <c r="L32398" s="32">
        <v>37.01</v>
      </c>
      <c r="M32398">
        <v>36479</v>
      </c>
      <c r="N32398" t="s">
        <v>48</v>
      </c>
      <c r="O32398">
        <v>1</v>
      </c>
    </row>
    <row r="32399" spans="1:15" x14ac:dyDescent="0.2">
      <c r="A32399" s="2">
        <v>37235</v>
      </c>
      <c r="B32399">
        <v>2100</v>
      </c>
      <c r="C32399">
        <v>30.32</v>
      </c>
      <c r="D32399">
        <v>30.32</v>
      </c>
      <c r="E32399">
        <v>30.32</v>
      </c>
      <c r="F32399">
        <v>30.32</v>
      </c>
      <c r="G32399">
        <v>30.32</v>
      </c>
      <c r="H32399" s="5">
        <v>32.020000000000003</v>
      </c>
      <c r="I32399">
        <v>33.08</v>
      </c>
      <c r="J32399">
        <v>33.119999999999997</v>
      </c>
      <c r="K32399">
        <v>32.71</v>
      </c>
      <c r="L32399" s="32">
        <v>32.94</v>
      </c>
      <c r="M32399">
        <v>35698</v>
      </c>
      <c r="N32399" t="s">
        <v>48</v>
      </c>
      <c r="O32399">
        <v>1</v>
      </c>
    </row>
    <row r="32400" spans="1:15" x14ac:dyDescent="0.2">
      <c r="A32400" s="2">
        <v>37235</v>
      </c>
      <c r="B32400">
        <v>2200</v>
      </c>
      <c r="C32400">
        <v>24.14</v>
      </c>
      <c r="D32400">
        <v>24.14</v>
      </c>
      <c r="E32400">
        <v>24.14</v>
      </c>
      <c r="F32400">
        <v>24.14</v>
      </c>
      <c r="G32400">
        <v>24.14</v>
      </c>
      <c r="H32400" s="5">
        <v>30</v>
      </c>
      <c r="I32400">
        <v>30.01</v>
      </c>
      <c r="J32400">
        <v>30.01</v>
      </c>
      <c r="K32400">
        <v>30</v>
      </c>
      <c r="L32400" s="32">
        <v>30</v>
      </c>
      <c r="M32400">
        <v>33925</v>
      </c>
      <c r="N32400" t="s">
        <v>48</v>
      </c>
      <c r="O32400">
        <v>1</v>
      </c>
    </row>
    <row r="32401" spans="1:15" x14ac:dyDescent="0.2">
      <c r="A32401" s="2">
        <v>37235</v>
      </c>
      <c r="B32401">
        <v>2300</v>
      </c>
      <c r="C32401">
        <v>21.03</v>
      </c>
      <c r="D32401">
        <v>21.03</v>
      </c>
      <c r="E32401">
        <v>21.03</v>
      </c>
      <c r="F32401">
        <v>21.03</v>
      </c>
      <c r="G32401">
        <v>21.03</v>
      </c>
      <c r="H32401" s="5">
        <v>20.6</v>
      </c>
      <c r="I32401">
        <v>20.6</v>
      </c>
      <c r="J32401">
        <v>20.6</v>
      </c>
      <c r="K32401">
        <v>20.6</v>
      </c>
      <c r="L32401" s="32">
        <v>20.6</v>
      </c>
      <c r="M32401">
        <v>30810</v>
      </c>
      <c r="N32401" t="s">
        <v>48</v>
      </c>
      <c r="O32401">
        <v>1</v>
      </c>
    </row>
    <row r="32402" spans="1:15" x14ac:dyDescent="0.2">
      <c r="A32402" s="2">
        <v>37235</v>
      </c>
      <c r="B32402">
        <v>2400</v>
      </c>
      <c r="C32402">
        <v>16.420000000000002</v>
      </c>
      <c r="D32402">
        <v>16.420000000000002</v>
      </c>
      <c r="E32402">
        <v>16.420000000000002</v>
      </c>
      <c r="F32402">
        <v>16.420000000000002</v>
      </c>
      <c r="G32402">
        <v>16.420000000000002</v>
      </c>
      <c r="H32402" s="5">
        <v>19.8</v>
      </c>
      <c r="I32402">
        <v>20.53</v>
      </c>
      <c r="J32402">
        <v>20.39</v>
      </c>
      <c r="K32402">
        <v>20.82</v>
      </c>
      <c r="L32402" s="32">
        <v>14.84</v>
      </c>
      <c r="M32402">
        <v>27424</v>
      </c>
      <c r="N32402" t="s">
        <v>47</v>
      </c>
      <c r="O32402">
        <v>1</v>
      </c>
    </row>
    <row r="32403" spans="1:15" x14ac:dyDescent="0.2">
      <c r="A32403" s="2">
        <v>37236</v>
      </c>
      <c r="B32403">
        <v>100</v>
      </c>
      <c r="C32403">
        <v>14.32</v>
      </c>
      <c r="D32403">
        <v>14.32</v>
      </c>
      <c r="E32403">
        <v>14.32</v>
      </c>
      <c r="F32403">
        <v>14.32</v>
      </c>
      <c r="G32403">
        <v>14.32</v>
      </c>
      <c r="H32403" s="5">
        <v>16</v>
      </c>
      <c r="I32403">
        <v>16</v>
      </c>
      <c r="J32403">
        <v>16</v>
      </c>
      <c r="K32403">
        <v>16</v>
      </c>
      <c r="L32403" s="32">
        <v>16</v>
      </c>
      <c r="M32403">
        <v>25372</v>
      </c>
      <c r="N32403" t="s">
        <v>47</v>
      </c>
      <c r="O32403">
        <v>2</v>
      </c>
    </row>
    <row r="32404" spans="1:15" x14ac:dyDescent="0.2">
      <c r="A32404" s="2">
        <v>37236</v>
      </c>
      <c r="B32404">
        <v>200</v>
      </c>
      <c r="C32404">
        <v>13.92</v>
      </c>
      <c r="D32404">
        <v>13.92</v>
      </c>
      <c r="E32404">
        <v>13.92</v>
      </c>
      <c r="F32404">
        <v>13.92</v>
      </c>
      <c r="G32404">
        <v>13.92</v>
      </c>
      <c r="H32404" s="5">
        <v>15.24</v>
      </c>
      <c r="I32404">
        <v>15.24</v>
      </c>
      <c r="J32404">
        <v>15.24</v>
      </c>
      <c r="K32404">
        <v>15.24</v>
      </c>
      <c r="L32404" s="32">
        <v>15.24</v>
      </c>
      <c r="M32404">
        <v>24266</v>
      </c>
      <c r="N32404" t="s">
        <v>47</v>
      </c>
      <c r="O32404">
        <v>2</v>
      </c>
    </row>
    <row r="32405" spans="1:15" x14ac:dyDescent="0.2">
      <c r="A32405" s="2">
        <v>37236</v>
      </c>
      <c r="B32405">
        <v>300</v>
      </c>
      <c r="C32405">
        <v>13.38</v>
      </c>
      <c r="D32405">
        <v>13.38</v>
      </c>
      <c r="E32405">
        <v>13.38</v>
      </c>
      <c r="F32405">
        <v>13.38</v>
      </c>
      <c r="G32405">
        <v>13.38</v>
      </c>
      <c r="H32405" s="5">
        <v>14.36</v>
      </c>
      <c r="I32405">
        <v>14.36</v>
      </c>
      <c r="J32405">
        <v>14.36</v>
      </c>
      <c r="K32405">
        <v>14.36</v>
      </c>
      <c r="L32405" s="32">
        <v>14.36</v>
      </c>
      <c r="M32405">
        <v>23745</v>
      </c>
      <c r="N32405" t="s">
        <v>47</v>
      </c>
      <c r="O32405">
        <v>2</v>
      </c>
    </row>
    <row r="32406" spans="1:15" x14ac:dyDescent="0.2">
      <c r="A32406" s="2">
        <v>37236</v>
      </c>
      <c r="B32406">
        <v>400</v>
      </c>
      <c r="C32406">
        <v>13.29</v>
      </c>
      <c r="D32406">
        <v>13.29</v>
      </c>
      <c r="E32406">
        <v>13.29</v>
      </c>
      <c r="F32406">
        <v>13.29</v>
      </c>
      <c r="G32406">
        <v>13.29</v>
      </c>
      <c r="H32406" s="5">
        <v>14.18</v>
      </c>
      <c r="I32406">
        <v>14.18</v>
      </c>
      <c r="J32406">
        <v>14.18</v>
      </c>
      <c r="K32406">
        <v>14.18</v>
      </c>
      <c r="L32406" s="32">
        <v>14.18</v>
      </c>
      <c r="M32406">
        <v>23566</v>
      </c>
      <c r="N32406" t="s">
        <v>47</v>
      </c>
      <c r="O32406">
        <v>2</v>
      </c>
    </row>
    <row r="32407" spans="1:15" x14ac:dyDescent="0.2">
      <c r="A32407" s="2">
        <v>37236</v>
      </c>
      <c r="B32407">
        <v>500</v>
      </c>
      <c r="C32407">
        <v>13.68</v>
      </c>
      <c r="D32407">
        <v>13.68</v>
      </c>
      <c r="E32407">
        <v>13.68</v>
      </c>
      <c r="F32407">
        <v>13.68</v>
      </c>
      <c r="G32407">
        <v>13.68</v>
      </c>
      <c r="H32407" s="5">
        <v>15.18</v>
      </c>
      <c r="I32407">
        <v>15.18</v>
      </c>
      <c r="J32407">
        <v>15.18</v>
      </c>
      <c r="K32407">
        <v>15.18</v>
      </c>
      <c r="L32407" s="32">
        <v>15.18</v>
      </c>
      <c r="M32407">
        <v>24144</v>
      </c>
      <c r="N32407" t="s">
        <v>47</v>
      </c>
      <c r="O32407">
        <v>2</v>
      </c>
    </row>
    <row r="32408" spans="1:15" x14ac:dyDescent="0.2">
      <c r="A32408" s="2">
        <v>37236</v>
      </c>
      <c r="B32408">
        <v>600</v>
      </c>
      <c r="C32408">
        <v>14.94</v>
      </c>
      <c r="D32408">
        <v>14.94</v>
      </c>
      <c r="E32408">
        <v>14.94</v>
      </c>
      <c r="F32408">
        <v>14.94</v>
      </c>
      <c r="G32408">
        <v>14.94</v>
      </c>
      <c r="H32408" s="5">
        <v>17.78</v>
      </c>
      <c r="I32408">
        <v>17.78</v>
      </c>
      <c r="J32408">
        <v>17.78</v>
      </c>
      <c r="K32408">
        <v>17.78</v>
      </c>
      <c r="L32408" s="32">
        <v>17.78</v>
      </c>
      <c r="M32408">
        <v>26336</v>
      </c>
      <c r="N32408" t="s">
        <v>47</v>
      </c>
      <c r="O32408">
        <v>2</v>
      </c>
    </row>
    <row r="32409" spans="1:15" x14ac:dyDescent="0.2">
      <c r="A32409" s="2">
        <v>37236</v>
      </c>
      <c r="B32409">
        <v>700</v>
      </c>
      <c r="C32409">
        <v>17.86</v>
      </c>
      <c r="D32409">
        <v>17.86</v>
      </c>
      <c r="E32409">
        <v>17.86</v>
      </c>
      <c r="F32409">
        <v>17.86</v>
      </c>
      <c r="G32409">
        <v>17.86</v>
      </c>
      <c r="H32409" s="5">
        <v>33.99</v>
      </c>
      <c r="I32409">
        <v>33.99</v>
      </c>
      <c r="J32409">
        <v>33.99</v>
      </c>
      <c r="K32409">
        <v>33.99</v>
      </c>
      <c r="L32409" s="32">
        <v>33.99</v>
      </c>
      <c r="M32409">
        <v>30334</v>
      </c>
      <c r="N32409" t="s">
        <v>47</v>
      </c>
      <c r="O32409">
        <v>2</v>
      </c>
    </row>
    <row r="32410" spans="1:15" x14ac:dyDescent="0.2">
      <c r="A32410" s="2">
        <v>37236</v>
      </c>
      <c r="B32410">
        <v>800</v>
      </c>
      <c r="C32410">
        <v>21.98</v>
      </c>
      <c r="D32410">
        <v>22</v>
      </c>
      <c r="E32410">
        <v>21.98</v>
      </c>
      <c r="F32410">
        <v>21.98</v>
      </c>
      <c r="G32410">
        <v>21.98</v>
      </c>
      <c r="H32410" s="5">
        <v>30</v>
      </c>
      <c r="I32410">
        <v>32.61</v>
      </c>
      <c r="J32410">
        <v>35.51</v>
      </c>
      <c r="K32410">
        <v>29.98</v>
      </c>
      <c r="L32410" s="32">
        <v>29.99</v>
      </c>
      <c r="M32410">
        <v>32740</v>
      </c>
      <c r="N32410" t="s">
        <v>48</v>
      </c>
      <c r="O32410">
        <v>2</v>
      </c>
    </row>
    <row r="32411" spans="1:15" x14ac:dyDescent="0.2">
      <c r="A32411" s="2">
        <v>37236</v>
      </c>
      <c r="B32411">
        <v>900</v>
      </c>
      <c r="C32411">
        <v>15.68</v>
      </c>
      <c r="D32411">
        <v>15.77</v>
      </c>
      <c r="E32411">
        <v>15.68</v>
      </c>
      <c r="F32411">
        <v>15.68</v>
      </c>
      <c r="G32411">
        <v>15.68</v>
      </c>
      <c r="H32411" s="5">
        <v>25</v>
      </c>
      <c r="I32411">
        <v>31.31</v>
      </c>
      <c r="J32411">
        <v>37.36</v>
      </c>
      <c r="K32411">
        <v>25</v>
      </c>
      <c r="L32411" s="32">
        <v>25</v>
      </c>
      <c r="M32411">
        <v>32850</v>
      </c>
      <c r="N32411" t="s">
        <v>48</v>
      </c>
      <c r="O32411">
        <v>2</v>
      </c>
    </row>
    <row r="32412" spans="1:15" x14ac:dyDescent="0.2">
      <c r="A32412" s="2">
        <v>37236</v>
      </c>
      <c r="B32412">
        <v>1000</v>
      </c>
      <c r="C32412">
        <v>19.739999999999998</v>
      </c>
      <c r="D32412">
        <v>19.829999999999998</v>
      </c>
      <c r="E32412">
        <v>19.739999999999998</v>
      </c>
      <c r="F32412">
        <v>19.739999999999998</v>
      </c>
      <c r="G32412">
        <v>19.739999999999998</v>
      </c>
      <c r="H32412" s="5">
        <v>23.34</v>
      </c>
      <c r="I32412">
        <v>28.87</v>
      </c>
      <c r="J32412">
        <v>34.36</v>
      </c>
      <c r="K32412">
        <v>23.34</v>
      </c>
      <c r="L32412" s="32">
        <v>23.34</v>
      </c>
      <c r="M32412">
        <v>32707</v>
      </c>
      <c r="N32412" t="s">
        <v>48</v>
      </c>
      <c r="O32412">
        <v>2</v>
      </c>
    </row>
    <row r="32413" spans="1:15" x14ac:dyDescent="0.2">
      <c r="A32413" s="2">
        <v>37236</v>
      </c>
      <c r="B32413">
        <v>1100</v>
      </c>
      <c r="C32413">
        <v>18.510000000000002</v>
      </c>
      <c r="D32413">
        <v>25.77</v>
      </c>
      <c r="E32413">
        <v>28.46</v>
      </c>
      <c r="F32413">
        <v>21.21</v>
      </c>
      <c r="G32413">
        <v>20.100000000000001</v>
      </c>
      <c r="H32413" s="5">
        <v>23</v>
      </c>
      <c r="I32413">
        <v>28.58</v>
      </c>
      <c r="J32413">
        <v>34.119999999999997</v>
      </c>
      <c r="K32413">
        <v>23</v>
      </c>
      <c r="L32413" s="32">
        <v>23</v>
      </c>
      <c r="M32413">
        <v>32325</v>
      </c>
      <c r="N32413" t="s">
        <v>48</v>
      </c>
      <c r="O32413">
        <v>2</v>
      </c>
    </row>
    <row r="32414" spans="1:15" x14ac:dyDescent="0.2">
      <c r="A32414" s="2">
        <v>37236</v>
      </c>
      <c r="B32414">
        <v>1200</v>
      </c>
      <c r="C32414">
        <v>17.39</v>
      </c>
      <c r="D32414">
        <v>25.88</v>
      </c>
      <c r="E32414">
        <v>29.15</v>
      </c>
      <c r="F32414">
        <v>20.59</v>
      </c>
      <c r="G32414">
        <v>19.27</v>
      </c>
      <c r="H32414" s="5">
        <v>21.97</v>
      </c>
      <c r="I32414">
        <v>24.36</v>
      </c>
      <c r="J32414">
        <v>26.88</v>
      </c>
      <c r="K32414">
        <v>22.61</v>
      </c>
      <c r="L32414" s="32">
        <v>19.079999999999998</v>
      </c>
      <c r="M32414">
        <v>32142</v>
      </c>
      <c r="N32414" t="s">
        <v>48</v>
      </c>
      <c r="O32414">
        <v>2</v>
      </c>
    </row>
    <row r="32415" spans="1:15" x14ac:dyDescent="0.2">
      <c r="A32415" s="2">
        <v>37236</v>
      </c>
      <c r="B32415">
        <v>1300</v>
      </c>
      <c r="C32415">
        <v>15.79</v>
      </c>
      <c r="D32415">
        <v>17.809999999999999</v>
      </c>
      <c r="E32415">
        <v>21.5</v>
      </c>
      <c r="F32415">
        <v>15.79</v>
      </c>
      <c r="G32415">
        <v>15.79</v>
      </c>
      <c r="H32415" s="5">
        <v>20.95</v>
      </c>
      <c r="I32415">
        <v>24.03</v>
      </c>
      <c r="J32415">
        <v>27.01</v>
      </c>
      <c r="K32415">
        <v>21.9</v>
      </c>
      <c r="L32415" s="32">
        <v>16.75</v>
      </c>
      <c r="M32415">
        <v>31558</v>
      </c>
      <c r="N32415" t="s">
        <v>48</v>
      </c>
      <c r="O32415">
        <v>2</v>
      </c>
    </row>
    <row r="32416" spans="1:15" x14ac:dyDescent="0.2">
      <c r="A32416" s="2">
        <v>37236</v>
      </c>
      <c r="B32416">
        <v>1400</v>
      </c>
      <c r="C32416">
        <v>15.63</v>
      </c>
      <c r="D32416">
        <v>20.93</v>
      </c>
      <c r="E32416">
        <v>26.14</v>
      </c>
      <c r="F32416">
        <v>15.63</v>
      </c>
      <c r="G32416">
        <v>15.63</v>
      </c>
      <c r="H32416" s="5">
        <v>20.71</v>
      </c>
      <c r="I32416">
        <v>24.06</v>
      </c>
      <c r="J32416">
        <v>27.11</v>
      </c>
      <c r="K32416">
        <v>21.93</v>
      </c>
      <c r="L32416" s="32">
        <v>15.27</v>
      </c>
      <c r="M32416">
        <v>31301</v>
      </c>
      <c r="N32416" t="s">
        <v>48</v>
      </c>
      <c r="O32416">
        <v>2</v>
      </c>
    </row>
    <row r="32417" spans="1:15" x14ac:dyDescent="0.2">
      <c r="A32417" s="2">
        <v>37236</v>
      </c>
      <c r="B32417">
        <v>1500</v>
      </c>
      <c r="C32417">
        <v>15.23</v>
      </c>
      <c r="D32417">
        <v>20.73</v>
      </c>
      <c r="E32417">
        <v>25.89</v>
      </c>
      <c r="F32417">
        <v>15.23</v>
      </c>
      <c r="G32417">
        <v>15.23</v>
      </c>
      <c r="H32417" s="5">
        <v>20.93</v>
      </c>
      <c r="I32417">
        <v>23.08</v>
      </c>
      <c r="J32417">
        <v>25.86</v>
      </c>
      <c r="K32417">
        <v>20.93</v>
      </c>
      <c r="L32417" s="32">
        <v>20.93</v>
      </c>
      <c r="M32417">
        <v>30738</v>
      </c>
      <c r="N32417" t="s">
        <v>48</v>
      </c>
      <c r="O32417">
        <v>2</v>
      </c>
    </row>
    <row r="32418" spans="1:15" x14ac:dyDescent="0.2">
      <c r="A32418" s="2">
        <v>37236</v>
      </c>
      <c r="B32418">
        <v>1600</v>
      </c>
      <c r="C32418">
        <v>15.15</v>
      </c>
      <c r="D32418">
        <v>18.86</v>
      </c>
      <c r="E32418">
        <v>22.34</v>
      </c>
      <c r="F32418">
        <v>15.15</v>
      </c>
      <c r="G32418">
        <v>15.15</v>
      </c>
      <c r="H32418" s="5">
        <v>21.23</v>
      </c>
      <c r="I32418">
        <v>22.46</v>
      </c>
      <c r="J32418">
        <v>24.65</v>
      </c>
      <c r="K32418">
        <v>21.23</v>
      </c>
      <c r="L32418" s="32">
        <v>21.23</v>
      </c>
      <c r="M32418">
        <v>30621</v>
      </c>
      <c r="N32418" t="s">
        <v>48</v>
      </c>
      <c r="O32418">
        <v>2</v>
      </c>
    </row>
    <row r="32419" spans="1:15" x14ac:dyDescent="0.2">
      <c r="A32419" s="2">
        <v>37236</v>
      </c>
      <c r="B32419">
        <v>1700</v>
      </c>
      <c r="C32419">
        <v>20.23</v>
      </c>
      <c r="D32419">
        <v>20.239999999999998</v>
      </c>
      <c r="E32419">
        <v>20.23</v>
      </c>
      <c r="F32419">
        <v>20.23</v>
      </c>
      <c r="G32419">
        <v>20.23</v>
      </c>
      <c r="H32419" s="5">
        <v>23.88</v>
      </c>
      <c r="I32419">
        <v>24.18</v>
      </c>
      <c r="J32419">
        <v>25.24</v>
      </c>
      <c r="K32419">
        <v>23.88</v>
      </c>
      <c r="L32419" s="32">
        <v>23.88</v>
      </c>
      <c r="M32419">
        <v>32108</v>
      </c>
      <c r="N32419" t="s">
        <v>48</v>
      </c>
      <c r="O32419">
        <v>2</v>
      </c>
    </row>
    <row r="32420" spans="1:15" x14ac:dyDescent="0.2">
      <c r="A32420" s="2">
        <v>37236</v>
      </c>
      <c r="B32420">
        <v>1800</v>
      </c>
      <c r="C32420">
        <v>24.09</v>
      </c>
      <c r="D32420">
        <v>44.16</v>
      </c>
      <c r="E32420">
        <v>45.44</v>
      </c>
      <c r="F32420">
        <v>37.78</v>
      </c>
      <c r="G32420">
        <v>33.450000000000003</v>
      </c>
      <c r="H32420" s="5">
        <v>45</v>
      </c>
      <c r="I32420">
        <v>50.75</v>
      </c>
      <c r="J32420">
        <v>51.27</v>
      </c>
      <c r="K32420">
        <v>48.44</v>
      </c>
      <c r="L32420" s="32">
        <v>45.64</v>
      </c>
      <c r="M32420">
        <v>35849</v>
      </c>
      <c r="N32420" t="s">
        <v>48</v>
      </c>
      <c r="O32420">
        <v>2</v>
      </c>
    </row>
    <row r="32421" spans="1:15" x14ac:dyDescent="0.2">
      <c r="A32421" s="2">
        <v>37236</v>
      </c>
      <c r="B32421">
        <v>1900</v>
      </c>
      <c r="C32421">
        <v>22.98</v>
      </c>
      <c r="D32421">
        <v>22.98</v>
      </c>
      <c r="E32421">
        <v>22.98</v>
      </c>
      <c r="F32421">
        <v>22.98</v>
      </c>
      <c r="G32421">
        <v>22.98</v>
      </c>
      <c r="H32421" s="5">
        <v>44.97</v>
      </c>
      <c r="I32421">
        <v>45.92</v>
      </c>
      <c r="J32421">
        <v>45.94</v>
      </c>
      <c r="K32421">
        <v>45.46</v>
      </c>
      <c r="L32421" s="32">
        <v>45.05</v>
      </c>
      <c r="M32421">
        <v>36121</v>
      </c>
      <c r="N32421" t="s">
        <v>48</v>
      </c>
      <c r="O32421">
        <v>2</v>
      </c>
    </row>
    <row r="32422" spans="1:15" x14ac:dyDescent="0.2">
      <c r="A32422" s="2">
        <v>37236</v>
      </c>
      <c r="B32422">
        <v>2000</v>
      </c>
      <c r="C32422">
        <v>23.72</v>
      </c>
      <c r="D32422">
        <v>23.72</v>
      </c>
      <c r="E32422">
        <v>23.72</v>
      </c>
      <c r="F32422">
        <v>23.72</v>
      </c>
      <c r="G32422">
        <v>23.72</v>
      </c>
      <c r="H32422" s="5">
        <v>34</v>
      </c>
      <c r="I32422">
        <v>46.53</v>
      </c>
      <c r="J32422">
        <v>58.01</v>
      </c>
      <c r="K32422">
        <v>34</v>
      </c>
      <c r="L32422" s="32">
        <v>34</v>
      </c>
      <c r="M32422">
        <v>35553</v>
      </c>
      <c r="N32422" t="s">
        <v>48</v>
      </c>
      <c r="O32422">
        <v>2</v>
      </c>
    </row>
    <row r="32423" spans="1:15" x14ac:dyDescent="0.2">
      <c r="A32423" s="2">
        <v>37236</v>
      </c>
      <c r="B32423">
        <v>2100</v>
      </c>
      <c r="C32423">
        <v>23.18</v>
      </c>
      <c r="D32423">
        <v>25.29</v>
      </c>
      <c r="E32423">
        <v>25.32</v>
      </c>
      <c r="F32423">
        <v>24.38</v>
      </c>
      <c r="G32423">
        <v>25.2</v>
      </c>
      <c r="H32423" s="5">
        <v>30</v>
      </c>
      <c r="I32423">
        <v>30.97</v>
      </c>
      <c r="J32423">
        <v>31.85</v>
      </c>
      <c r="K32423">
        <v>30</v>
      </c>
      <c r="L32423" s="32">
        <v>30</v>
      </c>
      <c r="M32423">
        <v>34881</v>
      </c>
      <c r="N32423" t="s">
        <v>48</v>
      </c>
      <c r="O32423">
        <v>2</v>
      </c>
    </row>
    <row r="32424" spans="1:15" x14ac:dyDescent="0.2">
      <c r="A32424" s="2">
        <v>37236</v>
      </c>
      <c r="B32424">
        <v>2200</v>
      </c>
      <c r="C32424">
        <v>21.74</v>
      </c>
      <c r="D32424">
        <v>21.74</v>
      </c>
      <c r="E32424">
        <v>21.74</v>
      </c>
      <c r="F32424">
        <v>21.74</v>
      </c>
      <c r="G32424">
        <v>21.74</v>
      </c>
      <c r="H32424" s="5">
        <v>24.26</v>
      </c>
      <c r="I32424">
        <v>24.33</v>
      </c>
      <c r="J32424">
        <v>24.29</v>
      </c>
      <c r="K32424">
        <v>24.25</v>
      </c>
      <c r="L32424" s="32">
        <v>24.25</v>
      </c>
      <c r="M32424">
        <v>33449</v>
      </c>
      <c r="N32424" t="s">
        <v>48</v>
      </c>
      <c r="O32424">
        <v>2</v>
      </c>
    </row>
    <row r="32425" spans="1:15" x14ac:dyDescent="0.2">
      <c r="A32425" s="2">
        <v>37236</v>
      </c>
      <c r="B32425">
        <v>2300</v>
      </c>
      <c r="C32425">
        <v>15.92</v>
      </c>
      <c r="D32425">
        <v>15.92</v>
      </c>
      <c r="E32425">
        <v>15.92</v>
      </c>
      <c r="F32425">
        <v>15.92</v>
      </c>
      <c r="G32425">
        <v>15.92</v>
      </c>
      <c r="H32425" s="5">
        <v>18</v>
      </c>
      <c r="I32425">
        <v>18.010000000000002</v>
      </c>
      <c r="J32425">
        <v>18.010000000000002</v>
      </c>
      <c r="K32425">
        <v>18</v>
      </c>
      <c r="L32425" s="32">
        <v>18</v>
      </c>
      <c r="M32425">
        <v>30409</v>
      </c>
      <c r="N32425" t="s">
        <v>48</v>
      </c>
      <c r="O32425">
        <v>2</v>
      </c>
    </row>
    <row r="32426" spans="1:15" x14ac:dyDescent="0.2">
      <c r="A32426" s="2">
        <v>37236</v>
      </c>
      <c r="B32426">
        <v>2400</v>
      </c>
      <c r="C32426">
        <v>15.51</v>
      </c>
      <c r="D32426">
        <v>15.51</v>
      </c>
      <c r="E32426">
        <v>15.51</v>
      </c>
      <c r="F32426">
        <v>15.51</v>
      </c>
      <c r="G32426">
        <v>15.51</v>
      </c>
      <c r="H32426" s="5">
        <v>16.84</v>
      </c>
      <c r="I32426">
        <v>16.84</v>
      </c>
      <c r="J32426">
        <v>16.84</v>
      </c>
      <c r="K32426">
        <v>16.84</v>
      </c>
      <c r="L32426" s="32">
        <v>16.84</v>
      </c>
      <c r="M32426">
        <v>27436</v>
      </c>
      <c r="N32426" t="s">
        <v>47</v>
      </c>
      <c r="O32426">
        <v>2</v>
      </c>
    </row>
    <row r="32427" spans="1:15" x14ac:dyDescent="0.2">
      <c r="A32427" s="2">
        <v>37237</v>
      </c>
      <c r="B32427">
        <v>100</v>
      </c>
      <c r="C32427">
        <v>15.09</v>
      </c>
      <c r="D32427">
        <v>15.09</v>
      </c>
      <c r="E32427">
        <v>15.09</v>
      </c>
      <c r="F32427">
        <v>15.09</v>
      </c>
      <c r="G32427">
        <v>15.09</v>
      </c>
      <c r="H32427" s="5">
        <v>15.17</v>
      </c>
      <c r="I32427">
        <v>16.739999999999998</v>
      </c>
      <c r="J32427">
        <v>16.43</v>
      </c>
      <c r="K32427">
        <v>17.64</v>
      </c>
      <c r="L32427" s="32">
        <v>3.67</v>
      </c>
      <c r="M32427">
        <v>25343</v>
      </c>
      <c r="N32427" t="s">
        <v>47</v>
      </c>
      <c r="O32427">
        <v>3</v>
      </c>
    </row>
    <row r="32428" spans="1:15" x14ac:dyDescent="0.2">
      <c r="A32428" s="2">
        <v>37237</v>
      </c>
      <c r="B32428">
        <v>200</v>
      </c>
      <c r="C32428">
        <v>14.97</v>
      </c>
      <c r="D32428">
        <v>14.97</v>
      </c>
      <c r="E32428">
        <v>14.97</v>
      </c>
      <c r="F32428">
        <v>14.97</v>
      </c>
      <c r="G32428">
        <v>14.97</v>
      </c>
      <c r="H32428" s="5">
        <v>14.31</v>
      </c>
      <c r="I32428">
        <v>15.73</v>
      </c>
      <c r="J32428">
        <v>15.45</v>
      </c>
      <c r="K32428">
        <v>16.55</v>
      </c>
      <c r="L32428" s="32">
        <v>3.86</v>
      </c>
      <c r="M32428">
        <v>24519</v>
      </c>
      <c r="N32428" t="s">
        <v>47</v>
      </c>
      <c r="O32428">
        <v>3</v>
      </c>
    </row>
    <row r="32429" spans="1:15" x14ac:dyDescent="0.2">
      <c r="A32429" s="2">
        <v>37237</v>
      </c>
      <c r="B32429">
        <v>300</v>
      </c>
      <c r="C32429">
        <v>14.84</v>
      </c>
      <c r="D32429">
        <v>14.84</v>
      </c>
      <c r="E32429">
        <v>14.84</v>
      </c>
      <c r="F32429">
        <v>14.84</v>
      </c>
      <c r="G32429">
        <v>14.84</v>
      </c>
      <c r="H32429" s="5">
        <v>13.86</v>
      </c>
      <c r="I32429">
        <v>15.11</v>
      </c>
      <c r="J32429">
        <v>14.86</v>
      </c>
      <c r="K32429">
        <v>15.83</v>
      </c>
      <c r="L32429" s="32">
        <v>4.66</v>
      </c>
      <c r="M32429">
        <v>24154</v>
      </c>
      <c r="N32429" t="s">
        <v>47</v>
      </c>
      <c r="O32429">
        <v>3</v>
      </c>
    </row>
    <row r="32430" spans="1:15" x14ac:dyDescent="0.2">
      <c r="A32430" s="2">
        <v>37237</v>
      </c>
      <c r="B32430">
        <v>400</v>
      </c>
      <c r="C32430">
        <v>15.33</v>
      </c>
      <c r="D32430">
        <v>15.33</v>
      </c>
      <c r="E32430">
        <v>15.33</v>
      </c>
      <c r="F32430">
        <v>15.33</v>
      </c>
      <c r="G32430">
        <v>15.33</v>
      </c>
      <c r="H32430" s="5">
        <v>13.92</v>
      </c>
      <c r="I32430">
        <v>15.16</v>
      </c>
      <c r="J32430">
        <v>14.92</v>
      </c>
      <c r="K32430">
        <v>15.88</v>
      </c>
      <c r="L32430" s="32">
        <v>4.8</v>
      </c>
      <c r="M32430">
        <v>24178</v>
      </c>
      <c r="N32430" t="s">
        <v>47</v>
      </c>
      <c r="O32430">
        <v>3</v>
      </c>
    </row>
    <row r="32431" spans="1:15" x14ac:dyDescent="0.2">
      <c r="A32431" s="2">
        <v>37237</v>
      </c>
      <c r="B32431">
        <v>500</v>
      </c>
      <c r="C32431">
        <v>15.93</v>
      </c>
      <c r="D32431">
        <v>15.93</v>
      </c>
      <c r="E32431">
        <v>15.93</v>
      </c>
      <c r="F32431">
        <v>15.93</v>
      </c>
      <c r="G32431">
        <v>15.93</v>
      </c>
      <c r="H32431" s="5">
        <v>14.4</v>
      </c>
      <c r="I32431">
        <v>15.84</v>
      </c>
      <c r="J32431">
        <v>15.56</v>
      </c>
      <c r="K32431">
        <v>16.670000000000002</v>
      </c>
      <c r="L32431" s="32">
        <v>3.84</v>
      </c>
      <c r="M32431">
        <v>24927</v>
      </c>
      <c r="N32431" t="s">
        <v>47</v>
      </c>
      <c r="O32431">
        <v>3</v>
      </c>
    </row>
    <row r="32432" spans="1:15" x14ac:dyDescent="0.2">
      <c r="A32432" s="2">
        <v>37237</v>
      </c>
      <c r="B32432">
        <v>600</v>
      </c>
      <c r="C32432">
        <v>18.61</v>
      </c>
      <c r="D32432">
        <v>18.61</v>
      </c>
      <c r="E32432">
        <v>18.61</v>
      </c>
      <c r="F32432">
        <v>18.61</v>
      </c>
      <c r="G32432">
        <v>18.61</v>
      </c>
      <c r="H32432" s="5">
        <v>18.18</v>
      </c>
      <c r="I32432">
        <v>20.21</v>
      </c>
      <c r="J32432">
        <v>19.82</v>
      </c>
      <c r="K32432">
        <v>21.29</v>
      </c>
      <c r="L32432" s="32">
        <v>3.39</v>
      </c>
      <c r="M32432">
        <v>27184</v>
      </c>
      <c r="N32432" t="s">
        <v>47</v>
      </c>
      <c r="O32432">
        <v>3</v>
      </c>
    </row>
    <row r="32433" spans="1:15" x14ac:dyDescent="0.2">
      <c r="A32433" s="2">
        <v>37237</v>
      </c>
      <c r="B32433">
        <v>700</v>
      </c>
      <c r="C32433">
        <v>35.94</v>
      </c>
      <c r="D32433">
        <v>35.94</v>
      </c>
      <c r="E32433">
        <v>35.94</v>
      </c>
      <c r="F32433">
        <v>35.94</v>
      </c>
      <c r="G32433">
        <v>35.94</v>
      </c>
      <c r="H32433" s="5">
        <v>30</v>
      </c>
      <c r="I32433">
        <v>30.02</v>
      </c>
      <c r="J32433">
        <v>30.01</v>
      </c>
      <c r="K32433">
        <v>29.99</v>
      </c>
      <c r="L32433" s="32">
        <v>30</v>
      </c>
      <c r="M32433">
        <v>31329</v>
      </c>
      <c r="N32433" t="s">
        <v>47</v>
      </c>
      <c r="O32433">
        <v>3</v>
      </c>
    </row>
    <row r="32434" spans="1:15" x14ac:dyDescent="0.2">
      <c r="A32434" s="2">
        <v>37237</v>
      </c>
      <c r="B32434">
        <v>800</v>
      </c>
      <c r="C32434">
        <v>29.27</v>
      </c>
      <c r="D32434">
        <v>29.27</v>
      </c>
      <c r="E32434">
        <v>29.27</v>
      </c>
      <c r="F32434">
        <v>29.27</v>
      </c>
      <c r="G32434">
        <v>29.27</v>
      </c>
      <c r="H32434" s="5">
        <v>23.74</v>
      </c>
      <c r="I32434">
        <v>24.3</v>
      </c>
      <c r="J32434">
        <v>24.44</v>
      </c>
      <c r="K32434">
        <v>23.75</v>
      </c>
      <c r="L32434" s="32">
        <v>23.77</v>
      </c>
      <c r="M32434">
        <v>33955</v>
      </c>
      <c r="N32434" t="s">
        <v>48</v>
      </c>
      <c r="O32434">
        <v>3</v>
      </c>
    </row>
    <row r="32435" spans="1:15" x14ac:dyDescent="0.2">
      <c r="A32435" s="2">
        <v>37237</v>
      </c>
      <c r="B32435">
        <v>900</v>
      </c>
      <c r="C32435">
        <v>16.98</v>
      </c>
      <c r="D32435">
        <v>16.98</v>
      </c>
      <c r="E32435">
        <v>16.98</v>
      </c>
      <c r="F32435">
        <v>16.98</v>
      </c>
      <c r="G32435">
        <v>16.98</v>
      </c>
      <c r="H32435" s="5">
        <v>22</v>
      </c>
      <c r="I32435">
        <v>22.47</v>
      </c>
      <c r="J32435">
        <v>23.09</v>
      </c>
      <c r="K32435">
        <v>21.99</v>
      </c>
      <c r="L32435" s="32">
        <v>22</v>
      </c>
      <c r="M32435">
        <v>33736</v>
      </c>
      <c r="N32435" t="s">
        <v>48</v>
      </c>
      <c r="O32435">
        <v>3</v>
      </c>
    </row>
    <row r="32436" spans="1:15" x14ac:dyDescent="0.2">
      <c r="A32436" s="2">
        <v>37237</v>
      </c>
      <c r="B32436">
        <v>1000</v>
      </c>
      <c r="C32436">
        <v>18.32</v>
      </c>
      <c r="D32436">
        <v>18.32</v>
      </c>
      <c r="E32436">
        <v>18.32</v>
      </c>
      <c r="F32436">
        <v>18.32</v>
      </c>
      <c r="G32436">
        <v>18.32</v>
      </c>
      <c r="H32436" s="5">
        <v>21</v>
      </c>
      <c r="I32436">
        <v>21.88</v>
      </c>
      <c r="J32436">
        <v>22.67</v>
      </c>
      <c r="K32436">
        <v>21.84</v>
      </c>
      <c r="L32436" s="32">
        <v>16.899999999999999</v>
      </c>
      <c r="M32436">
        <v>33331</v>
      </c>
      <c r="N32436" t="s">
        <v>48</v>
      </c>
      <c r="O32436">
        <v>3</v>
      </c>
    </row>
    <row r="32437" spans="1:15" x14ac:dyDescent="0.2">
      <c r="A32437" s="2">
        <v>37237</v>
      </c>
      <c r="B32437">
        <v>1100</v>
      </c>
      <c r="C32437">
        <v>26.68</v>
      </c>
      <c r="D32437">
        <v>26.68</v>
      </c>
      <c r="E32437">
        <v>26.68</v>
      </c>
      <c r="F32437">
        <v>26.68</v>
      </c>
      <c r="G32437">
        <v>26.68</v>
      </c>
      <c r="H32437" s="5">
        <v>20.72</v>
      </c>
      <c r="I32437">
        <v>21.96</v>
      </c>
      <c r="J32437">
        <v>22.67</v>
      </c>
      <c r="K32437">
        <v>22.04</v>
      </c>
      <c r="L32437" s="32">
        <v>14.24</v>
      </c>
      <c r="M32437">
        <v>33178</v>
      </c>
      <c r="N32437" t="s">
        <v>48</v>
      </c>
      <c r="O32437">
        <v>3</v>
      </c>
    </row>
    <row r="32438" spans="1:15" x14ac:dyDescent="0.2">
      <c r="A32438" s="2">
        <v>37237</v>
      </c>
      <c r="B32438">
        <v>1200</v>
      </c>
      <c r="C32438">
        <v>21.48</v>
      </c>
      <c r="D32438">
        <v>21.48</v>
      </c>
      <c r="E32438">
        <v>21.48</v>
      </c>
      <c r="F32438">
        <v>21.48</v>
      </c>
      <c r="G32438">
        <v>21.48</v>
      </c>
      <c r="H32438" s="5">
        <v>20.43</v>
      </c>
      <c r="I32438">
        <v>21.72</v>
      </c>
      <c r="J32438">
        <v>22.51</v>
      </c>
      <c r="K32438">
        <v>21.73</v>
      </c>
      <c r="L32438" s="32">
        <v>14.08</v>
      </c>
      <c r="M32438">
        <v>32794</v>
      </c>
      <c r="N32438" t="s">
        <v>48</v>
      </c>
      <c r="O32438">
        <v>3</v>
      </c>
    </row>
    <row r="32439" spans="1:15" x14ac:dyDescent="0.2">
      <c r="A32439" s="2">
        <v>37237</v>
      </c>
      <c r="B32439">
        <v>1300</v>
      </c>
      <c r="C32439">
        <v>19.91</v>
      </c>
      <c r="D32439">
        <v>19.91</v>
      </c>
      <c r="E32439">
        <v>19.91</v>
      </c>
      <c r="F32439">
        <v>19.91</v>
      </c>
      <c r="G32439">
        <v>19.91</v>
      </c>
      <c r="H32439" s="5">
        <v>19.489999999999998</v>
      </c>
      <c r="I32439">
        <v>20.6</v>
      </c>
      <c r="J32439">
        <v>21.46</v>
      </c>
      <c r="K32439">
        <v>20.58</v>
      </c>
      <c r="L32439" s="32">
        <v>14.21</v>
      </c>
      <c r="M32439">
        <v>32267</v>
      </c>
      <c r="N32439" t="s">
        <v>48</v>
      </c>
      <c r="O32439">
        <v>3</v>
      </c>
    </row>
    <row r="32440" spans="1:15" x14ac:dyDescent="0.2">
      <c r="A32440" s="2">
        <v>37237</v>
      </c>
      <c r="B32440">
        <v>1400</v>
      </c>
      <c r="C32440">
        <v>19.7</v>
      </c>
      <c r="D32440">
        <v>19.7</v>
      </c>
      <c r="E32440">
        <v>19.7</v>
      </c>
      <c r="F32440">
        <v>19.7</v>
      </c>
      <c r="G32440">
        <v>19.7</v>
      </c>
      <c r="H32440" s="5">
        <v>19.88</v>
      </c>
      <c r="I32440">
        <v>21.08</v>
      </c>
      <c r="J32440">
        <v>21.88</v>
      </c>
      <c r="K32440">
        <v>21.15</v>
      </c>
      <c r="L32440" s="32">
        <v>13.7</v>
      </c>
      <c r="M32440">
        <v>32307</v>
      </c>
      <c r="N32440" t="s">
        <v>48</v>
      </c>
      <c r="O32440">
        <v>3</v>
      </c>
    </row>
    <row r="32441" spans="1:15" x14ac:dyDescent="0.2">
      <c r="A32441" s="2">
        <v>37237</v>
      </c>
      <c r="B32441">
        <v>1500</v>
      </c>
      <c r="C32441">
        <v>19.7</v>
      </c>
      <c r="D32441">
        <v>19.7</v>
      </c>
      <c r="E32441">
        <v>19.7</v>
      </c>
      <c r="F32441">
        <v>19.7</v>
      </c>
      <c r="G32441">
        <v>19.7</v>
      </c>
      <c r="H32441" s="5">
        <v>19.43</v>
      </c>
      <c r="I32441">
        <v>20.61</v>
      </c>
      <c r="J32441">
        <v>21.46</v>
      </c>
      <c r="K32441">
        <v>20.63</v>
      </c>
      <c r="L32441" s="32">
        <v>13.58</v>
      </c>
      <c r="M32441">
        <v>32319</v>
      </c>
      <c r="N32441" t="s">
        <v>48</v>
      </c>
      <c r="O32441">
        <v>3</v>
      </c>
    </row>
    <row r="32442" spans="1:15" x14ac:dyDescent="0.2">
      <c r="A32442" s="2">
        <v>37237</v>
      </c>
      <c r="B32442">
        <v>1600</v>
      </c>
      <c r="C32442">
        <v>21.34</v>
      </c>
      <c r="D32442">
        <v>21.34</v>
      </c>
      <c r="E32442">
        <v>21.34</v>
      </c>
      <c r="F32442">
        <v>21.34</v>
      </c>
      <c r="G32442">
        <v>21.34</v>
      </c>
      <c r="H32442" s="5">
        <v>19.899999999999999</v>
      </c>
      <c r="I32442">
        <v>21.18</v>
      </c>
      <c r="J32442">
        <v>21.96</v>
      </c>
      <c r="K32442">
        <v>21.33</v>
      </c>
      <c r="L32442" s="32">
        <v>13.11</v>
      </c>
      <c r="M32442">
        <v>32122</v>
      </c>
      <c r="N32442" t="s">
        <v>48</v>
      </c>
      <c r="O32442">
        <v>3</v>
      </c>
    </row>
    <row r="32443" spans="1:15" x14ac:dyDescent="0.2">
      <c r="A32443" s="2">
        <v>37237</v>
      </c>
      <c r="B32443">
        <v>1700</v>
      </c>
      <c r="C32443">
        <v>32.520000000000003</v>
      </c>
      <c r="D32443">
        <v>32.520000000000003</v>
      </c>
      <c r="E32443">
        <v>32.520000000000003</v>
      </c>
      <c r="F32443">
        <v>32.520000000000003</v>
      </c>
      <c r="G32443">
        <v>32.520000000000003</v>
      </c>
      <c r="H32443" s="5">
        <v>22.71</v>
      </c>
      <c r="I32443">
        <v>24.8</v>
      </c>
      <c r="J32443">
        <v>26.53</v>
      </c>
      <c r="K32443">
        <v>24.84</v>
      </c>
      <c r="L32443" s="32">
        <v>12.41</v>
      </c>
      <c r="M32443">
        <v>34102</v>
      </c>
      <c r="N32443" t="s">
        <v>48</v>
      </c>
      <c r="O32443">
        <v>3</v>
      </c>
    </row>
    <row r="32444" spans="1:15" x14ac:dyDescent="0.2">
      <c r="A32444" s="2">
        <v>37237</v>
      </c>
      <c r="B32444">
        <v>1800</v>
      </c>
      <c r="C32444">
        <v>51.15</v>
      </c>
      <c r="D32444">
        <v>51.15</v>
      </c>
      <c r="E32444">
        <v>51.15</v>
      </c>
      <c r="F32444">
        <v>51.15</v>
      </c>
      <c r="G32444">
        <v>51.15</v>
      </c>
      <c r="H32444" s="5">
        <v>39.36</v>
      </c>
      <c r="I32444">
        <v>58.75</v>
      </c>
      <c r="J32444">
        <v>60.65</v>
      </c>
      <c r="K32444">
        <v>51.08</v>
      </c>
      <c r="L32444" s="32">
        <v>41.56</v>
      </c>
      <c r="M32444">
        <v>36776</v>
      </c>
      <c r="N32444" t="s">
        <v>48</v>
      </c>
      <c r="O32444">
        <v>3</v>
      </c>
    </row>
    <row r="32445" spans="1:15" x14ac:dyDescent="0.2">
      <c r="A32445" s="2">
        <v>37237</v>
      </c>
      <c r="B32445">
        <v>1900</v>
      </c>
      <c r="C32445">
        <v>28.62</v>
      </c>
      <c r="D32445">
        <v>28.62</v>
      </c>
      <c r="E32445">
        <v>28.62</v>
      </c>
      <c r="F32445">
        <v>28.62</v>
      </c>
      <c r="G32445">
        <v>28.62</v>
      </c>
      <c r="H32445" s="5">
        <v>38.729999999999997</v>
      </c>
      <c r="I32445">
        <v>39.68</v>
      </c>
      <c r="J32445">
        <v>39.78</v>
      </c>
      <c r="K32445">
        <v>39.299999999999997</v>
      </c>
      <c r="L32445" s="32">
        <v>38.840000000000003</v>
      </c>
      <c r="M32445">
        <v>36585</v>
      </c>
      <c r="N32445" t="s">
        <v>48</v>
      </c>
      <c r="O32445">
        <v>3</v>
      </c>
    </row>
    <row r="32446" spans="1:15" x14ac:dyDescent="0.2">
      <c r="A32446" s="2">
        <v>37237</v>
      </c>
      <c r="B32446">
        <v>2000</v>
      </c>
      <c r="C32446">
        <v>29.22</v>
      </c>
      <c r="D32446">
        <v>29.22</v>
      </c>
      <c r="E32446">
        <v>29.22</v>
      </c>
      <c r="F32446">
        <v>29.22</v>
      </c>
      <c r="G32446">
        <v>29.22</v>
      </c>
      <c r="H32446" s="5">
        <v>29.29</v>
      </c>
      <c r="I32446">
        <v>32.979999999999997</v>
      </c>
      <c r="J32446">
        <v>33.340000000000003</v>
      </c>
      <c r="K32446">
        <v>31.53</v>
      </c>
      <c r="L32446" s="32">
        <v>29.71</v>
      </c>
      <c r="M32446">
        <v>35744</v>
      </c>
      <c r="N32446" t="s">
        <v>48</v>
      </c>
      <c r="O32446">
        <v>3</v>
      </c>
    </row>
    <row r="32447" spans="1:15" x14ac:dyDescent="0.2">
      <c r="A32447" s="2">
        <v>37237</v>
      </c>
      <c r="B32447">
        <v>2100</v>
      </c>
      <c r="C32447">
        <v>23.94</v>
      </c>
      <c r="D32447">
        <v>23.94</v>
      </c>
      <c r="E32447">
        <v>23.94</v>
      </c>
      <c r="F32447">
        <v>23.94</v>
      </c>
      <c r="G32447">
        <v>23.94</v>
      </c>
      <c r="H32447" s="5">
        <v>25.84</v>
      </c>
      <c r="I32447">
        <v>25.84</v>
      </c>
      <c r="J32447">
        <v>25.85</v>
      </c>
      <c r="K32447">
        <v>25.84</v>
      </c>
      <c r="L32447" s="32">
        <v>25.84</v>
      </c>
      <c r="M32447">
        <v>34931</v>
      </c>
      <c r="N32447" t="s">
        <v>48</v>
      </c>
      <c r="O32447">
        <v>3</v>
      </c>
    </row>
    <row r="32448" spans="1:15" x14ac:dyDescent="0.2">
      <c r="A32448" s="2">
        <v>37237</v>
      </c>
      <c r="B32448">
        <v>2200</v>
      </c>
      <c r="C32448">
        <v>22.18</v>
      </c>
      <c r="D32448">
        <v>22.18</v>
      </c>
      <c r="E32448">
        <v>22.18</v>
      </c>
      <c r="F32448">
        <v>22.18</v>
      </c>
      <c r="G32448">
        <v>22.18</v>
      </c>
      <c r="H32448" s="5">
        <v>21.56</v>
      </c>
      <c r="I32448">
        <v>22.38</v>
      </c>
      <c r="J32448">
        <v>22.1</v>
      </c>
      <c r="K32448">
        <v>22.09</v>
      </c>
      <c r="L32448" s="32">
        <v>18.62</v>
      </c>
      <c r="M32448">
        <v>33216</v>
      </c>
      <c r="N32448" t="s">
        <v>48</v>
      </c>
      <c r="O32448">
        <v>3</v>
      </c>
    </row>
    <row r="32449" spans="1:15" x14ac:dyDescent="0.2">
      <c r="A32449" s="2">
        <v>37237</v>
      </c>
      <c r="B32449">
        <v>2300</v>
      </c>
      <c r="C32449">
        <v>18.03</v>
      </c>
      <c r="D32449">
        <v>18.03</v>
      </c>
      <c r="E32449">
        <v>18.03</v>
      </c>
      <c r="F32449">
        <v>18.03</v>
      </c>
      <c r="G32449">
        <v>18.03</v>
      </c>
      <c r="H32449" s="5">
        <v>17.190000000000001</v>
      </c>
      <c r="I32449">
        <v>19.38</v>
      </c>
      <c r="J32449">
        <v>19.079999999999998</v>
      </c>
      <c r="K32449">
        <v>20.09</v>
      </c>
      <c r="L32449" s="32">
        <v>3.22</v>
      </c>
      <c r="M32449">
        <v>30237</v>
      </c>
      <c r="N32449" t="s">
        <v>48</v>
      </c>
      <c r="O32449">
        <v>3</v>
      </c>
    </row>
    <row r="32450" spans="1:15" x14ac:dyDescent="0.2">
      <c r="A32450" s="2">
        <v>37237</v>
      </c>
      <c r="B32450">
        <v>2400</v>
      </c>
      <c r="C32450">
        <v>16.32</v>
      </c>
      <c r="D32450">
        <v>16.32</v>
      </c>
      <c r="E32450">
        <v>16.32</v>
      </c>
      <c r="F32450">
        <v>16.32</v>
      </c>
      <c r="G32450">
        <v>16.32</v>
      </c>
      <c r="H32450" s="5">
        <v>17.170000000000002</v>
      </c>
      <c r="I32450">
        <v>19.190000000000001</v>
      </c>
      <c r="J32450">
        <v>18.760000000000002</v>
      </c>
      <c r="K32450">
        <v>20.079999999999998</v>
      </c>
      <c r="L32450" s="32">
        <v>3.23</v>
      </c>
      <c r="M32450">
        <v>27073</v>
      </c>
      <c r="N32450" t="s">
        <v>47</v>
      </c>
      <c r="O32450">
        <v>3</v>
      </c>
    </row>
    <row r="32451" spans="1:15" x14ac:dyDescent="0.2">
      <c r="A32451" s="2">
        <v>37238</v>
      </c>
      <c r="B32451">
        <v>100</v>
      </c>
      <c r="C32451">
        <v>15.55</v>
      </c>
      <c r="D32451">
        <v>15.55</v>
      </c>
      <c r="E32451">
        <v>15.55</v>
      </c>
      <c r="F32451">
        <v>15.55</v>
      </c>
      <c r="G32451">
        <v>15.55</v>
      </c>
      <c r="H32451" s="5">
        <v>14.65</v>
      </c>
      <c r="I32451">
        <v>16.100000000000001</v>
      </c>
      <c r="J32451">
        <v>15.84</v>
      </c>
      <c r="K32451">
        <v>16.899999999999999</v>
      </c>
      <c r="L32451" s="32">
        <v>3.7</v>
      </c>
      <c r="M32451">
        <v>24984</v>
      </c>
      <c r="N32451" t="s">
        <v>47</v>
      </c>
      <c r="O32451">
        <v>4</v>
      </c>
    </row>
    <row r="32452" spans="1:15" x14ac:dyDescent="0.2">
      <c r="A32452" s="2">
        <v>37238</v>
      </c>
      <c r="B32452">
        <v>200</v>
      </c>
      <c r="C32452">
        <v>14.09</v>
      </c>
      <c r="D32452">
        <v>14.09</v>
      </c>
      <c r="E32452">
        <v>14.09</v>
      </c>
      <c r="F32452">
        <v>14.09</v>
      </c>
      <c r="G32452">
        <v>14.09</v>
      </c>
      <c r="H32452" s="5">
        <v>13.71</v>
      </c>
      <c r="I32452">
        <v>13.88</v>
      </c>
      <c r="J32452">
        <v>13.85</v>
      </c>
      <c r="K32452">
        <v>13.97</v>
      </c>
      <c r="L32452" s="32">
        <v>12.45</v>
      </c>
      <c r="M32452">
        <v>23869</v>
      </c>
      <c r="N32452" t="s">
        <v>47</v>
      </c>
      <c r="O32452">
        <v>4</v>
      </c>
    </row>
    <row r="32453" spans="1:15" x14ac:dyDescent="0.2">
      <c r="A32453" s="2">
        <v>37238</v>
      </c>
      <c r="B32453">
        <v>300</v>
      </c>
      <c r="C32453">
        <v>13.57</v>
      </c>
      <c r="D32453">
        <v>13.57</v>
      </c>
      <c r="E32453">
        <v>13.57</v>
      </c>
      <c r="F32453">
        <v>13.57</v>
      </c>
      <c r="G32453">
        <v>13.57</v>
      </c>
      <c r="H32453" s="5">
        <v>13.13</v>
      </c>
      <c r="I32453">
        <v>13.13</v>
      </c>
      <c r="J32453">
        <v>13.13</v>
      </c>
      <c r="K32453">
        <v>13.13</v>
      </c>
      <c r="L32453" s="32">
        <v>13.13</v>
      </c>
      <c r="M32453">
        <v>23376</v>
      </c>
      <c r="N32453" t="s">
        <v>47</v>
      </c>
      <c r="O32453">
        <v>4</v>
      </c>
    </row>
    <row r="32454" spans="1:15" x14ac:dyDescent="0.2">
      <c r="A32454" s="2">
        <v>37238</v>
      </c>
      <c r="B32454">
        <v>400</v>
      </c>
      <c r="C32454">
        <v>12.79</v>
      </c>
      <c r="D32454">
        <v>12.79</v>
      </c>
      <c r="E32454">
        <v>12.79</v>
      </c>
      <c r="F32454">
        <v>12.79</v>
      </c>
      <c r="G32454">
        <v>12.79</v>
      </c>
      <c r="H32454" s="5">
        <v>13.03</v>
      </c>
      <c r="I32454">
        <v>13.03</v>
      </c>
      <c r="J32454">
        <v>13.03</v>
      </c>
      <c r="K32454">
        <v>13.03</v>
      </c>
      <c r="L32454" s="32">
        <v>13.03</v>
      </c>
      <c r="M32454">
        <v>23457</v>
      </c>
      <c r="N32454" t="s">
        <v>47</v>
      </c>
      <c r="O32454">
        <v>4</v>
      </c>
    </row>
    <row r="32455" spans="1:15" x14ac:dyDescent="0.2">
      <c r="A32455" s="2">
        <v>37238</v>
      </c>
      <c r="B32455">
        <v>500</v>
      </c>
      <c r="C32455">
        <v>12.33</v>
      </c>
      <c r="D32455">
        <v>12.33</v>
      </c>
      <c r="E32455">
        <v>12.33</v>
      </c>
      <c r="F32455">
        <v>12.33</v>
      </c>
      <c r="G32455">
        <v>12.33</v>
      </c>
      <c r="H32455" s="5">
        <v>13.6</v>
      </c>
      <c r="I32455">
        <v>13.6</v>
      </c>
      <c r="J32455">
        <v>13.6</v>
      </c>
      <c r="K32455">
        <v>13.6</v>
      </c>
      <c r="L32455" s="32">
        <v>13.6</v>
      </c>
      <c r="M32455">
        <v>23987</v>
      </c>
      <c r="N32455" t="s">
        <v>47</v>
      </c>
      <c r="O32455">
        <v>4</v>
      </c>
    </row>
    <row r="32456" spans="1:15" x14ac:dyDescent="0.2">
      <c r="A32456" s="2">
        <v>37238</v>
      </c>
      <c r="B32456">
        <v>600</v>
      </c>
      <c r="C32456">
        <v>13.05</v>
      </c>
      <c r="D32456">
        <v>13.05</v>
      </c>
      <c r="E32456">
        <v>13.05</v>
      </c>
      <c r="F32456">
        <v>13.05</v>
      </c>
      <c r="G32456">
        <v>13.05</v>
      </c>
      <c r="H32456" s="5">
        <v>15.18</v>
      </c>
      <c r="I32456">
        <v>15.31</v>
      </c>
      <c r="J32456">
        <v>15.29</v>
      </c>
      <c r="K32456">
        <v>15.38</v>
      </c>
      <c r="L32456" s="32">
        <v>14.22</v>
      </c>
      <c r="M32456">
        <v>25895</v>
      </c>
      <c r="N32456" t="s">
        <v>47</v>
      </c>
      <c r="O32456">
        <v>4</v>
      </c>
    </row>
    <row r="32457" spans="1:15" x14ac:dyDescent="0.2">
      <c r="A32457" s="2">
        <v>37238</v>
      </c>
      <c r="B32457">
        <v>700</v>
      </c>
      <c r="C32457">
        <v>18</v>
      </c>
      <c r="D32457">
        <v>18</v>
      </c>
      <c r="E32457">
        <v>18</v>
      </c>
      <c r="F32457">
        <v>18</v>
      </c>
      <c r="G32457">
        <v>18</v>
      </c>
      <c r="H32457" s="5">
        <v>23</v>
      </c>
      <c r="I32457">
        <v>23.11</v>
      </c>
      <c r="J32457">
        <v>23.07</v>
      </c>
      <c r="K32457">
        <v>22.96</v>
      </c>
      <c r="L32457" s="32">
        <v>22.97</v>
      </c>
      <c r="M32457">
        <v>29569</v>
      </c>
      <c r="N32457" t="s">
        <v>47</v>
      </c>
      <c r="O32457">
        <v>4</v>
      </c>
    </row>
    <row r="32458" spans="1:15" x14ac:dyDescent="0.2">
      <c r="A32458" s="2">
        <v>37238</v>
      </c>
      <c r="B32458">
        <v>800</v>
      </c>
      <c r="C32458">
        <v>17.75</v>
      </c>
      <c r="D32458">
        <v>17.75</v>
      </c>
      <c r="E32458">
        <v>17.75</v>
      </c>
      <c r="F32458">
        <v>17.75</v>
      </c>
      <c r="G32458">
        <v>17.75</v>
      </c>
      <c r="H32458" s="5">
        <v>22.57</v>
      </c>
      <c r="I32458">
        <v>22.89</v>
      </c>
      <c r="J32458">
        <v>23.62</v>
      </c>
      <c r="K32458">
        <v>22.54</v>
      </c>
      <c r="L32458" s="32">
        <v>22.55</v>
      </c>
      <c r="M32458">
        <v>32243</v>
      </c>
      <c r="N32458" t="s">
        <v>48</v>
      </c>
      <c r="O32458">
        <v>4</v>
      </c>
    </row>
    <row r="32459" spans="1:15" x14ac:dyDescent="0.2">
      <c r="A32459" s="2">
        <v>37238</v>
      </c>
      <c r="B32459">
        <v>900</v>
      </c>
      <c r="C32459">
        <v>15.27</v>
      </c>
      <c r="D32459">
        <v>15.27</v>
      </c>
      <c r="E32459">
        <v>15.27</v>
      </c>
      <c r="F32459">
        <v>15.27</v>
      </c>
      <c r="G32459">
        <v>15.27</v>
      </c>
      <c r="H32459" s="5">
        <v>20.309999999999999</v>
      </c>
      <c r="I32459">
        <v>20.67</v>
      </c>
      <c r="J32459">
        <v>21.63</v>
      </c>
      <c r="K32459">
        <v>20.309999999999999</v>
      </c>
      <c r="L32459" s="32">
        <v>20.309999999999999</v>
      </c>
      <c r="M32459">
        <v>32393</v>
      </c>
      <c r="N32459" t="s">
        <v>48</v>
      </c>
      <c r="O32459">
        <v>4</v>
      </c>
    </row>
    <row r="32460" spans="1:15" x14ac:dyDescent="0.2">
      <c r="A32460" s="2">
        <v>37238</v>
      </c>
      <c r="B32460">
        <v>1000</v>
      </c>
      <c r="C32460">
        <v>21.46</v>
      </c>
      <c r="D32460">
        <v>21.46</v>
      </c>
      <c r="E32460">
        <v>21.46</v>
      </c>
      <c r="F32460">
        <v>21.46</v>
      </c>
      <c r="G32460">
        <v>21.46</v>
      </c>
      <c r="H32460" s="5">
        <v>20.89</v>
      </c>
      <c r="I32460">
        <v>21.2</v>
      </c>
      <c r="J32460">
        <v>22.07</v>
      </c>
      <c r="K32460">
        <v>20.89</v>
      </c>
      <c r="L32460" s="32">
        <v>20.89</v>
      </c>
      <c r="M32460">
        <v>32432</v>
      </c>
      <c r="N32460" t="s">
        <v>48</v>
      </c>
      <c r="O32460">
        <v>4</v>
      </c>
    </row>
    <row r="32461" spans="1:15" x14ac:dyDescent="0.2">
      <c r="A32461" s="2">
        <v>37238</v>
      </c>
      <c r="B32461">
        <v>1100</v>
      </c>
      <c r="C32461">
        <v>21.21</v>
      </c>
      <c r="D32461">
        <v>21.21</v>
      </c>
      <c r="E32461">
        <v>21.21</v>
      </c>
      <c r="F32461">
        <v>21.21</v>
      </c>
      <c r="G32461">
        <v>21.21</v>
      </c>
      <c r="H32461" s="5">
        <v>20.55</v>
      </c>
      <c r="I32461">
        <v>20.88</v>
      </c>
      <c r="J32461">
        <v>21.79</v>
      </c>
      <c r="K32461">
        <v>20.55</v>
      </c>
      <c r="L32461" s="32">
        <v>20.55</v>
      </c>
      <c r="M32461">
        <v>32691</v>
      </c>
      <c r="N32461" t="s">
        <v>48</v>
      </c>
      <c r="O32461">
        <v>4</v>
      </c>
    </row>
    <row r="32462" spans="1:15" x14ac:dyDescent="0.2">
      <c r="A32462" s="2">
        <v>37238</v>
      </c>
      <c r="B32462">
        <v>1200</v>
      </c>
      <c r="C32462">
        <v>17.399999999999999</v>
      </c>
      <c r="D32462">
        <v>17.399999999999999</v>
      </c>
      <c r="E32462">
        <v>17.399999999999999</v>
      </c>
      <c r="F32462">
        <v>17.399999999999999</v>
      </c>
      <c r="G32462">
        <v>17.399999999999999</v>
      </c>
      <c r="H32462" s="5">
        <v>20</v>
      </c>
      <c r="I32462">
        <v>20.37</v>
      </c>
      <c r="J32462">
        <v>21.36</v>
      </c>
      <c r="K32462">
        <v>20</v>
      </c>
      <c r="L32462" s="32">
        <v>20</v>
      </c>
      <c r="M32462">
        <v>32488</v>
      </c>
      <c r="N32462" t="s">
        <v>48</v>
      </c>
      <c r="O32462">
        <v>4</v>
      </c>
    </row>
    <row r="32463" spans="1:15" x14ac:dyDescent="0.2">
      <c r="A32463" s="2">
        <v>37238</v>
      </c>
      <c r="B32463">
        <v>1300</v>
      </c>
      <c r="C32463">
        <v>19.05</v>
      </c>
      <c r="D32463">
        <v>18.96</v>
      </c>
      <c r="E32463">
        <v>17</v>
      </c>
      <c r="F32463">
        <v>19.16</v>
      </c>
      <c r="G32463">
        <v>19.2</v>
      </c>
      <c r="H32463" s="5">
        <v>19</v>
      </c>
      <c r="I32463">
        <v>19.38</v>
      </c>
      <c r="J32463">
        <v>20.309999999999999</v>
      </c>
      <c r="K32463">
        <v>19</v>
      </c>
      <c r="L32463" s="32">
        <v>19</v>
      </c>
      <c r="M32463">
        <v>32260</v>
      </c>
      <c r="N32463" t="s">
        <v>48</v>
      </c>
      <c r="O32463">
        <v>4</v>
      </c>
    </row>
    <row r="32464" spans="1:15" x14ac:dyDescent="0.2">
      <c r="A32464" s="2">
        <v>37238</v>
      </c>
      <c r="B32464">
        <v>1400</v>
      </c>
      <c r="C32464">
        <v>15.73</v>
      </c>
      <c r="D32464">
        <v>15.47</v>
      </c>
      <c r="E32464">
        <v>9.9</v>
      </c>
      <c r="F32464">
        <v>16.010000000000002</v>
      </c>
      <c r="G32464">
        <v>16.16</v>
      </c>
      <c r="H32464" s="5">
        <v>18.010000000000002</v>
      </c>
      <c r="I32464">
        <v>18.45</v>
      </c>
      <c r="J32464">
        <v>19.52</v>
      </c>
      <c r="K32464">
        <v>18.010000000000002</v>
      </c>
      <c r="L32464" s="32">
        <v>18.010000000000002</v>
      </c>
      <c r="M32464">
        <v>32163</v>
      </c>
      <c r="N32464" t="s">
        <v>48</v>
      </c>
      <c r="O32464">
        <v>4</v>
      </c>
    </row>
    <row r="32465" spans="1:15" x14ac:dyDescent="0.2">
      <c r="A32465" s="2">
        <v>37238</v>
      </c>
      <c r="B32465">
        <v>1500</v>
      </c>
      <c r="C32465">
        <v>15.56</v>
      </c>
      <c r="D32465">
        <v>15.75</v>
      </c>
      <c r="E32465">
        <v>12.45</v>
      </c>
      <c r="F32465">
        <v>15.74</v>
      </c>
      <c r="G32465">
        <v>15.84</v>
      </c>
      <c r="H32465" s="5">
        <v>18</v>
      </c>
      <c r="I32465">
        <v>18.440000000000001</v>
      </c>
      <c r="J32465">
        <v>19.489999999999998</v>
      </c>
      <c r="K32465">
        <v>18</v>
      </c>
      <c r="L32465" s="32">
        <v>18</v>
      </c>
      <c r="M32465">
        <v>31714</v>
      </c>
      <c r="N32465" t="s">
        <v>48</v>
      </c>
      <c r="O32465">
        <v>4</v>
      </c>
    </row>
    <row r="32466" spans="1:15" x14ac:dyDescent="0.2">
      <c r="A32466" s="2">
        <v>37238</v>
      </c>
      <c r="B32466">
        <v>1600</v>
      </c>
      <c r="C32466">
        <v>15.6</v>
      </c>
      <c r="D32466">
        <v>16.27</v>
      </c>
      <c r="E32466">
        <v>14.48</v>
      </c>
      <c r="F32466">
        <v>15.72</v>
      </c>
      <c r="G32466">
        <v>15.79</v>
      </c>
      <c r="H32466" s="5">
        <v>18.010000000000002</v>
      </c>
      <c r="I32466">
        <v>18.84</v>
      </c>
      <c r="J32466">
        <v>19.79</v>
      </c>
      <c r="K32466">
        <v>18.62</v>
      </c>
      <c r="L32466" s="32">
        <v>15.03</v>
      </c>
      <c r="M32466">
        <v>31718</v>
      </c>
      <c r="N32466" t="s">
        <v>48</v>
      </c>
      <c r="O32466">
        <v>4</v>
      </c>
    </row>
    <row r="32467" spans="1:15" x14ac:dyDescent="0.2">
      <c r="A32467" s="2">
        <v>37238</v>
      </c>
      <c r="B32467">
        <v>1700</v>
      </c>
      <c r="C32467">
        <v>18.100000000000001</v>
      </c>
      <c r="D32467">
        <v>39.729999999999997</v>
      </c>
      <c r="E32467">
        <v>41.6</v>
      </c>
      <c r="F32467">
        <v>31.57</v>
      </c>
      <c r="G32467">
        <v>25.73</v>
      </c>
      <c r="H32467" s="5">
        <v>20.6</v>
      </c>
      <c r="I32467">
        <v>24.26</v>
      </c>
      <c r="J32467">
        <v>25.03</v>
      </c>
      <c r="K32467">
        <v>23.49</v>
      </c>
      <c r="L32467" s="32">
        <v>14.51</v>
      </c>
      <c r="M32467">
        <v>33289</v>
      </c>
      <c r="N32467" t="s">
        <v>48</v>
      </c>
      <c r="O32467">
        <v>4</v>
      </c>
    </row>
    <row r="32468" spans="1:15" x14ac:dyDescent="0.2">
      <c r="A32468" s="2">
        <v>37238</v>
      </c>
      <c r="B32468">
        <v>1800</v>
      </c>
      <c r="C32468">
        <v>23.23</v>
      </c>
      <c r="D32468">
        <v>48.83</v>
      </c>
      <c r="E32468">
        <v>51.04</v>
      </c>
      <c r="F32468">
        <v>39.17</v>
      </c>
      <c r="G32468">
        <v>32.26</v>
      </c>
      <c r="H32468" s="5">
        <v>39.770000000000003</v>
      </c>
      <c r="I32468">
        <v>48.01</v>
      </c>
      <c r="J32468">
        <v>48.76</v>
      </c>
      <c r="K32468">
        <v>44.68</v>
      </c>
      <c r="L32468" s="32">
        <v>40.770000000000003</v>
      </c>
      <c r="M32468">
        <v>35951</v>
      </c>
      <c r="N32468" t="s">
        <v>48</v>
      </c>
      <c r="O32468">
        <v>4</v>
      </c>
    </row>
    <row r="32469" spans="1:15" x14ac:dyDescent="0.2">
      <c r="A32469" s="2">
        <v>37238</v>
      </c>
      <c r="B32469">
        <v>1900</v>
      </c>
      <c r="C32469">
        <v>19.75</v>
      </c>
      <c r="D32469">
        <v>19.75</v>
      </c>
      <c r="E32469">
        <v>19.75</v>
      </c>
      <c r="F32469">
        <v>19.75</v>
      </c>
      <c r="G32469">
        <v>19.75</v>
      </c>
      <c r="H32469" s="5">
        <v>35.76</v>
      </c>
      <c r="I32469">
        <v>35.979999999999997</v>
      </c>
      <c r="J32469">
        <v>35.86</v>
      </c>
      <c r="K32469">
        <v>35.72</v>
      </c>
      <c r="L32469" s="32">
        <v>35.729999999999997</v>
      </c>
      <c r="M32469">
        <v>35789</v>
      </c>
      <c r="N32469" t="s">
        <v>48</v>
      </c>
      <c r="O32469">
        <v>4</v>
      </c>
    </row>
    <row r="32470" spans="1:15" x14ac:dyDescent="0.2">
      <c r="A32470" s="2">
        <v>37238</v>
      </c>
      <c r="B32470">
        <v>2000</v>
      </c>
      <c r="C32470">
        <v>20.2</v>
      </c>
      <c r="D32470">
        <v>20.2</v>
      </c>
      <c r="E32470">
        <v>20.2</v>
      </c>
      <c r="F32470">
        <v>20.2</v>
      </c>
      <c r="G32470">
        <v>20.2</v>
      </c>
      <c r="H32470" s="5">
        <v>29</v>
      </c>
      <c r="I32470">
        <v>29.06</v>
      </c>
      <c r="J32470">
        <v>29.03</v>
      </c>
      <c r="K32470">
        <v>28.99</v>
      </c>
      <c r="L32470" s="32">
        <v>28.99</v>
      </c>
      <c r="M32470">
        <v>34983</v>
      </c>
      <c r="N32470" t="s">
        <v>48</v>
      </c>
      <c r="O32470">
        <v>4</v>
      </c>
    </row>
    <row r="32471" spans="1:15" x14ac:dyDescent="0.2">
      <c r="A32471" s="2">
        <v>37238</v>
      </c>
      <c r="B32471">
        <v>2100</v>
      </c>
      <c r="C32471">
        <v>25.27</v>
      </c>
      <c r="D32471">
        <v>25.27</v>
      </c>
      <c r="E32471">
        <v>25.27</v>
      </c>
      <c r="F32471">
        <v>25.27</v>
      </c>
      <c r="G32471">
        <v>25.27</v>
      </c>
      <c r="H32471" s="5">
        <v>23.66</v>
      </c>
      <c r="I32471">
        <v>23.73</v>
      </c>
      <c r="J32471">
        <v>23.7</v>
      </c>
      <c r="K32471">
        <v>23.65</v>
      </c>
      <c r="L32471" s="32">
        <v>23.66</v>
      </c>
      <c r="M32471">
        <v>34129</v>
      </c>
      <c r="N32471" t="s">
        <v>48</v>
      </c>
      <c r="O32471">
        <v>4</v>
      </c>
    </row>
    <row r="32472" spans="1:15" x14ac:dyDescent="0.2">
      <c r="A32472" s="2">
        <v>37238</v>
      </c>
      <c r="B32472">
        <v>2200</v>
      </c>
      <c r="C32472">
        <v>19.649999999999999</v>
      </c>
      <c r="D32472">
        <v>19.649999999999999</v>
      </c>
      <c r="E32472">
        <v>19.649999999999999</v>
      </c>
      <c r="F32472">
        <v>19.649999999999999</v>
      </c>
      <c r="G32472">
        <v>19.649999999999999</v>
      </c>
      <c r="H32472" s="5">
        <v>21.82</v>
      </c>
      <c r="I32472">
        <v>21.95</v>
      </c>
      <c r="J32472">
        <v>21.94</v>
      </c>
      <c r="K32472">
        <v>21.81</v>
      </c>
      <c r="L32472" s="32">
        <v>21.81</v>
      </c>
      <c r="M32472">
        <v>32486</v>
      </c>
      <c r="N32472" t="s">
        <v>48</v>
      </c>
      <c r="O32472">
        <v>4</v>
      </c>
    </row>
    <row r="32473" spans="1:15" x14ac:dyDescent="0.2">
      <c r="A32473" s="2">
        <v>37238</v>
      </c>
      <c r="B32473">
        <v>2300</v>
      </c>
      <c r="C32473">
        <v>16.25</v>
      </c>
      <c r="D32473">
        <v>16.25</v>
      </c>
      <c r="E32473">
        <v>16.25</v>
      </c>
      <c r="F32473">
        <v>16.25</v>
      </c>
      <c r="G32473">
        <v>16.25</v>
      </c>
      <c r="H32473" s="5">
        <v>17.89</v>
      </c>
      <c r="I32473">
        <v>18.579999999999998</v>
      </c>
      <c r="J32473">
        <v>18.66</v>
      </c>
      <c r="K32473">
        <v>18.68</v>
      </c>
      <c r="L32473" s="32">
        <v>13.99</v>
      </c>
      <c r="M32473">
        <v>29481</v>
      </c>
      <c r="N32473" t="s">
        <v>48</v>
      </c>
      <c r="O32473">
        <v>4</v>
      </c>
    </row>
    <row r="32474" spans="1:15" x14ac:dyDescent="0.2">
      <c r="A32474" s="2">
        <v>37238</v>
      </c>
      <c r="B32474">
        <v>2400</v>
      </c>
      <c r="C32474">
        <v>14.25</v>
      </c>
      <c r="D32474">
        <v>14.25</v>
      </c>
      <c r="E32474">
        <v>14.25</v>
      </c>
      <c r="F32474">
        <v>14.25</v>
      </c>
      <c r="G32474">
        <v>14.25</v>
      </c>
      <c r="H32474" s="5">
        <v>15.38</v>
      </c>
      <c r="I32474">
        <v>15.58</v>
      </c>
      <c r="J32474">
        <v>15.53</v>
      </c>
      <c r="K32474">
        <v>15.64</v>
      </c>
      <c r="L32474" s="32">
        <v>14.09</v>
      </c>
      <c r="M32474">
        <v>26518</v>
      </c>
      <c r="N32474" t="s">
        <v>47</v>
      </c>
      <c r="O32474">
        <v>4</v>
      </c>
    </row>
    <row r="32475" spans="1:15" x14ac:dyDescent="0.2">
      <c r="A32475" s="2">
        <v>37239</v>
      </c>
      <c r="B32475">
        <v>100</v>
      </c>
      <c r="C32475">
        <v>10.79</v>
      </c>
      <c r="D32475">
        <v>10.79</v>
      </c>
      <c r="E32475">
        <v>10.79</v>
      </c>
      <c r="F32475">
        <v>10.79</v>
      </c>
      <c r="G32475">
        <v>10.79</v>
      </c>
      <c r="H32475" s="5">
        <v>14.13</v>
      </c>
      <c r="I32475">
        <v>13.8</v>
      </c>
      <c r="J32475">
        <v>13.84</v>
      </c>
      <c r="K32475">
        <v>16.600000000000001</v>
      </c>
      <c r="L32475" s="32">
        <v>13.14</v>
      </c>
      <c r="M32475">
        <v>24121</v>
      </c>
      <c r="N32475" t="s">
        <v>47</v>
      </c>
      <c r="O32475">
        <v>5</v>
      </c>
    </row>
    <row r="32476" spans="1:15" x14ac:dyDescent="0.2">
      <c r="A32476" s="2">
        <v>37239</v>
      </c>
      <c r="B32476">
        <v>200</v>
      </c>
      <c r="C32476">
        <v>11.41</v>
      </c>
      <c r="D32476">
        <v>11.41</v>
      </c>
      <c r="E32476">
        <v>11.41</v>
      </c>
      <c r="F32476">
        <v>11.41</v>
      </c>
      <c r="G32476">
        <v>11.41</v>
      </c>
      <c r="H32476" s="5">
        <v>12.87</v>
      </c>
      <c r="I32476">
        <v>12.59</v>
      </c>
      <c r="J32476">
        <v>12.62</v>
      </c>
      <c r="K32476">
        <v>15</v>
      </c>
      <c r="L32476" s="32">
        <v>12.02</v>
      </c>
      <c r="M32476">
        <v>22936</v>
      </c>
      <c r="N32476" t="s">
        <v>47</v>
      </c>
      <c r="O32476">
        <v>5</v>
      </c>
    </row>
    <row r="32477" spans="1:15" x14ac:dyDescent="0.2">
      <c r="A32477" s="2">
        <v>37239</v>
      </c>
      <c r="B32477">
        <v>300</v>
      </c>
      <c r="C32477">
        <v>6.17</v>
      </c>
      <c r="D32477">
        <v>6.17</v>
      </c>
      <c r="E32477">
        <v>6.17</v>
      </c>
      <c r="F32477">
        <v>6.17</v>
      </c>
      <c r="G32477">
        <v>6.17</v>
      </c>
      <c r="H32477" s="5">
        <v>12.17</v>
      </c>
      <c r="I32477">
        <v>12.06</v>
      </c>
      <c r="J32477">
        <v>12.07</v>
      </c>
      <c r="K32477">
        <v>13.03</v>
      </c>
      <c r="L32477" s="32">
        <v>11.83</v>
      </c>
      <c r="M32477">
        <v>22305</v>
      </c>
      <c r="N32477" t="s">
        <v>47</v>
      </c>
      <c r="O32477">
        <v>5</v>
      </c>
    </row>
    <row r="32478" spans="1:15" x14ac:dyDescent="0.2">
      <c r="A32478" s="2">
        <v>37239</v>
      </c>
      <c r="B32478">
        <v>400</v>
      </c>
      <c r="C32478">
        <v>5.08</v>
      </c>
      <c r="D32478">
        <v>5.08</v>
      </c>
      <c r="E32478">
        <v>5.08</v>
      </c>
      <c r="F32478">
        <v>5.08</v>
      </c>
      <c r="G32478">
        <v>5.08</v>
      </c>
      <c r="H32478" s="5">
        <v>12.37</v>
      </c>
      <c r="I32478">
        <v>12.34</v>
      </c>
      <c r="J32478">
        <v>12.34</v>
      </c>
      <c r="K32478">
        <v>12.63</v>
      </c>
      <c r="L32478" s="32">
        <v>12.27</v>
      </c>
      <c r="M32478">
        <v>22116</v>
      </c>
      <c r="N32478" t="s">
        <v>47</v>
      </c>
      <c r="O32478">
        <v>5</v>
      </c>
    </row>
    <row r="32479" spans="1:15" x14ac:dyDescent="0.2">
      <c r="A32479" s="2">
        <v>37239</v>
      </c>
      <c r="B32479">
        <v>500</v>
      </c>
      <c r="C32479">
        <v>12.27</v>
      </c>
      <c r="D32479">
        <v>12.27</v>
      </c>
      <c r="E32479">
        <v>12.27</v>
      </c>
      <c r="F32479">
        <v>12.27</v>
      </c>
      <c r="G32479">
        <v>12.27</v>
      </c>
      <c r="H32479" s="5">
        <v>13</v>
      </c>
      <c r="I32479">
        <v>12.9</v>
      </c>
      <c r="J32479">
        <v>12.91</v>
      </c>
      <c r="K32479">
        <v>13.73</v>
      </c>
      <c r="L32479" s="32">
        <v>12.71</v>
      </c>
      <c r="M32479">
        <v>22578</v>
      </c>
      <c r="N32479" t="s">
        <v>47</v>
      </c>
      <c r="O32479">
        <v>5</v>
      </c>
    </row>
    <row r="32480" spans="1:15" x14ac:dyDescent="0.2">
      <c r="A32480" s="2">
        <v>37239</v>
      </c>
      <c r="B32480">
        <v>600</v>
      </c>
      <c r="C32480">
        <v>13.36</v>
      </c>
      <c r="D32480">
        <v>13.36</v>
      </c>
      <c r="E32480">
        <v>13.36</v>
      </c>
      <c r="F32480">
        <v>13.36</v>
      </c>
      <c r="G32480">
        <v>13.36</v>
      </c>
      <c r="H32480" s="5">
        <v>15</v>
      </c>
      <c r="I32480">
        <v>14.6</v>
      </c>
      <c r="J32480">
        <v>14.65</v>
      </c>
      <c r="K32480">
        <v>18</v>
      </c>
      <c r="L32480" s="32">
        <v>13.8</v>
      </c>
      <c r="M32480">
        <v>24552</v>
      </c>
      <c r="N32480" t="s">
        <v>47</v>
      </c>
      <c r="O32480">
        <v>5</v>
      </c>
    </row>
    <row r="32481" spans="1:15" x14ac:dyDescent="0.2">
      <c r="A32481" s="2">
        <v>37239</v>
      </c>
      <c r="B32481">
        <v>700</v>
      </c>
      <c r="C32481">
        <v>16.62</v>
      </c>
      <c r="D32481">
        <v>16.62</v>
      </c>
      <c r="E32481">
        <v>16.62</v>
      </c>
      <c r="F32481">
        <v>16.62</v>
      </c>
      <c r="G32481">
        <v>16.62</v>
      </c>
      <c r="H32481" s="5">
        <v>18.64</v>
      </c>
      <c r="I32481">
        <v>18.46</v>
      </c>
      <c r="J32481">
        <v>18.43</v>
      </c>
      <c r="K32481">
        <v>20.74</v>
      </c>
      <c r="L32481" s="32">
        <v>17.78</v>
      </c>
      <c r="M32481">
        <v>28587</v>
      </c>
      <c r="N32481" t="s">
        <v>47</v>
      </c>
      <c r="O32481">
        <v>5</v>
      </c>
    </row>
    <row r="32482" spans="1:15" x14ac:dyDescent="0.2">
      <c r="A32482" s="2">
        <v>37239</v>
      </c>
      <c r="B32482">
        <v>800</v>
      </c>
      <c r="C32482">
        <v>20.14</v>
      </c>
      <c r="D32482">
        <v>20.14</v>
      </c>
      <c r="E32482">
        <v>20.14</v>
      </c>
      <c r="F32482">
        <v>20.14</v>
      </c>
      <c r="G32482">
        <v>20.14</v>
      </c>
      <c r="H32482" s="5">
        <v>21.54</v>
      </c>
      <c r="I32482">
        <v>21.81</v>
      </c>
      <c r="J32482">
        <v>22.39</v>
      </c>
      <c r="K32482">
        <v>22.07</v>
      </c>
      <c r="L32482" s="32">
        <v>21.29</v>
      </c>
      <c r="M32482">
        <v>31280</v>
      </c>
      <c r="N32482" t="s">
        <v>48</v>
      </c>
      <c r="O32482">
        <v>5</v>
      </c>
    </row>
    <row r="32483" spans="1:15" x14ac:dyDescent="0.2">
      <c r="A32483" s="2">
        <v>37239</v>
      </c>
      <c r="B32483">
        <v>900</v>
      </c>
      <c r="C32483">
        <v>16.93</v>
      </c>
      <c r="D32483">
        <v>16.93</v>
      </c>
      <c r="E32483">
        <v>16.93</v>
      </c>
      <c r="F32483">
        <v>16.93</v>
      </c>
      <c r="G32483">
        <v>16.93</v>
      </c>
      <c r="H32483" s="5">
        <v>20.67</v>
      </c>
      <c r="I32483">
        <v>20.79</v>
      </c>
      <c r="J32483">
        <v>21.42</v>
      </c>
      <c r="K32483">
        <v>21.68</v>
      </c>
      <c r="L32483" s="32">
        <v>20.25</v>
      </c>
      <c r="M32483">
        <v>31750</v>
      </c>
      <c r="N32483" t="s">
        <v>48</v>
      </c>
      <c r="O32483">
        <v>5</v>
      </c>
    </row>
    <row r="32484" spans="1:15" x14ac:dyDescent="0.2">
      <c r="A32484" s="2">
        <v>37239</v>
      </c>
      <c r="B32484">
        <v>1000</v>
      </c>
      <c r="C32484">
        <v>20.94</v>
      </c>
      <c r="D32484">
        <v>21.09</v>
      </c>
      <c r="E32484">
        <v>21.06</v>
      </c>
      <c r="F32484">
        <v>21.74</v>
      </c>
      <c r="G32484">
        <v>18.100000000000001</v>
      </c>
      <c r="H32484" s="5">
        <v>20.45</v>
      </c>
      <c r="I32484">
        <v>20.52</v>
      </c>
      <c r="J32484">
        <v>21.24</v>
      </c>
      <c r="K32484">
        <v>21.57</v>
      </c>
      <c r="L32484" s="32">
        <v>19.989999999999998</v>
      </c>
      <c r="M32484">
        <v>32086</v>
      </c>
      <c r="N32484" t="s">
        <v>48</v>
      </c>
      <c r="O32484">
        <v>5</v>
      </c>
    </row>
    <row r="32485" spans="1:15" x14ac:dyDescent="0.2">
      <c r="A32485" s="2">
        <v>37239</v>
      </c>
      <c r="B32485">
        <v>1100</v>
      </c>
      <c r="C32485">
        <v>21.22</v>
      </c>
      <c r="D32485">
        <v>21.8</v>
      </c>
      <c r="E32485">
        <v>21.69</v>
      </c>
      <c r="F32485">
        <v>22.58</v>
      </c>
      <c r="G32485">
        <v>13.26</v>
      </c>
      <c r="H32485" s="5">
        <v>20.49</v>
      </c>
      <c r="I32485">
        <v>20.56</v>
      </c>
      <c r="J32485">
        <v>21.22</v>
      </c>
      <c r="K32485">
        <v>21.6</v>
      </c>
      <c r="L32485" s="32">
        <v>20.04</v>
      </c>
      <c r="M32485">
        <v>32189</v>
      </c>
      <c r="N32485" t="s">
        <v>48</v>
      </c>
      <c r="O32485">
        <v>5</v>
      </c>
    </row>
    <row r="32486" spans="1:15" x14ac:dyDescent="0.2">
      <c r="A32486" s="2">
        <v>37239</v>
      </c>
      <c r="B32486">
        <v>1200</v>
      </c>
      <c r="C32486">
        <v>16.690000000000001</v>
      </c>
      <c r="D32486">
        <v>16.71</v>
      </c>
      <c r="E32486">
        <v>16.7</v>
      </c>
      <c r="F32486">
        <v>17.32</v>
      </c>
      <c r="G32486">
        <v>15.38</v>
      </c>
      <c r="H32486" s="5">
        <v>19.79</v>
      </c>
      <c r="I32486">
        <v>19.809999999999999</v>
      </c>
      <c r="J32486">
        <v>20.55</v>
      </c>
      <c r="K32486">
        <v>21.27</v>
      </c>
      <c r="L32486" s="32">
        <v>19.190000000000001</v>
      </c>
      <c r="M32486">
        <v>31979</v>
      </c>
      <c r="N32486" t="s">
        <v>48</v>
      </c>
      <c r="O32486">
        <v>5</v>
      </c>
    </row>
    <row r="32487" spans="1:15" x14ac:dyDescent="0.2">
      <c r="A32487" s="2">
        <v>37239</v>
      </c>
      <c r="B32487">
        <v>1300</v>
      </c>
      <c r="C32487">
        <v>16.2</v>
      </c>
      <c r="D32487">
        <v>16.21</v>
      </c>
      <c r="E32487">
        <v>16.21</v>
      </c>
      <c r="F32487">
        <v>16.21</v>
      </c>
      <c r="G32487">
        <v>16.12</v>
      </c>
      <c r="H32487" s="5">
        <v>19</v>
      </c>
      <c r="I32487">
        <v>18.95</v>
      </c>
      <c r="J32487">
        <v>19.64</v>
      </c>
      <c r="K32487">
        <v>20.91</v>
      </c>
      <c r="L32487" s="32">
        <v>18.23</v>
      </c>
      <c r="M32487">
        <v>31775</v>
      </c>
      <c r="N32487" t="s">
        <v>48</v>
      </c>
      <c r="O32487">
        <v>5</v>
      </c>
    </row>
    <row r="32488" spans="1:15" x14ac:dyDescent="0.2">
      <c r="A32488" s="2">
        <v>37239</v>
      </c>
      <c r="B32488">
        <v>1400</v>
      </c>
      <c r="C32488">
        <v>20.85</v>
      </c>
      <c r="D32488">
        <v>20.85</v>
      </c>
      <c r="E32488">
        <v>20.85</v>
      </c>
      <c r="F32488">
        <v>20.85</v>
      </c>
      <c r="G32488">
        <v>20.85</v>
      </c>
      <c r="H32488" s="5">
        <v>18.260000000000002</v>
      </c>
      <c r="I32488">
        <v>18.170000000000002</v>
      </c>
      <c r="J32488">
        <v>18.93</v>
      </c>
      <c r="K32488">
        <v>20.56</v>
      </c>
      <c r="L32488" s="32">
        <v>17.329999999999998</v>
      </c>
      <c r="M32488">
        <v>31646</v>
      </c>
      <c r="N32488" t="s">
        <v>48</v>
      </c>
      <c r="O32488">
        <v>5</v>
      </c>
    </row>
    <row r="32489" spans="1:15" x14ac:dyDescent="0.2">
      <c r="A32489" s="2">
        <v>37239</v>
      </c>
      <c r="B32489">
        <v>1500</v>
      </c>
      <c r="C32489">
        <v>17.71</v>
      </c>
      <c r="D32489">
        <v>17.71</v>
      </c>
      <c r="E32489">
        <v>17.71</v>
      </c>
      <c r="F32489">
        <v>17.71</v>
      </c>
      <c r="G32489">
        <v>17.71</v>
      </c>
      <c r="H32489" s="5">
        <v>18.03</v>
      </c>
      <c r="I32489">
        <v>17.940000000000001</v>
      </c>
      <c r="J32489">
        <v>18.72</v>
      </c>
      <c r="K32489">
        <v>20.46</v>
      </c>
      <c r="L32489" s="32">
        <v>16.989999999999998</v>
      </c>
      <c r="M32489">
        <v>31517</v>
      </c>
      <c r="N32489" t="s">
        <v>48</v>
      </c>
      <c r="O32489">
        <v>5</v>
      </c>
    </row>
    <row r="32490" spans="1:15" x14ac:dyDescent="0.2">
      <c r="A32490" s="2">
        <v>37239</v>
      </c>
      <c r="B32490">
        <v>1600</v>
      </c>
      <c r="C32490">
        <v>17.63</v>
      </c>
      <c r="D32490">
        <v>17.739999999999998</v>
      </c>
      <c r="E32490">
        <v>17.72</v>
      </c>
      <c r="F32490">
        <v>17.78</v>
      </c>
      <c r="G32490">
        <v>16.3</v>
      </c>
      <c r="H32490" s="5">
        <v>18</v>
      </c>
      <c r="I32490">
        <v>18.059999999999999</v>
      </c>
      <c r="J32490">
        <v>18.78</v>
      </c>
      <c r="K32490">
        <v>20.47</v>
      </c>
      <c r="L32490" s="32">
        <v>16.3</v>
      </c>
      <c r="M32490">
        <v>31750</v>
      </c>
      <c r="N32490" t="s">
        <v>48</v>
      </c>
      <c r="O32490">
        <v>5</v>
      </c>
    </row>
    <row r="32491" spans="1:15" x14ac:dyDescent="0.2">
      <c r="A32491" s="2">
        <v>37239</v>
      </c>
      <c r="B32491">
        <v>1700</v>
      </c>
      <c r="C32491">
        <v>23.24</v>
      </c>
      <c r="D32491">
        <v>34.08</v>
      </c>
      <c r="E32491">
        <v>34.97</v>
      </c>
      <c r="F32491">
        <v>30.07</v>
      </c>
      <c r="G32491">
        <v>25.27</v>
      </c>
      <c r="H32491" s="5">
        <v>20.82</v>
      </c>
      <c r="I32491">
        <v>24.62</v>
      </c>
      <c r="J32491">
        <v>25.16</v>
      </c>
      <c r="K32491">
        <v>25.91</v>
      </c>
      <c r="L32491" s="32">
        <v>20.21</v>
      </c>
      <c r="M32491">
        <v>32833</v>
      </c>
      <c r="N32491" t="s">
        <v>48</v>
      </c>
      <c r="O32491">
        <v>5</v>
      </c>
    </row>
    <row r="32492" spans="1:15" x14ac:dyDescent="0.2">
      <c r="A32492" s="2">
        <v>37239</v>
      </c>
      <c r="B32492">
        <v>1800</v>
      </c>
      <c r="C32492">
        <v>22.15</v>
      </c>
      <c r="D32492">
        <v>33.200000000000003</v>
      </c>
      <c r="E32492">
        <v>34.15</v>
      </c>
      <c r="F32492">
        <v>29</v>
      </c>
      <c r="G32492">
        <v>26.07</v>
      </c>
      <c r="H32492" s="5">
        <v>35.06</v>
      </c>
      <c r="I32492">
        <v>47.59</v>
      </c>
      <c r="J32492">
        <v>48.58</v>
      </c>
      <c r="K32492">
        <v>42.5</v>
      </c>
      <c r="L32492" s="32">
        <v>36.590000000000003</v>
      </c>
      <c r="M32492">
        <v>34810</v>
      </c>
      <c r="N32492" t="s">
        <v>48</v>
      </c>
      <c r="O32492">
        <v>5</v>
      </c>
    </row>
    <row r="32493" spans="1:15" x14ac:dyDescent="0.2">
      <c r="A32493" s="2">
        <v>37239</v>
      </c>
      <c r="B32493">
        <v>1900</v>
      </c>
      <c r="C32493">
        <v>17.18</v>
      </c>
      <c r="D32493">
        <v>28.96</v>
      </c>
      <c r="E32493">
        <v>29.97</v>
      </c>
      <c r="F32493">
        <v>24.48</v>
      </c>
      <c r="G32493">
        <v>21.35</v>
      </c>
      <c r="H32493" s="5">
        <v>24.47</v>
      </c>
      <c r="I32493">
        <v>37.86</v>
      </c>
      <c r="J32493">
        <v>38.46</v>
      </c>
      <c r="K32493">
        <v>32.85</v>
      </c>
      <c r="L32493" s="32">
        <v>25.58</v>
      </c>
      <c r="M32493">
        <v>34376</v>
      </c>
      <c r="N32493" t="s">
        <v>48</v>
      </c>
      <c r="O32493">
        <v>5</v>
      </c>
    </row>
    <row r="32494" spans="1:15" x14ac:dyDescent="0.2">
      <c r="A32494" s="2">
        <v>37239</v>
      </c>
      <c r="B32494">
        <v>2000</v>
      </c>
      <c r="C32494">
        <v>20.399999999999999</v>
      </c>
      <c r="D32494">
        <v>20.399999999999999</v>
      </c>
      <c r="E32494">
        <v>20.399999999999999</v>
      </c>
      <c r="F32494">
        <v>20.399999999999999</v>
      </c>
      <c r="G32494">
        <v>20.399999999999999</v>
      </c>
      <c r="H32494" s="5">
        <v>22.07</v>
      </c>
      <c r="I32494">
        <v>26.49</v>
      </c>
      <c r="J32494">
        <v>26.46</v>
      </c>
      <c r="K32494">
        <v>25</v>
      </c>
      <c r="L32494" s="32">
        <v>22.19</v>
      </c>
      <c r="M32494">
        <v>33303</v>
      </c>
      <c r="N32494" t="s">
        <v>48</v>
      </c>
      <c r="O32494">
        <v>5</v>
      </c>
    </row>
    <row r="32495" spans="1:15" x14ac:dyDescent="0.2">
      <c r="A32495" s="2">
        <v>37239</v>
      </c>
      <c r="B32495">
        <v>2100</v>
      </c>
      <c r="C32495">
        <v>29.05</v>
      </c>
      <c r="D32495">
        <v>29.05</v>
      </c>
      <c r="E32495">
        <v>29.05</v>
      </c>
      <c r="F32495">
        <v>29.05</v>
      </c>
      <c r="G32495">
        <v>29.05</v>
      </c>
      <c r="H32495" s="5">
        <v>21.05</v>
      </c>
      <c r="I32495">
        <v>21.26</v>
      </c>
      <c r="J32495">
        <v>21.07</v>
      </c>
      <c r="K32495">
        <v>21.84</v>
      </c>
      <c r="L32495" s="32">
        <v>20.66</v>
      </c>
      <c r="M32495">
        <v>32329</v>
      </c>
      <c r="N32495" t="s">
        <v>48</v>
      </c>
      <c r="O32495">
        <v>5</v>
      </c>
    </row>
    <row r="32496" spans="1:15" x14ac:dyDescent="0.2">
      <c r="A32496" s="2">
        <v>37239</v>
      </c>
      <c r="B32496">
        <v>2200</v>
      </c>
      <c r="C32496">
        <v>24.3</v>
      </c>
      <c r="D32496">
        <v>24.3</v>
      </c>
      <c r="E32496">
        <v>24.3</v>
      </c>
      <c r="F32496">
        <v>24.3</v>
      </c>
      <c r="G32496">
        <v>24.3</v>
      </c>
      <c r="H32496" s="5">
        <v>20.14</v>
      </c>
      <c r="I32496">
        <v>20.05</v>
      </c>
      <c r="J32496">
        <v>20.010000000000002</v>
      </c>
      <c r="K32496">
        <v>21.43</v>
      </c>
      <c r="L32496" s="32">
        <v>19.600000000000001</v>
      </c>
      <c r="M32496">
        <v>30996</v>
      </c>
      <c r="N32496" t="s">
        <v>48</v>
      </c>
      <c r="O32496">
        <v>5</v>
      </c>
    </row>
    <row r="32497" spans="1:15" x14ac:dyDescent="0.2">
      <c r="A32497" s="2">
        <v>37239</v>
      </c>
      <c r="B32497">
        <v>2300</v>
      </c>
      <c r="C32497">
        <v>16.22</v>
      </c>
      <c r="D32497">
        <v>16.22</v>
      </c>
      <c r="E32497">
        <v>16.22</v>
      </c>
      <c r="F32497">
        <v>16.22</v>
      </c>
      <c r="G32497">
        <v>16.22</v>
      </c>
      <c r="H32497" s="5">
        <v>16.829999999999998</v>
      </c>
      <c r="I32497">
        <v>16.57</v>
      </c>
      <c r="J32497">
        <v>16.55</v>
      </c>
      <c r="K32497">
        <v>19.899999999999999</v>
      </c>
      <c r="L32497" s="32">
        <v>15.23</v>
      </c>
      <c r="M32497">
        <v>28721</v>
      </c>
      <c r="N32497" t="s">
        <v>48</v>
      </c>
      <c r="O32497">
        <v>5</v>
      </c>
    </row>
    <row r="32498" spans="1:15" x14ac:dyDescent="0.2">
      <c r="A32498" s="2">
        <v>37239</v>
      </c>
      <c r="B32498">
        <v>2400</v>
      </c>
      <c r="C32498">
        <v>14.95</v>
      </c>
      <c r="D32498">
        <v>14.95</v>
      </c>
      <c r="E32498">
        <v>14.95</v>
      </c>
      <c r="F32498">
        <v>14.95</v>
      </c>
      <c r="G32498">
        <v>14.95</v>
      </c>
      <c r="H32498" s="5">
        <v>15.59</v>
      </c>
      <c r="I32498">
        <v>15.22</v>
      </c>
      <c r="J32498">
        <v>15.22</v>
      </c>
      <c r="K32498">
        <v>19</v>
      </c>
      <c r="L32498" s="32">
        <v>14.21</v>
      </c>
      <c r="M32498">
        <v>25905</v>
      </c>
      <c r="N32498" t="s">
        <v>47</v>
      </c>
      <c r="O32498">
        <v>5</v>
      </c>
    </row>
    <row r="32499" spans="1:15" x14ac:dyDescent="0.2">
      <c r="A32499" s="2">
        <v>37240</v>
      </c>
      <c r="B32499">
        <v>100</v>
      </c>
      <c r="C32499">
        <v>13.87</v>
      </c>
      <c r="D32499">
        <v>13.87</v>
      </c>
      <c r="E32499">
        <v>13.87</v>
      </c>
      <c r="F32499">
        <v>13.87</v>
      </c>
      <c r="G32499">
        <v>13.87</v>
      </c>
      <c r="H32499" s="5">
        <v>13.75</v>
      </c>
      <c r="I32499">
        <v>13.45</v>
      </c>
      <c r="J32499">
        <v>13.48</v>
      </c>
      <c r="K32499">
        <v>16</v>
      </c>
      <c r="L32499" s="32">
        <v>12.85</v>
      </c>
      <c r="M32499">
        <v>23705</v>
      </c>
      <c r="N32499" t="s">
        <v>47</v>
      </c>
      <c r="O32499">
        <v>6</v>
      </c>
    </row>
    <row r="32500" spans="1:15" x14ac:dyDescent="0.2">
      <c r="A32500" s="2">
        <v>37240</v>
      </c>
      <c r="B32500">
        <v>200</v>
      </c>
      <c r="C32500">
        <v>12.43</v>
      </c>
      <c r="D32500">
        <v>12.43</v>
      </c>
      <c r="E32500">
        <v>12.43</v>
      </c>
      <c r="F32500">
        <v>12.43</v>
      </c>
      <c r="G32500">
        <v>12.43</v>
      </c>
      <c r="H32500" s="5">
        <v>12.52</v>
      </c>
      <c r="I32500">
        <v>12.16</v>
      </c>
      <c r="J32500">
        <v>12.2</v>
      </c>
      <c r="K32500">
        <v>15.22</v>
      </c>
      <c r="L32500" s="32">
        <v>11.44</v>
      </c>
      <c r="M32500">
        <v>22285</v>
      </c>
      <c r="N32500" t="s">
        <v>47</v>
      </c>
      <c r="O32500">
        <v>6</v>
      </c>
    </row>
    <row r="32501" spans="1:15" x14ac:dyDescent="0.2">
      <c r="A32501" s="2">
        <v>37240</v>
      </c>
      <c r="B32501">
        <v>300</v>
      </c>
      <c r="C32501">
        <v>12.2</v>
      </c>
      <c r="D32501">
        <v>12.2</v>
      </c>
      <c r="E32501">
        <v>12.2</v>
      </c>
      <c r="F32501">
        <v>12.2</v>
      </c>
      <c r="G32501">
        <v>12.2</v>
      </c>
      <c r="H32501" s="5">
        <v>10</v>
      </c>
      <c r="I32501">
        <v>9.3699999999999992</v>
      </c>
      <c r="J32501">
        <v>9.44</v>
      </c>
      <c r="K32501">
        <v>14.72</v>
      </c>
      <c r="L32501" s="32">
        <v>8.1199999999999992</v>
      </c>
      <c r="M32501">
        <v>21649</v>
      </c>
      <c r="N32501" t="s">
        <v>47</v>
      </c>
      <c r="O32501">
        <v>6</v>
      </c>
    </row>
    <row r="32502" spans="1:15" x14ac:dyDescent="0.2">
      <c r="A32502" s="2">
        <v>37240</v>
      </c>
      <c r="B32502">
        <v>400</v>
      </c>
      <c r="C32502">
        <v>12.1</v>
      </c>
      <c r="D32502">
        <v>12.1</v>
      </c>
      <c r="E32502">
        <v>12.1</v>
      </c>
      <c r="F32502">
        <v>12.1</v>
      </c>
      <c r="G32502">
        <v>12.1</v>
      </c>
      <c r="H32502" s="5">
        <v>8</v>
      </c>
      <c r="I32502">
        <v>7.2</v>
      </c>
      <c r="J32502">
        <v>7.28</v>
      </c>
      <c r="K32502">
        <v>14.02</v>
      </c>
      <c r="L32502" s="32">
        <v>5.61</v>
      </c>
      <c r="M32502">
        <v>21392</v>
      </c>
      <c r="N32502" t="s">
        <v>47</v>
      </c>
      <c r="O32502">
        <v>6</v>
      </c>
    </row>
    <row r="32503" spans="1:15" x14ac:dyDescent="0.2">
      <c r="A32503" s="2">
        <v>37240</v>
      </c>
      <c r="B32503">
        <v>500</v>
      </c>
      <c r="C32503">
        <v>12.1</v>
      </c>
      <c r="D32503">
        <v>12.1</v>
      </c>
      <c r="E32503">
        <v>12.1</v>
      </c>
      <c r="F32503">
        <v>12.1</v>
      </c>
      <c r="G32503">
        <v>12.1</v>
      </c>
      <c r="H32503" s="5">
        <v>8</v>
      </c>
      <c r="I32503">
        <v>7.2</v>
      </c>
      <c r="J32503">
        <v>7.28</v>
      </c>
      <c r="K32503">
        <v>14.02</v>
      </c>
      <c r="L32503" s="32">
        <v>5.61</v>
      </c>
      <c r="M32503">
        <v>21583</v>
      </c>
      <c r="N32503" t="s">
        <v>47</v>
      </c>
      <c r="O32503">
        <v>6</v>
      </c>
    </row>
    <row r="32504" spans="1:15" x14ac:dyDescent="0.2">
      <c r="A32504" s="2">
        <v>37240</v>
      </c>
      <c r="B32504">
        <v>600</v>
      </c>
      <c r="C32504">
        <v>13.09</v>
      </c>
      <c r="D32504">
        <v>13.09</v>
      </c>
      <c r="E32504">
        <v>13.09</v>
      </c>
      <c r="F32504">
        <v>13.09</v>
      </c>
      <c r="G32504">
        <v>13.09</v>
      </c>
      <c r="H32504" s="5">
        <v>12.38</v>
      </c>
      <c r="I32504">
        <v>12.04</v>
      </c>
      <c r="J32504">
        <v>12.08</v>
      </c>
      <c r="K32504">
        <v>14.92</v>
      </c>
      <c r="L32504" s="32">
        <v>11.37</v>
      </c>
      <c r="M32504">
        <v>22487</v>
      </c>
      <c r="N32504" t="s">
        <v>47</v>
      </c>
      <c r="O32504">
        <v>6</v>
      </c>
    </row>
    <row r="32505" spans="1:15" x14ac:dyDescent="0.2">
      <c r="A32505" s="2">
        <v>37240</v>
      </c>
      <c r="B32505">
        <v>700</v>
      </c>
      <c r="C32505">
        <v>14.08</v>
      </c>
      <c r="D32505">
        <v>14.08</v>
      </c>
      <c r="E32505">
        <v>14.08</v>
      </c>
      <c r="F32505">
        <v>14.08</v>
      </c>
      <c r="G32505">
        <v>14.08</v>
      </c>
      <c r="H32505" s="5">
        <v>14.13</v>
      </c>
      <c r="I32505">
        <v>13.99</v>
      </c>
      <c r="J32505">
        <v>14.01</v>
      </c>
      <c r="K32505">
        <v>15.22</v>
      </c>
      <c r="L32505" s="32">
        <v>13.7</v>
      </c>
      <c r="M32505">
        <v>23977</v>
      </c>
      <c r="N32505" t="s">
        <v>47</v>
      </c>
      <c r="O32505">
        <v>6</v>
      </c>
    </row>
    <row r="32506" spans="1:15" x14ac:dyDescent="0.2">
      <c r="A32506" s="2">
        <v>37240</v>
      </c>
      <c r="B32506">
        <v>800</v>
      </c>
      <c r="C32506">
        <v>14.96</v>
      </c>
      <c r="D32506">
        <v>14.96</v>
      </c>
      <c r="E32506">
        <v>14.96</v>
      </c>
      <c r="F32506">
        <v>14.96</v>
      </c>
      <c r="G32506">
        <v>14.96</v>
      </c>
      <c r="H32506" s="5">
        <v>15.06</v>
      </c>
      <c r="I32506">
        <v>14.5</v>
      </c>
      <c r="J32506">
        <v>14.55</v>
      </c>
      <c r="K32506">
        <v>19.41</v>
      </c>
      <c r="L32506" s="32">
        <v>13.32</v>
      </c>
      <c r="M32506">
        <v>25644</v>
      </c>
      <c r="N32506" t="s">
        <v>48</v>
      </c>
      <c r="O32506">
        <v>6</v>
      </c>
    </row>
    <row r="32507" spans="1:15" x14ac:dyDescent="0.2">
      <c r="A32507" s="2">
        <v>37240</v>
      </c>
      <c r="B32507">
        <v>900</v>
      </c>
      <c r="C32507">
        <v>16.149999999999999</v>
      </c>
      <c r="D32507">
        <v>16.149999999999999</v>
      </c>
      <c r="E32507">
        <v>16.149999999999999</v>
      </c>
      <c r="F32507">
        <v>16.149999999999999</v>
      </c>
      <c r="G32507">
        <v>16.149999999999999</v>
      </c>
      <c r="H32507" s="5">
        <v>17.899999999999999</v>
      </c>
      <c r="I32507">
        <v>17.62</v>
      </c>
      <c r="J32507">
        <v>17.63</v>
      </c>
      <c r="K32507">
        <v>19.62</v>
      </c>
      <c r="L32507" s="32">
        <v>17.18</v>
      </c>
      <c r="M32507">
        <v>27564</v>
      </c>
      <c r="N32507" t="s">
        <v>48</v>
      </c>
      <c r="O32507">
        <v>6</v>
      </c>
    </row>
    <row r="32508" spans="1:15" x14ac:dyDescent="0.2">
      <c r="A32508" s="2">
        <v>37240</v>
      </c>
      <c r="B32508">
        <v>1000</v>
      </c>
      <c r="C32508">
        <v>20.51</v>
      </c>
      <c r="D32508">
        <v>20.51</v>
      </c>
      <c r="E32508">
        <v>20.51</v>
      </c>
      <c r="F32508">
        <v>20.51</v>
      </c>
      <c r="G32508">
        <v>20.51</v>
      </c>
      <c r="H32508" s="5">
        <v>18.260000000000002</v>
      </c>
      <c r="I32508">
        <v>17.899999999999999</v>
      </c>
      <c r="J32508">
        <v>17.899999999999999</v>
      </c>
      <c r="K32508">
        <v>20.81</v>
      </c>
      <c r="L32508" s="32">
        <v>17.190000000000001</v>
      </c>
      <c r="M32508">
        <v>28869</v>
      </c>
      <c r="N32508" t="s">
        <v>48</v>
      </c>
      <c r="O32508">
        <v>6</v>
      </c>
    </row>
    <row r="32509" spans="1:15" x14ac:dyDescent="0.2">
      <c r="A32509" s="2">
        <v>37240</v>
      </c>
      <c r="B32509">
        <v>1100</v>
      </c>
      <c r="C32509">
        <v>15.87</v>
      </c>
      <c r="D32509">
        <v>15.87</v>
      </c>
      <c r="E32509">
        <v>15.87</v>
      </c>
      <c r="F32509">
        <v>15.87</v>
      </c>
      <c r="G32509">
        <v>15.87</v>
      </c>
      <c r="H32509" s="5">
        <v>18.239999999999998</v>
      </c>
      <c r="I32509">
        <v>17.920000000000002</v>
      </c>
      <c r="J32509">
        <v>17.89</v>
      </c>
      <c r="K32509">
        <v>20.81</v>
      </c>
      <c r="L32509" s="32">
        <v>17.16</v>
      </c>
      <c r="M32509">
        <v>29075</v>
      </c>
      <c r="N32509" t="s">
        <v>48</v>
      </c>
      <c r="O32509">
        <v>6</v>
      </c>
    </row>
    <row r="32510" spans="1:15" x14ac:dyDescent="0.2">
      <c r="A32510" s="2">
        <v>37240</v>
      </c>
      <c r="B32510">
        <v>1200</v>
      </c>
      <c r="C32510">
        <v>15.77</v>
      </c>
      <c r="D32510">
        <v>15.77</v>
      </c>
      <c r="E32510">
        <v>15.77</v>
      </c>
      <c r="F32510">
        <v>15.77</v>
      </c>
      <c r="G32510">
        <v>15.77</v>
      </c>
      <c r="H32510" s="5">
        <v>17.350000000000001</v>
      </c>
      <c r="I32510">
        <v>16.940000000000001</v>
      </c>
      <c r="J32510">
        <v>16.93</v>
      </c>
      <c r="K32510">
        <v>20.46</v>
      </c>
      <c r="L32510" s="32">
        <v>16.059999999999999</v>
      </c>
      <c r="M32510">
        <v>28879</v>
      </c>
      <c r="N32510" t="s">
        <v>48</v>
      </c>
      <c r="O32510">
        <v>6</v>
      </c>
    </row>
    <row r="32511" spans="1:15" x14ac:dyDescent="0.2">
      <c r="A32511" s="2">
        <v>37240</v>
      </c>
      <c r="B32511">
        <v>1300</v>
      </c>
      <c r="C32511">
        <v>15.8</v>
      </c>
      <c r="D32511">
        <v>15.8</v>
      </c>
      <c r="E32511">
        <v>15.8</v>
      </c>
      <c r="F32511">
        <v>15.8</v>
      </c>
      <c r="G32511">
        <v>15.8</v>
      </c>
      <c r="H32511" s="5">
        <v>16.899999999999999</v>
      </c>
      <c r="I32511">
        <v>16.45</v>
      </c>
      <c r="J32511">
        <v>16.440000000000001</v>
      </c>
      <c r="K32511">
        <v>20.27</v>
      </c>
      <c r="L32511" s="32">
        <v>15.5</v>
      </c>
      <c r="M32511">
        <v>28226</v>
      </c>
      <c r="N32511" t="s">
        <v>48</v>
      </c>
      <c r="O32511">
        <v>6</v>
      </c>
    </row>
    <row r="32512" spans="1:15" x14ac:dyDescent="0.2">
      <c r="A32512" s="2">
        <v>37240</v>
      </c>
      <c r="B32512">
        <v>1400</v>
      </c>
      <c r="C32512">
        <v>15.65</v>
      </c>
      <c r="D32512">
        <v>15.65</v>
      </c>
      <c r="E32512">
        <v>15.65</v>
      </c>
      <c r="F32512">
        <v>15.65</v>
      </c>
      <c r="G32512">
        <v>15.65</v>
      </c>
      <c r="H32512" s="5">
        <v>16.36</v>
      </c>
      <c r="I32512">
        <v>15.85</v>
      </c>
      <c r="J32512">
        <v>15.85</v>
      </c>
      <c r="K32512">
        <v>20.04</v>
      </c>
      <c r="L32512" s="32">
        <v>14.83</v>
      </c>
      <c r="M32512">
        <v>27599</v>
      </c>
      <c r="N32512" t="s">
        <v>48</v>
      </c>
      <c r="O32512">
        <v>6</v>
      </c>
    </row>
    <row r="32513" spans="1:15" x14ac:dyDescent="0.2">
      <c r="A32513" s="2">
        <v>37240</v>
      </c>
      <c r="B32513">
        <v>1500</v>
      </c>
      <c r="C32513">
        <v>14.62</v>
      </c>
      <c r="D32513">
        <v>14.62</v>
      </c>
      <c r="E32513">
        <v>14.62</v>
      </c>
      <c r="F32513">
        <v>14.62</v>
      </c>
      <c r="G32513">
        <v>14.62</v>
      </c>
      <c r="H32513" s="5">
        <v>16.05</v>
      </c>
      <c r="I32513">
        <v>15.54</v>
      </c>
      <c r="J32513">
        <v>15.6</v>
      </c>
      <c r="K32513">
        <v>19.84</v>
      </c>
      <c r="L32513" s="32">
        <v>14.54</v>
      </c>
      <c r="M32513">
        <v>26979</v>
      </c>
      <c r="N32513" t="s">
        <v>48</v>
      </c>
      <c r="O32513">
        <v>6</v>
      </c>
    </row>
    <row r="32514" spans="1:15" x14ac:dyDescent="0.2">
      <c r="A32514" s="2">
        <v>37240</v>
      </c>
      <c r="B32514">
        <v>1600</v>
      </c>
      <c r="C32514">
        <v>14.57</v>
      </c>
      <c r="D32514">
        <v>14.57</v>
      </c>
      <c r="E32514">
        <v>14.57</v>
      </c>
      <c r="F32514">
        <v>14.57</v>
      </c>
      <c r="G32514">
        <v>14.57</v>
      </c>
      <c r="H32514" s="5">
        <v>16.2</v>
      </c>
      <c r="I32514">
        <v>15.77</v>
      </c>
      <c r="J32514">
        <v>15.79</v>
      </c>
      <c r="K32514">
        <v>19.899999999999999</v>
      </c>
      <c r="L32514" s="32">
        <v>14.72</v>
      </c>
      <c r="M32514">
        <v>26903</v>
      </c>
      <c r="N32514" t="s">
        <v>48</v>
      </c>
      <c r="O32514">
        <v>6</v>
      </c>
    </row>
    <row r="32515" spans="1:15" x14ac:dyDescent="0.2">
      <c r="A32515" s="2">
        <v>37240</v>
      </c>
      <c r="B32515">
        <v>1700</v>
      </c>
      <c r="C32515">
        <v>21.5</v>
      </c>
      <c r="D32515">
        <v>21.5</v>
      </c>
      <c r="E32515">
        <v>21.5</v>
      </c>
      <c r="F32515">
        <v>21.5</v>
      </c>
      <c r="G32515">
        <v>21.5</v>
      </c>
      <c r="H32515" s="5">
        <v>19.920000000000002</v>
      </c>
      <c r="I32515">
        <v>19.86</v>
      </c>
      <c r="J32515">
        <v>19.79</v>
      </c>
      <c r="K32515">
        <v>21.44</v>
      </c>
      <c r="L32515" s="32">
        <v>19.29</v>
      </c>
      <c r="M32515">
        <v>28664</v>
      </c>
      <c r="N32515" t="s">
        <v>48</v>
      </c>
      <c r="O32515">
        <v>6</v>
      </c>
    </row>
    <row r="32516" spans="1:15" x14ac:dyDescent="0.2">
      <c r="A32516" s="2">
        <v>37240</v>
      </c>
      <c r="B32516">
        <v>1800</v>
      </c>
      <c r="C32516">
        <v>42.29</v>
      </c>
      <c r="D32516">
        <v>42.31</v>
      </c>
      <c r="E32516">
        <v>42.28</v>
      </c>
      <c r="F32516">
        <v>42.3</v>
      </c>
      <c r="G32516">
        <v>42.29</v>
      </c>
      <c r="H32516" s="5">
        <v>35.97</v>
      </c>
      <c r="I32516">
        <v>36.6</v>
      </c>
      <c r="J32516">
        <v>36.22</v>
      </c>
      <c r="K32516">
        <v>35.83</v>
      </c>
      <c r="L32516" s="32">
        <v>35.89</v>
      </c>
      <c r="M32516">
        <v>32400</v>
      </c>
      <c r="N32516" t="s">
        <v>48</v>
      </c>
      <c r="O32516">
        <v>6</v>
      </c>
    </row>
    <row r="32517" spans="1:15" x14ac:dyDescent="0.2">
      <c r="A32517" s="2">
        <v>37240</v>
      </c>
      <c r="B32517">
        <v>1900</v>
      </c>
      <c r="C32517">
        <v>23.71</v>
      </c>
      <c r="D32517">
        <v>23.79</v>
      </c>
      <c r="E32517">
        <v>23.69</v>
      </c>
      <c r="F32517">
        <v>23.75</v>
      </c>
      <c r="G32517">
        <v>23.73</v>
      </c>
      <c r="H32517" s="5">
        <v>35.97</v>
      </c>
      <c r="I32517">
        <v>36.72</v>
      </c>
      <c r="J32517">
        <v>36.26</v>
      </c>
      <c r="K32517">
        <v>35.799999999999997</v>
      </c>
      <c r="L32517" s="32">
        <v>35.869999999999997</v>
      </c>
      <c r="M32517">
        <v>32679</v>
      </c>
      <c r="N32517" t="s">
        <v>48</v>
      </c>
      <c r="O32517">
        <v>6</v>
      </c>
    </row>
    <row r="32518" spans="1:15" x14ac:dyDescent="0.2">
      <c r="A32518" s="2">
        <v>37240</v>
      </c>
      <c r="B32518">
        <v>2000</v>
      </c>
      <c r="C32518">
        <v>24.57</v>
      </c>
      <c r="D32518">
        <v>24.62</v>
      </c>
      <c r="E32518">
        <v>24.55</v>
      </c>
      <c r="F32518">
        <v>24.59</v>
      </c>
      <c r="G32518">
        <v>24.58</v>
      </c>
      <c r="H32518" s="5">
        <v>30</v>
      </c>
      <c r="I32518">
        <v>30.04</v>
      </c>
      <c r="J32518">
        <v>30.02</v>
      </c>
      <c r="K32518">
        <v>29.99</v>
      </c>
      <c r="L32518" s="32">
        <v>29.99</v>
      </c>
      <c r="M32518">
        <v>32252</v>
      </c>
      <c r="N32518" t="s">
        <v>48</v>
      </c>
      <c r="O32518">
        <v>6</v>
      </c>
    </row>
    <row r="32519" spans="1:15" x14ac:dyDescent="0.2">
      <c r="A32519" s="2">
        <v>37240</v>
      </c>
      <c r="B32519">
        <v>2100</v>
      </c>
      <c r="C32519">
        <v>23.28</v>
      </c>
      <c r="D32519">
        <v>23.28</v>
      </c>
      <c r="E32519">
        <v>23.28</v>
      </c>
      <c r="F32519">
        <v>23.28</v>
      </c>
      <c r="G32519">
        <v>23.28</v>
      </c>
      <c r="H32519" s="5">
        <v>23.48</v>
      </c>
      <c r="I32519">
        <v>23.55</v>
      </c>
      <c r="J32519">
        <v>23.51</v>
      </c>
      <c r="K32519">
        <v>23.47</v>
      </c>
      <c r="L32519" s="32">
        <v>23.47</v>
      </c>
      <c r="M32519">
        <v>31831</v>
      </c>
      <c r="N32519" t="s">
        <v>48</v>
      </c>
      <c r="O32519">
        <v>6</v>
      </c>
    </row>
    <row r="32520" spans="1:15" x14ac:dyDescent="0.2">
      <c r="A32520" s="2">
        <v>37240</v>
      </c>
      <c r="B32520">
        <v>2200</v>
      </c>
      <c r="C32520">
        <v>24.24</v>
      </c>
      <c r="D32520">
        <v>24.24</v>
      </c>
      <c r="E32520">
        <v>24.24</v>
      </c>
      <c r="F32520">
        <v>24.24</v>
      </c>
      <c r="G32520">
        <v>24.24</v>
      </c>
      <c r="H32520" s="5">
        <v>20.16</v>
      </c>
      <c r="I32520">
        <v>20.05</v>
      </c>
      <c r="J32520">
        <v>20.02</v>
      </c>
      <c r="K32520">
        <v>21.55</v>
      </c>
      <c r="L32520" s="32">
        <v>19.600000000000001</v>
      </c>
      <c r="M32520">
        <v>31099</v>
      </c>
      <c r="N32520" t="s">
        <v>48</v>
      </c>
      <c r="O32520">
        <v>6</v>
      </c>
    </row>
    <row r="32521" spans="1:15" x14ac:dyDescent="0.2">
      <c r="A32521" s="2">
        <v>37240</v>
      </c>
      <c r="B32521">
        <v>2300</v>
      </c>
      <c r="C32521">
        <v>24.03</v>
      </c>
      <c r="D32521">
        <v>24.03</v>
      </c>
      <c r="E32521">
        <v>24.03</v>
      </c>
      <c r="F32521">
        <v>24.03</v>
      </c>
      <c r="G32521">
        <v>24.03</v>
      </c>
      <c r="H32521" s="5">
        <v>17.3</v>
      </c>
      <c r="I32521">
        <v>16.91</v>
      </c>
      <c r="J32521">
        <v>16.93</v>
      </c>
      <c r="K32521">
        <v>20.350000000000001</v>
      </c>
      <c r="L32521" s="32">
        <v>16.100000000000001</v>
      </c>
      <c r="M32521">
        <v>29733</v>
      </c>
      <c r="N32521" t="s">
        <v>48</v>
      </c>
      <c r="O32521">
        <v>6</v>
      </c>
    </row>
    <row r="32522" spans="1:15" x14ac:dyDescent="0.2">
      <c r="A32522" s="2">
        <v>37240</v>
      </c>
      <c r="B32522">
        <v>2400</v>
      </c>
      <c r="C32522">
        <v>20.9</v>
      </c>
      <c r="D32522">
        <v>20.9</v>
      </c>
      <c r="E32522">
        <v>20.9</v>
      </c>
      <c r="F32522">
        <v>20.9</v>
      </c>
      <c r="G32522">
        <v>20.9</v>
      </c>
      <c r="H32522" s="5">
        <v>16.079999999999998</v>
      </c>
      <c r="I32522">
        <v>15.93</v>
      </c>
      <c r="J32522">
        <v>15.92</v>
      </c>
      <c r="K32522">
        <v>18</v>
      </c>
      <c r="L32522" s="32">
        <v>14.81</v>
      </c>
      <c r="M32522">
        <v>27599</v>
      </c>
      <c r="N32522" t="s">
        <v>47</v>
      </c>
      <c r="O32522">
        <v>6</v>
      </c>
    </row>
    <row r="32523" spans="1:15" x14ac:dyDescent="0.2">
      <c r="A32523" s="2">
        <v>37241</v>
      </c>
      <c r="B32523">
        <v>100</v>
      </c>
      <c r="C32523">
        <v>16.18</v>
      </c>
      <c r="D32523">
        <v>16.18</v>
      </c>
      <c r="E32523">
        <v>16.18</v>
      </c>
      <c r="F32523">
        <v>16.18</v>
      </c>
      <c r="G32523">
        <v>16.18</v>
      </c>
      <c r="H32523" s="5">
        <v>15.12</v>
      </c>
      <c r="I32523">
        <v>15.02</v>
      </c>
      <c r="J32523">
        <v>15.05</v>
      </c>
      <c r="K32523">
        <v>16</v>
      </c>
      <c r="L32523" s="32">
        <v>14.77</v>
      </c>
      <c r="M32523">
        <v>25695</v>
      </c>
      <c r="N32523" t="s">
        <v>47</v>
      </c>
      <c r="O32523">
        <v>7</v>
      </c>
    </row>
    <row r="32524" spans="1:15" x14ac:dyDescent="0.2">
      <c r="A32524" s="2">
        <v>37241</v>
      </c>
      <c r="B32524">
        <v>200</v>
      </c>
      <c r="C32524">
        <v>16.03</v>
      </c>
      <c r="D32524">
        <v>16.03</v>
      </c>
      <c r="E32524">
        <v>16.03</v>
      </c>
      <c r="F32524">
        <v>16.03</v>
      </c>
      <c r="G32524">
        <v>16.03</v>
      </c>
      <c r="H32524" s="5">
        <v>13.92</v>
      </c>
      <c r="I32524">
        <v>13.8</v>
      </c>
      <c r="J32524">
        <v>13.82</v>
      </c>
      <c r="K32524">
        <v>14.72</v>
      </c>
      <c r="L32524" s="32">
        <v>13.6</v>
      </c>
      <c r="M32524">
        <v>24480</v>
      </c>
      <c r="N32524" t="s">
        <v>47</v>
      </c>
      <c r="O32524">
        <v>7</v>
      </c>
    </row>
    <row r="32525" spans="1:15" x14ac:dyDescent="0.2">
      <c r="A32525" s="2">
        <v>37241</v>
      </c>
      <c r="B32525">
        <v>300</v>
      </c>
      <c r="C32525">
        <v>15.62</v>
      </c>
      <c r="D32525">
        <v>15.62</v>
      </c>
      <c r="E32525">
        <v>15.62</v>
      </c>
      <c r="F32525">
        <v>15.62</v>
      </c>
      <c r="G32525">
        <v>15.62</v>
      </c>
      <c r="H32525" s="5">
        <v>13.6</v>
      </c>
      <c r="I32525">
        <v>13.58</v>
      </c>
      <c r="J32525">
        <v>13.59</v>
      </c>
      <c r="K32525">
        <v>13.72</v>
      </c>
      <c r="L32525" s="32">
        <v>13.55</v>
      </c>
      <c r="M32525">
        <v>23931</v>
      </c>
      <c r="N32525" t="s">
        <v>47</v>
      </c>
      <c r="O32525">
        <v>7</v>
      </c>
    </row>
    <row r="32526" spans="1:15" x14ac:dyDescent="0.2">
      <c r="A32526" s="2">
        <v>37241</v>
      </c>
      <c r="B32526">
        <v>400</v>
      </c>
      <c r="C32526">
        <v>15.92</v>
      </c>
      <c r="D32526">
        <v>15.92</v>
      </c>
      <c r="E32526">
        <v>15.92</v>
      </c>
      <c r="F32526">
        <v>15.92</v>
      </c>
      <c r="G32526">
        <v>15.92</v>
      </c>
      <c r="H32526" s="5">
        <v>13.51</v>
      </c>
      <c r="I32526">
        <v>13.49</v>
      </c>
      <c r="J32526">
        <v>13.5</v>
      </c>
      <c r="K32526">
        <v>13.62</v>
      </c>
      <c r="L32526" s="32">
        <v>13.46</v>
      </c>
      <c r="M32526">
        <v>23661</v>
      </c>
      <c r="N32526" t="s">
        <v>47</v>
      </c>
      <c r="O32526">
        <v>7</v>
      </c>
    </row>
    <row r="32527" spans="1:15" x14ac:dyDescent="0.2">
      <c r="A32527" s="2">
        <v>37241</v>
      </c>
      <c r="B32527">
        <v>500</v>
      </c>
      <c r="C32527">
        <v>16.14</v>
      </c>
      <c r="D32527">
        <v>16.14</v>
      </c>
      <c r="E32527">
        <v>16.14</v>
      </c>
      <c r="F32527">
        <v>16.14</v>
      </c>
      <c r="G32527">
        <v>16.14</v>
      </c>
      <c r="H32527" s="5">
        <v>13.7</v>
      </c>
      <c r="I32527">
        <v>13.69</v>
      </c>
      <c r="J32527">
        <v>13.7</v>
      </c>
      <c r="K32527">
        <v>13.82</v>
      </c>
      <c r="L32527" s="32">
        <v>13.66</v>
      </c>
      <c r="M32527">
        <v>23993</v>
      </c>
      <c r="N32527" t="s">
        <v>47</v>
      </c>
      <c r="O32527">
        <v>7</v>
      </c>
    </row>
    <row r="32528" spans="1:15" x14ac:dyDescent="0.2">
      <c r="A32528" s="2">
        <v>37241</v>
      </c>
      <c r="B32528">
        <v>600</v>
      </c>
      <c r="C32528">
        <v>18.11</v>
      </c>
      <c r="D32528">
        <v>18.11</v>
      </c>
      <c r="E32528">
        <v>18.11</v>
      </c>
      <c r="F32528">
        <v>18.11</v>
      </c>
      <c r="G32528">
        <v>18.11</v>
      </c>
      <c r="H32528" s="5">
        <v>14.19</v>
      </c>
      <c r="I32528">
        <v>14.13</v>
      </c>
      <c r="J32528">
        <v>14.14</v>
      </c>
      <c r="K32528">
        <v>14.62</v>
      </c>
      <c r="L32528" s="32">
        <v>14.02</v>
      </c>
      <c r="M32528">
        <v>24574</v>
      </c>
      <c r="N32528" t="s">
        <v>47</v>
      </c>
      <c r="O32528">
        <v>7</v>
      </c>
    </row>
    <row r="32529" spans="1:15" x14ac:dyDescent="0.2">
      <c r="A32529" s="2">
        <v>37241</v>
      </c>
      <c r="B32529">
        <v>700</v>
      </c>
      <c r="C32529">
        <v>24.66</v>
      </c>
      <c r="D32529">
        <v>24.66</v>
      </c>
      <c r="E32529">
        <v>24.66</v>
      </c>
      <c r="F32529">
        <v>24.66</v>
      </c>
      <c r="G32529">
        <v>24.66</v>
      </c>
      <c r="H32529" s="5">
        <v>14.96</v>
      </c>
      <c r="I32529">
        <v>14.96</v>
      </c>
      <c r="J32529">
        <v>14.97</v>
      </c>
      <c r="K32529">
        <v>14.96</v>
      </c>
      <c r="L32529" s="32">
        <v>14.96</v>
      </c>
      <c r="M32529">
        <v>25734</v>
      </c>
      <c r="N32529" t="s">
        <v>47</v>
      </c>
      <c r="O32529">
        <v>7</v>
      </c>
    </row>
    <row r="32530" spans="1:15" x14ac:dyDescent="0.2">
      <c r="A32530" s="2">
        <v>37241</v>
      </c>
      <c r="B32530">
        <v>800</v>
      </c>
      <c r="C32530">
        <v>16.75</v>
      </c>
      <c r="D32530">
        <v>16.75</v>
      </c>
      <c r="E32530">
        <v>16.75</v>
      </c>
      <c r="F32530">
        <v>16.75</v>
      </c>
      <c r="G32530">
        <v>16.75</v>
      </c>
      <c r="H32530" s="5">
        <v>15.36</v>
      </c>
      <c r="I32530">
        <v>16.25</v>
      </c>
      <c r="J32530">
        <v>16.170000000000002</v>
      </c>
      <c r="K32530">
        <v>17.059999999999999</v>
      </c>
      <c r="L32530" s="32">
        <v>15.31</v>
      </c>
      <c r="M32530">
        <v>26695</v>
      </c>
      <c r="N32530" t="s">
        <v>48</v>
      </c>
      <c r="O32530">
        <v>7</v>
      </c>
    </row>
    <row r="32531" spans="1:15" x14ac:dyDescent="0.2">
      <c r="A32531" s="2">
        <v>37241</v>
      </c>
      <c r="B32531">
        <v>900</v>
      </c>
      <c r="C32531">
        <v>31.43</v>
      </c>
      <c r="D32531">
        <v>31.43</v>
      </c>
      <c r="E32531">
        <v>31.43</v>
      </c>
      <c r="F32531">
        <v>31.43</v>
      </c>
      <c r="G32531">
        <v>31.43</v>
      </c>
      <c r="H32531" s="5">
        <v>16.850000000000001</v>
      </c>
      <c r="I32531">
        <v>21.32</v>
      </c>
      <c r="J32531">
        <v>20.88</v>
      </c>
      <c r="K32531">
        <v>25.4</v>
      </c>
      <c r="L32531" s="32">
        <v>16.600000000000001</v>
      </c>
      <c r="M32531">
        <v>28236</v>
      </c>
      <c r="N32531" t="s">
        <v>48</v>
      </c>
      <c r="O32531">
        <v>7</v>
      </c>
    </row>
    <row r="32532" spans="1:15" x14ac:dyDescent="0.2">
      <c r="A32532" s="2">
        <v>37241</v>
      </c>
      <c r="B32532">
        <v>1000</v>
      </c>
      <c r="C32532">
        <v>19.170000000000002</v>
      </c>
      <c r="D32532">
        <v>19.170000000000002</v>
      </c>
      <c r="E32532">
        <v>19.170000000000002</v>
      </c>
      <c r="F32532">
        <v>19.170000000000002</v>
      </c>
      <c r="G32532">
        <v>19.170000000000002</v>
      </c>
      <c r="H32532" s="5">
        <v>16.850000000000001</v>
      </c>
      <c r="I32532">
        <v>18.54</v>
      </c>
      <c r="J32532">
        <v>18.34</v>
      </c>
      <c r="K32532">
        <v>19.940000000000001</v>
      </c>
      <c r="L32532" s="32">
        <v>16.75</v>
      </c>
      <c r="M32532">
        <v>28956</v>
      </c>
      <c r="N32532" t="s">
        <v>48</v>
      </c>
      <c r="O32532">
        <v>7</v>
      </c>
    </row>
    <row r="32533" spans="1:15" x14ac:dyDescent="0.2">
      <c r="A32533" s="2">
        <v>37241</v>
      </c>
      <c r="B32533">
        <v>1100</v>
      </c>
      <c r="C32533">
        <v>17.190000000000001</v>
      </c>
      <c r="D32533">
        <v>17.190000000000001</v>
      </c>
      <c r="E32533">
        <v>17.190000000000001</v>
      </c>
      <c r="F32533">
        <v>17.190000000000001</v>
      </c>
      <c r="G32533">
        <v>17.190000000000001</v>
      </c>
      <c r="H32533" s="5">
        <v>16.7</v>
      </c>
      <c r="I32533">
        <v>19.46</v>
      </c>
      <c r="J32533">
        <v>19.190000000000001</v>
      </c>
      <c r="K32533">
        <v>21.98</v>
      </c>
      <c r="L32533" s="32">
        <v>16.54</v>
      </c>
      <c r="M32533">
        <v>28770</v>
      </c>
      <c r="N32533" t="s">
        <v>48</v>
      </c>
      <c r="O32533">
        <v>7</v>
      </c>
    </row>
    <row r="32534" spans="1:15" x14ac:dyDescent="0.2">
      <c r="A32534" s="2">
        <v>37241</v>
      </c>
      <c r="B32534">
        <v>1200</v>
      </c>
      <c r="C32534">
        <v>18.87</v>
      </c>
      <c r="D32534">
        <v>18.87</v>
      </c>
      <c r="E32534">
        <v>18.87</v>
      </c>
      <c r="F32534">
        <v>18.87</v>
      </c>
      <c r="G32534">
        <v>18.87</v>
      </c>
      <c r="H32534" s="5">
        <v>16.48</v>
      </c>
      <c r="I32534">
        <v>21.73</v>
      </c>
      <c r="J32534">
        <v>21.21</v>
      </c>
      <c r="K32534">
        <v>26.51</v>
      </c>
      <c r="L32534" s="32">
        <v>16.18</v>
      </c>
      <c r="M32534">
        <v>28456</v>
      </c>
      <c r="N32534" t="s">
        <v>48</v>
      </c>
      <c r="O32534">
        <v>7</v>
      </c>
    </row>
    <row r="32535" spans="1:15" x14ac:dyDescent="0.2">
      <c r="A32535" s="2">
        <v>37241</v>
      </c>
      <c r="B32535">
        <v>1300</v>
      </c>
      <c r="C32535">
        <v>18.27</v>
      </c>
      <c r="D32535">
        <v>18.27</v>
      </c>
      <c r="E32535">
        <v>18.27</v>
      </c>
      <c r="F32535">
        <v>18.27</v>
      </c>
      <c r="G32535">
        <v>18.27</v>
      </c>
      <c r="H32535" s="5">
        <v>15.65</v>
      </c>
      <c r="I32535">
        <v>19.649999999999999</v>
      </c>
      <c r="J32535">
        <v>19.260000000000002</v>
      </c>
      <c r="K32535">
        <v>23.29</v>
      </c>
      <c r="L32535" s="32">
        <v>15.42</v>
      </c>
      <c r="M32535">
        <v>28251</v>
      </c>
      <c r="N32535" t="s">
        <v>48</v>
      </c>
      <c r="O32535">
        <v>7</v>
      </c>
    </row>
    <row r="32536" spans="1:15" x14ac:dyDescent="0.2">
      <c r="A32536" s="2">
        <v>37241</v>
      </c>
      <c r="B32536">
        <v>1400</v>
      </c>
      <c r="C32536">
        <v>16.05</v>
      </c>
      <c r="D32536">
        <v>16.05</v>
      </c>
      <c r="E32536">
        <v>16.05</v>
      </c>
      <c r="F32536">
        <v>16.05</v>
      </c>
      <c r="G32536">
        <v>16.05</v>
      </c>
      <c r="H32536" s="5">
        <v>15.27</v>
      </c>
      <c r="I32536">
        <v>18.309999999999999</v>
      </c>
      <c r="J32536">
        <v>18.010000000000002</v>
      </c>
      <c r="K32536">
        <v>21.07</v>
      </c>
      <c r="L32536" s="32">
        <v>15.1</v>
      </c>
      <c r="M32536">
        <v>27813</v>
      </c>
      <c r="N32536" t="s">
        <v>48</v>
      </c>
      <c r="O32536">
        <v>7</v>
      </c>
    </row>
    <row r="32537" spans="1:15" x14ac:dyDescent="0.2">
      <c r="A32537" s="2">
        <v>37241</v>
      </c>
      <c r="B32537">
        <v>1500</v>
      </c>
      <c r="C32537">
        <v>15.33</v>
      </c>
      <c r="D32537">
        <v>15.33</v>
      </c>
      <c r="E32537">
        <v>15.33</v>
      </c>
      <c r="F32537">
        <v>15.33</v>
      </c>
      <c r="G32537">
        <v>15.33</v>
      </c>
      <c r="H32537" s="5">
        <v>15</v>
      </c>
      <c r="I32537">
        <v>17.510000000000002</v>
      </c>
      <c r="J32537">
        <v>17.27</v>
      </c>
      <c r="K32537">
        <v>19.8</v>
      </c>
      <c r="L32537" s="32">
        <v>14.86</v>
      </c>
      <c r="M32537">
        <v>27392</v>
      </c>
      <c r="N32537" t="s">
        <v>48</v>
      </c>
      <c r="O32537">
        <v>7</v>
      </c>
    </row>
    <row r="32538" spans="1:15" x14ac:dyDescent="0.2">
      <c r="A32538" s="2">
        <v>37241</v>
      </c>
      <c r="B32538">
        <v>1600</v>
      </c>
      <c r="C32538">
        <v>15.12</v>
      </c>
      <c r="D32538">
        <v>15.12</v>
      </c>
      <c r="E32538">
        <v>15.12</v>
      </c>
      <c r="F32538">
        <v>15.12</v>
      </c>
      <c r="G32538">
        <v>15.12</v>
      </c>
      <c r="H32538" s="5">
        <v>15.06</v>
      </c>
      <c r="I32538">
        <v>17.71</v>
      </c>
      <c r="J32538">
        <v>17.45</v>
      </c>
      <c r="K32538">
        <v>20.11</v>
      </c>
      <c r="L32538" s="32">
        <v>14.91</v>
      </c>
      <c r="M32538">
        <v>27495</v>
      </c>
      <c r="N32538" t="s">
        <v>48</v>
      </c>
      <c r="O32538">
        <v>7</v>
      </c>
    </row>
    <row r="32539" spans="1:15" x14ac:dyDescent="0.2">
      <c r="A32539" s="2">
        <v>37241</v>
      </c>
      <c r="B32539">
        <v>1700</v>
      </c>
      <c r="C32539">
        <v>24.91</v>
      </c>
      <c r="D32539">
        <v>24.91</v>
      </c>
      <c r="E32539">
        <v>24.91</v>
      </c>
      <c r="F32539">
        <v>24.91</v>
      </c>
      <c r="G32539">
        <v>24.91</v>
      </c>
      <c r="H32539" s="5">
        <v>17.59</v>
      </c>
      <c r="I32539">
        <v>23.31</v>
      </c>
      <c r="J32539">
        <v>22.74</v>
      </c>
      <c r="K32539">
        <v>28.51</v>
      </c>
      <c r="L32539" s="32">
        <v>17.260000000000002</v>
      </c>
      <c r="M32539">
        <v>29867</v>
      </c>
      <c r="N32539" t="s">
        <v>48</v>
      </c>
      <c r="O32539">
        <v>7</v>
      </c>
    </row>
    <row r="32540" spans="1:15" x14ac:dyDescent="0.2">
      <c r="A32540" s="2">
        <v>37241</v>
      </c>
      <c r="B32540">
        <v>1800</v>
      </c>
      <c r="C32540">
        <v>30.44</v>
      </c>
      <c r="D32540">
        <v>35.28</v>
      </c>
      <c r="E32540">
        <v>34.659999999999997</v>
      </c>
      <c r="F32540">
        <v>38.1</v>
      </c>
      <c r="G32540">
        <v>30.18</v>
      </c>
      <c r="H32540" s="5">
        <v>27.89</v>
      </c>
      <c r="I32540">
        <v>29.56</v>
      </c>
      <c r="J32540">
        <v>29.18</v>
      </c>
      <c r="K32540">
        <v>30.2</v>
      </c>
      <c r="L32540" s="32">
        <v>27.76</v>
      </c>
      <c r="M32540">
        <v>33228</v>
      </c>
      <c r="N32540" t="s">
        <v>48</v>
      </c>
      <c r="O32540">
        <v>7</v>
      </c>
    </row>
    <row r="32541" spans="1:15" x14ac:dyDescent="0.2">
      <c r="A32541" s="2">
        <v>37241</v>
      </c>
      <c r="B32541">
        <v>1900</v>
      </c>
      <c r="C32541">
        <v>34.840000000000003</v>
      </c>
      <c r="D32541">
        <v>35.01</v>
      </c>
      <c r="E32541">
        <v>34.549999999999997</v>
      </c>
      <c r="F32541">
        <v>35.03</v>
      </c>
      <c r="G32541">
        <v>34.950000000000003</v>
      </c>
      <c r="H32541" s="5">
        <v>23.99</v>
      </c>
      <c r="I32541">
        <v>29.19</v>
      </c>
      <c r="J32541">
        <v>28.62</v>
      </c>
      <c r="K32541">
        <v>33.659999999999997</v>
      </c>
      <c r="L32541" s="32">
        <v>23.69</v>
      </c>
      <c r="M32541">
        <v>33663</v>
      </c>
      <c r="N32541" t="s">
        <v>48</v>
      </c>
      <c r="O32541">
        <v>7</v>
      </c>
    </row>
    <row r="32542" spans="1:15" x14ac:dyDescent="0.2">
      <c r="A32542" s="2">
        <v>37241</v>
      </c>
      <c r="B32542">
        <v>2000</v>
      </c>
      <c r="C32542">
        <v>24.03</v>
      </c>
      <c r="D32542">
        <v>24.26</v>
      </c>
      <c r="E32542">
        <v>23.65</v>
      </c>
      <c r="F32542">
        <v>24.27</v>
      </c>
      <c r="G32542">
        <v>24.18</v>
      </c>
      <c r="H32542" s="5">
        <v>20.46</v>
      </c>
      <c r="I32542">
        <v>24.64</v>
      </c>
      <c r="J32542">
        <v>24.23</v>
      </c>
      <c r="K32542">
        <v>28.42</v>
      </c>
      <c r="L32542" s="32">
        <v>20.22</v>
      </c>
      <c r="M32542">
        <v>33466</v>
      </c>
      <c r="N32542" t="s">
        <v>48</v>
      </c>
      <c r="O32542">
        <v>7</v>
      </c>
    </row>
    <row r="32543" spans="1:15" x14ac:dyDescent="0.2">
      <c r="A32543" s="2">
        <v>37241</v>
      </c>
      <c r="B32543">
        <v>2100</v>
      </c>
      <c r="C32543">
        <v>27.94</v>
      </c>
      <c r="D32543">
        <v>28.16</v>
      </c>
      <c r="E32543">
        <v>27.59</v>
      </c>
      <c r="F32543">
        <v>28.17</v>
      </c>
      <c r="G32543">
        <v>28.08</v>
      </c>
      <c r="H32543" s="5">
        <v>19.690000000000001</v>
      </c>
      <c r="I32543">
        <v>24.24</v>
      </c>
      <c r="J32543">
        <v>23.79</v>
      </c>
      <c r="K32543">
        <v>28.4</v>
      </c>
      <c r="L32543" s="32">
        <v>19.43</v>
      </c>
      <c r="M32543">
        <v>32989</v>
      </c>
      <c r="N32543" t="s">
        <v>48</v>
      </c>
      <c r="O32543">
        <v>7</v>
      </c>
    </row>
    <row r="32544" spans="1:15" x14ac:dyDescent="0.2">
      <c r="A32544" s="2">
        <v>37241</v>
      </c>
      <c r="B32544">
        <v>2200</v>
      </c>
      <c r="C32544">
        <v>21.56</v>
      </c>
      <c r="D32544">
        <v>21.64</v>
      </c>
      <c r="E32544">
        <v>21.43</v>
      </c>
      <c r="F32544">
        <v>21.64</v>
      </c>
      <c r="G32544">
        <v>21.61</v>
      </c>
      <c r="H32544" s="5">
        <v>18.010000000000002</v>
      </c>
      <c r="I32544">
        <v>19.61</v>
      </c>
      <c r="J32544">
        <v>19.3</v>
      </c>
      <c r="K32544">
        <v>20.440000000000001</v>
      </c>
      <c r="L32544" s="32">
        <v>17.89</v>
      </c>
      <c r="M32544">
        <v>31788</v>
      </c>
      <c r="N32544" t="s">
        <v>48</v>
      </c>
      <c r="O32544">
        <v>7</v>
      </c>
    </row>
    <row r="32545" spans="1:15" x14ac:dyDescent="0.2">
      <c r="A32545" s="2">
        <v>37241</v>
      </c>
      <c r="B32545">
        <v>2300</v>
      </c>
      <c r="C32545">
        <v>16.329999999999998</v>
      </c>
      <c r="D32545">
        <v>16.329999999999998</v>
      </c>
      <c r="E32545">
        <v>16.329999999999998</v>
      </c>
      <c r="F32545">
        <v>16.329999999999998</v>
      </c>
      <c r="G32545">
        <v>16.329999999999998</v>
      </c>
      <c r="H32545" s="5">
        <v>16.55</v>
      </c>
      <c r="I32545">
        <v>22.35</v>
      </c>
      <c r="J32545">
        <v>21.77</v>
      </c>
      <c r="K32545">
        <v>27.64</v>
      </c>
      <c r="L32545" s="32">
        <v>16.22</v>
      </c>
      <c r="M32545">
        <v>29502</v>
      </c>
      <c r="N32545" t="s">
        <v>48</v>
      </c>
      <c r="O32545">
        <v>7</v>
      </c>
    </row>
    <row r="32546" spans="1:15" x14ac:dyDescent="0.2">
      <c r="A32546" s="2">
        <v>37241</v>
      </c>
      <c r="B32546">
        <v>2400</v>
      </c>
      <c r="C32546">
        <v>15.38</v>
      </c>
      <c r="D32546">
        <v>15.38</v>
      </c>
      <c r="E32546">
        <v>15.38</v>
      </c>
      <c r="F32546">
        <v>15.38</v>
      </c>
      <c r="G32546">
        <v>15.38</v>
      </c>
      <c r="H32546" s="5">
        <v>15.02</v>
      </c>
      <c r="I32546">
        <v>19.25</v>
      </c>
      <c r="J32546">
        <v>18.82</v>
      </c>
      <c r="K32546">
        <v>23.1</v>
      </c>
      <c r="L32546" s="32">
        <v>14.79</v>
      </c>
      <c r="M32546">
        <v>26755</v>
      </c>
      <c r="N32546" t="s">
        <v>47</v>
      </c>
      <c r="O32546">
        <v>7</v>
      </c>
    </row>
    <row r="32547" spans="1:15" x14ac:dyDescent="0.2">
      <c r="A32547" s="2">
        <v>37242</v>
      </c>
      <c r="B32547">
        <v>100</v>
      </c>
      <c r="C32547">
        <v>14.56</v>
      </c>
      <c r="D32547">
        <v>14.56</v>
      </c>
      <c r="E32547">
        <v>14.56</v>
      </c>
      <c r="F32547">
        <v>14.56</v>
      </c>
      <c r="G32547">
        <v>14.56</v>
      </c>
      <c r="H32547" s="5">
        <v>15.64</v>
      </c>
      <c r="I32547">
        <v>15.59</v>
      </c>
      <c r="J32547">
        <v>15.6</v>
      </c>
      <c r="K32547">
        <v>16</v>
      </c>
      <c r="L32547" s="32">
        <v>15.5</v>
      </c>
      <c r="M32547">
        <v>24642</v>
      </c>
      <c r="N32547" t="s">
        <v>47</v>
      </c>
      <c r="O32547">
        <v>1</v>
      </c>
    </row>
    <row r="32548" spans="1:15" x14ac:dyDescent="0.2">
      <c r="A32548" s="2">
        <v>37242</v>
      </c>
      <c r="B32548">
        <v>200</v>
      </c>
      <c r="C32548">
        <v>13.73</v>
      </c>
      <c r="D32548">
        <v>13.73</v>
      </c>
      <c r="E32548">
        <v>13.73</v>
      </c>
      <c r="F32548">
        <v>13.73</v>
      </c>
      <c r="G32548">
        <v>13.73</v>
      </c>
      <c r="H32548" s="5">
        <v>15.02</v>
      </c>
      <c r="I32548">
        <v>14.88</v>
      </c>
      <c r="J32548">
        <v>14.9</v>
      </c>
      <c r="K32548">
        <v>16</v>
      </c>
      <c r="L32548" s="32">
        <v>14.64</v>
      </c>
      <c r="M32548">
        <v>23656</v>
      </c>
      <c r="N32548" t="s">
        <v>47</v>
      </c>
      <c r="O32548">
        <v>1</v>
      </c>
    </row>
    <row r="32549" spans="1:15" x14ac:dyDescent="0.2">
      <c r="A32549" s="2">
        <v>37242</v>
      </c>
      <c r="B32549">
        <v>300</v>
      </c>
      <c r="C32549">
        <v>13.7</v>
      </c>
      <c r="D32549">
        <v>13.7</v>
      </c>
      <c r="E32549">
        <v>13.7</v>
      </c>
      <c r="F32549">
        <v>13.7</v>
      </c>
      <c r="G32549">
        <v>13.7</v>
      </c>
      <c r="H32549" s="5">
        <v>14.81</v>
      </c>
      <c r="I32549">
        <v>14.81</v>
      </c>
      <c r="J32549">
        <v>14.81</v>
      </c>
      <c r="K32549">
        <v>14.81</v>
      </c>
      <c r="L32549" s="32">
        <v>14.8</v>
      </c>
      <c r="M32549">
        <v>23246</v>
      </c>
      <c r="N32549" t="s">
        <v>47</v>
      </c>
      <c r="O32549">
        <v>1</v>
      </c>
    </row>
    <row r="32550" spans="1:15" x14ac:dyDescent="0.2">
      <c r="A32550" s="2">
        <v>37242</v>
      </c>
      <c r="B32550">
        <v>400</v>
      </c>
      <c r="C32550">
        <v>12.5</v>
      </c>
      <c r="D32550">
        <v>12.5</v>
      </c>
      <c r="E32550">
        <v>12.5</v>
      </c>
      <c r="F32550">
        <v>12.5</v>
      </c>
      <c r="G32550">
        <v>12.5</v>
      </c>
      <c r="H32550" s="5">
        <v>14.97</v>
      </c>
      <c r="I32550">
        <v>14.97</v>
      </c>
      <c r="J32550">
        <v>14.97</v>
      </c>
      <c r="K32550">
        <v>14.97</v>
      </c>
      <c r="L32550" s="32">
        <v>14.96</v>
      </c>
      <c r="M32550">
        <v>23356</v>
      </c>
      <c r="N32550" t="s">
        <v>47</v>
      </c>
      <c r="O32550">
        <v>1</v>
      </c>
    </row>
    <row r="32551" spans="1:15" x14ac:dyDescent="0.2">
      <c r="A32551" s="2">
        <v>37242</v>
      </c>
      <c r="B32551">
        <v>500</v>
      </c>
      <c r="C32551">
        <v>12.5</v>
      </c>
      <c r="D32551">
        <v>12.5</v>
      </c>
      <c r="E32551">
        <v>12.5</v>
      </c>
      <c r="F32551">
        <v>12.5</v>
      </c>
      <c r="G32551">
        <v>12.5</v>
      </c>
      <c r="H32551" s="5">
        <v>15.48</v>
      </c>
      <c r="I32551">
        <v>15.49</v>
      </c>
      <c r="J32551">
        <v>15.49</v>
      </c>
      <c r="K32551">
        <v>15.48</v>
      </c>
      <c r="L32551" s="32">
        <v>15.48</v>
      </c>
      <c r="M32551">
        <v>23940</v>
      </c>
      <c r="N32551" t="s">
        <v>47</v>
      </c>
      <c r="O32551">
        <v>1</v>
      </c>
    </row>
    <row r="32552" spans="1:15" x14ac:dyDescent="0.2">
      <c r="A32552" s="2">
        <v>37242</v>
      </c>
      <c r="B32552">
        <v>600</v>
      </c>
      <c r="C32552">
        <v>14.47</v>
      </c>
      <c r="D32552">
        <v>14.47</v>
      </c>
      <c r="E32552">
        <v>14.47</v>
      </c>
      <c r="F32552">
        <v>14.47</v>
      </c>
      <c r="G32552">
        <v>14.47</v>
      </c>
      <c r="H32552" s="5">
        <v>19.989999999999998</v>
      </c>
      <c r="I32552">
        <v>20</v>
      </c>
      <c r="J32552">
        <v>20</v>
      </c>
      <c r="K32552">
        <v>19.989999999999998</v>
      </c>
      <c r="L32552" s="32">
        <v>19.989999999999998</v>
      </c>
      <c r="M32552">
        <v>26036</v>
      </c>
      <c r="N32552" t="s">
        <v>47</v>
      </c>
      <c r="O32552">
        <v>1</v>
      </c>
    </row>
    <row r="32553" spans="1:15" x14ac:dyDescent="0.2">
      <c r="A32553" s="2">
        <v>37242</v>
      </c>
      <c r="B32553">
        <v>700</v>
      </c>
      <c r="C32553">
        <v>17.03</v>
      </c>
      <c r="D32553">
        <v>17.03</v>
      </c>
      <c r="E32553">
        <v>17.03</v>
      </c>
      <c r="F32553">
        <v>17.03</v>
      </c>
      <c r="G32553">
        <v>17.03</v>
      </c>
      <c r="H32553" s="5">
        <v>45</v>
      </c>
      <c r="I32553">
        <v>45.01</v>
      </c>
      <c r="J32553">
        <v>45.02</v>
      </c>
      <c r="K32553">
        <v>45</v>
      </c>
      <c r="L32553" s="32">
        <v>45</v>
      </c>
      <c r="M32553">
        <v>30196</v>
      </c>
      <c r="N32553" t="s">
        <v>47</v>
      </c>
      <c r="O32553">
        <v>1</v>
      </c>
    </row>
    <row r="32554" spans="1:15" x14ac:dyDescent="0.2">
      <c r="A32554" s="2">
        <v>37242</v>
      </c>
      <c r="B32554">
        <v>800</v>
      </c>
      <c r="C32554">
        <v>17.5</v>
      </c>
      <c r="D32554">
        <v>28.22</v>
      </c>
      <c r="E32554">
        <v>35.04</v>
      </c>
      <c r="F32554">
        <v>17.5</v>
      </c>
      <c r="G32554">
        <v>17.5</v>
      </c>
      <c r="H32554" s="5">
        <v>35</v>
      </c>
      <c r="I32554">
        <v>35.049999999999997</v>
      </c>
      <c r="J32554">
        <v>35.21</v>
      </c>
      <c r="K32554">
        <v>35</v>
      </c>
      <c r="L32554" s="32">
        <v>35</v>
      </c>
      <c r="M32554">
        <v>33075</v>
      </c>
      <c r="N32554" t="s">
        <v>48</v>
      </c>
      <c r="O32554">
        <v>1</v>
      </c>
    </row>
    <row r="32555" spans="1:15" x14ac:dyDescent="0.2">
      <c r="A32555" s="2">
        <v>37242</v>
      </c>
      <c r="B32555">
        <v>900</v>
      </c>
      <c r="C32555">
        <v>17.75</v>
      </c>
      <c r="D32555">
        <v>37.119999999999997</v>
      </c>
      <c r="E32555">
        <v>49.44</v>
      </c>
      <c r="F32555">
        <v>17.75</v>
      </c>
      <c r="G32555">
        <v>17.75</v>
      </c>
      <c r="H32555" s="5">
        <v>25</v>
      </c>
      <c r="I32555">
        <v>25.28</v>
      </c>
      <c r="J32555">
        <v>26.21</v>
      </c>
      <c r="K32555">
        <v>25</v>
      </c>
      <c r="L32555" s="32">
        <v>25</v>
      </c>
      <c r="M32555">
        <v>33431</v>
      </c>
      <c r="N32555" t="s">
        <v>48</v>
      </c>
      <c r="O32555">
        <v>1</v>
      </c>
    </row>
    <row r="32556" spans="1:15" x14ac:dyDescent="0.2">
      <c r="A32556" s="2">
        <v>37242</v>
      </c>
      <c r="B32556">
        <v>1000</v>
      </c>
      <c r="C32556">
        <v>21.03</v>
      </c>
      <c r="D32556">
        <v>21.03</v>
      </c>
      <c r="E32556">
        <v>21.03</v>
      </c>
      <c r="F32556">
        <v>21.03</v>
      </c>
      <c r="G32556">
        <v>21.03</v>
      </c>
      <c r="H32556" s="5">
        <v>24.05</v>
      </c>
      <c r="I32556">
        <v>24.35</v>
      </c>
      <c r="J32556">
        <v>25.36</v>
      </c>
      <c r="K32556">
        <v>24.05</v>
      </c>
      <c r="L32556" s="32">
        <v>24.05</v>
      </c>
      <c r="M32556">
        <v>33511</v>
      </c>
      <c r="N32556" t="s">
        <v>48</v>
      </c>
      <c r="O32556">
        <v>1</v>
      </c>
    </row>
    <row r="32557" spans="1:15" x14ac:dyDescent="0.2">
      <c r="A32557" s="2">
        <v>37242</v>
      </c>
      <c r="B32557">
        <v>1100</v>
      </c>
      <c r="C32557">
        <v>26.15</v>
      </c>
      <c r="D32557">
        <v>26.15</v>
      </c>
      <c r="E32557">
        <v>26.15</v>
      </c>
      <c r="F32557">
        <v>26.15</v>
      </c>
      <c r="G32557">
        <v>26.15</v>
      </c>
      <c r="H32557" s="5">
        <v>23.36</v>
      </c>
      <c r="I32557">
        <v>23.36</v>
      </c>
      <c r="J32557">
        <v>23.36</v>
      </c>
      <c r="K32557">
        <v>23.36</v>
      </c>
      <c r="L32557" s="32">
        <v>23.36</v>
      </c>
      <c r="M32557">
        <v>33958</v>
      </c>
      <c r="N32557" t="s">
        <v>48</v>
      </c>
      <c r="O32557">
        <v>1</v>
      </c>
    </row>
    <row r="32558" spans="1:15" x14ac:dyDescent="0.2">
      <c r="A32558" s="2">
        <v>37242</v>
      </c>
      <c r="B32558">
        <v>1200</v>
      </c>
      <c r="C32558">
        <v>22.73</v>
      </c>
      <c r="D32558">
        <v>22.73</v>
      </c>
      <c r="E32558">
        <v>22.73</v>
      </c>
      <c r="F32558">
        <v>22.73</v>
      </c>
      <c r="G32558">
        <v>22.73</v>
      </c>
      <c r="H32558" s="5">
        <v>22.51</v>
      </c>
      <c r="I32558">
        <v>22.51</v>
      </c>
      <c r="J32558">
        <v>22.51</v>
      </c>
      <c r="K32558">
        <v>22.53</v>
      </c>
      <c r="L32558" s="32">
        <v>22.5</v>
      </c>
      <c r="M32558">
        <v>33386</v>
      </c>
      <c r="N32558" t="s">
        <v>48</v>
      </c>
      <c r="O32558">
        <v>1</v>
      </c>
    </row>
    <row r="32559" spans="1:15" x14ac:dyDescent="0.2">
      <c r="A32559" s="2">
        <v>37242</v>
      </c>
      <c r="B32559">
        <v>1300</v>
      </c>
      <c r="C32559">
        <v>22.13</v>
      </c>
      <c r="D32559">
        <v>22.13</v>
      </c>
      <c r="E32559">
        <v>22.13</v>
      </c>
      <c r="F32559">
        <v>22.13</v>
      </c>
      <c r="G32559">
        <v>22.13</v>
      </c>
      <c r="H32559" s="5">
        <v>21</v>
      </c>
      <c r="I32559">
        <v>20.88</v>
      </c>
      <c r="J32559">
        <v>20.89</v>
      </c>
      <c r="K32559">
        <v>21.9</v>
      </c>
      <c r="L32559" s="32">
        <v>20.64</v>
      </c>
      <c r="M32559">
        <v>32971</v>
      </c>
      <c r="N32559" t="s">
        <v>48</v>
      </c>
      <c r="O32559">
        <v>1</v>
      </c>
    </row>
    <row r="32560" spans="1:15" x14ac:dyDescent="0.2">
      <c r="A32560" s="2">
        <v>37242</v>
      </c>
      <c r="B32560">
        <v>1400</v>
      </c>
      <c r="C32560">
        <v>23.49</v>
      </c>
      <c r="D32560">
        <v>23.49</v>
      </c>
      <c r="E32560">
        <v>23.49</v>
      </c>
      <c r="F32560">
        <v>23.49</v>
      </c>
      <c r="G32560">
        <v>23.49</v>
      </c>
      <c r="H32560" s="5">
        <v>20.95</v>
      </c>
      <c r="I32560">
        <v>20.82</v>
      </c>
      <c r="J32560">
        <v>20.83</v>
      </c>
      <c r="K32560">
        <v>21.88</v>
      </c>
      <c r="L32560" s="32">
        <v>20.58</v>
      </c>
      <c r="M32560">
        <v>32754</v>
      </c>
      <c r="N32560" t="s">
        <v>48</v>
      </c>
      <c r="O32560">
        <v>1</v>
      </c>
    </row>
    <row r="32561" spans="1:15" x14ac:dyDescent="0.2">
      <c r="A32561" s="2">
        <v>37242</v>
      </c>
      <c r="B32561">
        <v>1500</v>
      </c>
      <c r="C32561">
        <v>20.39</v>
      </c>
      <c r="D32561">
        <v>20.39</v>
      </c>
      <c r="E32561">
        <v>20.39</v>
      </c>
      <c r="F32561">
        <v>20.39</v>
      </c>
      <c r="G32561">
        <v>20.39</v>
      </c>
      <c r="H32561" s="5">
        <v>20.16</v>
      </c>
      <c r="I32561">
        <v>19.97</v>
      </c>
      <c r="J32561">
        <v>19.989999999999998</v>
      </c>
      <c r="K32561">
        <v>21.55</v>
      </c>
      <c r="L32561" s="32">
        <v>19.61</v>
      </c>
      <c r="M32561">
        <v>32339</v>
      </c>
      <c r="N32561" t="s">
        <v>48</v>
      </c>
      <c r="O32561">
        <v>1</v>
      </c>
    </row>
    <row r="32562" spans="1:15" x14ac:dyDescent="0.2">
      <c r="A32562" s="2">
        <v>37242</v>
      </c>
      <c r="B32562">
        <v>1600</v>
      </c>
      <c r="C32562">
        <v>20.28</v>
      </c>
      <c r="D32562">
        <v>20.28</v>
      </c>
      <c r="E32562">
        <v>20.28</v>
      </c>
      <c r="F32562">
        <v>20.28</v>
      </c>
      <c r="G32562">
        <v>20.28</v>
      </c>
      <c r="H32562" s="5">
        <v>20.95</v>
      </c>
      <c r="I32562">
        <v>20.81</v>
      </c>
      <c r="J32562">
        <v>20.83</v>
      </c>
      <c r="K32562">
        <v>21.9</v>
      </c>
      <c r="L32562" s="32">
        <v>20.57</v>
      </c>
      <c r="M32562">
        <v>32432</v>
      </c>
      <c r="N32562" t="s">
        <v>48</v>
      </c>
      <c r="O32562">
        <v>1</v>
      </c>
    </row>
    <row r="32563" spans="1:15" x14ac:dyDescent="0.2">
      <c r="A32563" s="2">
        <v>37242</v>
      </c>
      <c r="B32563">
        <v>1700</v>
      </c>
      <c r="C32563">
        <v>28.02</v>
      </c>
      <c r="D32563">
        <v>28.02</v>
      </c>
      <c r="E32563">
        <v>28.02</v>
      </c>
      <c r="F32563">
        <v>28.02</v>
      </c>
      <c r="G32563">
        <v>28.02</v>
      </c>
      <c r="H32563" s="5">
        <v>25.84</v>
      </c>
      <c r="I32563">
        <v>25.74</v>
      </c>
      <c r="J32563">
        <v>26.68</v>
      </c>
      <c r="K32563">
        <v>28.5</v>
      </c>
      <c r="L32563" s="32">
        <v>24.78</v>
      </c>
      <c r="M32563">
        <v>34375</v>
      </c>
      <c r="N32563" t="s">
        <v>48</v>
      </c>
      <c r="O32563">
        <v>1</v>
      </c>
    </row>
    <row r="32564" spans="1:15" x14ac:dyDescent="0.2">
      <c r="A32564" s="2">
        <v>37242</v>
      </c>
      <c r="B32564">
        <v>1800</v>
      </c>
      <c r="C32564">
        <v>55.44</v>
      </c>
      <c r="D32564">
        <v>55.47</v>
      </c>
      <c r="E32564">
        <v>55.4</v>
      </c>
      <c r="F32564">
        <v>55.47</v>
      </c>
      <c r="G32564">
        <v>55.46</v>
      </c>
      <c r="H32564" s="5">
        <v>42.99</v>
      </c>
      <c r="I32564">
        <v>43.03</v>
      </c>
      <c r="J32564">
        <v>43.05</v>
      </c>
      <c r="K32564">
        <v>42.99</v>
      </c>
      <c r="L32564" s="32">
        <v>42.98</v>
      </c>
      <c r="M32564">
        <v>36963</v>
      </c>
      <c r="N32564" t="s">
        <v>48</v>
      </c>
      <c r="O32564">
        <v>1</v>
      </c>
    </row>
    <row r="32565" spans="1:15" x14ac:dyDescent="0.2">
      <c r="A32565" s="2">
        <v>37242</v>
      </c>
      <c r="B32565">
        <v>1900</v>
      </c>
      <c r="C32565">
        <v>49.64</v>
      </c>
      <c r="D32565">
        <v>49.78</v>
      </c>
      <c r="E32565">
        <v>49.37</v>
      </c>
      <c r="F32565">
        <v>49.8</v>
      </c>
      <c r="G32565">
        <v>49.74</v>
      </c>
      <c r="H32565" s="5">
        <v>38.99</v>
      </c>
      <c r="I32565">
        <v>39.01</v>
      </c>
      <c r="J32565">
        <v>39.03</v>
      </c>
      <c r="K32565">
        <v>38.99</v>
      </c>
      <c r="L32565" s="32">
        <v>38.979999999999997</v>
      </c>
      <c r="M32565">
        <v>36856</v>
      </c>
      <c r="N32565" t="s">
        <v>48</v>
      </c>
      <c r="O32565">
        <v>1</v>
      </c>
    </row>
    <row r="32566" spans="1:15" x14ac:dyDescent="0.2">
      <c r="A32566" s="2">
        <v>37242</v>
      </c>
      <c r="B32566">
        <v>2000</v>
      </c>
      <c r="C32566">
        <v>32.880000000000003</v>
      </c>
      <c r="D32566">
        <v>33.08</v>
      </c>
      <c r="E32566">
        <v>32.5</v>
      </c>
      <c r="F32566">
        <v>33.11</v>
      </c>
      <c r="G32566">
        <v>33.020000000000003</v>
      </c>
      <c r="H32566" s="5">
        <v>30</v>
      </c>
      <c r="I32566">
        <v>31.57</v>
      </c>
      <c r="J32566">
        <v>33.01</v>
      </c>
      <c r="K32566">
        <v>29.99</v>
      </c>
      <c r="L32566" s="32">
        <v>29.99</v>
      </c>
      <c r="M32566">
        <v>36071</v>
      </c>
      <c r="N32566" t="s">
        <v>48</v>
      </c>
      <c r="O32566">
        <v>1</v>
      </c>
    </row>
    <row r="32567" spans="1:15" x14ac:dyDescent="0.2">
      <c r="A32567" s="2">
        <v>37242</v>
      </c>
      <c r="B32567">
        <v>2100</v>
      </c>
      <c r="C32567">
        <v>32.97</v>
      </c>
      <c r="D32567">
        <v>33.14</v>
      </c>
      <c r="E32567">
        <v>32.65</v>
      </c>
      <c r="F32567">
        <v>33.159999999999997</v>
      </c>
      <c r="G32567">
        <v>33.090000000000003</v>
      </c>
      <c r="H32567" s="5">
        <v>27.01</v>
      </c>
      <c r="I32567">
        <v>26.96</v>
      </c>
      <c r="J32567">
        <v>26.97</v>
      </c>
      <c r="K32567">
        <v>27.4</v>
      </c>
      <c r="L32567" s="32">
        <v>26.85</v>
      </c>
      <c r="M32567">
        <v>35179</v>
      </c>
      <c r="N32567" t="s">
        <v>48</v>
      </c>
      <c r="O32567">
        <v>1</v>
      </c>
    </row>
    <row r="32568" spans="1:15" x14ac:dyDescent="0.2">
      <c r="A32568" s="2">
        <v>37242</v>
      </c>
      <c r="B32568">
        <v>2200</v>
      </c>
      <c r="C32568">
        <v>21.61</v>
      </c>
      <c r="D32568">
        <v>21.61</v>
      </c>
      <c r="E32568">
        <v>21.61</v>
      </c>
      <c r="F32568">
        <v>21.61</v>
      </c>
      <c r="G32568">
        <v>21.61</v>
      </c>
      <c r="H32568" s="5">
        <v>22.85</v>
      </c>
      <c r="I32568">
        <v>22.85</v>
      </c>
      <c r="J32568">
        <v>22.85</v>
      </c>
      <c r="K32568">
        <v>22.85</v>
      </c>
      <c r="L32568" s="32">
        <v>22.84</v>
      </c>
      <c r="M32568">
        <v>33429</v>
      </c>
      <c r="N32568" t="s">
        <v>48</v>
      </c>
      <c r="O32568">
        <v>1</v>
      </c>
    </row>
    <row r="32569" spans="1:15" x14ac:dyDescent="0.2">
      <c r="A32569" s="2">
        <v>37242</v>
      </c>
      <c r="B32569">
        <v>2300</v>
      </c>
      <c r="C32569">
        <v>16.53</v>
      </c>
      <c r="D32569">
        <v>16.53</v>
      </c>
      <c r="E32569">
        <v>16.53</v>
      </c>
      <c r="F32569">
        <v>16.53</v>
      </c>
      <c r="G32569">
        <v>16.53</v>
      </c>
      <c r="H32569" s="5">
        <v>18</v>
      </c>
      <c r="I32569">
        <v>17.91</v>
      </c>
      <c r="J32569">
        <v>17.920000000000002</v>
      </c>
      <c r="K32569">
        <v>18.64</v>
      </c>
      <c r="L32569" s="32">
        <v>17.75</v>
      </c>
      <c r="M32569">
        <v>30419</v>
      </c>
      <c r="N32569" t="s">
        <v>48</v>
      </c>
      <c r="O32569">
        <v>1</v>
      </c>
    </row>
    <row r="32570" spans="1:15" x14ac:dyDescent="0.2">
      <c r="A32570" s="2">
        <v>37242</v>
      </c>
      <c r="B32570">
        <v>2400</v>
      </c>
      <c r="C32570">
        <v>14.97</v>
      </c>
      <c r="D32570">
        <v>14.97</v>
      </c>
      <c r="E32570">
        <v>14.97</v>
      </c>
      <c r="F32570">
        <v>14.97</v>
      </c>
      <c r="G32570">
        <v>14.97</v>
      </c>
      <c r="H32570" s="5">
        <v>17.559999999999999</v>
      </c>
      <c r="I32570">
        <v>17.79</v>
      </c>
      <c r="J32570">
        <v>17.75</v>
      </c>
      <c r="K32570">
        <v>18</v>
      </c>
      <c r="L32570" s="32">
        <v>15.42</v>
      </c>
      <c r="M32570">
        <v>27345</v>
      </c>
      <c r="N32570" t="s">
        <v>47</v>
      </c>
      <c r="O32570">
        <v>1</v>
      </c>
    </row>
    <row r="32571" spans="1:15" x14ac:dyDescent="0.2">
      <c r="A32571" s="2">
        <v>37243</v>
      </c>
      <c r="B32571">
        <v>100</v>
      </c>
      <c r="C32571">
        <v>14.26</v>
      </c>
      <c r="D32571">
        <v>14.26</v>
      </c>
      <c r="E32571">
        <v>14.26</v>
      </c>
      <c r="F32571">
        <v>14.26</v>
      </c>
      <c r="G32571">
        <v>14.26</v>
      </c>
      <c r="H32571" s="5">
        <v>15.85</v>
      </c>
      <c r="I32571">
        <v>15.28</v>
      </c>
      <c r="J32571">
        <v>15.35</v>
      </c>
      <c r="K32571">
        <v>19.739999999999998</v>
      </c>
      <c r="L32571" s="32">
        <v>14.33</v>
      </c>
      <c r="M32571">
        <v>24640</v>
      </c>
      <c r="N32571" t="s">
        <v>47</v>
      </c>
      <c r="O32571">
        <v>2</v>
      </c>
    </row>
    <row r="32572" spans="1:15" x14ac:dyDescent="0.2">
      <c r="A32572" s="2">
        <v>37243</v>
      </c>
      <c r="B32572">
        <v>200</v>
      </c>
      <c r="C32572">
        <v>14.01</v>
      </c>
      <c r="D32572">
        <v>14.01</v>
      </c>
      <c r="E32572">
        <v>14.01</v>
      </c>
      <c r="F32572">
        <v>14.01</v>
      </c>
      <c r="G32572">
        <v>14.01</v>
      </c>
      <c r="H32572" s="5">
        <v>14.15</v>
      </c>
      <c r="I32572">
        <v>13.99</v>
      </c>
      <c r="J32572">
        <v>14.01</v>
      </c>
      <c r="K32572">
        <v>15.29</v>
      </c>
      <c r="L32572" s="32">
        <v>13.7</v>
      </c>
      <c r="M32572">
        <v>23345</v>
      </c>
      <c r="N32572" t="s">
        <v>47</v>
      </c>
      <c r="O32572">
        <v>2</v>
      </c>
    </row>
    <row r="32573" spans="1:15" x14ac:dyDescent="0.2">
      <c r="A32573" s="2">
        <v>37243</v>
      </c>
      <c r="B32573">
        <v>300</v>
      </c>
      <c r="C32573">
        <v>12.78</v>
      </c>
      <c r="D32573">
        <v>12.78</v>
      </c>
      <c r="E32573">
        <v>12.78</v>
      </c>
      <c r="F32573">
        <v>12.78</v>
      </c>
      <c r="G32573">
        <v>12.78</v>
      </c>
      <c r="H32573" s="5">
        <v>13.53</v>
      </c>
      <c r="I32573">
        <v>13.53</v>
      </c>
      <c r="J32573">
        <v>13.53</v>
      </c>
      <c r="K32573">
        <v>13.53</v>
      </c>
      <c r="L32573" s="32">
        <v>13.53</v>
      </c>
      <c r="M32573">
        <v>22698</v>
      </c>
      <c r="N32573" t="s">
        <v>47</v>
      </c>
      <c r="O32573">
        <v>2</v>
      </c>
    </row>
    <row r="32574" spans="1:15" x14ac:dyDescent="0.2">
      <c r="A32574" s="2">
        <v>37243</v>
      </c>
      <c r="B32574">
        <v>400</v>
      </c>
      <c r="C32574">
        <v>12.7</v>
      </c>
      <c r="D32574">
        <v>12.7</v>
      </c>
      <c r="E32574">
        <v>12.7</v>
      </c>
      <c r="F32574">
        <v>12.7</v>
      </c>
      <c r="G32574">
        <v>12.7</v>
      </c>
      <c r="H32574" s="5">
        <v>13.53</v>
      </c>
      <c r="I32574">
        <v>13.53</v>
      </c>
      <c r="J32574">
        <v>13.53</v>
      </c>
      <c r="K32574">
        <v>13.53</v>
      </c>
      <c r="L32574" s="32">
        <v>13.53</v>
      </c>
      <c r="M32574">
        <v>22465</v>
      </c>
      <c r="N32574" t="s">
        <v>47</v>
      </c>
      <c r="O32574">
        <v>2</v>
      </c>
    </row>
    <row r="32575" spans="1:15" x14ac:dyDescent="0.2">
      <c r="A32575" s="2">
        <v>37243</v>
      </c>
      <c r="B32575">
        <v>500</v>
      </c>
      <c r="C32575">
        <v>13.31</v>
      </c>
      <c r="D32575">
        <v>13.31</v>
      </c>
      <c r="E32575">
        <v>13.31</v>
      </c>
      <c r="F32575">
        <v>13.31</v>
      </c>
      <c r="G32575">
        <v>13.31</v>
      </c>
      <c r="H32575" s="5">
        <v>14.32</v>
      </c>
      <c r="I32575">
        <v>14.32</v>
      </c>
      <c r="J32575">
        <v>14.32</v>
      </c>
      <c r="K32575">
        <v>14.32</v>
      </c>
      <c r="L32575" s="32">
        <v>14.31</v>
      </c>
      <c r="M32575">
        <v>22850</v>
      </c>
      <c r="N32575" t="s">
        <v>47</v>
      </c>
      <c r="O32575">
        <v>2</v>
      </c>
    </row>
    <row r="32576" spans="1:15" x14ac:dyDescent="0.2">
      <c r="A32576" s="2">
        <v>37243</v>
      </c>
      <c r="B32576">
        <v>600</v>
      </c>
      <c r="C32576">
        <v>14.63</v>
      </c>
      <c r="D32576">
        <v>14.63</v>
      </c>
      <c r="E32576">
        <v>14.63</v>
      </c>
      <c r="F32576">
        <v>14.63</v>
      </c>
      <c r="G32576">
        <v>14.63</v>
      </c>
      <c r="H32576" s="5">
        <v>16.25</v>
      </c>
      <c r="I32576">
        <v>15.72</v>
      </c>
      <c r="J32576">
        <v>15.79</v>
      </c>
      <c r="K32576">
        <v>19.91</v>
      </c>
      <c r="L32576" s="32">
        <v>14.83</v>
      </c>
      <c r="M32576">
        <v>24964</v>
      </c>
      <c r="N32576" t="s">
        <v>47</v>
      </c>
      <c r="O32576">
        <v>2</v>
      </c>
    </row>
    <row r="32577" spans="1:15" x14ac:dyDescent="0.2">
      <c r="A32577" s="2">
        <v>37243</v>
      </c>
      <c r="B32577">
        <v>700</v>
      </c>
      <c r="C32577">
        <v>17.63</v>
      </c>
      <c r="D32577">
        <v>17.63</v>
      </c>
      <c r="E32577">
        <v>17.63</v>
      </c>
      <c r="F32577">
        <v>17.63</v>
      </c>
      <c r="G32577">
        <v>17.63</v>
      </c>
      <c r="H32577" s="5">
        <v>21.5</v>
      </c>
      <c r="I32577">
        <v>21.43</v>
      </c>
      <c r="J32577">
        <v>21.43</v>
      </c>
      <c r="K32577">
        <v>22.11</v>
      </c>
      <c r="L32577" s="32">
        <v>21.25</v>
      </c>
      <c r="M32577">
        <v>29021</v>
      </c>
      <c r="N32577" t="s">
        <v>47</v>
      </c>
      <c r="O32577">
        <v>2</v>
      </c>
    </row>
    <row r="32578" spans="1:15" x14ac:dyDescent="0.2">
      <c r="A32578" s="2">
        <v>37243</v>
      </c>
      <c r="B32578">
        <v>800</v>
      </c>
      <c r="C32578">
        <v>19.100000000000001</v>
      </c>
      <c r="D32578">
        <v>19.27</v>
      </c>
      <c r="E32578">
        <v>20.010000000000002</v>
      </c>
      <c r="F32578">
        <v>19.100000000000001</v>
      </c>
      <c r="G32578">
        <v>19.100000000000001</v>
      </c>
      <c r="H32578" s="5">
        <v>21.15</v>
      </c>
      <c r="I32578">
        <v>21.41</v>
      </c>
      <c r="J32578">
        <v>22.31</v>
      </c>
      <c r="K32578">
        <v>21.96</v>
      </c>
      <c r="L32578" s="32">
        <v>20.8</v>
      </c>
      <c r="M32578">
        <v>31911</v>
      </c>
      <c r="N32578" t="s">
        <v>48</v>
      </c>
      <c r="O32578">
        <v>2</v>
      </c>
    </row>
    <row r="32579" spans="1:15" x14ac:dyDescent="0.2">
      <c r="A32579" s="2">
        <v>37243</v>
      </c>
      <c r="B32579">
        <v>900</v>
      </c>
      <c r="C32579">
        <v>16.62</v>
      </c>
      <c r="D32579">
        <v>16.96</v>
      </c>
      <c r="E32579">
        <v>18.43</v>
      </c>
      <c r="F32579">
        <v>16.62</v>
      </c>
      <c r="G32579">
        <v>16.62</v>
      </c>
      <c r="H32579" s="5">
        <v>20.71</v>
      </c>
      <c r="I32579">
        <v>21.02</v>
      </c>
      <c r="J32579">
        <v>21.98</v>
      </c>
      <c r="K32579">
        <v>20.71</v>
      </c>
      <c r="L32579" s="32">
        <v>20.71</v>
      </c>
      <c r="M32579">
        <v>32301</v>
      </c>
      <c r="N32579" t="s">
        <v>48</v>
      </c>
      <c r="O32579">
        <v>2</v>
      </c>
    </row>
    <row r="32580" spans="1:15" x14ac:dyDescent="0.2">
      <c r="A32580" s="2">
        <v>37243</v>
      </c>
      <c r="B32580">
        <v>1000</v>
      </c>
      <c r="C32580">
        <v>16.72</v>
      </c>
      <c r="D32580">
        <v>17.059999999999999</v>
      </c>
      <c r="E32580">
        <v>18.5</v>
      </c>
      <c r="F32580">
        <v>16.72</v>
      </c>
      <c r="G32580">
        <v>16.72</v>
      </c>
      <c r="H32580" s="5">
        <v>20</v>
      </c>
      <c r="I32580">
        <v>20.34</v>
      </c>
      <c r="J32580">
        <v>21.35</v>
      </c>
      <c r="K32580">
        <v>19.989999999999998</v>
      </c>
      <c r="L32580" s="32">
        <v>20</v>
      </c>
      <c r="M32580">
        <v>32495</v>
      </c>
      <c r="N32580" t="s">
        <v>48</v>
      </c>
      <c r="O32580">
        <v>2</v>
      </c>
    </row>
    <row r="32581" spans="1:15" x14ac:dyDescent="0.2">
      <c r="A32581" s="2">
        <v>37243</v>
      </c>
      <c r="B32581">
        <v>1100</v>
      </c>
      <c r="C32581">
        <v>17.28</v>
      </c>
      <c r="D32581">
        <v>17.57</v>
      </c>
      <c r="E32581">
        <v>18.809999999999999</v>
      </c>
      <c r="F32581">
        <v>17.28</v>
      </c>
      <c r="G32581">
        <v>17.28</v>
      </c>
      <c r="H32581" s="5">
        <v>20.65</v>
      </c>
      <c r="I32581">
        <v>20.62</v>
      </c>
      <c r="J32581">
        <v>21.01</v>
      </c>
      <c r="K32581">
        <v>21.74</v>
      </c>
      <c r="L32581" s="32">
        <v>20.22</v>
      </c>
      <c r="M32581">
        <v>32460</v>
      </c>
      <c r="N32581" t="s">
        <v>48</v>
      </c>
      <c r="O32581">
        <v>2</v>
      </c>
    </row>
    <row r="32582" spans="1:15" x14ac:dyDescent="0.2">
      <c r="A32582" s="2">
        <v>37243</v>
      </c>
      <c r="B32582">
        <v>1200</v>
      </c>
      <c r="C32582">
        <v>17.100000000000001</v>
      </c>
      <c r="D32582">
        <v>17.39</v>
      </c>
      <c r="E32582">
        <v>18.649999999999999</v>
      </c>
      <c r="F32582">
        <v>17.100000000000001</v>
      </c>
      <c r="G32582">
        <v>17.100000000000001</v>
      </c>
      <c r="H32582" s="5">
        <v>19.57</v>
      </c>
      <c r="I32582">
        <v>19.48</v>
      </c>
      <c r="J32582">
        <v>19.91</v>
      </c>
      <c r="K32582">
        <v>21</v>
      </c>
      <c r="L32582" s="32">
        <v>19.010000000000002</v>
      </c>
      <c r="M32582">
        <v>32256</v>
      </c>
      <c r="N32582" t="s">
        <v>48</v>
      </c>
      <c r="O32582">
        <v>2</v>
      </c>
    </row>
    <row r="32583" spans="1:15" x14ac:dyDescent="0.2">
      <c r="A32583" s="2">
        <v>37243</v>
      </c>
      <c r="B32583">
        <v>1300</v>
      </c>
      <c r="C32583">
        <v>16.649999999999999</v>
      </c>
      <c r="D32583">
        <v>16.95</v>
      </c>
      <c r="E32583">
        <v>18.25</v>
      </c>
      <c r="F32583">
        <v>16.649999999999999</v>
      </c>
      <c r="G32583">
        <v>16.649999999999999</v>
      </c>
      <c r="H32583" s="5">
        <v>17.96</v>
      </c>
      <c r="I32583">
        <v>17.96</v>
      </c>
      <c r="J32583">
        <v>18.45</v>
      </c>
      <c r="K32583">
        <v>18.93</v>
      </c>
      <c r="L32583" s="32">
        <v>17.59</v>
      </c>
      <c r="M32583">
        <v>31903</v>
      </c>
      <c r="N32583" t="s">
        <v>48</v>
      </c>
      <c r="O32583">
        <v>2</v>
      </c>
    </row>
    <row r="32584" spans="1:15" x14ac:dyDescent="0.2">
      <c r="A32584" s="2">
        <v>37243</v>
      </c>
      <c r="B32584">
        <v>1400</v>
      </c>
      <c r="C32584">
        <v>20.57</v>
      </c>
      <c r="D32584">
        <v>20.79</v>
      </c>
      <c r="E32584">
        <v>21.74</v>
      </c>
      <c r="F32584">
        <v>20.57</v>
      </c>
      <c r="G32584">
        <v>20.57</v>
      </c>
      <c r="H32584" s="5">
        <v>17.97</v>
      </c>
      <c r="I32584">
        <v>17.89</v>
      </c>
      <c r="J32584">
        <v>18.39</v>
      </c>
      <c r="K32584">
        <v>19.5</v>
      </c>
      <c r="L32584" s="32">
        <v>17.38</v>
      </c>
      <c r="M32584">
        <v>31754</v>
      </c>
      <c r="N32584" t="s">
        <v>48</v>
      </c>
      <c r="O32584">
        <v>2</v>
      </c>
    </row>
    <row r="32585" spans="1:15" x14ac:dyDescent="0.2">
      <c r="A32585" s="2">
        <v>37243</v>
      </c>
      <c r="B32585">
        <v>1500</v>
      </c>
      <c r="C32585">
        <v>15.45</v>
      </c>
      <c r="D32585">
        <v>15.64</v>
      </c>
      <c r="E32585">
        <v>16.46</v>
      </c>
      <c r="F32585">
        <v>15.45</v>
      </c>
      <c r="G32585">
        <v>15.45</v>
      </c>
      <c r="H32585" s="5">
        <v>17.46</v>
      </c>
      <c r="I32585">
        <v>17.2</v>
      </c>
      <c r="J32585">
        <v>17.77</v>
      </c>
      <c r="K32585">
        <v>20.41</v>
      </c>
      <c r="L32585" s="32">
        <v>16.329999999999998</v>
      </c>
      <c r="M32585">
        <v>31514</v>
      </c>
      <c r="N32585" t="s">
        <v>48</v>
      </c>
      <c r="O32585">
        <v>2</v>
      </c>
    </row>
    <row r="32586" spans="1:15" x14ac:dyDescent="0.2">
      <c r="A32586" s="2">
        <v>37243</v>
      </c>
      <c r="B32586">
        <v>1600</v>
      </c>
      <c r="C32586">
        <v>14.81</v>
      </c>
      <c r="D32586">
        <v>15.16</v>
      </c>
      <c r="E32586">
        <v>16.64</v>
      </c>
      <c r="F32586">
        <v>14.81</v>
      </c>
      <c r="G32586">
        <v>14.81</v>
      </c>
      <c r="H32586" s="5">
        <v>18.260000000000002</v>
      </c>
      <c r="I32586">
        <v>18.2</v>
      </c>
      <c r="J32586">
        <v>19.07</v>
      </c>
      <c r="K32586">
        <v>20.74</v>
      </c>
      <c r="L32586" s="32">
        <v>17.25</v>
      </c>
      <c r="M32586">
        <v>31704</v>
      </c>
      <c r="N32586" t="s">
        <v>48</v>
      </c>
      <c r="O32586">
        <v>2</v>
      </c>
    </row>
    <row r="32587" spans="1:15" x14ac:dyDescent="0.2">
      <c r="A32587" s="2">
        <v>37243</v>
      </c>
      <c r="B32587">
        <v>1700</v>
      </c>
      <c r="C32587">
        <v>15.26</v>
      </c>
      <c r="D32587">
        <v>15.62</v>
      </c>
      <c r="E32587">
        <v>17.11</v>
      </c>
      <c r="F32587">
        <v>15.26</v>
      </c>
      <c r="G32587">
        <v>15.26</v>
      </c>
      <c r="H32587" s="5">
        <v>23.66</v>
      </c>
      <c r="I32587">
        <v>24.35</v>
      </c>
      <c r="J32587">
        <v>24.94</v>
      </c>
      <c r="K32587">
        <v>23.57</v>
      </c>
      <c r="L32587" s="32">
        <v>23.6</v>
      </c>
      <c r="M32587">
        <v>33457</v>
      </c>
      <c r="N32587" t="s">
        <v>48</v>
      </c>
      <c r="O32587">
        <v>2</v>
      </c>
    </row>
    <row r="32588" spans="1:15" x14ac:dyDescent="0.2">
      <c r="A32588" s="2">
        <v>37243</v>
      </c>
      <c r="B32588">
        <v>1800</v>
      </c>
      <c r="C32588">
        <v>22.75</v>
      </c>
      <c r="D32588">
        <v>23.49</v>
      </c>
      <c r="E32588">
        <v>24.71</v>
      </c>
      <c r="F32588">
        <v>22.76</v>
      </c>
      <c r="G32588">
        <v>22.75</v>
      </c>
      <c r="H32588" s="5">
        <v>40.07</v>
      </c>
      <c r="I32588">
        <v>41.97</v>
      </c>
      <c r="J32588">
        <v>42.11</v>
      </c>
      <c r="K32588">
        <v>41.19</v>
      </c>
      <c r="L32588" s="32">
        <v>40.25</v>
      </c>
      <c r="M32588">
        <v>36983</v>
      </c>
      <c r="N32588" t="s">
        <v>48</v>
      </c>
      <c r="O32588">
        <v>2</v>
      </c>
    </row>
    <row r="32589" spans="1:15" x14ac:dyDescent="0.2">
      <c r="A32589" s="2">
        <v>37243</v>
      </c>
      <c r="B32589">
        <v>1900</v>
      </c>
      <c r="C32589">
        <v>25.22</v>
      </c>
      <c r="D32589">
        <v>28.58</v>
      </c>
      <c r="E32589">
        <v>30.51</v>
      </c>
      <c r="F32589">
        <v>25.25</v>
      </c>
      <c r="G32589">
        <v>25.23</v>
      </c>
      <c r="H32589" s="5">
        <v>34.96</v>
      </c>
      <c r="I32589">
        <v>37.82</v>
      </c>
      <c r="J32589">
        <v>37.51</v>
      </c>
      <c r="K32589">
        <v>36.049999999999997</v>
      </c>
      <c r="L32589" s="32">
        <v>35.07</v>
      </c>
      <c r="M32589">
        <v>36938</v>
      </c>
      <c r="N32589" t="s">
        <v>48</v>
      </c>
      <c r="O32589">
        <v>2</v>
      </c>
    </row>
    <row r="32590" spans="1:15" x14ac:dyDescent="0.2">
      <c r="A32590" s="2">
        <v>37243</v>
      </c>
      <c r="B32590">
        <v>2000</v>
      </c>
      <c r="C32590">
        <v>23.53</v>
      </c>
      <c r="D32590">
        <v>23.59</v>
      </c>
      <c r="E32590">
        <v>23.6</v>
      </c>
      <c r="F32590">
        <v>23.56</v>
      </c>
      <c r="G32590">
        <v>23.54</v>
      </c>
      <c r="H32590" s="5">
        <v>29.82</v>
      </c>
      <c r="I32590">
        <v>31.49</v>
      </c>
      <c r="J32590">
        <v>33.01</v>
      </c>
      <c r="K32590">
        <v>29.81</v>
      </c>
      <c r="L32590" s="32">
        <v>29.81</v>
      </c>
      <c r="M32590">
        <v>36389</v>
      </c>
      <c r="N32590" t="s">
        <v>48</v>
      </c>
      <c r="O32590">
        <v>2</v>
      </c>
    </row>
    <row r="32591" spans="1:15" x14ac:dyDescent="0.2">
      <c r="A32591" s="2">
        <v>37243</v>
      </c>
      <c r="B32591">
        <v>2100</v>
      </c>
      <c r="C32591">
        <v>21.52</v>
      </c>
      <c r="D32591">
        <v>21.57</v>
      </c>
      <c r="E32591">
        <v>21.51</v>
      </c>
      <c r="F32591">
        <v>21.55</v>
      </c>
      <c r="G32591">
        <v>21.54</v>
      </c>
      <c r="H32591" s="5">
        <v>23.97</v>
      </c>
      <c r="I32591">
        <v>24.21</v>
      </c>
      <c r="J32591">
        <v>24.07</v>
      </c>
      <c r="K32591">
        <v>23.92</v>
      </c>
      <c r="L32591" s="32">
        <v>23.94</v>
      </c>
      <c r="M32591">
        <v>35761</v>
      </c>
      <c r="N32591" t="s">
        <v>48</v>
      </c>
      <c r="O32591">
        <v>2</v>
      </c>
    </row>
    <row r="32592" spans="1:15" x14ac:dyDescent="0.2">
      <c r="A32592" s="2">
        <v>37243</v>
      </c>
      <c r="B32592">
        <v>2200</v>
      </c>
      <c r="C32592">
        <v>19.510000000000002</v>
      </c>
      <c r="D32592">
        <v>19.55</v>
      </c>
      <c r="E32592">
        <v>19.48</v>
      </c>
      <c r="F32592">
        <v>19.54</v>
      </c>
      <c r="G32592">
        <v>19.53</v>
      </c>
      <c r="H32592" s="5">
        <v>21.88</v>
      </c>
      <c r="I32592">
        <v>21.93</v>
      </c>
      <c r="J32592">
        <v>21.9</v>
      </c>
      <c r="K32592">
        <v>21.87</v>
      </c>
      <c r="L32592" s="32">
        <v>21.87</v>
      </c>
      <c r="M32592">
        <v>34090</v>
      </c>
      <c r="N32592" t="s">
        <v>48</v>
      </c>
      <c r="O32592">
        <v>2</v>
      </c>
    </row>
    <row r="32593" spans="1:15" x14ac:dyDescent="0.2">
      <c r="A32593" s="2">
        <v>37243</v>
      </c>
      <c r="B32593">
        <v>2300</v>
      </c>
      <c r="C32593">
        <v>15.99</v>
      </c>
      <c r="D32593">
        <v>16</v>
      </c>
      <c r="E32593">
        <v>15.98</v>
      </c>
      <c r="F32593">
        <v>16</v>
      </c>
      <c r="G32593">
        <v>15.99</v>
      </c>
      <c r="H32593" s="5">
        <v>17.5</v>
      </c>
      <c r="I32593">
        <v>17.079999999999998</v>
      </c>
      <c r="J32593">
        <v>17.13</v>
      </c>
      <c r="K32593">
        <v>20.440000000000001</v>
      </c>
      <c r="L32593" s="32">
        <v>16.350000000000001</v>
      </c>
      <c r="M32593">
        <v>31457</v>
      </c>
      <c r="N32593" t="s">
        <v>48</v>
      </c>
      <c r="O32593">
        <v>2</v>
      </c>
    </row>
    <row r="32594" spans="1:15" x14ac:dyDescent="0.2">
      <c r="A32594" s="2">
        <v>37243</v>
      </c>
      <c r="B32594">
        <v>2400</v>
      </c>
      <c r="C32594">
        <v>15.08</v>
      </c>
      <c r="D32594">
        <v>15.08</v>
      </c>
      <c r="E32594">
        <v>15.08</v>
      </c>
      <c r="F32594">
        <v>15.08</v>
      </c>
      <c r="G32594">
        <v>15.08</v>
      </c>
      <c r="H32594" s="5">
        <v>18.25</v>
      </c>
      <c r="I32594">
        <v>17.89</v>
      </c>
      <c r="J32594">
        <v>17.93</v>
      </c>
      <c r="K32594">
        <v>20.75</v>
      </c>
      <c r="L32594" s="32">
        <v>17.27</v>
      </c>
      <c r="M32594">
        <v>28315</v>
      </c>
      <c r="N32594" t="s">
        <v>47</v>
      </c>
      <c r="O32594">
        <v>2</v>
      </c>
    </row>
    <row r="32595" spans="1:15" x14ac:dyDescent="0.2">
      <c r="A32595" s="2">
        <v>37244</v>
      </c>
      <c r="B32595">
        <v>100</v>
      </c>
      <c r="C32595">
        <v>13.5</v>
      </c>
      <c r="D32595">
        <v>13.5</v>
      </c>
      <c r="E32595">
        <v>13.5</v>
      </c>
      <c r="F32595">
        <v>13.5</v>
      </c>
      <c r="G32595">
        <v>13.5</v>
      </c>
      <c r="H32595" s="5">
        <v>15.92</v>
      </c>
      <c r="I32595">
        <v>15.47</v>
      </c>
      <c r="J32595">
        <v>15.52</v>
      </c>
      <c r="K32595">
        <v>19</v>
      </c>
      <c r="L32595" s="32">
        <v>14.72</v>
      </c>
      <c r="M32595">
        <v>25649</v>
      </c>
      <c r="N32595" t="s">
        <v>47</v>
      </c>
      <c r="O32595">
        <v>3</v>
      </c>
    </row>
    <row r="32596" spans="1:15" x14ac:dyDescent="0.2">
      <c r="A32596" s="2">
        <v>37244</v>
      </c>
      <c r="B32596">
        <v>200</v>
      </c>
      <c r="C32596">
        <v>13.59</v>
      </c>
      <c r="D32596">
        <v>13.59</v>
      </c>
      <c r="E32596">
        <v>13.59</v>
      </c>
      <c r="F32596">
        <v>13.59</v>
      </c>
      <c r="G32596">
        <v>13.59</v>
      </c>
      <c r="H32596" s="5">
        <v>14.67</v>
      </c>
      <c r="I32596">
        <v>14.63</v>
      </c>
      <c r="J32596">
        <v>14.64</v>
      </c>
      <c r="K32596">
        <v>14.96</v>
      </c>
      <c r="L32596" s="32">
        <v>14.56</v>
      </c>
      <c r="M32596">
        <v>24596</v>
      </c>
      <c r="N32596" t="s">
        <v>47</v>
      </c>
      <c r="O32596">
        <v>3</v>
      </c>
    </row>
    <row r="32597" spans="1:15" x14ac:dyDescent="0.2">
      <c r="A32597" s="2">
        <v>37244</v>
      </c>
      <c r="B32597">
        <v>300</v>
      </c>
      <c r="C32597">
        <v>13.6</v>
      </c>
      <c r="D32597">
        <v>13.6</v>
      </c>
      <c r="E32597">
        <v>13.6</v>
      </c>
      <c r="F32597">
        <v>13.6</v>
      </c>
      <c r="G32597">
        <v>13.6</v>
      </c>
      <c r="H32597" s="5">
        <v>14.37</v>
      </c>
      <c r="I32597">
        <v>14.13</v>
      </c>
      <c r="J32597">
        <v>14.16</v>
      </c>
      <c r="K32597">
        <v>16</v>
      </c>
      <c r="L32597" s="32">
        <v>13.74</v>
      </c>
      <c r="M32597">
        <v>24212</v>
      </c>
      <c r="N32597" t="s">
        <v>47</v>
      </c>
      <c r="O32597">
        <v>3</v>
      </c>
    </row>
    <row r="32598" spans="1:15" x14ac:dyDescent="0.2">
      <c r="A32598" s="2">
        <v>37244</v>
      </c>
      <c r="B32598">
        <v>400</v>
      </c>
      <c r="C32598">
        <v>13.97</v>
      </c>
      <c r="D32598">
        <v>13.97</v>
      </c>
      <c r="E32598">
        <v>13.97</v>
      </c>
      <c r="F32598">
        <v>13.97</v>
      </c>
      <c r="G32598">
        <v>13.97</v>
      </c>
      <c r="H32598" s="5">
        <v>14.55</v>
      </c>
      <c r="I32598">
        <v>14.34</v>
      </c>
      <c r="J32598">
        <v>14.37</v>
      </c>
      <c r="K32598">
        <v>16</v>
      </c>
      <c r="L32598" s="32">
        <v>13.99</v>
      </c>
      <c r="M32598">
        <v>24118</v>
      </c>
      <c r="N32598" t="s">
        <v>47</v>
      </c>
      <c r="O32598">
        <v>3</v>
      </c>
    </row>
    <row r="32599" spans="1:15" x14ac:dyDescent="0.2">
      <c r="A32599" s="2">
        <v>37244</v>
      </c>
      <c r="B32599">
        <v>500</v>
      </c>
      <c r="C32599">
        <v>17.57</v>
      </c>
      <c r="D32599">
        <v>17.57</v>
      </c>
      <c r="E32599">
        <v>17.57</v>
      </c>
      <c r="F32599">
        <v>17.57</v>
      </c>
      <c r="G32599">
        <v>17.57</v>
      </c>
      <c r="H32599" s="5">
        <v>15</v>
      </c>
      <c r="I32599">
        <v>15</v>
      </c>
      <c r="J32599">
        <v>15</v>
      </c>
      <c r="K32599">
        <v>15</v>
      </c>
      <c r="L32599" s="32">
        <v>15</v>
      </c>
      <c r="M32599">
        <v>24683</v>
      </c>
      <c r="N32599" t="s">
        <v>47</v>
      </c>
      <c r="O32599">
        <v>3</v>
      </c>
    </row>
    <row r="32600" spans="1:15" x14ac:dyDescent="0.2">
      <c r="A32600" s="2">
        <v>37244</v>
      </c>
      <c r="B32600">
        <v>600</v>
      </c>
      <c r="C32600">
        <v>16.190000000000001</v>
      </c>
      <c r="D32600">
        <v>16.190000000000001</v>
      </c>
      <c r="E32600">
        <v>16.190000000000001</v>
      </c>
      <c r="F32600">
        <v>16.190000000000001</v>
      </c>
      <c r="G32600">
        <v>16.190000000000001</v>
      </c>
      <c r="H32600" s="5">
        <v>17.18</v>
      </c>
      <c r="I32600">
        <v>17.18</v>
      </c>
      <c r="J32600">
        <v>17.18</v>
      </c>
      <c r="K32600">
        <v>17.18</v>
      </c>
      <c r="L32600" s="32">
        <v>17.18</v>
      </c>
      <c r="M32600">
        <v>27104</v>
      </c>
      <c r="N32600" t="s">
        <v>47</v>
      </c>
      <c r="O32600">
        <v>3</v>
      </c>
    </row>
    <row r="32601" spans="1:15" x14ac:dyDescent="0.2">
      <c r="A32601" s="2">
        <v>37244</v>
      </c>
      <c r="B32601">
        <v>700</v>
      </c>
      <c r="C32601">
        <v>19.13</v>
      </c>
      <c r="D32601">
        <v>19.13</v>
      </c>
      <c r="E32601">
        <v>19.13</v>
      </c>
      <c r="F32601">
        <v>19.13</v>
      </c>
      <c r="G32601">
        <v>19.13</v>
      </c>
      <c r="H32601" s="5">
        <v>28.88</v>
      </c>
      <c r="I32601">
        <v>28.88</v>
      </c>
      <c r="J32601">
        <v>28.88</v>
      </c>
      <c r="K32601">
        <v>28.88</v>
      </c>
      <c r="L32601" s="32">
        <v>28.88</v>
      </c>
      <c r="M32601">
        <v>31230</v>
      </c>
      <c r="N32601" t="s">
        <v>47</v>
      </c>
      <c r="O32601">
        <v>3</v>
      </c>
    </row>
    <row r="32602" spans="1:15" x14ac:dyDescent="0.2">
      <c r="A32602" s="2">
        <v>37244</v>
      </c>
      <c r="B32602">
        <v>800</v>
      </c>
      <c r="C32602">
        <v>21.16</v>
      </c>
      <c r="D32602">
        <v>26.53</v>
      </c>
      <c r="E32602">
        <v>29.95</v>
      </c>
      <c r="F32602">
        <v>21.16</v>
      </c>
      <c r="G32602">
        <v>21.16</v>
      </c>
      <c r="H32602" s="5">
        <v>26</v>
      </c>
      <c r="I32602">
        <v>28.15</v>
      </c>
      <c r="J32602">
        <v>30.01</v>
      </c>
      <c r="K32602">
        <v>25.98</v>
      </c>
      <c r="L32602" s="32">
        <v>25.99</v>
      </c>
      <c r="M32602">
        <v>33565</v>
      </c>
      <c r="N32602" t="s">
        <v>48</v>
      </c>
      <c r="O32602">
        <v>3</v>
      </c>
    </row>
    <row r="32603" spans="1:15" x14ac:dyDescent="0.2">
      <c r="A32603" s="2">
        <v>37244</v>
      </c>
      <c r="B32603">
        <v>900</v>
      </c>
      <c r="C32603">
        <v>17.38</v>
      </c>
      <c r="D32603">
        <v>29.29</v>
      </c>
      <c r="E32603">
        <v>36.86</v>
      </c>
      <c r="F32603">
        <v>17.39</v>
      </c>
      <c r="G32603">
        <v>17.38</v>
      </c>
      <c r="H32603" s="5">
        <v>21.04</v>
      </c>
      <c r="I32603">
        <v>21.07</v>
      </c>
      <c r="J32603">
        <v>21.05</v>
      </c>
      <c r="K32603">
        <v>21.03</v>
      </c>
      <c r="L32603" s="32">
        <v>21.04</v>
      </c>
      <c r="M32603">
        <v>33417</v>
      </c>
      <c r="N32603" t="s">
        <v>48</v>
      </c>
      <c r="O32603">
        <v>3</v>
      </c>
    </row>
    <row r="32604" spans="1:15" x14ac:dyDescent="0.2">
      <c r="A32604" s="2">
        <v>37244</v>
      </c>
      <c r="B32604">
        <v>1000</v>
      </c>
      <c r="C32604">
        <v>17.829999999999998</v>
      </c>
      <c r="D32604">
        <v>17.829999999999998</v>
      </c>
      <c r="E32604">
        <v>17.829999999999998</v>
      </c>
      <c r="F32604">
        <v>17.829999999999998</v>
      </c>
      <c r="G32604">
        <v>17.829999999999998</v>
      </c>
      <c r="H32604" s="5">
        <v>20.7</v>
      </c>
      <c r="I32604">
        <v>21.15</v>
      </c>
      <c r="J32604">
        <v>22.02</v>
      </c>
      <c r="K32604">
        <v>20.7</v>
      </c>
      <c r="L32604" s="32">
        <v>20.7</v>
      </c>
      <c r="M32604">
        <v>32982</v>
      </c>
      <c r="N32604" t="s">
        <v>48</v>
      </c>
      <c r="O32604">
        <v>3</v>
      </c>
    </row>
    <row r="32605" spans="1:15" x14ac:dyDescent="0.2">
      <c r="A32605" s="2">
        <v>37244</v>
      </c>
      <c r="B32605">
        <v>1100</v>
      </c>
      <c r="C32605">
        <v>20.99</v>
      </c>
      <c r="D32605">
        <v>20.99</v>
      </c>
      <c r="E32605">
        <v>20.99</v>
      </c>
      <c r="F32605">
        <v>20.99</v>
      </c>
      <c r="G32605">
        <v>20.99</v>
      </c>
      <c r="H32605" s="5">
        <v>20.3</v>
      </c>
      <c r="I32605">
        <v>20.77</v>
      </c>
      <c r="J32605">
        <v>21.67</v>
      </c>
      <c r="K32605">
        <v>20.3</v>
      </c>
      <c r="L32605" s="32">
        <v>20.3</v>
      </c>
      <c r="M32605">
        <v>32658</v>
      </c>
      <c r="N32605" t="s">
        <v>48</v>
      </c>
      <c r="O32605">
        <v>3</v>
      </c>
    </row>
    <row r="32606" spans="1:15" x14ac:dyDescent="0.2">
      <c r="A32606" s="2">
        <v>37244</v>
      </c>
      <c r="B32606">
        <v>1200</v>
      </c>
      <c r="C32606">
        <v>16.27</v>
      </c>
      <c r="D32606">
        <v>16.27</v>
      </c>
      <c r="E32606">
        <v>16.27</v>
      </c>
      <c r="F32606">
        <v>16.27</v>
      </c>
      <c r="G32606">
        <v>16.27</v>
      </c>
      <c r="H32606" s="5">
        <v>19.39</v>
      </c>
      <c r="I32606">
        <v>19.850000000000001</v>
      </c>
      <c r="J32606">
        <v>20.75</v>
      </c>
      <c r="K32606">
        <v>19.39</v>
      </c>
      <c r="L32606" s="32">
        <v>19.39</v>
      </c>
      <c r="M32606">
        <v>31947</v>
      </c>
      <c r="N32606" t="s">
        <v>48</v>
      </c>
      <c r="O32606">
        <v>3</v>
      </c>
    </row>
    <row r="32607" spans="1:15" x14ac:dyDescent="0.2">
      <c r="A32607" s="2">
        <v>37244</v>
      </c>
      <c r="B32607">
        <v>1300</v>
      </c>
      <c r="C32607">
        <v>15.63</v>
      </c>
      <c r="D32607">
        <v>15.63</v>
      </c>
      <c r="E32607">
        <v>15.63</v>
      </c>
      <c r="F32607">
        <v>15.63</v>
      </c>
      <c r="G32607">
        <v>15.63</v>
      </c>
      <c r="H32607" s="5">
        <v>18</v>
      </c>
      <c r="I32607">
        <v>18.55</v>
      </c>
      <c r="J32607">
        <v>19.62</v>
      </c>
      <c r="K32607">
        <v>18</v>
      </c>
      <c r="L32607" s="32">
        <v>18</v>
      </c>
      <c r="M32607">
        <v>31266</v>
      </c>
      <c r="N32607" t="s">
        <v>48</v>
      </c>
      <c r="O32607">
        <v>3</v>
      </c>
    </row>
    <row r="32608" spans="1:15" x14ac:dyDescent="0.2">
      <c r="A32608" s="2">
        <v>37244</v>
      </c>
      <c r="B32608">
        <v>1400</v>
      </c>
      <c r="C32608">
        <v>14.71</v>
      </c>
      <c r="D32608">
        <v>14.71</v>
      </c>
      <c r="E32608">
        <v>14.71</v>
      </c>
      <c r="F32608">
        <v>14.71</v>
      </c>
      <c r="G32608">
        <v>14.71</v>
      </c>
      <c r="H32608" s="5">
        <v>18</v>
      </c>
      <c r="I32608">
        <v>18.55</v>
      </c>
      <c r="J32608">
        <v>19.62</v>
      </c>
      <c r="K32608">
        <v>18</v>
      </c>
      <c r="L32608" s="32">
        <v>18</v>
      </c>
      <c r="M32608">
        <v>30930</v>
      </c>
      <c r="N32608" t="s">
        <v>48</v>
      </c>
      <c r="O32608">
        <v>3</v>
      </c>
    </row>
    <row r="32609" spans="1:15" x14ac:dyDescent="0.2">
      <c r="A32609" s="2">
        <v>37244</v>
      </c>
      <c r="B32609">
        <v>1500</v>
      </c>
      <c r="C32609">
        <v>14.17</v>
      </c>
      <c r="D32609">
        <v>14.17</v>
      </c>
      <c r="E32609">
        <v>14.17</v>
      </c>
      <c r="F32609">
        <v>14.17</v>
      </c>
      <c r="G32609">
        <v>14.17</v>
      </c>
      <c r="H32609" s="5">
        <v>17.86</v>
      </c>
      <c r="I32609">
        <v>18.100000000000001</v>
      </c>
      <c r="J32609">
        <v>19.29</v>
      </c>
      <c r="K32609">
        <v>19.989999999999998</v>
      </c>
      <c r="L32609" s="32">
        <v>17.12</v>
      </c>
      <c r="M32609">
        <v>30477</v>
      </c>
      <c r="N32609" t="s">
        <v>48</v>
      </c>
      <c r="O32609">
        <v>3</v>
      </c>
    </row>
    <row r="32610" spans="1:15" x14ac:dyDescent="0.2">
      <c r="A32610" s="2">
        <v>37244</v>
      </c>
      <c r="B32610">
        <v>1600</v>
      </c>
      <c r="C32610">
        <v>14.27</v>
      </c>
      <c r="D32610">
        <v>14.27</v>
      </c>
      <c r="E32610">
        <v>14.27</v>
      </c>
      <c r="F32610">
        <v>14.27</v>
      </c>
      <c r="G32610">
        <v>14.27</v>
      </c>
      <c r="H32610" s="5">
        <v>17.84</v>
      </c>
      <c r="I32610">
        <v>18.41</v>
      </c>
      <c r="J32610">
        <v>20.34</v>
      </c>
      <c r="K32610">
        <v>20.57</v>
      </c>
      <c r="L32610" s="32">
        <v>16.78</v>
      </c>
      <c r="M32610">
        <v>30533</v>
      </c>
      <c r="N32610" t="s">
        <v>48</v>
      </c>
      <c r="O32610">
        <v>3</v>
      </c>
    </row>
    <row r="32611" spans="1:15" x14ac:dyDescent="0.2">
      <c r="A32611" s="2">
        <v>37244</v>
      </c>
      <c r="B32611">
        <v>1700</v>
      </c>
      <c r="C32611">
        <v>15.52</v>
      </c>
      <c r="D32611">
        <v>15.52</v>
      </c>
      <c r="E32611">
        <v>15.52</v>
      </c>
      <c r="F32611">
        <v>15.52</v>
      </c>
      <c r="G32611">
        <v>15.52</v>
      </c>
      <c r="H32611" s="5">
        <v>23.06</v>
      </c>
      <c r="I32611">
        <v>23.31</v>
      </c>
      <c r="J32611">
        <v>23.17</v>
      </c>
      <c r="K32611">
        <v>23.01</v>
      </c>
      <c r="L32611" s="32">
        <v>23.02</v>
      </c>
      <c r="M32611">
        <v>32027</v>
      </c>
      <c r="N32611" t="s">
        <v>48</v>
      </c>
      <c r="O32611">
        <v>3</v>
      </c>
    </row>
    <row r="32612" spans="1:15" x14ac:dyDescent="0.2">
      <c r="A32612" s="2">
        <v>37244</v>
      </c>
      <c r="B32612">
        <v>1800</v>
      </c>
      <c r="C32612">
        <v>41.82</v>
      </c>
      <c r="D32612">
        <v>41.82</v>
      </c>
      <c r="E32612">
        <v>41.82</v>
      </c>
      <c r="F32612">
        <v>41.82</v>
      </c>
      <c r="G32612">
        <v>41.82</v>
      </c>
      <c r="H32612" s="5">
        <v>44.95</v>
      </c>
      <c r="I32612">
        <v>45.17</v>
      </c>
      <c r="J32612">
        <v>45.05</v>
      </c>
      <c r="K32612">
        <v>44.91</v>
      </c>
      <c r="L32612" s="32">
        <v>44.92</v>
      </c>
      <c r="M32612">
        <v>36033</v>
      </c>
      <c r="N32612" t="s">
        <v>48</v>
      </c>
      <c r="O32612">
        <v>3</v>
      </c>
    </row>
    <row r="32613" spans="1:15" x14ac:dyDescent="0.2">
      <c r="A32613" s="2">
        <v>37244</v>
      </c>
      <c r="B32613">
        <v>1900</v>
      </c>
      <c r="C32613">
        <v>23.73</v>
      </c>
      <c r="D32613">
        <v>23.73</v>
      </c>
      <c r="E32613">
        <v>23.73</v>
      </c>
      <c r="F32613">
        <v>23.73</v>
      </c>
      <c r="G32613">
        <v>23.73</v>
      </c>
      <c r="H32613" s="5">
        <v>39.119999999999997</v>
      </c>
      <c r="I32613">
        <v>39.71</v>
      </c>
      <c r="J32613">
        <v>39.35</v>
      </c>
      <c r="K32613">
        <v>38.99</v>
      </c>
      <c r="L32613" s="32">
        <v>39.04</v>
      </c>
      <c r="M32613">
        <v>36376</v>
      </c>
      <c r="N32613" t="s">
        <v>48</v>
      </c>
      <c r="O32613">
        <v>3</v>
      </c>
    </row>
    <row r="32614" spans="1:15" x14ac:dyDescent="0.2">
      <c r="A32614" s="2">
        <v>37244</v>
      </c>
      <c r="B32614">
        <v>2000</v>
      </c>
      <c r="C32614">
        <v>21.68</v>
      </c>
      <c r="D32614">
        <v>21.68</v>
      </c>
      <c r="E32614">
        <v>21.68</v>
      </c>
      <c r="F32614">
        <v>21.68</v>
      </c>
      <c r="G32614">
        <v>21.68</v>
      </c>
      <c r="H32614" s="5">
        <v>32.94</v>
      </c>
      <c r="I32614">
        <v>33.1</v>
      </c>
      <c r="J32614">
        <v>33.01</v>
      </c>
      <c r="K32614">
        <v>32.9</v>
      </c>
      <c r="L32614" s="32">
        <v>32.909999999999997</v>
      </c>
      <c r="M32614">
        <v>35703</v>
      </c>
      <c r="N32614" t="s">
        <v>48</v>
      </c>
      <c r="O32614">
        <v>3</v>
      </c>
    </row>
    <row r="32615" spans="1:15" x14ac:dyDescent="0.2">
      <c r="A32615" s="2">
        <v>37244</v>
      </c>
      <c r="B32615">
        <v>2100</v>
      </c>
      <c r="C32615">
        <v>21.75</v>
      </c>
      <c r="D32615">
        <v>21.75</v>
      </c>
      <c r="E32615">
        <v>21.75</v>
      </c>
      <c r="F32615">
        <v>21.75</v>
      </c>
      <c r="G32615">
        <v>21.75</v>
      </c>
      <c r="H32615" s="5">
        <v>27.03</v>
      </c>
      <c r="I32615">
        <v>27.03</v>
      </c>
      <c r="J32615">
        <v>27.04</v>
      </c>
      <c r="K32615">
        <v>27.03</v>
      </c>
      <c r="L32615" s="32">
        <v>27.03</v>
      </c>
      <c r="M32615">
        <v>35197</v>
      </c>
      <c r="N32615" t="s">
        <v>48</v>
      </c>
      <c r="O32615">
        <v>3</v>
      </c>
    </row>
    <row r="32616" spans="1:15" x14ac:dyDescent="0.2">
      <c r="A32616" s="2">
        <v>37244</v>
      </c>
      <c r="B32616">
        <v>2200</v>
      </c>
      <c r="C32616">
        <v>20.84</v>
      </c>
      <c r="D32616">
        <v>20.84</v>
      </c>
      <c r="E32616">
        <v>20.84</v>
      </c>
      <c r="F32616">
        <v>20.84</v>
      </c>
      <c r="G32616">
        <v>20.84</v>
      </c>
      <c r="H32616" s="5">
        <v>21.14</v>
      </c>
      <c r="I32616">
        <v>21.14</v>
      </c>
      <c r="J32616">
        <v>21.14</v>
      </c>
      <c r="K32616">
        <v>21.14</v>
      </c>
      <c r="L32616" s="32">
        <v>21.14</v>
      </c>
      <c r="M32616">
        <v>33794</v>
      </c>
      <c r="N32616" t="s">
        <v>48</v>
      </c>
      <c r="O32616">
        <v>3</v>
      </c>
    </row>
    <row r="32617" spans="1:15" x14ac:dyDescent="0.2">
      <c r="A32617" s="2">
        <v>37244</v>
      </c>
      <c r="B32617">
        <v>2300</v>
      </c>
      <c r="C32617">
        <v>18.100000000000001</v>
      </c>
      <c r="D32617">
        <v>18.100000000000001</v>
      </c>
      <c r="E32617">
        <v>18.100000000000001</v>
      </c>
      <c r="F32617">
        <v>18.100000000000001</v>
      </c>
      <c r="G32617">
        <v>18.100000000000001</v>
      </c>
      <c r="H32617" s="5">
        <v>17.88</v>
      </c>
      <c r="I32617">
        <v>17.57</v>
      </c>
      <c r="J32617">
        <v>17.61</v>
      </c>
      <c r="K32617">
        <v>20</v>
      </c>
      <c r="L32617" s="32">
        <v>17.05</v>
      </c>
      <c r="M32617">
        <v>31137</v>
      </c>
      <c r="N32617" t="s">
        <v>48</v>
      </c>
      <c r="O32617">
        <v>3</v>
      </c>
    </row>
    <row r="32618" spans="1:15" x14ac:dyDescent="0.2">
      <c r="A32618" s="2">
        <v>37244</v>
      </c>
      <c r="B32618">
        <v>2400</v>
      </c>
      <c r="C32618">
        <v>14.31</v>
      </c>
      <c r="D32618">
        <v>14.31</v>
      </c>
      <c r="E32618">
        <v>14.31</v>
      </c>
      <c r="F32618">
        <v>14.31</v>
      </c>
      <c r="G32618">
        <v>14.31</v>
      </c>
      <c r="H32618" s="5">
        <v>18</v>
      </c>
      <c r="I32618">
        <v>17.66</v>
      </c>
      <c r="J32618">
        <v>17.7</v>
      </c>
      <c r="K32618">
        <v>20.64</v>
      </c>
      <c r="L32618" s="32">
        <v>16.64</v>
      </c>
      <c r="M32618">
        <v>28020</v>
      </c>
      <c r="N32618" t="s">
        <v>47</v>
      </c>
      <c r="O32618">
        <v>3</v>
      </c>
    </row>
    <row r="32619" spans="1:15" x14ac:dyDescent="0.2">
      <c r="A32619" s="2">
        <v>37245</v>
      </c>
      <c r="B32619">
        <v>100</v>
      </c>
      <c r="C32619">
        <v>13.65</v>
      </c>
      <c r="D32619">
        <v>13.65</v>
      </c>
      <c r="E32619">
        <v>13.65</v>
      </c>
      <c r="F32619">
        <v>13.65</v>
      </c>
      <c r="G32619">
        <v>13.65</v>
      </c>
      <c r="H32619" s="5">
        <v>15.16</v>
      </c>
      <c r="I32619">
        <v>15.17</v>
      </c>
      <c r="J32619">
        <v>15.16</v>
      </c>
      <c r="K32619">
        <v>15.16</v>
      </c>
      <c r="L32619" s="32">
        <v>15.16</v>
      </c>
      <c r="M32619">
        <v>25552</v>
      </c>
      <c r="N32619" t="s">
        <v>47</v>
      </c>
      <c r="O32619">
        <v>4</v>
      </c>
    </row>
    <row r="32620" spans="1:15" x14ac:dyDescent="0.2">
      <c r="A32620" s="2">
        <v>37245</v>
      </c>
      <c r="B32620">
        <v>200</v>
      </c>
      <c r="C32620">
        <v>12.54</v>
      </c>
      <c r="D32620">
        <v>12.54</v>
      </c>
      <c r="E32620">
        <v>12.54</v>
      </c>
      <c r="F32620">
        <v>12.54</v>
      </c>
      <c r="G32620">
        <v>12.54</v>
      </c>
      <c r="H32620" s="5">
        <v>14.01</v>
      </c>
      <c r="I32620">
        <v>14.01</v>
      </c>
      <c r="J32620">
        <v>14.01</v>
      </c>
      <c r="K32620">
        <v>14.01</v>
      </c>
      <c r="L32620" s="32">
        <v>14.01</v>
      </c>
      <c r="M32620">
        <v>24529</v>
      </c>
      <c r="N32620" t="s">
        <v>47</v>
      </c>
      <c r="O32620">
        <v>4</v>
      </c>
    </row>
    <row r="32621" spans="1:15" x14ac:dyDescent="0.2">
      <c r="A32621" s="2">
        <v>37245</v>
      </c>
      <c r="B32621">
        <v>300</v>
      </c>
      <c r="C32621">
        <v>9.5299999999999994</v>
      </c>
      <c r="D32621">
        <v>9.5299999999999994</v>
      </c>
      <c r="E32621">
        <v>9.5299999999999994</v>
      </c>
      <c r="F32621">
        <v>9.5299999999999994</v>
      </c>
      <c r="G32621">
        <v>9.5299999999999994</v>
      </c>
      <c r="H32621" s="5">
        <v>13.53</v>
      </c>
      <c r="I32621">
        <v>13.53</v>
      </c>
      <c r="J32621">
        <v>13.53</v>
      </c>
      <c r="K32621">
        <v>13.53</v>
      </c>
      <c r="L32621" s="32">
        <v>13.53</v>
      </c>
      <c r="M32621">
        <v>24018</v>
      </c>
      <c r="N32621" t="s">
        <v>47</v>
      </c>
      <c r="O32621">
        <v>4</v>
      </c>
    </row>
    <row r="32622" spans="1:15" x14ac:dyDescent="0.2">
      <c r="A32622" s="2">
        <v>37245</v>
      </c>
      <c r="B32622">
        <v>400</v>
      </c>
      <c r="C32622">
        <v>8.91</v>
      </c>
      <c r="D32622">
        <v>8.91</v>
      </c>
      <c r="E32622">
        <v>8.91</v>
      </c>
      <c r="F32622">
        <v>8.91</v>
      </c>
      <c r="G32622">
        <v>8.91</v>
      </c>
      <c r="H32622" s="5">
        <v>13.5</v>
      </c>
      <c r="I32622">
        <v>13.5</v>
      </c>
      <c r="J32622">
        <v>13.5</v>
      </c>
      <c r="K32622">
        <v>13.5</v>
      </c>
      <c r="L32622" s="32">
        <v>13.5</v>
      </c>
      <c r="M32622">
        <v>23909</v>
      </c>
      <c r="N32622" t="s">
        <v>47</v>
      </c>
      <c r="O32622">
        <v>4</v>
      </c>
    </row>
    <row r="32623" spans="1:15" x14ac:dyDescent="0.2">
      <c r="A32623" s="2">
        <v>37245</v>
      </c>
      <c r="B32623">
        <v>500</v>
      </c>
      <c r="C32623">
        <v>14.45</v>
      </c>
      <c r="D32623">
        <v>14.45</v>
      </c>
      <c r="E32623">
        <v>14.45</v>
      </c>
      <c r="F32623">
        <v>14.45</v>
      </c>
      <c r="G32623">
        <v>14.45</v>
      </c>
      <c r="H32623" s="5">
        <v>14.51</v>
      </c>
      <c r="I32623">
        <v>14.51</v>
      </c>
      <c r="J32623">
        <v>14.51</v>
      </c>
      <c r="K32623">
        <v>14.51</v>
      </c>
      <c r="L32623" s="32">
        <v>14.51</v>
      </c>
      <c r="M32623">
        <v>24498</v>
      </c>
      <c r="N32623" t="s">
        <v>47</v>
      </c>
      <c r="O32623">
        <v>4</v>
      </c>
    </row>
    <row r="32624" spans="1:15" x14ac:dyDescent="0.2">
      <c r="A32624" s="2">
        <v>37245</v>
      </c>
      <c r="B32624">
        <v>600</v>
      </c>
      <c r="C32624">
        <v>17.77</v>
      </c>
      <c r="D32624">
        <v>17.77</v>
      </c>
      <c r="E32624">
        <v>17.77</v>
      </c>
      <c r="F32624">
        <v>17.77</v>
      </c>
      <c r="G32624">
        <v>17.77</v>
      </c>
      <c r="H32624" s="5">
        <v>16</v>
      </c>
      <c r="I32624">
        <v>16</v>
      </c>
      <c r="J32624">
        <v>16</v>
      </c>
      <c r="K32624">
        <v>16</v>
      </c>
      <c r="L32624" s="32">
        <v>16</v>
      </c>
      <c r="M32624">
        <v>26709</v>
      </c>
      <c r="N32624" t="s">
        <v>47</v>
      </c>
      <c r="O32624">
        <v>4</v>
      </c>
    </row>
    <row r="32625" spans="1:15" x14ac:dyDescent="0.2">
      <c r="A32625" s="2">
        <v>37245</v>
      </c>
      <c r="B32625">
        <v>700</v>
      </c>
      <c r="C32625">
        <v>26.94</v>
      </c>
      <c r="D32625">
        <v>26.94</v>
      </c>
      <c r="E32625">
        <v>26.94</v>
      </c>
      <c r="F32625">
        <v>26.94</v>
      </c>
      <c r="G32625">
        <v>26.94</v>
      </c>
      <c r="H32625" s="5">
        <v>26.11</v>
      </c>
      <c r="I32625">
        <v>26.84</v>
      </c>
      <c r="J32625">
        <v>28.01</v>
      </c>
      <c r="K32625">
        <v>26.11</v>
      </c>
      <c r="L32625" s="32">
        <v>26.11</v>
      </c>
      <c r="M32625">
        <v>30923</v>
      </c>
      <c r="N32625" t="s">
        <v>47</v>
      </c>
      <c r="O32625">
        <v>4</v>
      </c>
    </row>
    <row r="32626" spans="1:15" x14ac:dyDescent="0.2">
      <c r="A32626" s="2">
        <v>37245</v>
      </c>
      <c r="B32626">
        <v>800</v>
      </c>
      <c r="C32626">
        <v>21.38</v>
      </c>
      <c r="D32626">
        <v>22.27</v>
      </c>
      <c r="E32626">
        <v>26.58</v>
      </c>
      <c r="F32626">
        <v>21.38</v>
      </c>
      <c r="G32626">
        <v>21.38</v>
      </c>
      <c r="H32626" s="5">
        <v>20.99</v>
      </c>
      <c r="I32626">
        <v>24.82</v>
      </c>
      <c r="J32626">
        <v>30.01</v>
      </c>
      <c r="K32626">
        <v>21.89</v>
      </c>
      <c r="L32626" s="32">
        <v>16.899999999999999</v>
      </c>
      <c r="M32626">
        <v>33384</v>
      </c>
      <c r="N32626" t="s">
        <v>48</v>
      </c>
      <c r="O32626">
        <v>4</v>
      </c>
    </row>
    <row r="32627" spans="1:15" x14ac:dyDescent="0.2">
      <c r="A32627" s="2">
        <v>37245</v>
      </c>
      <c r="B32627">
        <v>900</v>
      </c>
      <c r="C32627">
        <v>20.52</v>
      </c>
      <c r="D32627">
        <v>21.86</v>
      </c>
      <c r="E32627">
        <v>28.38</v>
      </c>
      <c r="F32627">
        <v>20.52</v>
      </c>
      <c r="G32627">
        <v>20.52</v>
      </c>
      <c r="H32627" s="5">
        <v>19.95</v>
      </c>
      <c r="I32627">
        <v>21.52</v>
      </c>
      <c r="J32627">
        <v>24.51</v>
      </c>
      <c r="K32627">
        <v>21.19</v>
      </c>
      <c r="L32627" s="32">
        <v>14.36</v>
      </c>
      <c r="M32627">
        <v>33701</v>
      </c>
      <c r="N32627" t="s">
        <v>48</v>
      </c>
      <c r="O32627">
        <v>4</v>
      </c>
    </row>
    <row r="32628" spans="1:15" x14ac:dyDescent="0.2">
      <c r="A32628" s="2">
        <v>37245</v>
      </c>
      <c r="B32628">
        <v>1000</v>
      </c>
      <c r="C32628">
        <v>20.53</v>
      </c>
      <c r="D32628">
        <v>21.87</v>
      </c>
      <c r="E32628">
        <v>28.39</v>
      </c>
      <c r="F32628">
        <v>20.53</v>
      </c>
      <c r="G32628">
        <v>20.53</v>
      </c>
      <c r="H32628" s="5">
        <v>19.739999999999998</v>
      </c>
      <c r="I32628">
        <v>20.69</v>
      </c>
      <c r="J32628">
        <v>21.98</v>
      </c>
      <c r="K32628">
        <v>21.04</v>
      </c>
      <c r="L32628" s="32">
        <v>13.89</v>
      </c>
      <c r="M32628">
        <v>33513</v>
      </c>
      <c r="N32628" t="s">
        <v>48</v>
      </c>
      <c r="O32628">
        <v>4</v>
      </c>
    </row>
    <row r="32629" spans="1:15" x14ac:dyDescent="0.2">
      <c r="A32629" s="2">
        <v>37245</v>
      </c>
      <c r="B32629">
        <v>1100</v>
      </c>
      <c r="C32629">
        <v>27.14</v>
      </c>
      <c r="D32629">
        <v>28.37</v>
      </c>
      <c r="E32629">
        <v>34.35</v>
      </c>
      <c r="F32629">
        <v>27.14</v>
      </c>
      <c r="G32629">
        <v>27.14</v>
      </c>
      <c r="H32629" s="5">
        <v>19.05</v>
      </c>
      <c r="I32629">
        <v>19.88</v>
      </c>
      <c r="J32629">
        <v>21.01</v>
      </c>
      <c r="K32629">
        <v>20.190000000000001</v>
      </c>
      <c r="L32629" s="32">
        <v>13.94</v>
      </c>
      <c r="M32629">
        <v>33375</v>
      </c>
      <c r="N32629" t="s">
        <v>48</v>
      </c>
      <c r="O32629">
        <v>4</v>
      </c>
    </row>
    <row r="32630" spans="1:15" x14ac:dyDescent="0.2">
      <c r="A32630" s="2">
        <v>37245</v>
      </c>
      <c r="B32630">
        <v>1200</v>
      </c>
      <c r="C32630">
        <v>19.18</v>
      </c>
      <c r="D32630">
        <v>20.88</v>
      </c>
      <c r="E32630">
        <v>27.39</v>
      </c>
      <c r="F32630">
        <v>19.54</v>
      </c>
      <c r="G32630">
        <v>20.14</v>
      </c>
      <c r="H32630" s="5">
        <v>18</v>
      </c>
      <c r="I32630">
        <v>19.27</v>
      </c>
      <c r="J32630">
        <v>22.31</v>
      </c>
      <c r="K32630">
        <v>18.88</v>
      </c>
      <c r="L32630" s="32">
        <v>14.09</v>
      </c>
      <c r="M32630">
        <v>33123</v>
      </c>
      <c r="N32630" t="s">
        <v>48</v>
      </c>
      <c r="O32630">
        <v>4</v>
      </c>
    </row>
    <row r="32631" spans="1:15" x14ac:dyDescent="0.2">
      <c r="A32631" s="2">
        <v>37245</v>
      </c>
      <c r="B32631">
        <v>1300</v>
      </c>
      <c r="C32631">
        <v>16.2</v>
      </c>
      <c r="D32631">
        <v>17.14</v>
      </c>
      <c r="E32631">
        <v>21.73</v>
      </c>
      <c r="F32631">
        <v>16.2</v>
      </c>
      <c r="G32631">
        <v>16.2</v>
      </c>
      <c r="H32631" s="5">
        <v>17.899999999999999</v>
      </c>
      <c r="I32631">
        <v>18.7</v>
      </c>
      <c r="J32631">
        <v>20.18</v>
      </c>
      <c r="K32631">
        <v>18.75</v>
      </c>
      <c r="L32631" s="32">
        <v>14.12</v>
      </c>
      <c r="M32631">
        <v>32589</v>
      </c>
      <c r="N32631" t="s">
        <v>48</v>
      </c>
      <c r="O32631">
        <v>4</v>
      </c>
    </row>
    <row r="32632" spans="1:15" x14ac:dyDescent="0.2">
      <c r="A32632" s="2">
        <v>37245</v>
      </c>
      <c r="B32632">
        <v>1400</v>
      </c>
      <c r="C32632">
        <v>20.02</v>
      </c>
      <c r="D32632">
        <v>20.02</v>
      </c>
      <c r="E32632">
        <v>20.02</v>
      </c>
      <c r="F32632">
        <v>20.02</v>
      </c>
      <c r="G32632">
        <v>20.02</v>
      </c>
      <c r="H32632" s="5">
        <v>17.53</v>
      </c>
      <c r="I32632">
        <v>18.239999999999998</v>
      </c>
      <c r="J32632">
        <v>19.52</v>
      </c>
      <c r="K32632">
        <v>18.29</v>
      </c>
      <c r="L32632" s="32">
        <v>14.12</v>
      </c>
      <c r="M32632">
        <v>32504</v>
      </c>
      <c r="N32632" t="s">
        <v>48</v>
      </c>
      <c r="O32632">
        <v>4</v>
      </c>
    </row>
    <row r="32633" spans="1:15" x14ac:dyDescent="0.2">
      <c r="A32633" s="2">
        <v>37245</v>
      </c>
      <c r="B32633">
        <v>1500</v>
      </c>
      <c r="C32633">
        <v>19.22</v>
      </c>
      <c r="D32633">
        <v>19.22</v>
      </c>
      <c r="E32633">
        <v>19.22</v>
      </c>
      <c r="F32633">
        <v>19.22</v>
      </c>
      <c r="G32633">
        <v>19.22</v>
      </c>
      <c r="H32633" s="5">
        <v>16.64</v>
      </c>
      <c r="I32633">
        <v>17.27</v>
      </c>
      <c r="J32633">
        <v>18.64</v>
      </c>
      <c r="K32633">
        <v>17.18</v>
      </c>
      <c r="L32633" s="32">
        <v>14.24</v>
      </c>
      <c r="M32633">
        <v>32165</v>
      </c>
      <c r="N32633" t="s">
        <v>48</v>
      </c>
      <c r="O32633">
        <v>4</v>
      </c>
    </row>
    <row r="32634" spans="1:15" x14ac:dyDescent="0.2">
      <c r="A32634" s="2">
        <v>37245</v>
      </c>
      <c r="B32634">
        <v>1600</v>
      </c>
      <c r="C32634">
        <v>16.309999999999999</v>
      </c>
      <c r="D32634">
        <v>16.309999999999999</v>
      </c>
      <c r="E32634">
        <v>16.309999999999999</v>
      </c>
      <c r="F32634">
        <v>16.309999999999999</v>
      </c>
      <c r="G32634">
        <v>16.309999999999999</v>
      </c>
      <c r="H32634" s="5">
        <v>17.46</v>
      </c>
      <c r="I32634">
        <v>18.190000000000001</v>
      </c>
      <c r="J32634">
        <v>19.47</v>
      </c>
      <c r="K32634">
        <v>18.239999999999998</v>
      </c>
      <c r="L32634" s="32">
        <v>14</v>
      </c>
      <c r="M32634">
        <v>32423</v>
      </c>
      <c r="N32634" t="s">
        <v>48</v>
      </c>
      <c r="O32634">
        <v>4</v>
      </c>
    </row>
    <row r="32635" spans="1:15" x14ac:dyDescent="0.2">
      <c r="A32635" s="2">
        <v>37245</v>
      </c>
      <c r="B32635">
        <v>1700</v>
      </c>
      <c r="C32635">
        <v>25.86</v>
      </c>
      <c r="D32635">
        <v>25.86</v>
      </c>
      <c r="E32635">
        <v>25.86</v>
      </c>
      <c r="F32635">
        <v>25.86</v>
      </c>
      <c r="G32635">
        <v>25.86</v>
      </c>
      <c r="H32635" s="5">
        <v>25.78</v>
      </c>
      <c r="I32635">
        <v>27.12</v>
      </c>
      <c r="J32635">
        <v>26.88</v>
      </c>
      <c r="K32635">
        <v>28.83</v>
      </c>
      <c r="L32635" s="32">
        <v>12.04</v>
      </c>
      <c r="M32635">
        <v>34020</v>
      </c>
      <c r="N32635" t="s">
        <v>48</v>
      </c>
      <c r="O32635">
        <v>4</v>
      </c>
    </row>
    <row r="32636" spans="1:15" x14ac:dyDescent="0.2">
      <c r="A32636" s="2">
        <v>37245</v>
      </c>
      <c r="B32636">
        <v>1800</v>
      </c>
      <c r="C32636">
        <v>48.79</v>
      </c>
      <c r="D32636">
        <v>49.14</v>
      </c>
      <c r="E32636">
        <v>49.19</v>
      </c>
      <c r="F32636">
        <v>46.96</v>
      </c>
      <c r="G32636">
        <v>49.04</v>
      </c>
      <c r="H32636" s="5">
        <v>37.79</v>
      </c>
      <c r="I32636">
        <v>43.49</v>
      </c>
      <c r="J32636">
        <v>44.24</v>
      </c>
      <c r="K32636">
        <v>43.33</v>
      </c>
      <c r="L32636" s="32">
        <v>17.329999999999998</v>
      </c>
      <c r="M32636">
        <v>37717</v>
      </c>
      <c r="N32636" t="s">
        <v>48</v>
      </c>
      <c r="O32636">
        <v>4</v>
      </c>
    </row>
    <row r="32637" spans="1:15" x14ac:dyDescent="0.2">
      <c r="A32637" s="2">
        <v>37245</v>
      </c>
      <c r="B32637">
        <v>1900</v>
      </c>
      <c r="C32637">
        <v>41.45</v>
      </c>
      <c r="D32637">
        <v>41.45</v>
      </c>
      <c r="E32637">
        <v>41.45</v>
      </c>
      <c r="F32637">
        <v>41.45</v>
      </c>
      <c r="G32637">
        <v>41.45</v>
      </c>
      <c r="H32637" s="5">
        <v>35.56</v>
      </c>
      <c r="I32637">
        <v>37.81</v>
      </c>
      <c r="J32637">
        <v>37.51</v>
      </c>
      <c r="K32637">
        <v>39.81</v>
      </c>
      <c r="L32637" s="32">
        <v>14.82</v>
      </c>
      <c r="M32637">
        <v>37982</v>
      </c>
      <c r="N32637" t="s">
        <v>48</v>
      </c>
      <c r="O32637">
        <v>4</v>
      </c>
    </row>
    <row r="32638" spans="1:15" x14ac:dyDescent="0.2">
      <c r="A32638" s="2">
        <v>37245</v>
      </c>
      <c r="B32638">
        <v>2000</v>
      </c>
      <c r="C32638">
        <v>37.1</v>
      </c>
      <c r="D32638">
        <v>37.1</v>
      </c>
      <c r="E32638">
        <v>37.1</v>
      </c>
      <c r="F32638">
        <v>37.1</v>
      </c>
      <c r="G32638">
        <v>37.1</v>
      </c>
      <c r="H32638" s="5">
        <v>29.23</v>
      </c>
      <c r="I32638">
        <v>31.62</v>
      </c>
      <c r="J32638">
        <v>33.01</v>
      </c>
      <c r="K32638">
        <v>30.71</v>
      </c>
      <c r="L32638" s="32">
        <v>21.99</v>
      </c>
      <c r="M32638">
        <v>37508</v>
      </c>
      <c r="N32638" t="s">
        <v>48</v>
      </c>
      <c r="O32638">
        <v>4</v>
      </c>
    </row>
    <row r="32639" spans="1:15" x14ac:dyDescent="0.2">
      <c r="A32639" s="2">
        <v>37245</v>
      </c>
      <c r="B32639">
        <v>2100</v>
      </c>
      <c r="C32639">
        <v>32.96</v>
      </c>
      <c r="D32639">
        <v>32.96</v>
      </c>
      <c r="E32639">
        <v>32.96</v>
      </c>
      <c r="F32639">
        <v>32.96</v>
      </c>
      <c r="G32639">
        <v>32.96</v>
      </c>
      <c r="H32639" s="5">
        <v>23.09</v>
      </c>
      <c r="I32639">
        <v>24.05</v>
      </c>
      <c r="J32639">
        <v>23.51</v>
      </c>
      <c r="K32639">
        <v>22.95</v>
      </c>
      <c r="L32639" s="32">
        <v>22.69</v>
      </c>
      <c r="M32639">
        <v>36894</v>
      </c>
      <c r="N32639" t="s">
        <v>48</v>
      </c>
      <c r="O32639">
        <v>4</v>
      </c>
    </row>
    <row r="32640" spans="1:15" x14ac:dyDescent="0.2">
      <c r="A32640" s="2">
        <v>37245</v>
      </c>
      <c r="B32640">
        <v>2200</v>
      </c>
      <c r="C32640">
        <v>21.83</v>
      </c>
      <c r="D32640">
        <v>21.83</v>
      </c>
      <c r="E32640">
        <v>21.83</v>
      </c>
      <c r="F32640">
        <v>21.83</v>
      </c>
      <c r="G32640">
        <v>21.83</v>
      </c>
      <c r="H32640" s="5">
        <v>19.27</v>
      </c>
      <c r="I32640">
        <v>20.71</v>
      </c>
      <c r="J32640">
        <v>20.010000000000002</v>
      </c>
      <c r="K32640">
        <v>19.89</v>
      </c>
      <c r="L32640" s="32">
        <v>15.03</v>
      </c>
      <c r="M32640">
        <v>35561</v>
      </c>
      <c r="N32640" t="s">
        <v>48</v>
      </c>
      <c r="O32640">
        <v>4</v>
      </c>
    </row>
    <row r="32641" spans="1:15" x14ac:dyDescent="0.2">
      <c r="A32641" s="2">
        <v>37245</v>
      </c>
      <c r="B32641">
        <v>2300</v>
      </c>
      <c r="C32641">
        <v>18.48</v>
      </c>
      <c r="D32641">
        <v>18.48</v>
      </c>
      <c r="E32641">
        <v>18.48</v>
      </c>
      <c r="F32641">
        <v>18.48</v>
      </c>
      <c r="G32641">
        <v>18.48</v>
      </c>
      <c r="H32641" s="5">
        <v>17.5</v>
      </c>
      <c r="I32641">
        <v>17.809999999999999</v>
      </c>
      <c r="J32641">
        <v>17.760000000000002</v>
      </c>
      <c r="K32641">
        <v>18.12</v>
      </c>
      <c r="L32641" s="32">
        <v>14.48</v>
      </c>
      <c r="M32641">
        <v>33116</v>
      </c>
      <c r="N32641" t="s">
        <v>48</v>
      </c>
      <c r="O32641">
        <v>4</v>
      </c>
    </row>
    <row r="32642" spans="1:15" x14ac:dyDescent="0.2">
      <c r="A32642" s="2">
        <v>37245</v>
      </c>
      <c r="B32642">
        <v>2400</v>
      </c>
      <c r="C32642">
        <v>15.53</v>
      </c>
      <c r="D32642">
        <v>15.53</v>
      </c>
      <c r="E32642">
        <v>15.53</v>
      </c>
      <c r="F32642">
        <v>15.53</v>
      </c>
      <c r="G32642">
        <v>15.53</v>
      </c>
      <c r="H32642" s="5">
        <v>18.34</v>
      </c>
      <c r="I32642">
        <v>18.34</v>
      </c>
      <c r="J32642">
        <v>18.34</v>
      </c>
      <c r="K32642">
        <v>18.34</v>
      </c>
      <c r="L32642" s="32">
        <v>18.34</v>
      </c>
      <c r="M32642">
        <v>29793</v>
      </c>
      <c r="N32642" t="s">
        <v>47</v>
      </c>
      <c r="O32642">
        <v>4</v>
      </c>
    </row>
    <row r="32643" spans="1:15" x14ac:dyDescent="0.2">
      <c r="A32643" s="2">
        <v>37246</v>
      </c>
      <c r="B32643">
        <v>100</v>
      </c>
      <c r="C32643">
        <v>14.56</v>
      </c>
      <c r="D32643">
        <v>14.56</v>
      </c>
      <c r="E32643">
        <v>14.56</v>
      </c>
      <c r="F32643">
        <v>14.56</v>
      </c>
      <c r="G32643">
        <v>14.56</v>
      </c>
      <c r="H32643" s="5">
        <v>16.010000000000002</v>
      </c>
      <c r="I32643">
        <v>15.53</v>
      </c>
      <c r="J32643">
        <v>15.58</v>
      </c>
      <c r="K32643">
        <v>19</v>
      </c>
      <c r="L32643" s="32">
        <v>15.1</v>
      </c>
      <c r="M32643">
        <v>27364</v>
      </c>
      <c r="N32643" t="s">
        <v>47</v>
      </c>
      <c r="O32643">
        <v>5</v>
      </c>
    </row>
    <row r="32644" spans="1:15" x14ac:dyDescent="0.2">
      <c r="A32644" s="2">
        <v>37246</v>
      </c>
      <c r="B32644">
        <v>200</v>
      </c>
      <c r="C32644">
        <v>13.6</v>
      </c>
      <c r="D32644">
        <v>13.6</v>
      </c>
      <c r="E32644">
        <v>13.6</v>
      </c>
      <c r="F32644">
        <v>13.6</v>
      </c>
      <c r="G32644">
        <v>13.6</v>
      </c>
      <c r="H32644" s="5">
        <v>15.13</v>
      </c>
      <c r="I32644">
        <v>14.98</v>
      </c>
      <c r="J32644">
        <v>14.99</v>
      </c>
      <c r="K32644">
        <v>16.03</v>
      </c>
      <c r="L32644" s="32">
        <v>14.85</v>
      </c>
      <c r="M32644">
        <v>26104</v>
      </c>
      <c r="N32644" t="s">
        <v>47</v>
      </c>
      <c r="O32644">
        <v>5</v>
      </c>
    </row>
    <row r="32645" spans="1:15" x14ac:dyDescent="0.2">
      <c r="A32645" s="2">
        <v>37246</v>
      </c>
      <c r="B32645">
        <v>300</v>
      </c>
      <c r="C32645">
        <v>13.75</v>
      </c>
      <c r="D32645">
        <v>13.75</v>
      </c>
      <c r="E32645">
        <v>13.75</v>
      </c>
      <c r="F32645">
        <v>13.75</v>
      </c>
      <c r="G32645">
        <v>13.75</v>
      </c>
      <c r="H32645" s="5">
        <v>14.99</v>
      </c>
      <c r="I32645">
        <v>14.82</v>
      </c>
      <c r="J32645">
        <v>14.84</v>
      </c>
      <c r="K32645">
        <v>16</v>
      </c>
      <c r="L32645" s="32">
        <v>14.68</v>
      </c>
      <c r="M32645">
        <v>25547</v>
      </c>
      <c r="N32645" t="s">
        <v>47</v>
      </c>
      <c r="O32645">
        <v>5</v>
      </c>
    </row>
    <row r="32646" spans="1:15" x14ac:dyDescent="0.2">
      <c r="A32646" s="2">
        <v>37246</v>
      </c>
      <c r="B32646">
        <v>400</v>
      </c>
      <c r="C32646">
        <v>13.55</v>
      </c>
      <c r="D32646">
        <v>13.55</v>
      </c>
      <c r="E32646">
        <v>13.55</v>
      </c>
      <c r="F32646">
        <v>13.55</v>
      </c>
      <c r="G32646">
        <v>13.55</v>
      </c>
      <c r="H32646" s="5">
        <v>15</v>
      </c>
      <c r="I32646">
        <v>14.83</v>
      </c>
      <c r="J32646">
        <v>14.85</v>
      </c>
      <c r="K32646">
        <v>16.03</v>
      </c>
      <c r="L32646" s="32">
        <v>14.68</v>
      </c>
      <c r="M32646">
        <v>25359</v>
      </c>
      <c r="N32646" t="s">
        <v>47</v>
      </c>
      <c r="O32646">
        <v>5</v>
      </c>
    </row>
    <row r="32647" spans="1:15" x14ac:dyDescent="0.2">
      <c r="A32647" s="2">
        <v>37246</v>
      </c>
      <c r="B32647">
        <v>500</v>
      </c>
      <c r="C32647">
        <v>13.93</v>
      </c>
      <c r="D32647">
        <v>13.93</v>
      </c>
      <c r="E32647">
        <v>13.93</v>
      </c>
      <c r="F32647">
        <v>13.93</v>
      </c>
      <c r="G32647">
        <v>13.93</v>
      </c>
      <c r="H32647" s="5">
        <v>15.29</v>
      </c>
      <c r="I32647">
        <v>15.18</v>
      </c>
      <c r="J32647">
        <v>15.19</v>
      </c>
      <c r="K32647">
        <v>16</v>
      </c>
      <c r="L32647" s="32">
        <v>15.07</v>
      </c>
      <c r="M32647">
        <v>25897</v>
      </c>
      <c r="N32647" t="s">
        <v>47</v>
      </c>
      <c r="O32647">
        <v>5</v>
      </c>
    </row>
    <row r="32648" spans="1:15" x14ac:dyDescent="0.2">
      <c r="A32648" s="2">
        <v>37246</v>
      </c>
      <c r="B32648">
        <v>600</v>
      </c>
      <c r="C32648">
        <v>17.940000000000001</v>
      </c>
      <c r="D32648">
        <v>17.940000000000001</v>
      </c>
      <c r="E32648">
        <v>17.940000000000001</v>
      </c>
      <c r="F32648">
        <v>17.940000000000001</v>
      </c>
      <c r="G32648">
        <v>17.940000000000001</v>
      </c>
      <c r="H32648" s="5">
        <v>19</v>
      </c>
      <c r="I32648">
        <v>19</v>
      </c>
      <c r="J32648">
        <v>19</v>
      </c>
      <c r="K32648">
        <v>19</v>
      </c>
      <c r="L32648" s="32">
        <v>19</v>
      </c>
      <c r="M32648">
        <v>27998</v>
      </c>
      <c r="N32648" t="s">
        <v>47</v>
      </c>
      <c r="O32648">
        <v>5</v>
      </c>
    </row>
    <row r="32649" spans="1:15" x14ac:dyDescent="0.2">
      <c r="A32649" s="2">
        <v>37246</v>
      </c>
      <c r="B32649">
        <v>700</v>
      </c>
      <c r="C32649">
        <v>24.48</v>
      </c>
      <c r="D32649">
        <v>24.48</v>
      </c>
      <c r="E32649">
        <v>24.48</v>
      </c>
      <c r="F32649">
        <v>24.48</v>
      </c>
      <c r="G32649">
        <v>24.48</v>
      </c>
      <c r="H32649" s="5">
        <v>37</v>
      </c>
      <c r="I32649">
        <v>37</v>
      </c>
      <c r="J32649">
        <v>37</v>
      </c>
      <c r="K32649">
        <v>37</v>
      </c>
      <c r="L32649" s="32">
        <v>37</v>
      </c>
      <c r="M32649">
        <v>31932</v>
      </c>
      <c r="N32649" t="s">
        <v>47</v>
      </c>
      <c r="O32649">
        <v>5</v>
      </c>
    </row>
    <row r="32650" spans="1:15" x14ac:dyDescent="0.2">
      <c r="A32650" s="2">
        <v>37246</v>
      </c>
      <c r="B32650">
        <v>800</v>
      </c>
      <c r="C32650">
        <v>47.93</v>
      </c>
      <c r="D32650">
        <v>47.93</v>
      </c>
      <c r="E32650">
        <v>47.93</v>
      </c>
      <c r="F32650">
        <v>47.93</v>
      </c>
      <c r="G32650">
        <v>47.93</v>
      </c>
      <c r="H32650" s="5">
        <v>30.01</v>
      </c>
      <c r="I32650">
        <v>30.01</v>
      </c>
      <c r="J32650">
        <v>30.01</v>
      </c>
      <c r="K32650">
        <v>30.01</v>
      </c>
      <c r="L32650" s="32">
        <v>30.01</v>
      </c>
      <c r="M32650">
        <v>34194</v>
      </c>
      <c r="N32650" t="s">
        <v>48</v>
      </c>
      <c r="O32650">
        <v>5</v>
      </c>
    </row>
    <row r="32651" spans="1:15" x14ac:dyDescent="0.2">
      <c r="A32651" s="2">
        <v>37246</v>
      </c>
      <c r="B32651">
        <v>900</v>
      </c>
      <c r="C32651">
        <v>26.98</v>
      </c>
      <c r="D32651">
        <v>26.98</v>
      </c>
      <c r="E32651">
        <v>26.98</v>
      </c>
      <c r="F32651">
        <v>26.98</v>
      </c>
      <c r="G32651">
        <v>26.98</v>
      </c>
      <c r="H32651" s="5">
        <v>26.03</v>
      </c>
      <c r="I32651">
        <v>24.4</v>
      </c>
      <c r="J32651">
        <v>24.55</v>
      </c>
      <c r="K32651">
        <v>36.119999999999997</v>
      </c>
      <c r="L32651" s="32">
        <v>22.94</v>
      </c>
      <c r="M32651">
        <v>34249</v>
      </c>
      <c r="N32651" t="s">
        <v>48</v>
      </c>
      <c r="O32651">
        <v>5</v>
      </c>
    </row>
    <row r="32652" spans="1:15" x14ac:dyDescent="0.2">
      <c r="A32652" s="2">
        <v>37246</v>
      </c>
      <c r="B32652">
        <v>1000</v>
      </c>
      <c r="C32652">
        <v>23.82</v>
      </c>
      <c r="D32652">
        <v>23.82</v>
      </c>
      <c r="E32652">
        <v>23.82</v>
      </c>
      <c r="F32652">
        <v>23.82</v>
      </c>
      <c r="G32652">
        <v>23.82</v>
      </c>
      <c r="H32652" s="5">
        <v>24.9</v>
      </c>
      <c r="I32652">
        <v>22.95</v>
      </c>
      <c r="J32652">
        <v>23.12</v>
      </c>
      <c r="K32652">
        <v>37</v>
      </c>
      <c r="L32652" s="32">
        <v>21.19</v>
      </c>
      <c r="M32652">
        <v>33912</v>
      </c>
      <c r="N32652" t="s">
        <v>48</v>
      </c>
      <c r="O32652">
        <v>5</v>
      </c>
    </row>
    <row r="32653" spans="1:15" x14ac:dyDescent="0.2">
      <c r="A32653" s="2">
        <v>37246</v>
      </c>
      <c r="B32653">
        <v>1100</v>
      </c>
      <c r="C32653">
        <v>19.34</v>
      </c>
      <c r="D32653">
        <v>19.34</v>
      </c>
      <c r="E32653">
        <v>19.34</v>
      </c>
      <c r="F32653">
        <v>19.34</v>
      </c>
      <c r="G32653">
        <v>19.34</v>
      </c>
      <c r="H32653" s="5">
        <v>24.31</v>
      </c>
      <c r="I32653">
        <v>21.48</v>
      </c>
      <c r="J32653">
        <v>21.72</v>
      </c>
      <c r="K32653">
        <v>37</v>
      </c>
      <c r="L32653" s="32">
        <v>23.22</v>
      </c>
      <c r="M32653">
        <v>33700</v>
      </c>
      <c r="N32653" t="s">
        <v>48</v>
      </c>
      <c r="O32653">
        <v>5</v>
      </c>
    </row>
    <row r="32654" spans="1:15" x14ac:dyDescent="0.2">
      <c r="A32654" s="2">
        <v>37246</v>
      </c>
      <c r="B32654">
        <v>1200</v>
      </c>
      <c r="C32654">
        <v>16.100000000000001</v>
      </c>
      <c r="D32654">
        <v>15.54</v>
      </c>
      <c r="E32654">
        <v>15.58</v>
      </c>
      <c r="F32654">
        <v>18.68</v>
      </c>
      <c r="G32654">
        <v>15.89</v>
      </c>
      <c r="H32654" s="5">
        <v>22.93</v>
      </c>
      <c r="I32654">
        <v>22.47</v>
      </c>
      <c r="J32654">
        <v>22.51</v>
      </c>
      <c r="K32654">
        <v>25</v>
      </c>
      <c r="L32654" s="32">
        <v>22.75</v>
      </c>
      <c r="M32654">
        <v>33093</v>
      </c>
      <c r="N32654" t="s">
        <v>48</v>
      </c>
      <c r="O32654">
        <v>5</v>
      </c>
    </row>
    <row r="32655" spans="1:15" x14ac:dyDescent="0.2">
      <c r="A32655" s="2">
        <v>37246</v>
      </c>
      <c r="B32655">
        <v>1300</v>
      </c>
      <c r="C32655">
        <v>17.309999999999999</v>
      </c>
      <c r="D32655">
        <v>12.88</v>
      </c>
      <c r="E32655">
        <v>13.21</v>
      </c>
      <c r="F32655">
        <v>37.61</v>
      </c>
      <c r="G32655">
        <v>15.69</v>
      </c>
      <c r="H32655" s="5">
        <v>20.9</v>
      </c>
      <c r="I32655">
        <v>20.239999999999998</v>
      </c>
      <c r="J32655">
        <v>20.3</v>
      </c>
      <c r="K32655">
        <v>25</v>
      </c>
      <c r="L32655" s="32">
        <v>19.649999999999999</v>
      </c>
      <c r="M32655">
        <v>32330</v>
      </c>
      <c r="N32655" t="s">
        <v>48</v>
      </c>
      <c r="O32655">
        <v>5</v>
      </c>
    </row>
    <row r="32656" spans="1:15" x14ac:dyDescent="0.2">
      <c r="A32656" s="2">
        <v>37246</v>
      </c>
      <c r="B32656">
        <v>1400</v>
      </c>
      <c r="C32656">
        <v>18.07</v>
      </c>
      <c r="D32656">
        <v>11.54</v>
      </c>
      <c r="E32656">
        <v>12.02</v>
      </c>
      <c r="F32656">
        <v>48</v>
      </c>
      <c r="G32656">
        <v>15.68</v>
      </c>
      <c r="H32656" s="5">
        <v>20</v>
      </c>
      <c r="I32656">
        <v>19.68</v>
      </c>
      <c r="J32656">
        <v>19.670000000000002</v>
      </c>
      <c r="K32656">
        <v>25</v>
      </c>
      <c r="L32656" s="32">
        <v>15.23</v>
      </c>
      <c r="M32656">
        <v>31854</v>
      </c>
      <c r="N32656" t="s">
        <v>48</v>
      </c>
      <c r="O32656">
        <v>5</v>
      </c>
    </row>
    <row r="32657" spans="1:15" x14ac:dyDescent="0.2">
      <c r="A32657" s="2">
        <v>37246</v>
      </c>
      <c r="B32657">
        <v>1500</v>
      </c>
      <c r="C32657">
        <v>16.420000000000002</v>
      </c>
      <c r="D32657">
        <v>13.5</v>
      </c>
      <c r="E32657">
        <v>13.71</v>
      </c>
      <c r="F32657">
        <v>29.81</v>
      </c>
      <c r="G32657">
        <v>15.35</v>
      </c>
      <c r="H32657" s="5">
        <v>18.7</v>
      </c>
      <c r="I32657">
        <v>17.93</v>
      </c>
      <c r="J32657">
        <v>17.989999999999998</v>
      </c>
      <c r="K32657">
        <v>25</v>
      </c>
      <c r="L32657" s="32">
        <v>15.1</v>
      </c>
      <c r="M32657">
        <v>31378</v>
      </c>
      <c r="N32657" t="s">
        <v>48</v>
      </c>
      <c r="O32657">
        <v>5</v>
      </c>
    </row>
    <row r="32658" spans="1:15" x14ac:dyDescent="0.2">
      <c r="A32658" s="2">
        <v>37246</v>
      </c>
      <c r="B32658">
        <v>1600</v>
      </c>
      <c r="C32658">
        <v>13.43</v>
      </c>
      <c r="D32658">
        <v>13.43</v>
      </c>
      <c r="E32658">
        <v>13.43</v>
      </c>
      <c r="F32658">
        <v>13.43</v>
      </c>
      <c r="G32658">
        <v>13.43</v>
      </c>
      <c r="H32658" s="5">
        <v>19.45</v>
      </c>
      <c r="I32658">
        <v>19</v>
      </c>
      <c r="J32658">
        <v>19.010000000000002</v>
      </c>
      <c r="K32658">
        <v>25</v>
      </c>
      <c r="L32658" s="32">
        <v>14.74</v>
      </c>
      <c r="M32658">
        <v>31274</v>
      </c>
      <c r="N32658" t="s">
        <v>48</v>
      </c>
      <c r="O32658">
        <v>5</v>
      </c>
    </row>
    <row r="32659" spans="1:15" x14ac:dyDescent="0.2">
      <c r="A32659" s="2">
        <v>37246</v>
      </c>
      <c r="B32659">
        <v>1700</v>
      </c>
      <c r="C32659">
        <v>17.68</v>
      </c>
      <c r="D32659">
        <v>17.68</v>
      </c>
      <c r="E32659">
        <v>17.68</v>
      </c>
      <c r="F32659">
        <v>17.68</v>
      </c>
      <c r="G32659">
        <v>17.68</v>
      </c>
      <c r="H32659" s="5">
        <v>25.78</v>
      </c>
      <c r="I32659">
        <v>23.99</v>
      </c>
      <c r="J32659">
        <v>24.14</v>
      </c>
      <c r="K32659">
        <v>37</v>
      </c>
      <c r="L32659" s="32">
        <v>22.37</v>
      </c>
      <c r="M32659">
        <v>32858</v>
      </c>
      <c r="N32659" t="s">
        <v>48</v>
      </c>
      <c r="O32659">
        <v>5</v>
      </c>
    </row>
    <row r="32660" spans="1:15" x14ac:dyDescent="0.2">
      <c r="A32660" s="2">
        <v>37246</v>
      </c>
      <c r="B32660">
        <v>1800</v>
      </c>
      <c r="C32660">
        <v>32.65</v>
      </c>
      <c r="D32660">
        <v>32.65</v>
      </c>
      <c r="E32660">
        <v>32.65</v>
      </c>
      <c r="F32660">
        <v>32.65</v>
      </c>
      <c r="G32660">
        <v>32.65</v>
      </c>
      <c r="H32660" s="5">
        <v>49.97</v>
      </c>
      <c r="I32660">
        <v>50.08</v>
      </c>
      <c r="J32660">
        <v>50.02</v>
      </c>
      <c r="K32660">
        <v>49.95</v>
      </c>
      <c r="L32660" s="32">
        <v>49.95</v>
      </c>
      <c r="M32660">
        <v>36734</v>
      </c>
      <c r="N32660" t="s">
        <v>48</v>
      </c>
      <c r="O32660">
        <v>5</v>
      </c>
    </row>
    <row r="32661" spans="1:15" x14ac:dyDescent="0.2">
      <c r="A32661" s="2">
        <v>37246</v>
      </c>
      <c r="B32661">
        <v>1900</v>
      </c>
      <c r="C32661">
        <v>34.01</v>
      </c>
      <c r="D32661">
        <v>34.01</v>
      </c>
      <c r="E32661">
        <v>34.01</v>
      </c>
      <c r="F32661">
        <v>34.01</v>
      </c>
      <c r="G32661">
        <v>34.01</v>
      </c>
      <c r="H32661" s="5">
        <v>40.020000000000003</v>
      </c>
      <c r="I32661">
        <v>39.979999999999997</v>
      </c>
      <c r="J32661">
        <v>40</v>
      </c>
      <c r="K32661">
        <v>40.06</v>
      </c>
      <c r="L32661" s="32">
        <v>40.020000000000003</v>
      </c>
      <c r="M32661">
        <v>36873</v>
      </c>
      <c r="N32661" t="s">
        <v>48</v>
      </c>
      <c r="O32661">
        <v>5</v>
      </c>
    </row>
    <row r="32662" spans="1:15" x14ac:dyDescent="0.2">
      <c r="A32662" s="2">
        <v>37246</v>
      </c>
      <c r="B32662">
        <v>2000</v>
      </c>
      <c r="C32662">
        <v>20.54</v>
      </c>
      <c r="D32662">
        <v>20.5</v>
      </c>
      <c r="E32662">
        <v>20.51</v>
      </c>
      <c r="F32662">
        <v>20.64</v>
      </c>
      <c r="G32662">
        <v>20.55</v>
      </c>
      <c r="H32662" s="5">
        <v>36.08</v>
      </c>
      <c r="I32662">
        <v>35.76</v>
      </c>
      <c r="J32662">
        <v>35.840000000000003</v>
      </c>
      <c r="K32662">
        <v>37</v>
      </c>
      <c r="L32662" s="32">
        <v>35.880000000000003</v>
      </c>
      <c r="M32662">
        <v>36206</v>
      </c>
      <c r="N32662" t="s">
        <v>48</v>
      </c>
      <c r="O32662">
        <v>5</v>
      </c>
    </row>
    <row r="32663" spans="1:15" x14ac:dyDescent="0.2">
      <c r="A32663" s="2">
        <v>37246</v>
      </c>
      <c r="B32663">
        <v>2100</v>
      </c>
      <c r="C32663">
        <v>21.75</v>
      </c>
      <c r="D32663">
        <v>21.16</v>
      </c>
      <c r="E32663">
        <v>21.35</v>
      </c>
      <c r="F32663">
        <v>22.95</v>
      </c>
      <c r="G32663">
        <v>21.89</v>
      </c>
      <c r="H32663" s="5">
        <v>27</v>
      </c>
      <c r="I32663">
        <v>25.94</v>
      </c>
      <c r="J32663">
        <v>25.67</v>
      </c>
      <c r="K32663">
        <v>37</v>
      </c>
      <c r="L32663" s="32">
        <v>23.89</v>
      </c>
      <c r="M32663">
        <v>35461</v>
      </c>
      <c r="N32663" t="s">
        <v>48</v>
      </c>
      <c r="O32663">
        <v>5</v>
      </c>
    </row>
    <row r="32664" spans="1:15" x14ac:dyDescent="0.2">
      <c r="A32664" s="2">
        <v>37246</v>
      </c>
      <c r="B32664">
        <v>2200</v>
      </c>
      <c r="C32664">
        <v>22.99</v>
      </c>
      <c r="D32664">
        <v>22.59</v>
      </c>
      <c r="E32664">
        <v>22.67</v>
      </c>
      <c r="F32664">
        <v>24.01</v>
      </c>
      <c r="G32664">
        <v>23.09</v>
      </c>
      <c r="H32664" s="5">
        <v>23.79</v>
      </c>
      <c r="I32664">
        <v>24.72</v>
      </c>
      <c r="J32664">
        <v>24.56</v>
      </c>
      <c r="K32664">
        <v>26.4</v>
      </c>
      <c r="L32664" s="32">
        <v>13.37</v>
      </c>
      <c r="M32664">
        <v>34178</v>
      </c>
      <c r="N32664" t="s">
        <v>48</v>
      </c>
      <c r="O32664">
        <v>5</v>
      </c>
    </row>
    <row r="32665" spans="1:15" x14ac:dyDescent="0.2">
      <c r="A32665" s="2">
        <v>37246</v>
      </c>
      <c r="B32665">
        <v>2300</v>
      </c>
      <c r="C32665">
        <v>16.350000000000001</v>
      </c>
      <c r="D32665">
        <v>15.89</v>
      </c>
      <c r="E32665">
        <v>15.99</v>
      </c>
      <c r="F32665">
        <v>17.53</v>
      </c>
      <c r="G32665">
        <v>16.47</v>
      </c>
      <c r="H32665" s="5">
        <v>18.899999999999999</v>
      </c>
      <c r="I32665">
        <v>19.04</v>
      </c>
      <c r="J32665">
        <v>18.989999999999998</v>
      </c>
      <c r="K32665">
        <v>21</v>
      </c>
      <c r="L32665" s="32">
        <v>14.94</v>
      </c>
      <c r="M32665">
        <v>32248</v>
      </c>
      <c r="N32665" t="s">
        <v>48</v>
      </c>
      <c r="O32665">
        <v>5</v>
      </c>
    </row>
    <row r="32666" spans="1:15" x14ac:dyDescent="0.2">
      <c r="A32666" s="2">
        <v>37246</v>
      </c>
      <c r="B32666">
        <v>2400</v>
      </c>
      <c r="C32666">
        <v>15.51</v>
      </c>
      <c r="D32666">
        <v>15.08</v>
      </c>
      <c r="E32666">
        <v>15.17</v>
      </c>
      <c r="F32666">
        <v>16.61</v>
      </c>
      <c r="G32666">
        <v>15.62</v>
      </c>
      <c r="H32666" s="5">
        <v>17.329999999999998</v>
      </c>
      <c r="I32666">
        <v>16.72</v>
      </c>
      <c r="J32666">
        <v>16.760000000000002</v>
      </c>
      <c r="K32666">
        <v>20.91</v>
      </c>
      <c r="L32666" s="32">
        <v>15.88</v>
      </c>
      <c r="M32666">
        <v>29651</v>
      </c>
      <c r="N32666" t="s">
        <v>47</v>
      </c>
      <c r="O32666">
        <v>5</v>
      </c>
    </row>
    <row r="32667" spans="1:15" x14ac:dyDescent="0.2">
      <c r="A32667" s="2">
        <v>37247</v>
      </c>
      <c r="B32667">
        <v>100</v>
      </c>
      <c r="C32667">
        <v>14.89</v>
      </c>
      <c r="D32667">
        <v>14.89</v>
      </c>
      <c r="E32667">
        <v>14.89</v>
      </c>
      <c r="F32667">
        <v>14.89</v>
      </c>
      <c r="G32667">
        <v>14.89</v>
      </c>
      <c r="H32667" s="5">
        <v>20.2</v>
      </c>
      <c r="I32667">
        <v>20.2</v>
      </c>
      <c r="J32667">
        <v>20.2</v>
      </c>
      <c r="K32667">
        <v>20.2</v>
      </c>
      <c r="L32667" s="32">
        <v>20.2</v>
      </c>
      <c r="M32667">
        <v>27377</v>
      </c>
      <c r="N32667" t="s">
        <v>47</v>
      </c>
      <c r="O32667">
        <v>6</v>
      </c>
    </row>
    <row r="32668" spans="1:15" x14ac:dyDescent="0.2">
      <c r="A32668" s="2">
        <v>37247</v>
      </c>
      <c r="B32668">
        <v>200</v>
      </c>
      <c r="C32668">
        <v>15.09</v>
      </c>
      <c r="D32668">
        <v>15.09</v>
      </c>
      <c r="E32668">
        <v>15.09</v>
      </c>
      <c r="F32668">
        <v>15.09</v>
      </c>
      <c r="G32668">
        <v>15.09</v>
      </c>
      <c r="H32668" s="5">
        <v>15.84</v>
      </c>
      <c r="I32668">
        <v>15.84</v>
      </c>
      <c r="J32668">
        <v>15.84</v>
      </c>
      <c r="K32668">
        <v>15.84</v>
      </c>
      <c r="L32668" s="32">
        <v>15.84</v>
      </c>
      <c r="M32668">
        <v>26051</v>
      </c>
      <c r="N32668" t="s">
        <v>47</v>
      </c>
      <c r="O32668">
        <v>6</v>
      </c>
    </row>
    <row r="32669" spans="1:15" x14ac:dyDescent="0.2">
      <c r="A32669" s="2">
        <v>37247</v>
      </c>
      <c r="B32669">
        <v>300</v>
      </c>
      <c r="C32669">
        <v>15.74</v>
      </c>
      <c r="D32669">
        <v>15.74</v>
      </c>
      <c r="E32669">
        <v>15.74</v>
      </c>
      <c r="F32669">
        <v>15.74</v>
      </c>
      <c r="G32669">
        <v>15.74</v>
      </c>
      <c r="H32669" s="5">
        <v>15.15</v>
      </c>
      <c r="I32669">
        <v>15.15</v>
      </c>
      <c r="J32669">
        <v>15.15</v>
      </c>
      <c r="K32669">
        <v>15.15</v>
      </c>
      <c r="L32669" s="32">
        <v>15.15</v>
      </c>
      <c r="M32669">
        <v>25852</v>
      </c>
      <c r="N32669" t="s">
        <v>47</v>
      </c>
      <c r="O32669">
        <v>6</v>
      </c>
    </row>
    <row r="32670" spans="1:15" x14ac:dyDescent="0.2">
      <c r="A32670" s="2">
        <v>37247</v>
      </c>
      <c r="B32670">
        <v>400</v>
      </c>
      <c r="C32670">
        <v>14.9</v>
      </c>
      <c r="D32670">
        <v>14.9</v>
      </c>
      <c r="E32670">
        <v>14.9</v>
      </c>
      <c r="F32670">
        <v>14.9</v>
      </c>
      <c r="G32670">
        <v>14.9</v>
      </c>
      <c r="H32670" s="5">
        <v>15.06</v>
      </c>
      <c r="I32670">
        <v>15.06</v>
      </c>
      <c r="J32670">
        <v>15.06</v>
      </c>
      <c r="K32670">
        <v>15.06</v>
      </c>
      <c r="L32670" s="32">
        <v>15.06</v>
      </c>
      <c r="M32670">
        <v>25807</v>
      </c>
      <c r="N32670" t="s">
        <v>47</v>
      </c>
      <c r="O32670">
        <v>6</v>
      </c>
    </row>
    <row r="32671" spans="1:15" x14ac:dyDescent="0.2">
      <c r="A32671" s="2">
        <v>37247</v>
      </c>
      <c r="B32671">
        <v>500</v>
      </c>
      <c r="C32671">
        <v>14.93</v>
      </c>
      <c r="D32671">
        <v>14.93</v>
      </c>
      <c r="E32671">
        <v>14.93</v>
      </c>
      <c r="F32671">
        <v>14.93</v>
      </c>
      <c r="G32671">
        <v>14.93</v>
      </c>
      <c r="H32671" s="5">
        <v>15.25</v>
      </c>
      <c r="I32671">
        <v>15.25</v>
      </c>
      <c r="J32671">
        <v>15.25</v>
      </c>
      <c r="K32671">
        <v>15.25</v>
      </c>
      <c r="L32671" s="32">
        <v>15.25</v>
      </c>
      <c r="M32671">
        <v>25841</v>
      </c>
      <c r="N32671" t="s">
        <v>47</v>
      </c>
      <c r="O32671">
        <v>6</v>
      </c>
    </row>
    <row r="32672" spans="1:15" x14ac:dyDescent="0.2">
      <c r="A32672" s="2">
        <v>37247</v>
      </c>
      <c r="B32672">
        <v>600</v>
      </c>
      <c r="C32672">
        <v>16.13</v>
      </c>
      <c r="D32672">
        <v>16.13</v>
      </c>
      <c r="E32672">
        <v>16.13</v>
      </c>
      <c r="F32672">
        <v>16.13</v>
      </c>
      <c r="G32672">
        <v>16.13</v>
      </c>
      <c r="H32672" s="5">
        <v>17.86</v>
      </c>
      <c r="I32672">
        <v>17.86</v>
      </c>
      <c r="J32672">
        <v>17.86</v>
      </c>
      <c r="K32672">
        <v>17.86</v>
      </c>
      <c r="L32672" s="32">
        <v>17.86</v>
      </c>
      <c r="M32672">
        <v>26616</v>
      </c>
      <c r="N32672" t="s">
        <v>47</v>
      </c>
      <c r="O32672">
        <v>6</v>
      </c>
    </row>
    <row r="32673" spans="1:15" x14ac:dyDescent="0.2">
      <c r="A32673" s="2">
        <v>37247</v>
      </c>
      <c r="B32673">
        <v>700</v>
      </c>
      <c r="C32673">
        <v>15.17</v>
      </c>
      <c r="D32673">
        <v>15.17</v>
      </c>
      <c r="E32673">
        <v>15.17</v>
      </c>
      <c r="F32673">
        <v>15.17</v>
      </c>
      <c r="G32673">
        <v>15.17</v>
      </c>
      <c r="H32673" s="5">
        <v>18.41</v>
      </c>
      <c r="I32673">
        <v>17.989999999999998</v>
      </c>
      <c r="J32673">
        <v>18.02</v>
      </c>
      <c r="K32673">
        <v>21.12</v>
      </c>
      <c r="L32673" s="32">
        <v>17.579999999999998</v>
      </c>
      <c r="M32673">
        <v>27990</v>
      </c>
      <c r="N32673" t="s">
        <v>47</v>
      </c>
      <c r="O32673">
        <v>6</v>
      </c>
    </row>
    <row r="32674" spans="1:15" x14ac:dyDescent="0.2">
      <c r="A32674" s="2">
        <v>37247</v>
      </c>
      <c r="B32674">
        <v>800</v>
      </c>
      <c r="C32674">
        <v>14.24</v>
      </c>
      <c r="D32674">
        <v>14.24</v>
      </c>
      <c r="E32674">
        <v>14.24</v>
      </c>
      <c r="F32674">
        <v>14.24</v>
      </c>
      <c r="G32674">
        <v>14.24</v>
      </c>
      <c r="H32674" s="5">
        <v>19</v>
      </c>
      <c r="I32674">
        <v>19.059999999999999</v>
      </c>
      <c r="J32674">
        <v>19.010000000000002</v>
      </c>
      <c r="K32674">
        <v>21.29</v>
      </c>
      <c r="L32674" s="32">
        <v>15.57</v>
      </c>
      <c r="M32674">
        <v>29253</v>
      </c>
      <c r="N32674" t="s">
        <v>48</v>
      </c>
      <c r="O32674">
        <v>6</v>
      </c>
    </row>
    <row r="32675" spans="1:15" x14ac:dyDescent="0.2">
      <c r="A32675" s="2">
        <v>37247</v>
      </c>
      <c r="B32675">
        <v>900</v>
      </c>
      <c r="C32675">
        <v>15.37</v>
      </c>
      <c r="D32675">
        <v>15.37</v>
      </c>
      <c r="E32675">
        <v>15.37</v>
      </c>
      <c r="F32675">
        <v>15.37</v>
      </c>
      <c r="G32675">
        <v>15.37</v>
      </c>
      <c r="H32675" s="5">
        <v>22.32</v>
      </c>
      <c r="I32675">
        <v>22.31</v>
      </c>
      <c r="J32675">
        <v>22.3</v>
      </c>
      <c r="K32675">
        <v>22.47</v>
      </c>
      <c r="L32675" s="32">
        <v>22.27</v>
      </c>
      <c r="M32675">
        <v>30638</v>
      </c>
      <c r="N32675" t="s">
        <v>48</v>
      </c>
      <c r="O32675">
        <v>6</v>
      </c>
    </row>
    <row r="32676" spans="1:15" x14ac:dyDescent="0.2">
      <c r="A32676" s="2">
        <v>37247</v>
      </c>
      <c r="B32676">
        <v>1000</v>
      </c>
      <c r="C32676">
        <v>15.5</v>
      </c>
      <c r="D32676">
        <v>15.5</v>
      </c>
      <c r="E32676">
        <v>15.5</v>
      </c>
      <c r="F32676">
        <v>15.5</v>
      </c>
      <c r="G32676">
        <v>15.5</v>
      </c>
      <c r="H32676" s="5">
        <v>23.88</v>
      </c>
      <c r="I32676">
        <v>24.16</v>
      </c>
      <c r="J32676">
        <v>24.01</v>
      </c>
      <c r="K32676">
        <v>23.82</v>
      </c>
      <c r="L32676" s="32">
        <v>23.85</v>
      </c>
      <c r="M32676">
        <v>31223</v>
      </c>
      <c r="N32676" t="s">
        <v>48</v>
      </c>
      <c r="O32676">
        <v>6</v>
      </c>
    </row>
    <row r="32677" spans="1:15" x14ac:dyDescent="0.2">
      <c r="A32677" s="2">
        <v>37247</v>
      </c>
      <c r="B32677">
        <v>1100</v>
      </c>
      <c r="C32677">
        <v>16.02</v>
      </c>
      <c r="D32677">
        <v>16.02</v>
      </c>
      <c r="E32677">
        <v>16.02</v>
      </c>
      <c r="F32677">
        <v>16.02</v>
      </c>
      <c r="G32677">
        <v>16.02</v>
      </c>
      <c r="H32677" s="5">
        <v>22.37</v>
      </c>
      <c r="I32677">
        <v>21.48</v>
      </c>
      <c r="J32677">
        <v>21.56</v>
      </c>
      <c r="K32677">
        <v>28</v>
      </c>
      <c r="L32677" s="32">
        <v>20.65</v>
      </c>
      <c r="M32677">
        <v>30984</v>
      </c>
      <c r="N32677" t="s">
        <v>48</v>
      </c>
      <c r="O32677">
        <v>6</v>
      </c>
    </row>
    <row r="32678" spans="1:15" x14ac:dyDescent="0.2">
      <c r="A32678" s="2">
        <v>37247</v>
      </c>
      <c r="B32678">
        <v>1200</v>
      </c>
      <c r="C32678">
        <v>14.54</v>
      </c>
      <c r="D32678">
        <v>14.54</v>
      </c>
      <c r="E32678">
        <v>14.54</v>
      </c>
      <c r="F32678">
        <v>14.54</v>
      </c>
      <c r="G32678">
        <v>14.54</v>
      </c>
      <c r="H32678" s="5">
        <v>21.68</v>
      </c>
      <c r="I32678">
        <v>21.19</v>
      </c>
      <c r="J32678">
        <v>21.19</v>
      </c>
      <c r="K32678">
        <v>28</v>
      </c>
      <c r="L32678" s="32">
        <v>16.21</v>
      </c>
      <c r="M32678">
        <v>30174</v>
      </c>
      <c r="N32678" t="s">
        <v>48</v>
      </c>
      <c r="O32678">
        <v>6</v>
      </c>
    </row>
    <row r="32679" spans="1:15" x14ac:dyDescent="0.2">
      <c r="A32679" s="2">
        <v>37247</v>
      </c>
      <c r="B32679">
        <v>1300</v>
      </c>
      <c r="C32679">
        <v>13.87</v>
      </c>
      <c r="D32679">
        <v>13.87</v>
      </c>
      <c r="E32679">
        <v>13.87</v>
      </c>
      <c r="F32679">
        <v>13.87</v>
      </c>
      <c r="G32679">
        <v>13.87</v>
      </c>
      <c r="H32679" s="5">
        <v>19.79</v>
      </c>
      <c r="I32679">
        <v>19.52</v>
      </c>
      <c r="J32679">
        <v>19.510000000000002</v>
      </c>
      <c r="K32679">
        <v>25</v>
      </c>
      <c r="L32679" s="32">
        <v>14.34</v>
      </c>
      <c r="M32679">
        <v>29249</v>
      </c>
      <c r="N32679" t="s">
        <v>48</v>
      </c>
      <c r="O32679">
        <v>6</v>
      </c>
    </row>
    <row r="32680" spans="1:15" x14ac:dyDescent="0.2">
      <c r="A32680" s="2">
        <v>37247</v>
      </c>
      <c r="B32680">
        <v>1400</v>
      </c>
      <c r="C32680">
        <v>13.55</v>
      </c>
      <c r="D32680">
        <v>13.55</v>
      </c>
      <c r="E32680">
        <v>13.55</v>
      </c>
      <c r="F32680">
        <v>13.55</v>
      </c>
      <c r="G32680">
        <v>13.55</v>
      </c>
      <c r="H32680" s="5">
        <v>17.760000000000002</v>
      </c>
      <c r="I32680">
        <v>17.309999999999999</v>
      </c>
      <c r="J32680">
        <v>17.34</v>
      </c>
      <c r="K32680">
        <v>22</v>
      </c>
      <c r="L32680" s="32">
        <v>14.97</v>
      </c>
      <c r="M32680">
        <v>28384</v>
      </c>
      <c r="N32680" t="s">
        <v>48</v>
      </c>
      <c r="O32680">
        <v>6</v>
      </c>
    </row>
    <row r="32681" spans="1:15" x14ac:dyDescent="0.2">
      <c r="A32681" s="2">
        <v>37247</v>
      </c>
      <c r="B32681">
        <v>1500</v>
      </c>
      <c r="C32681">
        <v>12.75</v>
      </c>
      <c r="D32681">
        <v>12.75</v>
      </c>
      <c r="E32681">
        <v>12.75</v>
      </c>
      <c r="F32681">
        <v>12.75</v>
      </c>
      <c r="G32681">
        <v>12.75</v>
      </c>
      <c r="H32681" s="5">
        <v>17.29</v>
      </c>
      <c r="I32681">
        <v>16.71</v>
      </c>
      <c r="J32681">
        <v>16.75</v>
      </c>
      <c r="K32681">
        <v>22</v>
      </c>
      <c r="L32681" s="32">
        <v>14.71</v>
      </c>
      <c r="M32681">
        <v>27817</v>
      </c>
      <c r="N32681" t="s">
        <v>48</v>
      </c>
      <c r="O32681">
        <v>6</v>
      </c>
    </row>
    <row r="32682" spans="1:15" x14ac:dyDescent="0.2">
      <c r="A32682" s="2">
        <v>37247</v>
      </c>
      <c r="B32682">
        <v>1600</v>
      </c>
      <c r="C32682">
        <v>13.42</v>
      </c>
      <c r="D32682">
        <v>13.42</v>
      </c>
      <c r="E32682">
        <v>13.42</v>
      </c>
      <c r="F32682">
        <v>13.42</v>
      </c>
      <c r="G32682">
        <v>13.42</v>
      </c>
      <c r="H32682" s="5">
        <v>16.82</v>
      </c>
      <c r="I32682">
        <v>16.36</v>
      </c>
      <c r="J32682">
        <v>16.39</v>
      </c>
      <c r="K32682">
        <v>20.59</v>
      </c>
      <c r="L32682" s="32">
        <v>14.7</v>
      </c>
      <c r="M32682">
        <v>27686</v>
      </c>
      <c r="N32682" t="s">
        <v>48</v>
      </c>
      <c r="O32682">
        <v>6</v>
      </c>
    </row>
    <row r="32683" spans="1:15" x14ac:dyDescent="0.2">
      <c r="A32683" s="2">
        <v>37247</v>
      </c>
      <c r="B32683">
        <v>1700</v>
      </c>
      <c r="C32683">
        <v>15.95</v>
      </c>
      <c r="D32683">
        <v>15.85</v>
      </c>
      <c r="E32683">
        <v>15.87</v>
      </c>
      <c r="F32683">
        <v>16.21</v>
      </c>
      <c r="G32683">
        <v>15.98</v>
      </c>
      <c r="H32683" s="5">
        <v>19.899999999999999</v>
      </c>
      <c r="I32683">
        <v>20.6</v>
      </c>
      <c r="J32683">
        <v>20.28</v>
      </c>
      <c r="K32683">
        <v>22</v>
      </c>
      <c r="L32683" s="32">
        <v>14.69</v>
      </c>
      <c r="M32683">
        <v>29525</v>
      </c>
      <c r="N32683" t="s">
        <v>48</v>
      </c>
      <c r="O32683">
        <v>6</v>
      </c>
    </row>
    <row r="32684" spans="1:15" x14ac:dyDescent="0.2">
      <c r="A32684" s="2">
        <v>37247</v>
      </c>
      <c r="B32684">
        <v>1800</v>
      </c>
      <c r="C32684">
        <v>26.86</v>
      </c>
      <c r="D32684">
        <v>26.57</v>
      </c>
      <c r="E32684">
        <v>26.62</v>
      </c>
      <c r="F32684">
        <v>27.66</v>
      </c>
      <c r="G32684">
        <v>26.93</v>
      </c>
      <c r="H32684" s="5">
        <v>37.49</v>
      </c>
      <c r="I32684">
        <v>37.5</v>
      </c>
      <c r="J32684">
        <v>37.51</v>
      </c>
      <c r="K32684">
        <v>37.49</v>
      </c>
      <c r="L32684" s="32">
        <v>37.49</v>
      </c>
      <c r="M32684">
        <v>33430</v>
      </c>
      <c r="N32684" t="s">
        <v>48</v>
      </c>
      <c r="O32684">
        <v>6</v>
      </c>
    </row>
    <row r="32685" spans="1:15" x14ac:dyDescent="0.2">
      <c r="A32685" s="2">
        <v>37247</v>
      </c>
      <c r="B32685">
        <v>1900</v>
      </c>
      <c r="C32685">
        <v>19.28</v>
      </c>
      <c r="D32685">
        <v>19.32</v>
      </c>
      <c r="E32685">
        <v>19.28</v>
      </c>
      <c r="F32685">
        <v>19.3</v>
      </c>
      <c r="G32685">
        <v>19.29</v>
      </c>
      <c r="H32685" s="5">
        <v>36</v>
      </c>
      <c r="I32685">
        <v>36.26</v>
      </c>
      <c r="J32685">
        <v>36.51</v>
      </c>
      <c r="K32685">
        <v>36</v>
      </c>
      <c r="L32685" s="32">
        <v>36</v>
      </c>
      <c r="M32685">
        <v>33821</v>
      </c>
      <c r="N32685" t="s">
        <v>48</v>
      </c>
      <c r="O32685">
        <v>6</v>
      </c>
    </row>
    <row r="32686" spans="1:15" x14ac:dyDescent="0.2">
      <c r="A32686" s="2">
        <v>37247</v>
      </c>
      <c r="B32686">
        <v>2000</v>
      </c>
      <c r="C32686">
        <v>21.75</v>
      </c>
      <c r="D32686">
        <v>21.78</v>
      </c>
      <c r="E32686">
        <v>21.74</v>
      </c>
      <c r="F32686">
        <v>21.77</v>
      </c>
      <c r="G32686">
        <v>21.75</v>
      </c>
      <c r="H32686" s="5">
        <v>29.16</v>
      </c>
      <c r="I32686">
        <v>29.05</v>
      </c>
      <c r="J32686">
        <v>29.05</v>
      </c>
      <c r="K32686">
        <v>30</v>
      </c>
      <c r="L32686" s="32">
        <v>28.91</v>
      </c>
      <c r="M32686">
        <v>33564</v>
      </c>
      <c r="N32686" t="s">
        <v>48</v>
      </c>
      <c r="O32686">
        <v>6</v>
      </c>
    </row>
    <row r="32687" spans="1:15" x14ac:dyDescent="0.2">
      <c r="A32687" s="2">
        <v>37247</v>
      </c>
      <c r="B32687">
        <v>2100</v>
      </c>
      <c r="C32687">
        <v>21.9</v>
      </c>
      <c r="D32687">
        <v>21.92</v>
      </c>
      <c r="E32687">
        <v>21.9</v>
      </c>
      <c r="F32687">
        <v>21.91</v>
      </c>
      <c r="G32687">
        <v>21.9</v>
      </c>
      <c r="H32687" s="5">
        <v>24</v>
      </c>
      <c r="I32687">
        <v>24.03</v>
      </c>
      <c r="J32687">
        <v>24.01</v>
      </c>
      <c r="K32687">
        <v>23.99</v>
      </c>
      <c r="L32687" s="32">
        <v>23.99</v>
      </c>
      <c r="M32687">
        <v>33192</v>
      </c>
      <c r="N32687" t="s">
        <v>48</v>
      </c>
      <c r="O32687">
        <v>6</v>
      </c>
    </row>
    <row r="32688" spans="1:15" x14ac:dyDescent="0.2">
      <c r="A32688" s="2">
        <v>37247</v>
      </c>
      <c r="B32688">
        <v>2200</v>
      </c>
      <c r="C32688">
        <v>17.989999999999998</v>
      </c>
      <c r="D32688">
        <v>17.989999999999998</v>
      </c>
      <c r="E32688">
        <v>17.989999999999998</v>
      </c>
      <c r="F32688">
        <v>17.989999999999998</v>
      </c>
      <c r="G32688">
        <v>17.989999999999998</v>
      </c>
      <c r="H32688" s="5">
        <v>22.02</v>
      </c>
      <c r="I32688">
        <v>22.78</v>
      </c>
      <c r="J32688">
        <v>22.65</v>
      </c>
      <c r="K32688">
        <v>24</v>
      </c>
      <c r="L32688" s="32">
        <v>13.92</v>
      </c>
      <c r="M32688">
        <v>32340</v>
      </c>
      <c r="N32688" t="s">
        <v>48</v>
      </c>
      <c r="O32688">
        <v>6</v>
      </c>
    </row>
    <row r="32689" spans="1:15" x14ac:dyDescent="0.2">
      <c r="A32689" s="2">
        <v>37247</v>
      </c>
      <c r="B32689">
        <v>2300</v>
      </c>
      <c r="C32689">
        <v>16.079999999999998</v>
      </c>
      <c r="D32689">
        <v>16.079999999999998</v>
      </c>
      <c r="E32689">
        <v>16.079999999999998</v>
      </c>
      <c r="F32689">
        <v>16.079999999999998</v>
      </c>
      <c r="G32689">
        <v>16.079999999999998</v>
      </c>
      <c r="H32689" s="5">
        <v>19.91</v>
      </c>
      <c r="I32689">
        <v>20.87</v>
      </c>
      <c r="J32689">
        <v>20.51</v>
      </c>
      <c r="K32689">
        <v>21.24</v>
      </c>
      <c r="L32689" s="32">
        <v>14.03</v>
      </c>
      <c r="M32689">
        <v>31189</v>
      </c>
      <c r="N32689" t="s">
        <v>48</v>
      </c>
      <c r="O32689">
        <v>6</v>
      </c>
    </row>
    <row r="32690" spans="1:15" x14ac:dyDescent="0.2">
      <c r="A32690" s="2">
        <v>37247</v>
      </c>
      <c r="B32690">
        <v>2400</v>
      </c>
      <c r="C32690">
        <v>15.58</v>
      </c>
      <c r="D32690">
        <v>15.58</v>
      </c>
      <c r="E32690">
        <v>15.58</v>
      </c>
      <c r="F32690">
        <v>15.58</v>
      </c>
      <c r="G32690">
        <v>15.58</v>
      </c>
      <c r="H32690" s="5">
        <v>20.03</v>
      </c>
      <c r="I32690">
        <v>20.329999999999998</v>
      </c>
      <c r="J32690">
        <v>20.27</v>
      </c>
      <c r="K32690">
        <v>21.7</v>
      </c>
      <c r="L32690" s="32">
        <v>15.51</v>
      </c>
      <c r="M32690">
        <v>29426</v>
      </c>
      <c r="N32690" t="s">
        <v>47</v>
      </c>
      <c r="O32690">
        <v>6</v>
      </c>
    </row>
    <row r="32691" spans="1:15" x14ac:dyDescent="0.2">
      <c r="A32691" s="2">
        <v>37248</v>
      </c>
      <c r="B32691">
        <v>100</v>
      </c>
      <c r="C32691">
        <v>13.13</v>
      </c>
      <c r="D32691">
        <v>13.13</v>
      </c>
      <c r="E32691">
        <v>13.13</v>
      </c>
      <c r="F32691">
        <v>13.13</v>
      </c>
      <c r="G32691">
        <v>13.13</v>
      </c>
      <c r="H32691" s="5">
        <v>16.12</v>
      </c>
      <c r="I32691">
        <v>15.53</v>
      </c>
      <c r="J32691">
        <v>15.54</v>
      </c>
      <c r="K32691">
        <v>20.3</v>
      </c>
      <c r="L32691" s="32">
        <v>14.84</v>
      </c>
      <c r="M32691">
        <v>27141</v>
      </c>
      <c r="N32691" t="s">
        <v>47</v>
      </c>
      <c r="O32691">
        <v>7</v>
      </c>
    </row>
    <row r="32692" spans="1:15" x14ac:dyDescent="0.2">
      <c r="A32692" s="2">
        <v>37248</v>
      </c>
      <c r="B32692">
        <v>200</v>
      </c>
      <c r="C32692">
        <v>12.98</v>
      </c>
      <c r="D32692">
        <v>12.98</v>
      </c>
      <c r="E32692">
        <v>12.98</v>
      </c>
      <c r="F32692">
        <v>12.98</v>
      </c>
      <c r="G32692">
        <v>12.98</v>
      </c>
      <c r="H32692" s="5">
        <v>14.78</v>
      </c>
      <c r="I32692">
        <v>14.83</v>
      </c>
      <c r="J32692">
        <v>14.8</v>
      </c>
      <c r="K32692">
        <v>14.77</v>
      </c>
      <c r="L32692" s="32">
        <v>14.78</v>
      </c>
      <c r="M32692">
        <v>25425</v>
      </c>
      <c r="N32692" t="s">
        <v>47</v>
      </c>
      <c r="O32692">
        <v>7</v>
      </c>
    </row>
    <row r="32693" spans="1:15" x14ac:dyDescent="0.2">
      <c r="A32693" s="2">
        <v>37248</v>
      </c>
      <c r="B32693">
        <v>300</v>
      </c>
      <c r="C32693">
        <v>12.92</v>
      </c>
      <c r="D32693">
        <v>12.92</v>
      </c>
      <c r="E32693">
        <v>12.92</v>
      </c>
      <c r="F32693">
        <v>12.92</v>
      </c>
      <c r="G32693">
        <v>12.92</v>
      </c>
      <c r="H32693" s="5">
        <v>14.01</v>
      </c>
      <c r="I32693">
        <v>14.01</v>
      </c>
      <c r="J32693">
        <v>14.01</v>
      </c>
      <c r="K32693">
        <v>14.01</v>
      </c>
      <c r="L32693" s="32">
        <v>14.01</v>
      </c>
      <c r="M32693">
        <v>24901</v>
      </c>
      <c r="N32693" t="s">
        <v>47</v>
      </c>
      <c r="O32693">
        <v>7</v>
      </c>
    </row>
    <row r="32694" spans="1:15" x14ac:dyDescent="0.2">
      <c r="A32694" s="2">
        <v>37248</v>
      </c>
      <c r="B32694">
        <v>400</v>
      </c>
      <c r="C32694">
        <v>13.17</v>
      </c>
      <c r="D32694">
        <v>13.17</v>
      </c>
      <c r="E32694">
        <v>13.17</v>
      </c>
      <c r="F32694">
        <v>13.17</v>
      </c>
      <c r="G32694">
        <v>13.17</v>
      </c>
      <c r="H32694" s="5">
        <v>13.73</v>
      </c>
      <c r="I32694">
        <v>13.78</v>
      </c>
      <c r="J32694">
        <v>13.75</v>
      </c>
      <c r="K32694">
        <v>13.72</v>
      </c>
      <c r="L32694" s="32">
        <v>13.72</v>
      </c>
      <c r="M32694">
        <v>24633</v>
      </c>
      <c r="N32694" t="s">
        <v>47</v>
      </c>
      <c r="O32694">
        <v>7</v>
      </c>
    </row>
    <row r="32695" spans="1:15" x14ac:dyDescent="0.2">
      <c r="A32695" s="2">
        <v>37248</v>
      </c>
      <c r="B32695">
        <v>500</v>
      </c>
      <c r="C32695">
        <v>13.44</v>
      </c>
      <c r="D32695">
        <v>13.44</v>
      </c>
      <c r="E32695">
        <v>13.44</v>
      </c>
      <c r="F32695">
        <v>13.44</v>
      </c>
      <c r="G32695">
        <v>13.44</v>
      </c>
      <c r="H32695" s="5">
        <v>14.91</v>
      </c>
      <c r="I32695">
        <v>14.95</v>
      </c>
      <c r="J32695">
        <v>14.92</v>
      </c>
      <c r="K32695">
        <v>14.9</v>
      </c>
      <c r="L32695" s="32">
        <v>14.9</v>
      </c>
      <c r="M32695">
        <v>24684</v>
      </c>
      <c r="N32695" t="s">
        <v>47</v>
      </c>
      <c r="O32695">
        <v>7</v>
      </c>
    </row>
    <row r="32696" spans="1:15" x14ac:dyDescent="0.2">
      <c r="A32696" s="2">
        <v>37248</v>
      </c>
      <c r="B32696">
        <v>600</v>
      </c>
      <c r="C32696">
        <v>14.32</v>
      </c>
      <c r="D32696">
        <v>14.32</v>
      </c>
      <c r="E32696">
        <v>14.32</v>
      </c>
      <c r="F32696">
        <v>14.32</v>
      </c>
      <c r="G32696">
        <v>14.32</v>
      </c>
      <c r="H32696" s="5">
        <v>15.06</v>
      </c>
      <c r="I32696">
        <v>15.15</v>
      </c>
      <c r="J32696">
        <v>15.09</v>
      </c>
      <c r="K32696">
        <v>15.04</v>
      </c>
      <c r="L32696" s="32">
        <v>15.05</v>
      </c>
      <c r="M32696">
        <v>25327</v>
      </c>
      <c r="N32696" t="s">
        <v>47</v>
      </c>
      <c r="O32696">
        <v>7</v>
      </c>
    </row>
    <row r="32697" spans="1:15" x14ac:dyDescent="0.2">
      <c r="A32697" s="2">
        <v>37248</v>
      </c>
      <c r="B32697">
        <v>700</v>
      </c>
      <c r="C32697">
        <v>14.98</v>
      </c>
      <c r="D32697">
        <v>14.98</v>
      </c>
      <c r="E32697">
        <v>14.98</v>
      </c>
      <c r="F32697">
        <v>14.98</v>
      </c>
      <c r="G32697">
        <v>14.98</v>
      </c>
      <c r="H32697" s="5">
        <v>16.55</v>
      </c>
      <c r="I32697">
        <v>16.2</v>
      </c>
      <c r="J32697">
        <v>16.12</v>
      </c>
      <c r="K32697">
        <v>20</v>
      </c>
      <c r="L32697" s="32">
        <v>15.46</v>
      </c>
      <c r="M32697">
        <v>26357</v>
      </c>
      <c r="N32697" t="s">
        <v>47</v>
      </c>
      <c r="O32697">
        <v>7</v>
      </c>
    </row>
    <row r="32698" spans="1:15" x14ac:dyDescent="0.2">
      <c r="A32698" s="2">
        <v>37248</v>
      </c>
      <c r="B32698">
        <v>800</v>
      </c>
      <c r="C32698">
        <v>14.54</v>
      </c>
      <c r="D32698">
        <v>14.54</v>
      </c>
      <c r="E32698">
        <v>14.54</v>
      </c>
      <c r="F32698">
        <v>14.54</v>
      </c>
      <c r="G32698">
        <v>14.54</v>
      </c>
      <c r="H32698" s="5">
        <v>16.54</v>
      </c>
      <c r="I32698">
        <v>16.04</v>
      </c>
      <c r="J32698">
        <v>16.02</v>
      </c>
      <c r="K32698">
        <v>20.46</v>
      </c>
      <c r="L32698" s="32">
        <v>15.32</v>
      </c>
      <c r="M32698">
        <v>27471</v>
      </c>
      <c r="N32698" t="s">
        <v>48</v>
      </c>
      <c r="O32698">
        <v>7</v>
      </c>
    </row>
    <row r="32699" spans="1:15" x14ac:dyDescent="0.2">
      <c r="A32699" s="2">
        <v>37248</v>
      </c>
      <c r="B32699">
        <v>900</v>
      </c>
      <c r="C32699">
        <v>15.82</v>
      </c>
      <c r="D32699">
        <v>15.82</v>
      </c>
      <c r="E32699">
        <v>15.82</v>
      </c>
      <c r="F32699">
        <v>15.82</v>
      </c>
      <c r="G32699">
        <v>15.82</v>
      </c>
      <c r="H32699" s="5">
        <v>17.37</v>
      </c>
      <c r="I32699">
        <v>17.760000000000002</v>
      </c>
      <c r="J32699">
        <v>17.57</v>
      </c>
      <c r="K32699">
        <v>17.61</v>
      </c>
      <c r="L32699" s="32">
        <v>16.05</v>
      </c>
      <c r="M32699">
        <v>28661</v>
      </c>
      <c r="N32699" t="s">
        <v>48</v>
      </c>
      <c r="O32699">
        <v>7</v>
      </c>
    </row>
    <row r="32700" spans="1:15" x14ac:dyDescent="0.2">
      <c r="A32700" s="2">
        <v>37248</v>
      </c>
      <c r="B32700">
        <v>1000</v>
      </c>
      <c r="C32700">
        <v>16</v>
      </c>
      <c r="D32700">
        <v>16</v>
      </c>
      <c r="E32700">
        <v>16</v>
      </c>
      <c r="F32700">
        <v>16</v>
      </c>
      <c r="G32700">
        <v>16</v>
      </c>
      <c r="H32700" s="5">
        <v>18.48</v>
      </c>
      <c r="I32700">
        <v>19</v>
      </c>
      <c r="J32700">
        <v>18.600000000000001</v>
      </c>
      <c r="K32700">
        <v>21.08</v>
      </c>
      <c r="L32700" s="32">
        <v>15.21</v>
      </c>
      <c r="M32700">
        <v>28931</v>
      </c>
      <c r="N32700" t="s">
        <v>48</v>
      </c>
      <c r="O32700">
        <v>7</v>
      </c>
    </row>
    <row r="32701" spans="1:15" x14ac:dyDescent="0.2">
      <c r="A32701" s="2">
        <v>37248</v>
      </c>
      <c r="B32701">
        <v>1100</v>
      </c>
      <c r="C32701">
        <v>13.78</v>
      </c>
      <c r="D32701">
        <v>13.78</v>
      </c>
      <c r="E32701">
        <v>13.78</v>
      </c>
      <c r="F32701">
        <v>13.78</v>
      </c>
      <c r="G32701">
        <v>13.78</v>
      </c>
      <c r="H32701" s="5">
        <v>17.64</v>
      </c>
      <c r="I32701">
        <v>17.559999999999999</v>
      </c>
      <c r="J32701">
        <v>17.43</v>
      </c>
      <c r="K32701">
        <v>20.81</v>
      </c>
      <c r="L32701" s="32">
        <v>15.19</v>
      </c>
      <c r="M32701">
        <v>28564</v>
      </c>
      <c r="N32701" t="s">
        <v>48</v>
      </c>
      <c r="O32701">
        <v>7</v>
      </c>
    </row>
    <row r="32702" spans="1:15" x14ac:dyDescent="0.2">
      <c r="A32702" s="2">
        <v>37248</v>
      </c>
      <c r="B32702">
        <v>1200</v>
      </c>
      <c r="C32702">
        <v>13.67</v>
      </c>
      <c r="D32702">
        <v>13.67</v>
      </c>
      <c r="E32702">
        <v>13.67</v>
      </c>
      <c r="F32702">
        <v>13.67</v>
      </c>
      <c r="G32702">
        <v>13.67</v>
      </c>
      <c r="H32702" s="5">
        <v>16.600000000000001</v>
      </c>
      <c r="I32702">
        <v>16.170000000000002</v>
      </c>
      <c r="J32702">
        <v>16.14</v>
      </c>
      <c r="K32702">
        <v>20.47</v>
      </c>
      <c r="L32702" s="32">
        <v>14.87</v>
      </c>
      <c r="M32702">
        <v>27879</v>
      </c>
      <c r="N32702" t="s">
        <v>48</v>
      </c>
      <c r="O32702">
        <v>7</v>
      </c>
    </row>
    <row r="32703" spans="1:15" x14ac:dyDescent="0.2">
      <c r="A32703" s="2">
        <v>37248</v>
      </c>
      <c r="B32703">
        <v>1300</v>
      </c>
      <c r="C32703">
        <v>13.19</v>
      </c>
      <c r="D32703">
        <v>13.19</v>
      </c>
      <c r="E32703">
        <v>13.19</v>
      </c>
      <c r="F32703">
        <v>13.19</v>
      </c>
      <c r="G32703">
        <v>13.19</v>
      </c>
      <c r="H32703" s="5">
        <v>15.68</v>
      </c>
      <c r="I32703">
        <v>15.05</v>
      </c>
      <c r="J32703">
        <v>15.06</v>
      </c>
      <c r="K32703">
        <v>20.16</v>
      </c>
      <c r="L32703" s="32">
        <v>14.29</v>
      </c>
      <c r="M32703">
        <v>27441</v>
      </c>
      <c r="N32703" t="s">
        <v>48</v>
      </c>
      <c r="O32703">
        <v>7</v>
      </c>
    </row>
    <row r="32704" spans="1:15" x14ac:dyDescent="0.2">
      <c r="A32704" s="2">
        <v>37248</v>
      </c>
      <c r="B32704">
        <v>1400</v>
      </c>
      <c r="C32704">
        <v>12.11</v>
      </c>
      <c r="D32704">
        <v>12.11</v>
      </c>
      <c r="E32704">
        <v>12.11</v>
      </c>
      <c r="F32704">
        <v>12.11</v>
      </c>
      <c r="G32704">
        <v>12.11</v>
      </c>
      <c r="H32704" s="5">
        <v>15</v>
      </c>
      <c r="I32704">
        <v>14.27</v>
      </c>
      <c r="J32704">
        <v>14.3</v>
      </c>
      <c r="K32704">
        <v>19.940000000000001</v>
      </c>
      <c r="L32704" s="32">
        <v>13.48</v>
      </c>
      <c r="M32704">
        <v>26971</v>
      </c>
      <c r="N32704" t="s">
        <v>48</v>
      </c>
      <c r="O32704">
        <v>7</v>
      </c>
    </row>
    <row r="32705" spans="1:15" x14ac:dyDescent="0.2">
      <c r="A32705" s="2">
        <v>37248</v>
      </c>
      <c r="B32705">
        <v>1500</v>
      </c>
      <c r="C32705">
        <v>12.52</v>
      </c>
      <c r="D32705">
        <v>12.52</v>
      </c>
      <c r="E32705">
        <v>12.52</v>
      </c>
      <c r="F32705">
        <v>12.52</v>
      </c>
      <c r="G32705">
        <v>12.52</v>
      </c>
      <c r="H32705" s="5">
        <v>14.16</v>
      </c>
      <c r="I32705">
        <v>13.3</v>
      </c>
      <c r="J32705">
        <v>13.37</v>
      </c>
      <c r="K32705">
        <v>19.64</v>
      </c>
      <c r="L32705" s="32">
        <v>12.49</v>
      </c>
      <c r="M32705">
        <v>26666</v>
      </c>
      <c r="N32705" t="s">
        <v>48</v>
      </c>
      <c r="O32705">
        <v>7</v>
      </c>
    </row>
    <row r="32706" spans="1:15" x14ac:dyDescent="0.2">
      <c r="A32706" s="2">
        <v>37248</v>
      </c>
      <c r="B32706">
        <v>1600</v>
      </c>
      <c r="C32706">
        <v>13.17</v>
      </c>
      <c r="D32706">
        <v>13.17</v>
      </c>
      <c r="E32706">
        <v>13.17</v>
      </c>
      <c r="F32706">
        <v>13.17</v>
      </c>
      <c r="G32706">
        <v>13.17</v>
      </c>
      <c r="H32706" s="5">
        <v>14.69</v>
      </c>
      <c r="I32706">
        <v>13.87</v>
      </c>
      <c r="J32706">
        <v>13.94</v>
      </c>
      <c r="K32706">
        <v>19.82</v>
      </c>
      <c r="L32706" s="32">
        <v>13.12</v>
      </c>
      <c r="M32706">
        <v>26989</v>
      </c>
      <c r="N32706" t="s">
        <v>48</v>
      </c>
      <c r="O32706">
        <v>7</v>
      </c>
    </row>
    <row r="32707" spans="1:15" x14ac:dyDescent="0.2">
      <c r="A32707" s="2">
        <v>37248</v>
      </c>
      <c r="B32707">
        <v>1700</v>
      </c>
      <c r="C32707">
        <v>18.13</v>
      </c>
      <c r="D32707">
        <v>18.13</v>
      </c>
      <c r="E32707">
        <v>18.13</v>
      </c>
      <c r="F32707">
        <v>18.13</v>
      </c>
      <c r="G32707">
        <v>18.13</v>
      </c>
      <c r="H32707" s="5">
        <v>16.27</v>
      </c>
      <c r="I32707">
        <v>15.81</v>
      </c>
      <c r="J32707">
        <v>15.74</v>
      </c>
      <c r="K32707">
        <v>20.38</v>
      </c>
      <c r="L32707" s="32">
        <v>14.97</v>
      </c>
      <c r="M32707">
        <v>29163</v>
      </c>
      <c r="N32707" t="s">
        <v>48</v>
      </c>
      <c r="O32707">
        <v>7</v>
      </c>
    </row>
    <row r="32708" spans="1:15" x14ac:dyDescent="0.2">
      <c r="A32708" s="2">
        <v>37248</v>
      </c>
      <c r="B32708">
        <v>1800</v>
      </c>
      <c r="C32708">
        <v>18.04</v>
      </c>
      <c r="D32708">
        <v>18.09</v>
      </c>
      <c r="E32708">
        <v>18.04</v>
      </c>
      <c r="F32708">
        <v>18.059999999999999</v>
      </c>
      <c r="G32708">
        <v>18.05</v>
      </c>
      <c r="H32708" s="5">
        <v>30</v>
      </c>
      <c r="I32708">
        <v>30</v>
      </c>
      <c r="J32708">
        <v>30</v>
      </c>
      <c r="K32708">
        <v>30</v>
      </c>
      <c r="L32708" s="32">
        <v>30</v>
      </c>
      <c r="M32708">
        <v>32119</v>
      </c>
      <c r="N32708" t="s">
        <v>48</v>
      </c>
      <c r="O32708">
        <v>7</v>
      </c>
    </row>
    <row r="32709" spans="1:15" x14ac:dyDescent="0.2">
      <c r="A32709" s="2">
        <v>37248</v>
      </c>
      <c r="B32709">
        <v>1900</v>
      </c>
      <c r="C32709">
        <v>16.829999999999998</v>
      </c>
      <c r="D32709">
        <v>16.87</v>
      </c>
      <c r="E32709">
        <v>16.829999999999998</v>
      </c>
      <c r="F32709">
        <v>16.850000000000001</v>
      </c>
      <c r="G32709">
        <v>16.84</v>
      </c>
      <c r="H32709" s="5">
        <v>27.65</v>
      </c>
      <c r="I32709">
        <v>27.65</v>
      </c>
      <c r="J32709">
        <v>27.65</v>
      </c>
      <c r="K32709">
        <v>27.65</v>
      </c>
      <c r="L32709" s="32">
        <v>27.65</v>
      </c>
      <c r="M32709">
        <v>32279</v>
      </c>
      <c r="N32709" t="s">
        <v>48</v>
      </c>
      <c r="O32709">
        <v>7</v>
      </c>
    </row>
    <row r="32710" spans="1:15" x14ac:dyDescent="0.2">
      <c r="A32710" s="2">
        <v>37248</v>
      </c>
      <c r="B32710">
        <v>2000</v>
      </c>
      <c r="C32710">
        <v>19.25</v>
      </c>
      <c r="D32710">
        <v>19.25</v>
      </c>
      <c r="E32710">
        <v>19.25</v>
      </c>
      <c r="F32710">
        <v>19.25</v>
      </c>
      <c r="G32710">
        <v>19.25</v>
      </c>
      <c r="H32710" s="5">
        <v>23.01</v>
      </c>
      <c r="I32710">
        <v>23.36</v>
      </c>
      <c r="J32710">
        <v>23.13</v>
      </c>
      <c r="K32710">
        <v>22.93</v>
      </c>
      <c r="L32710" s="32">
        <v>22.96</v>
      </c>
      <c r="M32710">
        <v>31896</v>
      </c>
      <c r="N32710" t="s">
        <v>48</v>
      </c>
      <c r="O32710">
        <v>7</v>
      </c>
    </row>
    <row r="32711" spans="1:15" x14ac:dyDescent="0.2">
      <c r="A32711" s="2">
        <v>37248</v>
      </c>
      <c r="B32711">
        <v>2100</v>
      </c>
      <c r="C32711">
        <v>19.82</v>
      </c>
      <c r="D32711">
        <v>19.82</v>
      </c>
      <c r="E32711">
        <v>19.82</v>
      </c>
      <c r="F32711">
        <v>19.82</v>
      </c>
      <c r="G32711">
        <v>19.82</v>
      </c>
      <c r="H32711" s="5">
        <v>22.04</v>
      </c>
      <c r="I32711">
        <v>22.3</v>
      </c>
      <c r="J32711">
        <v>22.11</v>
      </c>
      <c r="K32711">
        <v>22.3</v>
      </c>
      <c r="L32711" s="32">
        <v>21.87</v>
      </c>
      <c r="M32711">
        <v>31354</v>
      </c>
      <c r="N32711" t="s">
        <v>48</v>
      </c>
      <c r="O32711">
        <v>7</v>
      </c>
    </row>
    <row r="32712" spans="1:15" x14ac:dyDescent="0.2">
      <c r="A32712" s="2">
        <v>37248</v>
      </c>
      <c r="B32712">
        <v>2200</v>
      </c>
      <c r="C32712">
        <v>16.350000000000001</v>
      </c>
      <c r="D32712">
        <v>16.350000000000001</v>
      </c>
      <c r="E32712">
        <v>16.350000000000001</v>
      </c>
      <c r="F32712">
        <v>16.350000000000001</v>
      </c>
      <c r="G32712">
        <v>16.350000000000001</v>
      </c>
      <c r="H32712" s="5">
        <v>20</v>
      </c>
      <c r="I32712">
        <v>20.29</v>
      </c>
      <c r="J32712">
        <v>20.149999999999999</v>
      </c>
      <c r="K32712">
        <v>20.149999999999999</v>
      </c>
      <c r="L32712" s="32">
        <v>19.03</v>
      </c>
      <c r="M32712">
        <v>30407</v>
      </c>
      <c r="N32712" t="s">
        <v>48</v>
      </c>
      <c r="O32712">
        <v>7</v>
      </c>
    </row>
    <row r="32713" spans="1:15" x14ac:dyDescent="0.2">
      <c r="A32713" s="2">
        <v>37248</v>
      </c>
      <c r="B32713">
        <v>2300</v>
      </c>
      <c r="C32713">
        <v>15.6</v>
      </c>
      <c r="D32713">
        <v>15.6</v>
      </c>
      <c r="E32713">
        <v>15.6</v>
      </c>
      <c r="F32713">
        <v>15.6</v>
      </c>
      <c r="G32713">
        <v>15.6</v>
      </c>
      <c r="H32713" s="5">
        <v>16.96</v>
      </c>
      <c r="I32713">
        <v>17.28</v>
      </c>
      <c r="J32713">
        <v>17.16</v>
      </c>
      <c r="K32713">
        <v>17.29</v>
      </c>
      <c r="L32713" s="32">
        <v>15.18</v>
      </c>
      <c r="M32713">
        <v>28523</v>
      </c>
      <c r="N32713" t="s">
        <v>48</v>
      </c>
      <c r="O32713">
        <v>7</v>
      </c>
    </row>
    <row r="32714" spans="1:15" x14ac:dyDescent="0.2">
      <c r="A32714" s="2">
        <v>37248</v>
      </c>
      <c r="B32714">
        <v>2400</v>
      </c>
      <c r="C32714">
        <v>13.45</v>
      </c>
      <c r="D32714">
        <v>13.45</v>
      </c>
      <c r="E32714">
        <v>13.45</v>
      </c>
      <c r="F32714">
        <v>13.45</v>
      </c>
      <c r="G32714">
        <v>13.45</v>
      </c>
      <c r="H32714" s="5">
        <v>15.76</v>
      </c>
      <c r="I32714">
        <v>15.88</v>
      </c>
      <c r="J32714">
        <v>15.8</v>
      </c>
      <c r="K32714">
        <v>15.73</v>
      </c>
      <c r="L32714" s="32">
        <v>15.74</v>
      </c>
      <c r="M32714">
        <v>26125</v>
      </c>
      <c r="N32714" t="s">
        <v>47</v>
      </c>
      <c r="O32714">
        <v>7</v>
      </c>
    </row>
    <row r="32715" spans="1:15" x14ac:dyDescent="0.2">
      <c r="A32715" s="2">
        <v>37249</v>
      </c>
      <c r="B32715">
        <v>100</v>
      </c>
      <c r="C32715">
        <v>11.63</v>
      </c>
      <c r="D32715">
        <v>11.63</v>
      </c>
      <c r="E32715">
        <v>11.63</v>
      </c>
      <c r="F32715">
        <v>11.63</v>
      </c>
      <c r="G32715">
        <v>11.63</v>
      </c>
      <c r="H32715" s="5">
        <v>15.12</v>
      </c>
      <c r="I32715">
        <v>15.12</v>
      </c>
      <c r="J32715">
        <v>15.12</v>
      </c>
      <c r="K32715">
        <v>15.12</v>
      </c>
      <c r="L32715" s="32">
        <v>15.12</v>
      </c>
      <c r="M32715">
        <v>23811</v>
      </c>
      <c r="N32715" t="s">
        <v>47</v>
      </c>
      <c r="O32715">
        <v>1</v>
      </c>
    </row>
    <row r="32716" spans="1:15" x14ac:dyDescent="0.2">
      <c r="A32716" s="2">
        <v>37249</v>
      </c>
      <c r="B32716">
        <v>200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 s="5">
        <v>13.66</v>
      </c>
      <c r="I32716">
        <v>13.67</v>
      </c>
      <c r="J32716">
        <v>13.67</v>
      </c>
      <c r="K32716">
        <v>13.66</v>
      </c>
      <c r="L32716" s="32">
        <v>13.66</v>
      </c>
      <c r="M32716">
        <v>22421</v>
      </c>
      <c r="N32716" t="s">
        <v>47</v>
      </c>
      <c r="O32716">
        <v>1</v>
      </c>
    </row>
    <row r="32717" spans="1:15" x14ac:dyDescent="0.2">
      <c r="A32717" s="2">
        <v>37249</v>
      </c>
      <c r="B32717">
        <v>300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 s="5">
        <v>13.33</v>
      </c>
      <c r="I32717">
        <v>13.33</v>
      </c>
      <c r="J32717">
        <v>13.33</v>
      </c>
      <c r="K32717">
        <v>13.33</v>
      </c>
      <c r="L32717" s="32">
        <v>13.33</v>
      </c>
      <c r="M32717">
        <v>21629</v>
      </c>
      <c r="N32717" t="s">
        <v>47</v>
      </c>
      <c r="O32717">
        <v>1</v>
      </c>
    </row>
    <row r="32718" spans="1:15" x14ac:dyDescent="0.2">
      <c r="A32718" s="2">
        <v>37249</v>
      </c>
      <c r="B32718">
        <v>400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 s="5">
        <v>13.33</v>
      </c>
      <c r="I32718">
        <v>13.33</v>
      </c>
      <c r="J32718">
        <v>13.33</v>
      </c>
      <c r="K32718">
        <v>13.33</v>
      </c>
      <c r="L32718" s="32">
        <v>13.33</v>
      </c>
      <c r="M32718">
        <v>21678</v>
      </c>
      <c r="N32718" t="s">
        <v>47</v>
      </c>
      <c r="O32718">
        <v>1</v>
      </c>
    </row>
    <row r="32719" spans="1:15" x14ac:dyDescent="0.2">
      <c r="A32719" s="2">
        <v>37249</v>
      </c>
      <c r="B32719">
        <v>500</v>
      </c>
      <c r="C32719">
        <v>9.15</v>
      </c>
      <c r="D32719">
        <v>9.15</v>
      </c>
      <c r="E32719">
        <v>9.15</v>
      </c>
      <c r="F32719">
        <v>9.15</v>
      </c>
      <c r="G32719">
        <v>9.15</v>
      </c>
      <c r="H32719" s="5">
        <v>13.6</v>
      </c>
      <c r="I32719">
        <v>13.6</v>
      </c>
      <c r="J32719">
        <v>13.6</v>
      </c>
      <c r="K32719">
        <v>13.6</v>
      </c>
      <c r="L32719" s="32">
        <v>13.6</v>
      </c>
      <c r="M32719">
        <v>21634</v>
      </c>
      <c r="N32719" t="s">
        <v>47</v>
      </c>
      <c r="O32719">
        <v>1</v>
      </c>
    </row>
    <row r="32720" spans="1:15" x14ac:dyDescent="0.2">
      <c r="A32720" s="2">
        <v>37249</v>
      </c>
      <c r="B32720">
        <v>600</v>
      </c>
      <c r="C32720">
        <v>12.2</v>
      </c>
      <c r="D32720">
        <v>12.2</v>
      </c>
      <c r="E32720">
        <v>12.2</v>
      </c>
      <c r="F32720">
        <v>12.2</v>
      </c>
      <c r="G32720">
        <v>12.2</v>
      </c>
      <c r="H32720" s="5">
        <v>15</v>
      </c>
      <c r="I32720">
        <v>15</v>
      </c>
      <c r="J32720">
        <v>15</v>
      </c>
      <c r="K32720">
        <v>15</v>
      </c>
      <c r="L32720" s="32">
        <v>15</v>
      </c>
      <c r="M32720">
        <v>22770</v>
      </c>
      <c r="N32720" t="s">
        <v>47</v>
      </c>
      <c r="O32720">
        <v>1</v>
      </c>
    </row>
    <row r="32721" spans="1:15" x14ac:dyDescent="0.2">
      <c r="A32721" s="2">
        <v>37249</v>
      </c>
      <c r="B32721">
        <v>700</v>
      </c>
      <c r="C32721">
        <v>12.38</v>
      </c>
      <c r="D32721">
        <v>12.38</v>
      </c>
      <c r="E32721">
        <v>12.38</v>
      </c>
      <c r="F32721">
        <v>12.38</v>
      </c>
      <c r="G32721">
        <v>12.38</v>
      </c>
      <c r="H32721" s="5">
        <v>16.18</v>
      </c>
      <c r="I32721">
        <v>16.260000000000002</v>
      </c>
      <c r="J32721">
        <v>16.22</v>
      </c>
      <c r="K32721">
        <v>16.16</v>
      </c>
      <c r="L32721" s="32">
        <v>16.170000000000002</v>
      </c>
      <c r="M32721">
        <v>24686</v>
      </c>
      <c r="N32721" t="s">
        <v>47</v>
      </c>
      <c r="O32721">
        <v>1</v>
      </c>
    </row>
    <row r="32722" spans="1:15" x14ac:dyDescent="0.2">
      <c r="A32722" s="2">
        <v>37249</v>
      </c>
      <c r="B32722">
        <v>800</v>
      </c>
      <c r="C32722">
        <v>11.67</v>
      </c>
      <c r="D32722">
        <v>11.67</v>
      </c>
      <c r="E32722">
        <v>11.67</v>
      </c>
      <c r="F32722">
        <v>11.67</v>
      </c>
      <c r="G32722">
        <v>11.67</v>
      </c>
      <c r="H32722" s="5">
        <v>18.13</v>
      </c>
      <c r="I32722">
        <v>17.88</v>
      </c>
      <c r="J32722">
        <v>17.850000000000001</v>
      </c>
      <c r="K32722">
        <v>20.69</v>
      </c>
      <c r="L32722" s="32">
        <v>17.11</v>
      </c>
      <c r="M32722">
        <v>26463</v>
      </c>
      <c r="N32722" t="s">
        <v>48</v>
      </c>
      <c r="O32722">
        <v>1</v>
      </c>
    </row>
    <row r="32723" spans="1:15" x14ac:dyDescent="0.2">
      <c r="A32723" s="2">
        <v>37249</v>
      </c>
      <c r="B32723">
        <v>900</v>
      </c>
      <c r="C32723">
        <v>13.28</v>
      </c>
      <c r="D32723">
        <v>13.28</v>
      </c>
      <c r="E32723">
        <v>13.28</v>
      </c>
      <c r="F32723">
        <v>13.28</v>
      </c>
      <c r="G32723">
        <v>13.28</v>
      </c>
      <c r="H32723" s="5">
        <v>26.22</v>
      </c>
      <c r="I32723">
        <v>24.4</v>
      </c>
      <c r="J32723">
        <v>24.57</v>
      </c>
      <c r="K32723">
        <v>39.340000000000003</v>
      </c>
      <c r="L32723" s="32">
        <v>21.09</v>
      </c>
      <c r="M32723">
        <v>27988</v>
      </c>
      <c r="N32723" t="s">
        <v>48</v>
      </c>
      <c r="O32723">
        <v>1</v>
      </c>
    </row>
    <row r="32724" spans="1:15" x14ac:dyDescent="0.2">
      <c r="A32724" s="2">
        <v>37249</v>
      </c>
      <c r="B32724">
        <v>1000</v>
      </c>
      <c r="C32724">
        <v>14.83</v>
      </c>
      <c r="D32724">
        <v>14.83</v>
      </c>
      <c r="E32724">
        <v>14.83</v>
      </c>
      <c r="F32724">
        <v>14.83</v>
      </c>
      <c r="G32724">
        <v>14.83</v>
      </c>
      <c r="H32724" s="5">
        <v>25</v>
      </c>
      <c r="I32724">
        <v>25.08</v>
      </c>
      <c r="J32724">
        <v>25.03</v>
      </c>
      <c r="K32724">
        <v>24.98</v>
      </c>
      <c r="L32724" s="32">
        <v>24.99</v>
      </c>
      <c r="M32724">
        <v>29121</v>
      </c>
      <c r="N32724" t="s">
        <v>48</v>
      </c>
      <c r="O32724">
        <v>1</v>
      </c>
    </row>
    <row r="32725" spans="1:15" x14ac:dyDescent="0.2">
      <c r="A32725" s="2">
        <v>37249</v>
      </c>
      <c r="B32725">
        <v>1100</v>
      </c>
      <c r="C32725">
        <v>15.2</v>
      </c>
      <c r="D32725">
        <v>15.2</v>
      </c>
      <c r="E32725">
        <v>15.2</v>
      </c>
      <c r="F32725">
        <v>15.2</v>
      </c>
      <c r="G32725">
        <v>15.2</v>
      </c>
      <c r="H32725" s="5">
        <v>25</v>
      </c>
      <c r="I32725">
        <v>25</v>
      </c>
      <c r="J32725">
        <v>25</v>
      </c>
      <c r="K32725">
        <v>25</v>
      </c>
      <c r="L32725" s="32">
        <v>25</v>
      </c>
      <c r="M32725">
        <v>29263</v>
      </c>
      <c r="N32725" t="s">
        <v>48</v>
      </c>
      <c r="O32725">
        <v>1</v>
      </c>
    </row>
    <row r="32726" spans="1:15" x14ac:dyDescent="0.2">
      <c r="A32726" s="2">
        <v>37249</v>
      </c>
      <c r="B32726">
        <v>1200</v>
      </c>
      <c r="C32726">
        <v>15.25</v>
      </c>
      <c r="D32726">
        <v>15.25</v>
      </c>
      <c r="E32726">
        <v>15.25</v>
      </c>
      <c r="F32726">
        <v>15.25</v>
      </c>
      <c r="G32726">
        <v>15.25</v>
      </c>
      <c r="H32726" s="5">
        <v>21</v>
      </c>
      <c r="I32726">
        <v>21</v>
      </c>
      <c r="J32726">
        <v>21</v>
      </c>
      <c r="K32726">
        <v>21</v>
      </c>
      <c r="L32726" s="32">
        <v>21</v>
      </c>
      <c r="M32726">
        <v>28937</v>
      </c>
      <c r="N32726" t="s">
        <v>48</v>
      </c>
      <c r="O32726">
        <v>1</v>
      </c>
    </row>
    <row r="32727" spans="1:15" x14ac:dyDescent="0.2">
      <c r="A32727" s="2">
        <v>37249</v>
      </c>
      <c r="B32727">
        <v>1300</v>
      </c>
      <c r="C32727">
        <v>13.88</v>
      </c>
      <c r="D32727">
        <v>13.88</v>
      </c>
      <c r="E32727">
        <v>13.88</v>
      </c>
      <c r="F32727">
        <v>13.88</v>
      </c>
      <c r="G32727">
        <v>13.88</v>
      </c>
      <c r="H32727" s="5">
        <v>17.440000000000001</v>
      </c>
      <c r="I32727">
        <v>17.440000000000001</v>
      </c>
      <c r="J32727">
        <v>17.440000000000001</v>
      </c>
      <c r="K32727">
        <v>17.440000000000001</v>
      </c>
      <c r="L32727" s="32">
        <v>17.440000000000001</v>
      </c>
      <c r="M32727">
        <v>28370</v>
      </c>
      <c r="N32727" t="s">
        <v>48</v>
      </c>
      <c r="O32727">
        <v>1</v>
      </c>
    </row>
    <row r="32728" spans="1:15" x14ac:dyDescent="0.2">
      <c r="A32728" s="2">
        <v>37249</v>
      </c>
      <c r="B32728">
        <v>1400</v>
      </c>
      <c r="C32728">
        <v>12.7</v>
      </c>
      <c r="D32728">
        <v>12.7</v>
      </c>
      <c r="E32728">
        <v>12.7</v>
      </c>
      <c r="F32728">
        <v>12.7</v>
      </c>
      <c r="G32728">
        <v>12.7</v>
      </c>
      <c r="H32728" s="5">
        <v>16.82</v>
      </c>
      <c r="I32728">
        <v>16.57</v>
      </c>
      <c r="J32728">
        <v>16.600000000000001</v>
      </c>
      <c r="K32728">
        <v>18.48</v>
      </c>
      <c r="L32728" s="32">
        <v>16.170000000000002</v>
      </c>
      <c r="M32728">
        <v>27817</v>
      </c>
      <c r="N32728" t="s">
        <v>48</v>
      </c>
      <c r="O32728">
        <v>1</v>
      </c>
    </row>
    <row r="32729" spans="1:15" x14ac:dyDescent="0.2">
      <c r="A32729" s="2">
        <v>37249</v>
      </c>
      <c r="B32729">
        <v>1500</v>
      </c>
      <c r="C32729">
        <v>12.7</v>
      </c>
      <c r="D32729">
        <v>12.7</v>
      </c>
      <c r="E32729">
        <v>12.7</v>
      </c>
      <c r="F32729">
        <v>12.7</v>
      </c>
      <c r="G32729">
        <v>12.7</v>
      </c>
      <c r="H32729" s="5">
        <v>16.260000000000002</v>
      </c>
      <c r="I32729">
        <v>15.9</v>
      </c>
      <c r="J32729">
        <v>15.94</v>
      </c>
      <c r="K32729">
        <v>18.760000000000002</v>
      </c>
      <c r="L32729" s="32">
        <v>15.29</v>
      </c>
      <c r="M32729">
        <v>27612</v>
      </c>
      <c r="N32729" t="s">
        <v>48</v>
      </c>
      <c r="O32729">
        <v>1</v>
      </c>
    </row>
    <row r="32730" spans="1:15" x14ac:dyDescent="0.2">
      <c r="A32730" s="2">
        <v>37249</v>
      </c>
      <c r="B32730">
        <v>1600</v>
      </c>
      <c r="C32730">
        <v>12.7</v>
      </c>
      <c r="D32730">
        <v>12.7</v>
      </c>
      <c r="E32730">
        <v>12.7</v>
      </c>
      <c r="F32730">
        <v>12.7</v>
      </c>
      <c r="G32730">
        <v>12.7</v>
      </c>
      <c r="H32730" s="5">
        <v>16.03</v>
      </c>
      <c r="I32730">
        <v>15.87</v>
      </c>
      <c r="J32730">
        <v>15.89</v>
      </c>
      <c r="K32730">
        <v>17.16</v>
      </c>
      <c r="L32730" s="32">
        <v>15.59</v>
      </c>
      <c r="M32730">
        <v>27584</v>
      </c>
      <c r="N32730" t="s">
        <v>48</v>
      </c>
      <c r="O32730">
        <v>1</v>
      </c>
    </row>
    <row r="32731" spans="1:15" x14ac:dyDescent="0.2">
      <c r="A32731" s="2">
        <v>37249</v>
      </c>
      <c r="B32731">
        <v>1700</v>
      </c>
      <c r="C32731">
        <v>21.38</v>
      </c>
      <c r="D32731">
        <v>21.38</v>
      </c>
      <c r="E32731">
        <v>21.38</v>
      </c>
      <c r="F32731">
        <v>21.38</v>
      </c>
      <c r="G32731">
        <v>21.38</v>
      </c>
      <c r="H32731" s="5">
        <v>20.05</v>
      </c>
      <c r="I32731">
        <v>19.98</v>
      </c>
      <c r="J32731">
        <v>19.920000000000002</v>
      </c>
      <c r="K32731">
        <v>21.49</v>
      </c>
      <c r="L32731" s="32">
        <v>19.46</v>
      </c>
      <c r="M32731">
        <v>29106</v>
      </c>
      <c r="N32731" t="s">
        <v>48</v>
      </c>
      <c r="O32731">
        <v>1</v>
      </c>
    </row>
    <row r="32732" spans="1:15" x14ac:dyDescent="0.2">
      <c r="A32732" s="2">
        <v>37249</v>
      </c>
      <c r="B32732">
        <v>1800</v>
      </c>
      <c r="C32732">
        <v>24.88</v>
      </c>
      <c r="D32732">
        <v>24.88</v>
      </c>
      <c r="E32732">
        <v>24.88</v>
      </c>
      <c r="F32732">
        <v>24.88</v>
      </c>
      <c r="G32732">
        <v>24.88</v>
      </c>
      <c r="H32732" s="5">
        <v>49.97</v>
      </c>
      <c r="I32732">
        <v>49.99</v>
      </c>
      <c r="J32732">
        <v>50</v>
      </c>
      <c r="K32732">
        <v>49.97</v>
      </c>
      <c r="L32732" s="32">
        <v>49.97</v>
      </c>
      <c r="M32732">
        <v>32592</v>
      </c>
      <c r="N32732" t="s">
        <v>48</v>
      </c>
      <c r="O32732">
        <v>1</v>
      </c>
    </row>
    <row r="32733" spans="1:15" x14ac:dyDescent="0.2">
      <c r="A32733" s="2">
        <v>37249</v>
      </c>
      <c r="B32733">
        <v>1900</v>
      </c>
      <c r="C32733">
        <v>15.91</v>
      </c>
      <c r="D32733">
        <v>15.89</v>
      </c>
      <c r="E32733">
        <v>15.86</v>
      </c>
      <c r="F32733">
        <v>15.95</v>
      </c>
      <c r="G32733">
        <v>15.93</v>
      </c>
      <c r="H32733" s="5">
        <v>43.5</v>
      </c>
      <c r="I32733">
        <v>43.52</v>
      </c>
      <c r="J32733">
        <v>43.54</v>
      </c>
      <c r="K32733">
        <v>43.5</v>
      </c>
      <c r="L32733" s="32">
        <v>43.49</v>
      </c>
      <c r="M32733">
        <v>32211</v>
      </c>
      <c r="N32733" t="s">
        <v>48</v>
      </c>
      <c r="O32733">
        <v>1</v>
      </c>
    </row>
    <row r="32734" spans="1:15" x14ac:dyDescent="0.2">
      <c r="A32734" s="2">
        <v>37249</v>
      </c>
      <c r="B32734">
        <v>2000</v>
      </c>
      <c r="C32734">
        <v>17.899999999999999</v>
      </c>
      <c r="D32734">
        <v>17.899999999999999</v>
      </c>
      <c r="E32734">
        <v>17.899999999999999</v>
      </c>
      <c r="F32734">
        <v>17.899999999999999</v>
      </c>
      <c r="G32734">
        <v>17.899999999999999</v>
      </c>
      <c r="H32734" s="5">
        <v>35.200000000000003</v>
      </c>
      <c r="I32734">
        <v>35.21</v>
      </c>
      <c r="J32734">
        <v>35.22</v>
      </c>
      <c r="K32734">
        <v>35.200000000000003</v>
      </c>
      <c r="L32734" s="32">
        <v>35.200000000000003</v>
      </c>
      <c r="M32734">
        <v>31251</v>
      </c>
      <c r="N32734" t="s">
        <v>48</v>
      </c>
      <c r="O32734">
        <v>1</v>
      </c>
    </row>
    <row r="32735" spans="1:15" x14ac:dyDescent="0.2">
      <c r="A32735" s="2">
        <v>37249</v>
      </c>
      <c r="B32735">
        <v>2100</v>
      </c>
      <c r="C32735">
        <v>19.89</v>
      </c>
      <c r="D32735">
        <v>19.89</v>
      </c>
      <c r="E32735">
        <v>19.89</v>
      </c>
      <c r="F32735">
        <v>19.89</v>
      </c>
      <c r="G32735">
        <v>19.89</v>
      </c>
      <c r="H32735" s="5">
        <v>23.98</v>
      </c>
      <c r="I32735">
        <v>24.06</v>
      </c>
      <c r="J32735">
        <v>24.01</v>
      </c>
      <c r="K32735">
        <v>23.96</v>
      </c>
      <c r="L32735" s="32">
        <v>23.97</v>
      </c>
      <c r="M32735">
        <v>30846</v>
      </c>
      <c r="N32735" t="s">
        <v>48</v>
      </c>
      <c r="O32735">
        <v>1</v>
      </c>
    </row>
    <row r="32736" spans="1:15" x14ac:dyDescent="0.2">
      <c r="A32736" s="2">
        <v>37249</v>
      </c>
      <c r="B32736">
        <v>2200</v>
      </c>
      <c r="C32736">
        <v>17.97</v>
      </c>
      <c r="D32736">
        <v>17.97</v>
      </c>
      <c r="E32736">
        <v>17.97</v>
      </c>
      <c r="F32736">
        <v>17.97</v>
      </c>
      <c r="G32736">
        <v>17.97</v>
      </c>
      <c r="H32736" s="5">
        <v>24.06</v>
      </c>
      <c r="I32736">
        <v>24.12</v>
      </c>
      <c r="J32736">
        <v>24.08</v>
      </c>
      <c r="K32736">
        <v>24.05</v>
      </c>
      <c r="L32736" s="32">
        <v>24.05</v>
      </c>
      <c r="M32736">
        <v>30568</v>
      </c>
      <c r="N32736" t="s">
        <v>48</v>
      </c>
      <c r="O32736">
        <v>1</v>
      </c>
    </row>
    <row r="32737" spans="1:15" x14ac:dyDescent="0.2">
      <c r="A32737" s="2">
        <v>37249</v>
      </c>
      <c r="B32737">
        <v>2300</v>
      </c>
      <c r="C32737">
        <v>16.48</v>
      </c>
      <c r="D32737">
        <v>16.48</v>
      </c>
      <c r="E32737">
        <v>16.48</v>
      </c>
      <c r="F32737">
        <v>16.48</v>
      </c>
      <c r="G32737">
        <v>16.48</v>
      </c>
      <c r="H32737" s="5">
        <v>17.27</v>
      </c>
      <c r="I32737">
        <v>17.27</v>
      </c>
      <c r="J32737">
        <v>17.27</v>
      </c>
      <c r="K32737">
        <v>17.27</v>
      </c>
      <c r="L32737" s="32">
        <v>17.27</v>
      </c>
      <c r="M32737">
        <v>29717</v>
      </c>
      <c r="N32737" t="s">
        <v>48</v>
      </c>
      <c r="O32737">
        <v>1</v>
      </c>
    </row>
    <row r="32738" spans="1:15" x14ac:dyDescent="0.2">
      <c r="A32738" s="2">
        <v>37249</v>
      </c>
      <c r="B32738">
        <v>2400</v>
      </c>
      <c r="C32738">
        <v>17.71</v>
      </c>
      <c r="D32738">
        <v>17.71</v>
      </c>
      <c r="E32738">
        <v>17.71</v>
      </c>
      <c r="F32738">
        <v>17.71</v>
      </c>
      <c r="G32738">
        <v>17.71</v>
      </c>
      <c r="H32738" s="5">
        <v>16.96</v>
      </c>
      <c r="I32738">
        <v>17.02</v>
      </c>
      <c r="J32738">
        <v>17.059999999999999</v>
      </c>
      <c r="K32738">
        <v>16.97</v>
      </c>
      <c r="L32738" s="32">
        <v>16.95</v>
      </c>
      <c r="M32738">
        <v>28106</v>
      </c>
      <c r="N32738" t="s">
        <v>47</v>
      </c>
      <c r="O32738">
        <v>1</v>
      </c>
    </row>
    <row r="32739" spans="1:15" x14ac:dyDescent="0.2">
      <c r="A32739" s="2">
        <v>37250</v>
      </c>
      <c r="B32739">
        <v>100</v>
      </c>
      <c r="C32739">
        <v>15.5</v>
      </c>
      <c r="D32739">
        <v>15.5</v>
      </c>
      <c r="E32739">
        <v>15.5</v>
      </c>
      <c r="F32739">
        <v>15.5</v>
      </c>
      <c r="G32739">
        <v>15.5</v>
      </c>
      <c r="H32739" s="5">
        <v>16.18</v>
      </c>
      <c r="I32739">
        <v>16.18</v>
      </c>
      <c r="J32739">
        <v>16.18</v>
      </c>
      <c r="K32739">
        <v>16.18</v>
      </c>
      <c r="L32739" s="32">
        <v>16.18</v>
      </c>
      <c r="M32739">
        <v>26466</v>
      </c>
      <c r="N32739" t="s">
        <v>47</v>
      </c>
      <c r="O32739">
        <v>2</v>
      </c>
    </row>
    <row r="32740" spans="1:15" x14ac:dyDescent="0.2">
      <c r="A32740" s="2">
        <v>37250</v>
      </c>
      <c r="B32740">
        <v>200</v>
      </c>
      <c r="C32740">
        <v>14.53</v>
      </c>
      <c r="D32740">
        <v>14.53</v>
      </c>
      <c r="E32740">
        <v>14.53</v>
      </c>
      <c r="F32740">
        <v>14.53</v>
      </c>
      <c r="G32740">
        <v>14.53</v>
      </c>
      <c r="H32740" s="5">
        <v>13.7</v>
      </c>
      <c r="I32740">
        <v>13.7</v>
      </c>
      <c r="J32740">
        <v>13.7</v>
      </c>
      <c r="K32740">
        <v>13.7</v>
      </c>
      <c r="L32740" s="32">
        <v>13.7</v>
      </c>
      <c r="M32740">
        <v>25154</v>
      </c>
      <c r="N32740" t="s">
        <v>47</v>
      </c>
      <c r="O32740">
        <v>2</v>
      </c>
    </row>
    <row r="32741" spans="1:15" x14ac:dyDescent="0.2">
      <c r="A32741" s="2">
        <v>37250</v>
      </c>
      <c r="B32741">
        <v>300</v>
      </c>
      <c r="C32741">
        <v>13.85</v>
      </c>
      <c r="D32741">
        <v>13.85</v>
      </c>
      <c r="E32741">
        <v>13.85</v>
      </c>
      <c r="F32741">
        <v>13.85</v>
      </c>
      <c r="G32741">
        <v>13.85</v>
      </c>
      <c r="H32741" s="5">
        <v>12.8</v>
      </c>
      <c r="I32741">
        <v>12.8</v>
      </c>
      <c r="J32741">
        <v>12.8</v>
      </c>
      <c r="K32741">
        <v>12.8</v>
      </c>
      <c r="L32741" s="32">
        <v>12.8</v>
      </c>
      <c r="M32741">
        <v>24415</v>
      </c>
      <c r="N32741" t="s">
        <v>47</v>
      </c>
      <c r="O32741">
        <v>2</v>
      </c>
    </row>
    <row r="32742" spans="1:15" x14ac:dyDescent="0.2">
      <c r="A32742" s="2">
        <v>37250</v>
      </c>
      <c r="B32742">
        <v>400</v>
      </c>
      <c r="C32742">
        <v>13.52</v>
      </c>
      <c r="D32742">
        <v>13.52</v>
      </c>
      <c r="E32742">
        <v>13.52</v>
      </c>
      <c r="F32742">
        <v>13.52</v>
      </c>
      <c r="G32742">
        <v>13.52</v>
      </c>
      <c r="H32742" s="5">
        <v>12.66</v>
      </c>
      <c r="I32742">
        <v>12.66</v>
      </c>
      <c r="J32742">
        <v>12.66</v>
      </c>
      <c r="K32742">
        <v>12.66</v>
      </c>
      <c r="L32742" s="32">
        <v>12.66</v>
      </c>
      <c r="M32742">
        <v>24156</v>
      </c>
      <c r="N32742" t="s">
        <v>47</v>
      </c>
      <c r="O32742">
        <v>2</v>
      </c>
    </row>
    <row r="32743" spans="1:15" x14ac:dyDescent="0.2">
      <c r="A32743" s="2">
        <v>37250</v>
      </c>
      <c r="B32743">
        <v>500</v>
      </c>
      <c r="C32743">
        <v>13.41</v>
      </c>
      <c r="D32743">
        <v>13.41</v>
      </c>
      <c r="E32743">
        <v>13.41</v>
      </c>
      <c r="F32743">
        <v>13.41</v>
      </c>
      <c r="G32743">
        <v>13.41</v>
      </c>
      <c r="H32743" s="5">
        <v>13.33</v>
      </c>
      <c r="I32743">
        <v>13.33</v>
      </c>
      <c r="J32743">
        <v>13.33</v>
      </c>
      <c r="K32743">
        <v>13.33</v>
      </c>
      <c r="L32743" s="32">
        <v>13.33</v>
      </c>
      <c r="M32743">
        <v>24300</v>
      </c>
      <c r="N32743" t="s">
        <v>47</v>
      </c>
      <c r="O32743">
        <v>2</v>
      </c>
    </row>
    <row r="32744" spans="1:15" x14ac:dyDescent="0.2">
      <c r="A32744" s="2">
        <v>37250</v>
      </c>
      <c r="B32744">
        <v>600</v>
      </c>
      <c r="C32744">
        <v>14.67</v>
      </c>
      <c r="D32744">
        <v>14.67</v>
      </c>
      <c r="E32744">
        <v>14.67</v>
      </c>
      <c r="F32744">
        <v>14.67</v>
      </c>
      <c r="G32744">
        <v>14.67</v>
      </c>
      <c r="H32744" s="5">
        <v>14.11</v>
      </c>
      <c r="I32744">
        <v>14.11</v>
      </c>
      <c r="J32744">
        <v>14.11</v>
      </c>
      <c r="K32744">
        <v>14.11</v>
      </c>
      <c r="L32744" s="32">
        <v>14.11</v>
      </c>
      <c r="M32744">
        <v>24975</v>
      </c>
      <c r="N32744" t="s">
        <v>47</v>
      </c>
      <c r="O32744">
        <v>2</v>
      </c>
    </row>
    <row r="32745" spans="1:15" x14ac:dyDescent="0.2">
      <c r="A32745" s="2">
        <v>37250</v>
      </c>
      <c r="B32745">
        <v>700</v>
      </c>
      <c r="C32745">
        <v>15.37</v>
      </c>
      <c r="D32745">
        <v>15.37</v>
      </c>
      <c r="E32745">
        <v>15.37</v>
      </c>
      <c r="F32745">
        <v>15.37</v>
      </c>
      <c r="G32745">
        <v>15.37</v>
      </c>
      <c r="H32745" s="5">
        <v>15.41</v>
      </c>
      <c r="I32745">
        <v>15.41</v>
      </c>
      <c r="J32745">
        <v>15.41</v>
      </c>
      <c r="K32745">
        <v>15.41</v>
      </c>
      <c r="L32745" s="32">
        <v>15.41</v>
      </c>
      <c r="M32745">
        <v>26130</v>
      </c>
      <c r="N32745" t="s">
        <v>47</v>
      </c>
      <c r="O32745">
        <v>2</v>
      </c>
    </row>
    <row r="32746" spans="1:15" x14ac:dyDescent="0.2">
      <c r="A32746" s="2">
        <v>37250</v>
      </c>
      <c r="B32746">
        <v>800</v>
      </c>
      <c r="C32746">
        <v>16</v>
      </c>
      <c r="D32746">
        <v>16</v>
      </c>
      <c r="E32746">
        <v>16</v>
      </c>
      <c r="F32746">
        <v>16</v>
      </c>
      <c r="G32746">
        <v>16</v>
      </c>
      <c r="H32746" s="5">
        <v>15.15</v>
      </c>
      <c r="I32746">
        <v>15.15</v>
      </c>
      <c r="J32746">
        <v>15.15</v>
      </c>
      <c r="K32746">
        <v>15.15</v>
      </c>
      <c r="L32746" s="32">
        <v>15.15</v>
      </c>
      <c r="M32746">
        <v>27211</v>
      </c>
      <c r="N32746" t="s">
        <v>48</v>
      </c>
      <c r="O32746">
        <v>2</v>
      </c>
    </row>
    <row r="32747" spans="1:15" x14ac:dyDescent="0.2">
      <c r="A32747" s="2">
        <v>37250</v>
      </c>
      <c r="B32747">
        <v>900</v>
      </c>
      <c r="C32747">
        <v>22.91</v>
      </c>
      <c r="D32747">
        <v>22.91</v>
      </c>
      <c r="E32747">
        <v>22.91</v>
      </c>
      <c r="F32747">
        <v>22.91</v>
      </c>
      <c r="G32747">
        <v>22.91</v>
      </c>
      <c r="H32747" s="5">
        <v>15.74</v>
      </c>
      <c r="I32747">
        <v>15.74</v>
      </c>
      <c r="J32747">
        <v>15.74</v>
      </c>
      <c r="K32747">
        <v>15.74</v>
      </c>
      <c r="L32747" s="32">
        <v>15.74</v>
      </c>
      <c r="M32747">
        <v>28191</v>
      </c>
      <c r="N32747" t="s">
        <v>48</v>
      </c>
      <c r="O32747">
        <v>2</v>
      </c>
    </row>
    <row r="32748" spans="1:15" x14ac:dyDescent="0.2">
      <c r="A32748" s="2">
        <v>37250</v>
      </c>
      <c r="B32748">
        <v>1000</v>
      </c>
      <c r="C32748">
        <v>19.079999999999998</v>
      </c>
      <c r="D32748">
        <v>19.079999999999998</v>
      </c>
      <c r="E32748">
        <v>19.079999999999998</v>
      </c>
      <c r="F32748">
        <v>19.079999999999998</v>
      </c>
      <c r="G32748">
        <v>19.079999999999998</v>
      </c>
      <c r="H32748" s="5">
        <v>16.39</v>
      </c>
      <c r="I32748">
        <v>16.399999999999999</v>
      </c>
      <c r="J32748">
        <v>16.39</v>
      </c>
      <c r="K32748">
        <v>16.38</v>
      </c>
      <c r="L32748" s="32">
        <v>16.38</v>
      </c>
      <c r="M32748">
        <v>28909</v>
      </c>
      <c r="N32748" t="s">
        <v>48</v>
      </c>
      <c r="O32748">
        <v>2</v>
      </c>
    </row>
    <row r="32749" spans="1:15" x14ac:dyDescent="0.2">
      <c r="A32749" s="2">
        <v>37250</v>
      </c>
      <c r="B32749">
        <v>1100</v>
      </c>
      <c r="C32749">
        <v>16.2</v>
      </c>
      <c r="D32749">
        <v>16.2</v>
      </c>
      <c r="E32749">
        <v>16.2</v>
      </c>
      <c r="F32749">
        <v>16.2</v>
      </c>
      <c r="G32749">
        <v>16.2</v>
      </c>
      <c r="H32749" s="5">
        <v>16.170000000000002</v>
      </c>
      <c r="I32749">
        <v>16.190000000000001</v>
      </c>
      <c r="J32749">
        <v>16.18</v>
      </c>
      <c r="K32749">
        <v>16.170000000000002</v>
      </c>
      <c r="L32749" s="32">
        <v>16.170000000000002</v>
      </c>
      <c r="M32749">
        <v>28811</v>
      </c>
      <c r="N32749" t="s">
        <v>48</v>
      </c>
      <c r="O32749">
        <v>2</v>
      </c>
    </row>
    <row r="32750" spans="1:15" x14ac:dyDescent="0.2">
      <c r="A32750" s="2">
        <v>37250</v>
      </c>
      <c r="B32750">
        <v>1200</v>
      </c>
      <c r="C32750">
        <v>15.44</v>
      </c>
      <c r="D32750">
        <v>15.44</v>
      </c>
      <c r="E32750">
        <v>15.44</v>
      </c>
      <c r="F32750">
        <v>15.44</v>
      </c>
      <c r="G32750">
        <v>15.44</v>
      </c>
      <c r="H32750" s="5">
        <v>16.72</v>
      </c>
      <c r="I32750">
        <v>16.73</v>
      </c>
      <c r="J32750">
        <v>16.72</v>
      </c>
      <c r="K32750">
        <v>16.72</v>
      </c>
      <c r="L32750" s="32">
        <v>16.72</v>
      </c>
      <c r="M32750">
        <v>28259</v>
      </c>
      <c r="N32750" t="s">
        <v>48</v>
      </c>
      <c r="O32750">
        <v>2</v>
      </c>
    </row>
    <row r="32751" spans="1:15" x14ac:dyDescent="0.2">
      <c r="A32751" s="2">
        <v>37250</v>
      </c>
      <c r="B32751">
        <v>1300</v>
      </c>
      <c r="C32751">
        <v>14.95</v>
      </c>
      <c r="D32751">
        <v>14.95</v>
      </c>
      <c r="E32751">
        <v>14.95</v>
      </c>
      <c r="F32751">
        <v>14.95</v>
      </c>
      <c r="G32751">
        <v>14.95</v>
      </c>
      <c r="H32751" s="5">
        <v>15.12</v>
      </c>
      <c r="I32751">
        <v>15.12</v>
      </c>
      <c r="J32751">
        <v>15.12</v>
      </c>
      <c r="K32751">
        <v>15.12</v>
      </c>
      <c r="L32751" s="32">
        <v>15.12</v>
      </c>
      <c r="M32751">
        <v>27366</v>
      </c>
      <c r="N32751" t="s">
        <v>48</v>
      </c>
      <c r="O32751">
        <v>2</v>
      </c>
    </row>
    <row r="32752" spans="1:15" x14ac:dyDescent="0.2">
      <c r="A32752" s="2">
        <v>37250</v>
      </c>
      <c r="B32752">
        <v>1400</v>
      </c>
      <c r="C32752">
        <v>13.64</v>
      </c>
      <c r="D32752">
        <v>13.64</v>
      </c>
      <c r="E32752">
        <v>13.64</v>
      </c>
      <c r="F32752">
        <v>13.64</v>
      </c>
      <c r="G32752">
        <v>13.64</v>
      </c>
      <c r="H32752" s="5">
        <v>14.5</v>
      </c>
      <c r="I32752">
        <v>14.5</v>
      </c>
      <c r="J32752">
        <v>14.5</v>
      </c>
      <c r="K32752">
        <v>14.5</v>
      </c>
      <c r="L32752" s="32">
        <v>14.5</v>
      </c>
      <c r="M32752">
        <v>26864</v>
      </c>
      <c r="N32752" t="s">
        <v>48</v>
      </c>
      <c r="O32752">
        <v>2</v>
      </c>
    </row>
    <row r="32753" spans="1:15" x14ac:dyDescent="0.2">
      <c r="A32753" s="2">
        <v>37250</v>
      </c>
      <c r="B32753">
        <v>1500</v>
      </c>
      <c r="C32753">
        <v>12.64</v>
      </c>
      <c r="D32753">
        <v>12.64</v>
      </c>
      <c r="E32753">
        <v>12.64</v>
      </c>
      <c r="F32753">
        <v>12.64</v>
      </c>
      <c r="G32753">
        <v>12.64</v>
      </c>
      <c r="H32753" s="5">
        <v>14.01</v>
      </c>
      <c r="I32753">
        <v>14.01</v>
      </c>
      <c r="J32753">
        <v>14.01</v>
      </c>
      <c r="K32753">
        <v>14.01</v>
      </c>
      <c r="L32753" s="32">
        <v>14.01</v>
      </c>
      <c r="M32753">
        <v>25667</v>
      </c>
      <c r="N32753" t="s">
        <v>48</v>
      </c>
      <c r="O32753">
        <v>2</v>
      </c>
    </row>
    <row r="32754" spans="1:15" x14ac:dyDescent="0.2">
      <c r="A32754" s="2">
        <v>37250</v>
      </c>
      <c r="B32754">
        <v>1600</v>
      </c>
      <c r="C32754">
        <v>12.1</v>
      </c>
      <c r="D32754">
        <v>12.1</v>
      </c>
      <c r="E32754">
        <v>12.1</v>
      </c>
      <c r="F32754">
        <v>12.1</v>
      </c>
      <c r="G32754">
        <v>12.1</v>
      </c>
      <c r="H32754" s="5">
        <v>14</v>
      </c>
      <c r="I32754">
        <v>14</v>
      </c>
      <c r="J32754">
        <v>14</v>
      </c>
      <c r="K32754">
        <v>14</v>
      </c>
      <c r="L32754" s="32">
        <v>14</v>
      </c>
      <c r="M32754">
        <v>25709</v>
      </c>
      <c r="N32754" t="s">
        <v>48</v>
      </c>
      <c r="O32754">
        <v>2</v>
      </c>
    </row>
    <row r="32755" spans="1:15" x14ac:dyDescent="0.2">
      <c r="A32755" s="2">
        <v>37250</v>
      </c>
      <c r="B32755">
        <v>1700</v>
      </c>
      <c r="C32755">
        <v>12.75</v>
      </c>
      <c r="D32755">
        <v>12.75</v>
      </c>
      <c r="E32755">
        <v>12.75</v>
      </c>
      <c r="F32755">
        <v>12.75</v>
      </c>
      <c r="G32755">
        <v>12.75</v>
      </c>
      <c r="H32755" s="5">
        <v>15.21</v>
      </c>
      <c r="I32755">
        <v>15.27</v>
      </c>
      <c r="J32755">
        <v>15.23</v>
      </c>
      <c r="K32755">
        <v>15.19</v>
      </c>
      <c r="L32755" s="32">
        <v>15.2</v>
      </c>
      <c r="M32755">
        <v>27226</v>
      </c>
      <c r="N32755" t="s">
        <v>48</v>
      </c>
      <c r="O32755">
        <v>2</v>
      </c>
    </row>
    <row r="32756" spans="1:15" x14ac:dyDescent="0.2">
      <c r="A32756" s="2">
        <v>37250</v>
      </c>
      <c r="B32756">
        <v>1800</v>
      </c>
      <c r="C32756">
        <v>14.93</v>
      </c>
      <c r="D32756">
        <v>14.93</v>
      </c>
      <c r="E32756">
        <v>14.93</v>
      </c>
      <c r="F32756">
        <v>14.93</v>
      </c>
      <c r="G32756">
        <v>14.93</v>
      </c>
      <c r="H32756" s="5">
        <v>22.8</v>
      </c>
      <c r="I32756">
        <v>25.76</v>
      </c>
      <c r="J32756">
        <v>28.34</v>
      </c>
      <c r="K32756">
        <v>22.77</v>
      </c>
      <c r="L32756" s="32">
        <v>22.77</v>
      </c>
      <c r="M32756">
        <v>29990</v>
      </c>
      <c r="N32756" t="s">
        <v>48</v>
      </c>
      <c r="O32756">
        <v>2</v>
      </c>
    </row>
    <row r="32757" spans="1:15" x14ac:dyDescent="0.2">
      <c r="A32757" s="2">
        <v>37250</v>
      </c>
      <c r="B32757">
        <v>1900</v>
      </c>
      <c r="C32757">
        <v>15.1</v>
      </c>
      <c r="D32757">
        <v>15.1</v>
      </c>
      <c r="E32757">
        <v>15.1</v>
      </c>
      <c r="F32757">
        <v>15.1</v>
      </c>
      <c r="G32757">
        <v>15.1</v>
      </c>
      <c r="H32757" s="5">
        <v>22.6</v>
      </c>
      <c r="I32757">
        <v>24.34</v>
      </c>
      <c r="J32757">
        <v>25.7</v>
      </c>
      <c r="K32757">
        <v>22.56</v>
      </c>
      <c r="L32757" s="32">
        <v>22.57</v>
      </c>
      <c r="M32757">
        <v>30362</v>
      </c>
      <c r="N32757" t="s">
        <v>48</v>
      </c>
      <c r="O32757">
        <v>2</v>
      </c>
    </row>
    <row r="32758" spans="1:15" x14ac:dyDescent="0.2">
      <c r="A32758" s="2">
        <v>37250</v>
      </c>
      <c r="B32758">
        <v>2000</v>
      </c>
      <c r="C32758">
        <v>15.91</v>
      </c>
      <c r="D32758">
        <v>15.91</v>
      </c>
      <c r="E32758">
        <v>15.91</v>
      </c>
      <c r="F32758">
        <v>15.91</v>
      </c>
      <c r="G32758">
        <v>15.91</v>
      </c>
      <c r="H32758" s="5">
        <v>22.09</v>
      </c>
      <c r="I32758">
        <v>22.16</v>
      </c>
      <c r="J32758">
        <v>22.11</v>
      </c>
      <c r="K32758">
        <v>22.1</v>
      </c>
      <c r="L32758" s="32">
        <v>22.08</v>
      </c>
      <c r="M32758">
        <v>30510</v>
      </c>
      <c r="N32758" t="s">
        <v>48</v>
      </c>
      <c r="O32758">
        <v>2</v>
      </c>
    </row>
    <row r="32759" spans="1:15" x14ac:dyDescent="0.2">
      <c r="A32759" s="2">
        <v>37250</v>
      </c>
      <c r="B32759">
        <v>2100</v>
      </c>
      <c r="C32759">
        <v>17.27</v>
      </c>
      <c r="D32759">
        <v>17.27</v>
      </c>
      <c r="E32759">
        <v>17.27</v>
      </c>
      <c r="F32759">
        <v>17.27</v>
      </c>
      <c r="G32759">
        <v>17.27</v>
      </c>
      <c r="H32759" s="5">
        <v>21.95</v>
      </c>
      <c r="I32759">
        <v>21.93</v>
      </c>
      <c r="J32759">
        <v>21.92</v>
      </c>
      <c r="K32759">
        <v>21.98</v>
      </c>
      <c r="L32759" s="32">
        <v>21.95</v>
      </c>
      <c r="M32759">
        <v>30692</v>
      </c>
      <c r="N32759" t="s">
        <v>48</v>
      </c>
      <c r="O32759">
        <v>2</v>
      </c>
    </row>
    <row r="32760" spans="1:15" x14ac:dyDescent="0.2">
      <c r="A32760" s="2">
        <v>37250</v>
      </c>
      <c r="B32760">
        <v>2200</v>
      </c>
      <c r="C32760">
        <v>17.28</v>
      </c>
      <c r="D32760">
        <v>17.28</v>
      </c>
      <c r="E32760">
        <v>17.28</v>
      </c>
      <c r="F32760">
        <v>17.28</v>
      </c>
      <c r="G32760">
        <v>17.28</v>
      </c>
      <c r="H32760" s="5">
        <v>20.53</v>
      </c>
      <c r="I32760">
        <v>20.6</v>
      </c>
      <c r="J32760">
        <v>20.55</v>
      </c>
      <c r="K32760">
        <v>20.53</v>
      </c>
      <c r="L32760" s="32">
        <v>20.52</v>
      </c>
      <c r="M32760">
        <v>30230</v>
      </c>
      <c r="N32760" t="s">
        <v>48</v>
      </c>
      <c r="O32760">
        <v>2</v>
      </c>
    </row>
    <row r="32761" spans="1:15" x14ac:dyDescent="0.2">
      <c r="A32761" s="2">
        <v>37250</v>
      </c>
      <c r="B32761">
        <v>2300</v>
      </c>
      <c r="C32761">
        <v>16.7</v>
      </c>
      <c r="D32761">
        <v>16.7</v>
      </c>
      <c r="E32761">
        <v>16.7</v>
      </c>
      <c r="F32761">
        <v>16.7</v>
      </c>
      <c r="G32761">
        <v>16.7</v>
      </c>
      <c r="H32761" s="5">
        <v>19.46</v>
      </c>
      <c r="I32761">
        <v>19.97</v>
      </c>
      <c r="J32761">
        <v>19.87</v>
      </c>
      <c r="K32761">
        <v>20.39</v>
      </c>
      <c r="L32761" s="32">
        <v>14.86</v>
      </c>
      <c r="M32761">
        <v>28868</v>
      </c>
      <c r="N32761" t="s">
        <v>48</v>
      </c>
      <c r="O32761">
        <v>2</v>
      </c>
    </row>
    <row r="32762" spans="1:15" x14ac:dyDescent="0.2">
      <c r="A32762" s="2">
        <v>37250</v>
      </c>
      <c r="B32762">
        <v>2400</v>
      </c>
      <c r="C32762">
        <v>15.5</v>
      </c>
      <c r="D32762">
        <v>15.5</v>
      </c>
      <c r="E32762">
        <v>15.5</v>
      </c>
      <c r="F32762">
        <v>15.5</v>
      </c>
      <c r="G32762">
        <v>15.5</v>
      </c>
      <c r="H32762" s="5">
        <v>19.12</v>
      </c>
      <c r="I32762">
        <v>19.12</v>
      </c>
      <c r="J32762">
        <v>19.12</v>
      </c>
      <c r="K32762">
        <v>19.12</v>
      </c>
      <c r="L32762" s="32">
        <v>19.12</v>
      </c>
      <c r="M32762">
        <v>26833</v>
      </c>
      <c r="N32762" t="s">
        <v>47</v>
      </c>
      <c r="O32762">
        <v>2</v>
      </c>
    </row>
    <row r="32763" spans="1:15" x14ac:dyDescent="0.2">
      <c r="A32763" s="2">
        <v>37251</v>
      </c>
      <c r="B32763">
        <v>100</v>
      </c>
      <c r="C32763" s="238">
        <v>13.98</v>
      </c>
      <c r="D32763">
        <v>13.98</v>
      </c>
      <c r="E32763">
        <v>13.98</v>
      </c>
      <c r="F32763">
        <v>13.98</v>
      </c>
      <c r="G32763">
        <v>13.98</v>
      </c>
      <c r="H32763" s="5">
        <v>16.21</v>
      </c>
      <c r="I32763">
        <v>16.239999999999998</v>
      </c>
      <c r="J32763">
        <v>16.23</v>
      </c>
      <c r="K32763">
        <v>16.260000000000002</v>
      </c>
      <c r="L32763" s="32">
        <v>16.18</v>
      </c>
      <c r="M32763">
        <v>25144</v>
      </c>
      <c r="N32763" t="s">
        <v>47</v>
      </c>
      <c r="O32763">
        <v>3</v>
      </c>
    </row>
    <row r="32764" spans="1:15" x14ac:dyDescent="0.2">
      <c r="A32764" s="2">
        <v>37251</v>
      </c>
      <c r="B32764">
        <v>200</v>
      </c>
      <c r="C32764" s="238">
        <v>12.13</v>
      </c>
      <c r="D32764" s="238">
        <v>12.13</v>
      </c>
      <c r="E32764" s="238">
        <v>12.13</v>
      </c>
      <c r="F32764" s="238">
        <v>12.13</v>
      </c>
      <c r="G32764" s="238">
        <v>12.13</v>
      </c>
      <c r="H32764" s="91">
        <v>15.15</v>
      </c>
      <c r="I32764" s="238">
        <v>15.15</v>
      </c>
      <c r="J32764" s="238">
        <v>15.15</v>
      </c>
      <c r="K32764" s="238">
        <v>15.15</v>
      </c>
      <c r="L32764" s="92">
        <v>15.15</v>
      </c>
      <c r="M32764">
        <v>24246</v>
      </c>
      <c r="N32764" t="s">
        <v>47</v>
      </c>
      <c r="O32764">
        <v>3</v>
      </c>
    </row>
    <row r="32765" spans="1:15" x14ac:dyDescent="0.2">
      <c r="A32765" s="2">
        <v>37251</v>
      </c>
      <c r="B32765">
        <v>300</v>
      </c>
      <c r="C32765" s="238">
        <v>1.85</v>
      </c>
      <c r="D32765" s="238">
        <v>1.85</v>
      </c>
      <c r="E32765" s="238">
        <v>1.85</v>
      </c>
      <c r="F32765" s="238">
        <v>1.85</v>
      </c>
      <c r="G32765" s="238">
        <v>1.85</v>
      </c>
      <c r="H32765" s="91">
        <v>15</v>
      </c>
      <c r="I32765" s="238">
        <v>15</v>
      </c>
      <c r="J32765" s="238">
        <v>15</v>
      </c>
      <c r="K32765" s="238">
        <v>15</v>
      </c>
      <c r="L32765" s="92">
        <v>15</v>
      </c>
      <c r="M32765">
        <v>23839</v>
      </c>
      <c r="N32765" t="s">
        <v>47</v>
      </c>
      <c r="O32765">
        <v>3</v>
      </c>
    </row>
    <row r="32766" spans="1:15" x14ac:dyDescent="0.2">
      <c r="A32766" s="2">
        <v>37251</v>
      </c>
      <c r="B32766">
        <v>400</v>
      </c>
      <c r="C32766" s="238">
        <v>13.78</v>
      </c>
      <c r="D32766" s="238">
        <v>13.78</v>
      </c>
      <c r="E32766" s="238">
        <v>13.78</v>
      </c>
      <c r="F32766" s="238">
        <v>13.78</v>
      </c>
      <c r="G32766" s="238">
        <v>13.78</v>
      </c>
      <c r="H32766" s="91">
        <v>15.22</v>
      </c>
      <c r="I32766" s="238">
        <v>15.22</v>
      </c>
      <c r="J32766" s="238">
        <v>15.22</v>
      </c>
      <c r="K32766" s="238">
        <v>15.22</v>
      </c>
      <c r="L32766" s="92">
        <v>15.22</v>
      </c>
      <c r="M32766">
        <v>23820</v>
      </c>
      <c r="N32766" t="s">
        <v>47</v>
      </c>
      <c r="O32766">
        <v>3</v>
      </c>
    </row>
    <row r="32767" spans="1:15" x14ac:dyDescent="0.2">
      <c r="A32767" s="2">
        <v>37251</v>
      </c>
      <c r="B32767">
        <v>500</v>
      </c>
      <c r="C32767" s="238">
        <v>13.07</v>
      </c>
      <c r="D32767" s="238">
        <v>13.07</v>
      </c>
      <c r="E32767" s="238">
        <v>13.07</v>
      </c>
      <c r="F32767" s="238">
        <v>13.07</v>
      </c>
      <c r="G32767" s="238">
        <v>13.07</v>
      </c>
      <c r="H32767" s="91">
        <v>16.09</v>
      </c>
      <c r="I32767" s="238">
        <v>16.09</v>
      </c>
      <c r="J32767" s="238">
        <v>16.09</v>
      </c>
      <c r="K32767" s="238">
        <v>16.09</v>
      </c>
      <c r="L32767" s="92">
        <v>16.09</v>
      </c>
      <c r="M32767">
        <v>24564</v>
      </c>
      <c r="N32767" t="s">
        <v>47</v>
      </c>
      <c r="O32767">
        <v>3</v>
      </c>
    </row>
    <row r="32768" spans="1:15" x14ac:dyDescent="0.2">
      <c r="A32768" s="2">
        <v>37251</v>
      </c>
      <c r="B32768">
        <v>600</v>
      </c>
      <c r="C32768" s="238">
        <v>12.83</v>
      </c>
      <c r="D32768" s="238">
        <v>12.83</v>
      </c>
      <c r="E32768" s="238">
        <v>12.83</v>
      </c>
      <c r="F32768" s="238">
        <v>12.83</v>
      </c>
      <c r="G32768" s="238">
        <v>12.83</v>
      </c>
      <c r="H32768" s="91">
        <v>21</v>
      </c>
      <c r="I32768" s="238">
        <v>21</v>
      </c>
      <c r="J32768" s="238">
        <v>21</v>
      </c>
      <c r="K32768" s="238">
        <v>21</v>
      </c>
      <c r="L32768" s="92">
        <v>21</v>
      </c>
      <c r="M32768">
        <v>26255</v>
      </c>
      <c r="N32768" t="s">
        <v>47</v>
      </c>
      <c r="O32768">
        <v>3</v>
      </c>
    </row>
    <row r="32769" spans="1:15" x14ac:dyDescent="0.2">
      <c r="A32769" s="2">
        <v>37251</v>
      </c>
      <c r="B32769">
        <v>700</v>
      </c>
      <c r="C32769" s="238">
        <v>14.12</v>
      </c>
      <c r="D32769" s="238">
        <v>14.12</v>
      </c>
      <c r="E32769" s="238">
        <v>14.12</v>
      </c>
      <c r="F32769" s="238">
        <v>14.12</v>
      </c>
      <c r="G32769" s="238">
        <v>14.12</v>
      </c>
      <c r="H32769" s="91">
        <v>43.5</v>
      </c>
      <c r="I32769" s="238">
        <v>43.5</v>
      </c>
      <c r="J32769" s="238">
        <v>43.5</v>
      </c>
      <c r="K32769" s="238">
        <v>43.5</v>
      </c>
      <c r="L32769" s="92">
        <v>43.5</v>
      </c>
      <c r="M32769">
        <v>28981</v>
      </c>
      <c r="N32769" t="s">
        <v>47</v>
      </c>
      <c r="O32769">
        <v>3</v>
      </c>
    </row>
    <row r="32770" spans="1:15" x14ac:dyDescent="0.2">
      <c r="A32770" s="2">
        <v>37251</v>
      </c>
      <c r="B32770">
        <v>800</v>
      </c>
      <c r="C32770" s="238">
        <v>15.83</v>
      </c>
      <c r="D32770" s="238">
        <v>15.83</v>
      </c>
      <c r="E32770" s="238">
        <v>15.83</v>
      </c>
      <c r="F32770" s="238">
        <v>15.83</v>
      </c>
      <c r="G32770" s="238">
        <v>15.83</v>
      </c>
      <c r="H32770" s="91">
        <v>27</v>
      </c>
      <c r="I32770" s="238">
        <v>27</v>
      </c>
      <c r="J32770" s="238">
        <v>27.01</v>
      </c>
      <c r="K32770" s="238">
        <v>27</v>
      </c>
      <c r="L32770" s="92">
        <v>27</v>
      </c>
      <c r="M32770">
        <v>31268</v>
      </c>
      <c r="N32770" t="s">
        <v>48</v>
      </c>
      <c r="O32770">
        <v>3</v>
      </c>
    </row>
    <row r="32771" spans="1:15" x14ac:dyDescent="0.2">
      <c r="A32771" s="2">
        <v>37251</v>
      </c>
      <c r="B32771">
        <v>900</v>
      </c>
      <c r="C32771" s="238">
        <v>16.55</v>
      </c>
      <c r="D32771" s="238">
        <v>16.55</v>
      </c>
      <c r="E32771" s="238">
        <v>16.55</v>
      </c>
      <c r="F32771" s="238">
        <v>16.55</v>
      </c>
      <c r="G32771" s="238">
        <v>16.55</v>
      </c>
      <c r="H32771" s="91">
        <v>28</v>
      </c>
      <c r="I32771" s="238">
        <v>28</v>
      </c>
      <c r="J32771" s="238">
        <v>28</v>
      </c>
      <c r="K32771" s="238">
        <v>28</v>
      </c>
      <c r="L32771" s="92">
        <v>28</v>
      </c>
      <c r="M32771">
        <v>32455</v>
      </c>
      <c r="N32771" t="s">
        <v>48</v>
      </c>
      <c r="O32771">
        <v>3</v>
      </c>
    </row>
    <row r="32772" spans="1:15" x14ac:dyDescent="0.2">
      <c r="A32772" s="2">
        <v>37251</v>
      </c>
      <c r="B32772">
        <v>1000</v>
      </c>
      <c r="C32772" s="238">
        <v>22.62</v>
      </c>
      <c r="D32772" s="238">
        <v>22.62</v>
      </c>
      <c r="E32772" s="238">
        <v>22.62</v>
      </c>
      <c r="F32772" s="238">
        <v>22.62</v>
      </c>
      <c r="G32772" s="238">
        <v>22.62</v>
      </c>
      <c r="H32772" s="91">
        <v>28</v>
      </c>
      <c r="I32772" s="238">
        <v>28.38</v>
      </c>
      <c r="J32772" s="238">
        <v>29.1</v>
      </c>
      <c r="K32772" s="238">
        <v>28</v>
      </c>
      <c r="L32772" s="92">
        <v>28</v>
      </c>
      <c r="M32772">
        <v>33188</v>
      </c>
      <c r="N32772" t="s">
        <v>48</v>
      </c>
      <c r="O32772">
        <v>3</v>
      </c>
    </row>
    <row r="32773" spans="1:15" x14ac:dyDescent="0.2">
      <c r="A32773" s="2">
        <v>37251</v>
      </c>
      <c r="B32773">
        <v>1100</v>
      </c>
      <c r="C32773" s="238">
        <v>22.04</v>
      </c>
      <c r="D32773" s="238">
        <v>24.534314999999999</v>
      </c>
      <c r="E32773" s="238">
        <v>26.948456</v>
      </c>
      <c r="F32773" s="238">
        <v>22.04</v>
      </c>
      <c r="G32773" s="238">
        <v>22.04</v>
      </c>
      <c r="H32773" s="91">
        <v>25.4</v>
      </c>
      <c r="I32773" s="238">
        <v>26.01</v>
      </c>
      <c r="J32773" s="238">
        <v>27.19</v>
      </c>
      <c r="K32773" s="238">
        <v>25.4</v>
      </c>
      <c r="L32773" s="92">
        <v>25.4</v>
      </c>
      <c r="M32773">
        <v>33274</v>
      </c>
      <c r="N32773" t="s">
        <v>48</v>
      </c>
      <c r="O32773">
        <v>3</v>
      </c>
    </row>
    <row r="32774" spans="1:15" x14ac:dyDescent="0.2">
      <c r="A32774" s="2">
        <v>37251</v>
      </c>
      <c r="B32774">
        <v>1200</v>
      </c>
      <c r="C32774" s="238">
        <v>19.760000000000002</v>
      </c>
      <c r="D32774" s="238">
        <v>23.943180000000002</v>
      </c>
      <c r="E32774" s="238">
        <v>27.997861</v>
      </c>
      <c r="F32774" s="238">
        <v>19.760000000000002</v>
      </c>
      <c r="G32774" s="238">
        <v>19.760000000000002</v>
      </c>
      <c r="H32774" s="91">
        <v>23.5</v>
      </c>
      <c r="I32774" s="238">
        <v>24.27</v>
      </c>
      <c r="J32774" s="238">
        <v>25.79</v>
      </c>
      <c r="K32774" s="238">
        <v>23.5</v>
      </c>
      <c r="L32774" s="92">
        <v>23.49</v>
      </c>
      <c r="M32774">
        <v>33192</v>
      </c>
      <c r="N32774" t="s">
        <v>48</v>
      </c>
      <c r="O32774">
        <v>3</v>
      </c>
    </row>
    <row r="32775" spans="1:15" x14ac:dyDescent="0.2">
      <c r="A32775" s="2">
        <v>37251</v>
      </c>
      <c r="B32775">
        <v>1300</v>
      </c>
      <c r="C32775" s="238">
        <v>17.573604</v>
      </c>
      <c r="D32775" s="238">
        <v>22.377932000000001</v>
      </c>
      <c r="E32775" s="238">
        <v>27.007155999999998</v>
      </c>
      <c r="F32775" s="238">
        <v>17.600000000000001</v>
      </c>
      <c r="G32775" s="238">
        <v>17.600000000000001</v>
      </c>
      <c r="H32775" s="91">
        <v>20.75</v>
      </c>
      <c r="I32775" s="238">
        <v>21.49</v>
      </c>
      <c r="J32775" s="238">
        <v>22.94</v>
      </c>
      <c r="K32775" s="238">
        <v>20.75</v>
      </c>
      <c r="L32775" s="92">
        <v>20.75</v>
      </c>
      <c r="M32775">
        <v>32620</v>
      </c>
      <c r="N32775" t="s">
        <v>48</v>
      </c>
      <c r="O32775">
        <v>3</v>
      </c>
    </row>
    <row r="32776" spans="1:15" x14ac:dyDescent="0.2">
      <c r="A32776" s="2">
        <v>37251</v>
      </c>
      <c r="B32776">
        <v>1400</v>
      </c>
      <c r="C32776" s="238">
        <v>17.53</v>
      </c>
      <c r="D32776" s="238">
        <v>22.049772000000001</v>
      </c>
      <c r="E32776" s="238">
        <v>26.431737999999999</v>
      </c>
      <c r="F32776" s="238">
        <v>17.53</v>
      </c>
      <c r="G32776" s="238">
        <v>17.53</v>
      </c>
      <c r="H32776" s="91">
        <v>20.079999999999998</v>
      </c>
      <c r="I32776" s="238">
        <v>20.65</v>
      </c>
      <c r="J32776" s="238">
        <v>22.19</v>
      </c>
      <c r="K32776" s="238">
        <v>21.52</v>
      </c>
      <c r="L32776" s="92">
        <v>19.829999999999998</v>
      </c>
      <c r="M32776">
        <v>32088</v>
      </c>
      <c r="N32776" t="s">
        <v>48</v>
      </c>
      <c r="O32776">
        <v>3</v>
      </c>
    </row>
    <row r="32777" spans="1:15" x14ac:dyDescent="0.2">
      <c r="A32777" s="2">
        <v>37251</v>
      </c>
      <c r="B32777">
        <v>1500</v>
      </c>
      <c r="C32777" s="238">
        <v>17.02</v>
      </c>
      <c r="D32777" s="238">
        <v>18.801219</v>
      </c>
      <c r="E32777" s="238">
        <v>20.531047000000001</v>
      </c>
      <c r="F32777" s="238">
        <v>17.02</v>
      </c>
      <c r="G32777" s="238">
        <v>17.02</v>
      </c>
      <c r="H32777" s="91">
        <v>19.13</v>
      </c>
      <c r="I32777" s="238">
        <v>19.68</v>
      </c>
      <c r="J32777" s="238">
        <v>21.34</v>
      </c>
      <c r="K32777" s="238">
        <v>21.12</v>
      </c>
      <c r="L32777" s="92">
        <v>18.78</v>
      </c>
      <c r="M32777">
        <v>31577</v>
      </c>
      <c r="N32777" t="s">
        <v>48</v>
      </c>
      <c r="O32777">
        <v>3</v>
      </c>
    </row>
    <row r="32778" spans="1:15" x14ac:dyDescent="0.2">
      <c r="A32778" s="2">
        <v>37251</v>
      </c>
      <c r="B32778">
        <v>1600</v>
      </c>
      <c r="C32778" s="238">
        <v>15.91</v>
      </c>
      <c r="D32778" s="238">
        <v>15.91</v>
      </c>
      <c r="E32778" s="238">
        <v>15.91</v>
      </c>
      <c r="F32778" s="238">
        <v>15.91</v>
      </c>
      <c r="G32778" s="238">
        <v>15.91</v>
      </c>
      <c r="H32778" s="91">
        <v>19.559999999999999</v>
      </c>
      <c r="I32778" s="238">
        <v>21.43</v>
      </c>
      <c r="J32778" s="238">
        <v>25.61</v>
      </c>
      <c r="K32778" s="238">
        <v>21.3</v>
      </c>
      <c r="L32778" s="92">
        <v>19.25</v>
      </c>
      <c r="M32778">
        <v>31453</v>
      </c>
      <c r="N32778" t="s">
        <v>48</v>
      </c>
      <c r="O32778">
        <v>3</v>
      </c>
    </row>
    <row r="32779" spans="1:15" x14ac:dyDescent="0.2">
      <c r="A32779" s="2">
        <v>37251</v>
      </c>
      <c r="B32779">
        <v>1700</v>
      </c>
      <c r="C32779" s="238">
        <v>17.201439000000001</v>
      </c>
      <c r="D32779" s="238">
        <v>23.135203000000001</v>
      </c>
      <c r="E32779" s="238">
        <v>26.213013</v>
      </c>
      <c r="F32779" s="238">
        <v>19.265999999999998</v>
      </c>
      <c r="G32779" s="238">
        <v>20.78</v>
      </c>
      <c r="H32779" s="91">
        <v>25.23</v>
      </c>
      <c r="I32779" s="238">
        <v>25.24</v>
      </c>
      <c r="J32779" s="238">
        <v>25.25</v>
      </c>
      <c r="K32779" s="238">
        <v>25.23</v>
      </c>
      <c r="L32779" s="92">
        <v>25.23</v>
      </c>
      <c r="M32779">
        <v>33083</v>
      </c>
      <c r="N32779" t="s">
        <v>48</v>
      </c>
      <c r="O32779">
        <v>3</v>
      </c>
    </row>
    <row r="32780" spans="1:15" x14ac:dyDescent="0.2">
      <c r="A32780" s="2">
        <v>37251</v>
      </c>
      <c r="B32780">
        <v>1800</v>
      </c>
      <c r="C32780" s="238">
        <v>27.683769999999999</v>
      </c>
      <c r="D32780" s="238">
        <v>45.110093999999997</v>
      </c>
      <c r="E32780" s="238">
        <v>45.289485999999997</v>
      </c>
      <c r="F32780" s="238">
        <v>37.878</v>
      </c>
      <c r="G32780" s="238">
        <v>45.37</v>
      </c>
      <c r="H32780" s="91">
        <v>50.12</v>
      </c>
      <c r="I32780" s="238">
        <v>50.08</v>
      </c>
      <c r="J32780" s="238">
        <v>50.11</v>
      </c>
      <c r="K32780" s="238">
        <v>50.16</v>
      </c>
      <c r="L32780" s="92">
        <v>50.11</v>
      </c>
      <c r="M32780">
        <v>37104</v>
      </c>
      <c r="N32780" t="s">
        <v>48</v>
      </c>
      <c r="O32780">
        <v>3</v>
      </c>
    </row>
    <row r="32781" spans="1:15" x14ac:dyDescent="0.2">
      <c r="A32781" s="2">
        <v>37251</v>
      </c>
      <c r="B32781">
        <v>1900</v>
      </c>
      <c r="C32781" s="238">
        <v>27.699458</v>
      </c>
      <c r="D32781" s="238">
        <v>41.557662000000001</v>
      </c>
      <c r="E32781" s="238">
        <v>54.607365999999999</v>
      </c>
      <c r="F32781" s="238">
        <v>28.597999999999999</v>
      </c>
      <c r="G32781" s="238">
        <v>29.26</v>
      </c>
      <c r="H32781" s="91">
        <v>43.5</v>
      </c>
      <c r="I32781" s="238">
        <v>43.48</v>
      </c>
      <c r="J32781" s="238">
        <v>43.5</v>
      </c>
      <c r="K32781" s="238">
        <v>43.53</v>
      </c>
      <c r="L32781" s="92">
        <v>43.5</v>
      </c>
      <c r="M32781">
        <v>37531</v>
      </c>
      <c r="N32781" t="s">
        <v>48</v>
      </c>
      <c r="O32781">
        <v>3</v>
      </c>
    </row>
    <row r="32782" spans="1:15" x14ac:dyDescent="0.2">
      <c r="A32782" s="2">
        <v>37251</v>
      </c>
      <c r="B32782">
        <v>2000</v>
      </c>
      <c r="C32782" s="238">
        <v>24.608739</v>
      </c>
      <c r="D32782" s="238">
        <v>111.48935899999999</v>
      </c>
      <c r="E32782" s="238">
        <v>195.889983</v>
      </c>
      <c r="F32782" s="238">
        <v>24.61</v>
      </c>
      <c r="G32782" s="238">
        <v>24.58</v>
      </c>
      <c r="H32782" s="91">
        <v>37.700000000000003</v>
      </c>
      <c r="I32782" s="238">
        <v>37.64</v>
      </c>
      <c r="J32782" s="238">
        <v>37.659999999999997</v>
      </c>
      <c r="K32782" s="238">
        <v>37.74</v>
      </c>
      <c r="L32782" s="92">
        <v>37.700000000000003</v>
      </c>
      <c r="M32782">
        <v>37000</v>
      </c>
      <c r="N32782" t="s">
        <v>48</v>
      </c>
      <c r="O32782">
        <v>3</v>
      </c>
    </row>
    <row r="32783" spans="1:15" x14ac:dyDescent="0.2">
      <c r="A32783" s="2">
        <v>37251</v>
      </c>
      <c r="B32783">
        <v>2100</v>
      </c>
      <c r="C32783" s="238">
        <v>25.081171000000001</v>
      </c>
      <c r="D32783" s="238">
        <v>103.82955800000001</v>
      </c>
      <c r="E32783" s="238">
        <v>180.17828499999999</v>
      </c>
      <c r="F32783" s="238">
        <v>25.08</v>
      </c>
      <c r="G32783" s="238">
        <v>25.05</v>
      </c>
      <c r="H32783" s="91">
        <v>29</v>
      </c>
      <c r="I32783" s="238">
        <v>28.95</v>
      </c>
      <c r="J32783" s="238">
        <v>28.97</v>
      </c>
      <c r="K32783" s="238">
        <v>29.03</v>
      </c>
      <c r="L32783" s="92">
        <v>29</v>
      </c>
      <c r="M32783">
        <v>36376</v>
      </c>
      <c r="N32783" t="s">
        <v>48</v>
      </c>
      <c r="O32783">
        <v>3</v>
      </c>
    </row>
    <row r="32784" spans="1:15" x14ac:dyDescent="0.2">
      <c r="A32784" s="2">
        <v>37251</v>
      </c>
      <c r="B32784">
        <v>2200</v>
      </c>
      <c r="C32784" s="238">
        <v>26.52</v>
      </c>
      <c r="D32784" s="238">
        <v>26.52</v>
      </c>
      <c r="E32784" s="238">
        <v>26.52</v>
      </c>
      <c r="F32784" s="238">
        <v>26.52</v>
      </c>
      <c r="G32784" s="238">
        <v>26.52</v>
      </c>
      <c r="H32784" s="91">
        <v>26.19</v>
      </c>
      <c r="I32784" s="238">
        <v>26.19</v>
      </c>
      <c r="J32784" s="238">
        <v>26.19</v>
      </c>
      <c r="K32784" s="238">
        <v>26.19</v>
      </c>
      <c r="L32784" s="92">
        <v>26.19</v>
      </c>
      <c r="M32784">
        <v>35099</v>
      </c>
      <c r="N32784" t="s">
        <v>48</v>
      </c>
      <c r="O32784">
        <v>3</v>
      </c>
    </row>
    <row r="32785" spans="1:15" x14ac:dyDescent="0.2">
      <c r="A32785" s="2">
        <v>37251</v>
      </c>
      <c r="B32785">
        <v>2300</v>
      </c>
      <c r="C32785" s="238">
        <v>20.575496000000001</v>
      </c>
      <c r="D32785" s="238">
        <v>31.255707000000001</v>
      </c>
      <c r="E32785" s="238">
        <v>42.850369999999998</v>
      </c>
      <c r="F32785" s="238">
        <v>20.606000000000002</v>
      </c>
      <c r="G32785" s="238">
        <v>20.58</v>
      </c>
      <c r="H32785" s="91">
        <v>21.12</v>
      </c>
      <c r="I32785" s="238">
        <v>21.12</v>
      </c>
      <c r="J32785" s="238">
        <v>21.12</v>
      </c>
      <c r="K32785" s="238">
        <v>21.12</v>
      </c>
      <c r="L32785" s="92">
        <v>21.12</v>
      </c>
      <c r="M32785">
        <v>32732</v>
      </c>
      <c r="N32785" t="s">
        <v>48</v>
      </c>
      <c r="O32785">
        <v>3</v>
      </c>
    </row>
    <row r="32786" spans="1:15" x14ac:dyDescent="0.2">
      <c r="A32786" s="2">
        <v>37251</v>
      </c>
      <c r="B32786">
        <v>2400</v>
      </c>
      <c r="C32786" s="238">
        <v>17.59</v>
      </c>
      <c r="D32786" s="238">
        <v>27.095110999999999</v>
      </c>
      <c r="E32786" s="238">
        <v>37.446238000000001</v>
      </c>
      <c r="F32786" s="238">
        <v>17.59</v>
      </c>
      <c r="G32786" s="238">
        <v>17.59</v>
      </c>
      <c r="H32786" s="91">
        <v>22.08</v>
      </c>
      <c r="I32786" s="238">
        <v>22.08</v>
      </c>
      <c r="J32786" s="238">
        <v>22.08</v>
      </c>
      <c r="K32786" s="238">
        <v>22.08</v>
      </c>
      <c r="L32786" s="92">
        <v>22.08</v>
      </c>
      <c r="M32786">
        <v>30328</v>
      </c>
      <c r="N32786" t="s">
        <v>47</v>
      </c>
      <c r="O32786">
        <v>3</v>
      </c>
    </row>
    <row r="32787" spans="1:15" x14ac:dyDescent="0.2">
      <c r="A32787" s="2">
        <v>37252</v>
      </c>
      <c r="B32787">
        <v>100</v>
      </c>
      <c r="C32787">
        <v>18.89</v>
      </c>
      <c r="D32787">
        <v>18.89</v>
      </c>
      <c r="E32787">
        <v>18.89</v>
      </c>
      <c r="F32787">
        <v>18.89</v>
      </c>
      <c r="G32787">
        <v>18.89</v>
      </c>
      <c r="H32787" s="5">
        <v>20.170000000000002</v>
      </c>
      <c r="I32787">
        <v>20.170000000000002</v>
      </c>
      <c r="J32787">
        <v>20.170000000000002</v>
      </c>
      <c r="K32787">
        <v>20.170000000000002</v>
      </c>
      <c r="L32787" s="32">
        <v>20.170000000000002</v>
      </c>
      <c r="M32787">
        <v>28332</v>
      </c>
      <c r="N32787" t="s">
        <v>47</v>
      </c>
      <c r="O32787">
        <v>4</v>
      </c>
    </row>
    <row r="32788" spans="1:15" x14ac:dyDescent="0.2">
      <c r="A32788" s="2">
        <v>37252</v>
      </c>
      <c r="B32788">
        <v>200</v>
      </c>
      <c r="C32788">
        <v>16.7</v>
      </c>
      <c r="D32788">
        <v>16.7</v>
      </c>
      <c r="E32788">
        <v>16.7</v>
      </c>
      <c r="F32788">
        <v>16.7</v>
      </c>
      <c r="G32788">
        <v>16.7</v>
      </c>
      <c r="H32788" s="5">
        <v>15.66</v>
      </c>
      <c r="I32788">
        <v>15.66</v>
      </c>
      <c r="J32788">
        <v>15.66</v>
      </c>
      <c r="K32788">
        <v>15.66</v>
      </c>
      <c r="L32788" s="32">
        <v>15.66</v>
      </c>
      <c r="M32788">
        <v>27329</v>
      </c>
      <c r="N32788" t="s">
        <v>47</v>
      </c>
      <c r="O32788">
        <v>4</v>
      </c>
    </row>
    <row r="32789" spans="1:15" x14ac:dyDescent="0.2">
      <c r="A32789" s="2">
        <v>37252</v>
      </c>
      <c r="B32789">
        <v>300</v>
      </c>
      <c r="C32789">
        <v>16.98</v>
      </c>
      <c r="D32789">
        <v>16.98</v>
      </c>
      <c r="E32789">
        <v>16.98</v>
      </c>
      <c r="F32789">
        <v>16.98</v>
      </c>
      <c r="G32789">
        <v>16.98</v>
      </c>
      <c r="H32789" s="5">
        <v>15.46</v>
      </c>
      <c r="I32789">
        <v>15.46</v>
      </c>
      <c r="J32789">
        <v>15.46</v>
      </c>
      <c r="K32789">
        <v>15.46</v>
      </c>
      <c r="L32789" s="32">
        <v>15.46</v>
      </c>
      <c r="M32789">
        <v>26986</v>
      </c>
      <c r="N32789" t="s">
        <v>47</v>
      </c>
      <c r="O32789">
        <v>4</v>
      </c>
    </row>
    <row r="32790" spans="1:15" x14ac:dyDescent="0.2">
      <c r="A32790" s="2">
        <v>37252</v>
      </c>
      <c r="B32790">
        <v>400</v>
      </c>
      <c r="C32790">
        <v>17.899999999999999</v>
      </c>
      <c r="D32790">
        <v>17.899999999999999</v>
      </c>
      <c r="E32790">
        <v>17.899999999999999</v>
      </c>
      <c r="F32790">
        <v>17.899999999999999</v>
      </c>
      <c r="G32790">
        <v>17.899999999999999</v>
      </c>
      <c r="H32790" s="5">
        <v>15.65</v>
      </c>
      <c r="I32790">
        <v>15.65</v>
      </c>
      <c r="J32790">
        <v>15.65</v>
      </c>
      <c r="K32790">
        <v>15.65</v>
      </c>
      <c r="L32790" s="32">
        <v>15.65</v>
      </c>
      <c r="M32790">
        <v>27009</v>
      </c>
      <c r="N32790" t="s">
        <v>47</v>
      </c>
      <c r="O32790">
        <v>4</v>
      </c>
    </row>
    <row r="32791" spans="1:15" x14ac:dyDescent="0.2">
      <c r="A32791" s="2">
        <v>37252</v>
      </c>
      <c r="B32791">
        <v>500</v>
      </c>
      <c r="C32791">
        <v>21.6</v>
      </c>
      <c r="D32791">
        <v>21.6</v>
      </c>
      <c r="E32791">
        <v>21.6</v>
      </c>
      <c r="F32791">
        <v>21.6</v>
      </c>
      <c r="G32791">
        <v>21.6</v>
      </c>
      <c r="H32791" s="5">
        <v>17.559999999999999</v>
      </c>
      <c r="I32791">
        <v>17.559999999999999</v>
      </c>
      <c r="J32791">
        <v>17.559999999999999</v>
      </c>
      <c r="K32791">
        <v>17.559999999999999</v>
      </c>
      <c r="L32791" s="32">
        <v>17.559999999999999</v>
      </c>
      <c r="M32791">
        <v>27555</v>
      </c>
      <c r="N32791" t="s">
        <v>47</v>
      </c>
      <c r="O32791">
        <v>4</v>
      </c>
    </row>
    <row r="32792" spans="1:15" x14ac:dyDescent="0.2">
      <c r="A32792" s="2">
        <v>37252</v>
      </c>
      <c r="B32792">
        <v>600</v>
      </c>
      <c r="C32792">
        <v>21.3</v>
      </c>
      <c r="D32792">
        <v>27.34</v>
      </c>
      <c r="E32792">
        <v>34.97</v>
      </c>
      <c r="F32792">
        <v>21.3</v>
      </c>
      <c r="G32792">
        <v>21.3</v>
      </c>
      <c r="H32792" s="5">
        <v>22.55</v>
      </c>
      <c r="I32792">
        <v>22.55</v>
      </c>
      <c r="J32792">
        <v>22.55</v>
      </c>
      <c r="K32792">
        <v>22.55</v>
      </c>
      <c r="L32792" s="32">
        <v>22.55</v>
      </c>
      <c r="M32792">
        <v>29332</v>
      </c>
      <c r="N32792" t="s">
        <v>47</v>
      </c>
      <c r="O32792">
        <v>4</v>
      </c>
    </row>
    <row r="32793" spans="1:15" x14ac:dyDescent="0.2">
      <c r="A32793" s="2">
        <v>37252</v>
      </c>
      <c r="B32793">
        <v>700</v>
      </c>
      <c r="C32793">
        <v>30.97</v>
      </c>
      <c r="D32793">
        <v>34.89</v>
      </c>
      <c r="E32793">
        <v>39.83</v>
      </c>
      <c r="F32793">
        <v>30.97</v>
      </c>
      <c r="G32793">
        <v>30.97</v>
      </c>
      <c r="H32793" s="5">
        <v>33</v>
      </c>
      <c r="I32793">
        <v>33</v>
      </c>
      <c r="J32793">
        <v>33</v>
      </c>
      <c r="K32793">
        <v>33</v>
      </c>
      <c r="L32793" s="32">
        <v>33</v>
      </c>
      <c r="M32793">
        <v>32132</v>
      </c>
      <c r="N32793" t="s">
        <v>47</v>
      </c>
      <c r="O32793">
        <v>4</v>
      </c>
    </row>
    <row r="32794" spans="1:15" x14ac:dyDescent="0.2">
      <c r="A32794" s="2">
        <v>37252</v>
      </c>
      <c r="B32794">
        <v>800</v>
      </c>
      <c r="C32794">
        <v>30.86</v>
      </c>
      <c r="D32794">
        <v>91.44</v>
      </c>
      <c r="E32794">
        <v>150.22</v>
      </c>
      <c r="F32794">
        <v>30.86</v>
      </c>
      <c r="G32794">
        <v>30.85</v>
      </c>
      <c r="H32794" s="5">
        <v>29.25</v>
      </c>
      <c r="I32794">
        <v>36.229999999999997</v>
      </c>
      <c r="J32794">
        <v>42.8</v>
      </c>
      <c r="K32794">
        <v>29.25</v>
      </c>
      <c r="L32794" s="32">
        <v>29.25</v>
      </c>
      <c r="M32794">
        <v>33888</v>
      </c>
      <c r="N32794" t="s">
        <v>48</v>
      </c>
      <c r="O32794">
        <v>4</v>
      </c>
    </row>
    <row r="32795" spans="1:15" x14ac:dyDescent="0.2">
      <c r="A32795" s="2">
        <v>37252</v>
      </c>
      <c r="B32795">
        <v>900</v>
      </c>
      <c r="C32795">
        <v>18.41</v>
      </c>
      <c r="D32795">
        <v>102.53</v>
      </c>
      <c r="E32795">
        <v>184.09</v>
      </c>
      <c r="F32795">
        <v>18.41</v>
      </c>
      <c r="G32795">
        <v>18.39</v>
      </c>
      <c r="H32795" s="5">
        <v>28.53</v>
      </c>
      <c r="I32795">
        <v>30.36</v>
      </c>
      <c r="J32795">
        <v>32.090000000000003</v>
      </c>
      <c r="K32795">
        <v>28.53</v>
      </c>
      <c r="L32795" s="32">
        <v>28.53</v>
      </c>
      <c r="M32795">
        <v>34827</v>
      </c>
      <c r="N32795" t="s">
        <v>48</v>
      </c>
      <c r="O32795">
        <v>4</v>
      </c>
    </row>
    <row r="32796" spans="1:15" x14ac:dyDescent="0.2">
      <c r="A32796" s="2">
        <v>37252</v>
      </c>
      <c r="B32796">
        <v>1000</v>
      </c>
      <c r="C32796">
        <v>42.3</v>
      </c>
      <c r="D32796">
        <v>42.3</v>
      </c>
      <c r="E32796">
        <v>42.3</v>
      </c>
      <c r="F32796">
        <v>42.3</v>
      </c>
      <c r="G32796">
        <v>42.3</v>
      </c>
      <c r="H32796" s="5">
        <v>27</v>
      </c>
      <c r="I32796">
        <v>28.31</v>
      </c>
      <c r="J32796">
        <v>29.9</v>
      </c>
      <c r="K32796">
        <v>27</v>
      </c>
      <c r="L32796" s="32">
        <v>27</v>
      </c>
      <c r="M32796">
        <v>34997</v>
      </c>
      <c r="N32796" t="s">
        <v>48</v>
      </c>
      <c r="O32796">
        <v>4</v>
      </c>
    </row>
    <row r="32797" spans="1:15" x14ac:dyDescent="0.2">
      <c r="A32797" s="2">
        <v>37252</v>
      </c>
      <c r="B32797">
        <v>1100</v>
      </c>
      <c r="C32797">
        <v>40.79</v>
      </c>
      <c r="D32797">
        <v>42.17</v>
      </c>
      <c r="E32797">
        <v>43.5</v>
      </c>
      <c r="F32797">
        <v>40.79</v>
      </c>
      <c r="G32797">
        <v>40.79</v>
      </c>
      <c r="H32797" s="5">
        <v>25.53</v>
      </c>
      <c r="I32797">
        <v>27.22</v>
      </c>
      <c r="J32797">
        <v>29.26</v>
      </c>
      <c r="K32797">
        <v>25.53</v>
      </c>
      <c r="L32797" s="32">
        <v>25.53</v>
      </c>
      <c r="M32797">
        <v>35021</v>
      </c>
      <c r="N32797" t="s">
        <v>48</v>
      </c>
      <c r="O32797">
        <v>4</v>
      </c>
    </row>
    <row r="32798" spans="1:15" x14ac:dyDescent="0.2">
      <c r="A32798" s="2">
        <v>37252</v>
      </c>
      <c r="B32798">
        <v>1200</v>
      </c>
      <c r="C32798">
        <v>22.6</v>
      </c>
      <c r="D32798">
        <v>39.78</v>
      </c>
      <c r="E32798">
        <v>56.43</v>
      </c>
      <c r="F32798">
        <v>22.6</v>
      </c>
      <c r="G32798">
        <v>22.6</v>
      </c>
      <c r="H32798" s="5">
        <v>23</v>
      </c>
      <c r="I32798">
        <v>25.33</v>
      </c>
      <c r="J32798">
        <v>28.16</v>
      </c>
      <c r="K32798">
        <v>23</v>
      </c>
      <c r="L32798" s="32">
        <v>23</v>
      </c>
      <c r="M32798">
        <v>34786</v>
      </c>
      <c r="N32798" t="s">
        <v>48</v>
      </c>
      <c r="O32798">
        <v>4</v>
      </c>
    </row>
    <row r="32799" spans="1:15" x14ac:dyDescent="0.2">
      <c r="A32799" s="2">
        <v>37252</v>
      </c>
      <c r="B32799">
        <v>1300</v>
      </c>
      <c r="C32799">
        <v>21.7</v>
      </c>
      <c r="D32799">
        <v>32.270000000000003</v>
      </c>
      <c r="E32799">
        <v>42.52</v>
      </c>
      <c r="F32799">
        <v>21.7</v>
      </c>
      <c r="G32799">
        <v>21.7</v>
      </c>
      <c r="H32799" s="5">
        <v>20.96</v>
      </c>
      <c r="I32799">
        <v>22.93</v>
      </c>
      <c r="J32799">
        <v>25.28</v>
      </c>
      <c r="K32799">
        <v>20.96</v>
      </c>
      <c r="L32799" s="32">
        <v>20.96</v>
      </c>
      <c r="M32799">
        <v>34341</v>
      </c>
      <c r="N32799" t="s">
        <v>48</v>
      </c>
      <c r="O32799">
        <v>4</v>
      </c>
    </row>
    <row r="32800" spans="1:15" x14ac:dyDescent="0.2">
      <c r="A32800" s="2">
        <v>37252</v>
      </c>
      <c r="B32800">
        <v>1400</v>
      </c>
      <c r="C32800">
        <v>22</v>
      </c>
      <c r="D32800">
        <v>25.02</v>
      </c>
      <c r="E32800">
        <v>27.95</v>
      </c>
      <c r="F32800">
        <v>22</v>
      </c>
      <c r="G32800">
        <v>22</v>
      </c>
      <c r="H32800" s="5">
        <v>20.84</v>
      </c>
      <c r="I32800">
        <v>22.72</v>
      </c>
      <c r="J32800">
        <v>24.95</v>
      </c>
      <c r="K32800">
        <v>20.84</v>
      </c>
      <c r="L32800" s="32">
        <v>20.84</v>
      </c>
      <c r="M32800">
        <v>34121</v>
      </c>
      <c r="N32800" t="s">
        <v>48</v>
      </c>
      <c r="O32800">
        <v>4</v>
      </c>
    </row>
    <row r="32801" spans="1:15" x14ac:dyDescent="0.2">
      <c r="A32801" s="2">
        <v>37252</v>
      </c>
      <c r="B32801">
        <v>1500</v>
      </c>
      <c r="C32801">
        <v>21.83</v>
      </c>
      <c r="D32801">
        <v>25.08</v>
      </c>
      <c r="E32801">
        <v>28.23</v>
      </c>
      <c r="F32801">
        <v>21.83</v>
      </c>
      <c r="G32801">
        <v>21.83</v>
      </c>
      <c r="H32801" s="5">
        <v>20.059999999999999</v>
      </c>
      <c r="I32801">
        <v>22</v>
      </c>
      <c r="J32801">
        <v>24.3</v>
      </c>
      <c r="K32801">
        <v>20.059999999999999</v>
      </c>
      <c r="L32801" s="32">
        <v>20.059999999999999</v>
      </c>
      <c r="M32801">
        <v>33726</v>
      </c>
      <c r="N32801" t="s">
        <v>48</v>
      </c>
      <c r="O32801">
        <v>4</v>
      </c>
    </row>
    <row r="32802" spans="1:15" x14ac:dyDescent="0.2">
      <c r="A32802" s="2">
        <v>37252</v>
      </c>
      <c r="B32802">
        <v>1600</v>
      </c>
      <c r="C32802">
        <v>19.350000000000001</v>
      </c>
      <c r="D32802">
        <v>23.65</v>
      </c>
      <c r="E32802">
        <v>27.81</v>
      </c>
      <c r="F32802">
        <v>19.350000000000001</v>
      </c>
      <c r="G32802">
        <v>19.350000000000001</v>
      </c>
      <c r="H32802" s="5">
        <v>20</v>
      </c>
      <c r="I32802">
        <v>23.79</v>
      </c>
      <c r="J32802">
        <v>28.36</v>
      </c>
      <c r="K32802">
        <v>20</v>
      </c>
      <c r="L32802" s="32">
        <v>20</v>
      </c>
      <c r="M32802">
        <v>33546</v>
      </c>
      <c r="N32802" t="s">
        <v>48</v>
      </c>
      <c r="O32802">
        <v>4</v>
      </c>
    </row>
    <row r="32803" spans="1:15" x14ac:dyDescent="0.2">
      <c r="A32803" s="2">
        <v>37252</v>
      </c>
      <c r="B32803">
        <v>1700</v>
      </c>
      <c r="C32803">
        <v>24.56</v>
      </c>
      <c r="D32803">
        <v>45.57</v>
      </c>
      <c r="E32803">
        <v>61.88</v>
      </c>
      <c r="F32803">
        <v>24.59</v>
      </c>
      <c r="G32803">
        <v>24.56</v>
      </c>
      <c r="H32803" s="5">
        <v>26</v>
      </c>
      <c r="I32803">
        <v>26</v>
      </c>
      <c r="J32803">
        <v>26</v>
      </c>
      <c r="K32803">
        <v>26</v>
      </c>
      <c r="L32803" s="32">
        <v>26</v>
      </c>
      <c r="M32803">
        <v>34757</v>
      </c>
      <c r="N32803" t="s">
        <v>48</v>
      </c>
      <c r="O32803">
        <v>4</v>
      </c>
    </row>
    <row r="32804" spans="1:15" x14ac:dyDescent="0.2">
      <c r="A32804" s="2">
        <v>37252</v>
      </c>
      <c r="B32804">
        <v>1800</v>
      </c>
      <c r="C32804">
        <v>32.14</v>
      </c>
      <c r="D32804">
        <v>62.3</v>
      </c>
      <c r="E32804">
        <v>62.57</v>
      </c>
      <c r="F32804">
        <v>49.77</v>
      </c>
      <c r="G32804">
        <v>61.78</v>
      </c>
      <c r="H32804" s="5">
        <v>50.12</v>
      </c>
      <c r="I32804">
        <v>55.13</v>
      </c>
      <c r="J32804">
        <v>59.88</v>
      </c>
      <c r="K32804">
        <v>50.14</v>
      </c>
      <c r="L32804" s="32">
        <v>50.12</v>
      </c>
      <c r="M32804">
        <v>38391</v>
      </c>
      <c r="N32804" t="s">
        <v>48</v>
      </c>
      <c r="O32804">
        <v>4</v>
      </c>
    </row>
    <row r="32805" spans="1:15" x14ac:dyDescent="0.2">
      <c r="A32805" s="2">
        <v>37252</v>
      </c>
      <c r="B32805">
        <v>1900</v>
      </c>
      <c r="C32805">
        <v>27.78</v>
      </c>
      <c r="D32805">
        <v>42.87</v>
      </c>
      <c r="E32805">
        <v>44.94</v>
      </c>
      <c r="F32805">
        <v>35.630000000000003</v>
      </c>
      <c r="G32805">
        <v>40.950000000000003</v>
      </c>
      <c r="H32805" s="5">
        <v>48.11</v>
      </c>
      <c r="I32805">
        <v>48.01</v>
      </c>
      <c r="J32805">
        <v>48.04</v>
      </c>
      <c r="K32805">
        <v>48.2</v>
      </c>
      <c r="L32805" s="32">
        <v>48.13</v>
      </c>
      <c r="M32805">
        <v>38743</v>
      </c>
      <c r="N32805" t="s">
        <v>48</v>
      </c>
      <c r="O32805">
        <v>4</v>
      </c>
    </row>
    <row r="32806" spans="1:15" x14ac:dyDescent="0.2">
      <c r="A32806" s="2">
        <v>37252</v>
      </c>
      <c r="B32806">
        <v>2000</v>
      </c>
      <c r="C32806">
        <v>21.1</v>
      </c>
      <c r="D32806">
        <v>22.84</v>
      </c>
      <c r="E32806">
        <v>24.72</v>
      </c>
      <c r="F32806">
        <v>21.14</v>
      </c>
      <c r="G32806">
        <v>21.11</v>
      </c>
      <c r="H32806" s="5">
        <v>43.01</v>
      </c>
      <c r="I32806">
        <v>49.08</v>
      </c>
      <c r="J32806">
        <v>54.8</v>
      </c>
      <c r="K32806">
        <v>43.01</v>
      </c>
      <c r="L32806" s="32">
        <v>43.01</v>
      </c>
      <c r="M32806">
        <v>37919</v>
      </c>
      <c r="N32806" t="s">
        <v>48</v>
      </c>
      <c r="O32806">
        <v>4</v>
      </c>
    </row>
    <row r="32807" spans="1:15" x14ac:dyDescent="0.2">
      <c r="A32807" s="2">
        <v>37252</v>
      </c>
      <c r="B32807">
        <v>2100</v>
      </c>
      <c r="C32807">
        <v>28.98</v>
      </c>
      <c r="D32807">
        <v>29.06</v>
      </c>
      <c r="E32807">
        <v>28.97</v>
      </c>
      <c r="F32807">
        <v>29.02</v>
      </c>
      <c r="G32807">
        <v>29</v>
      </c>
      <c r="H32807" s="5">
        <v>38.19</v>
      </c>
      <c r="I32807">
        <v>38.19</v>
      </c>
      <c r="J32807">
        <v>38.19</v>
      </c>
      <c r="K32807">
        <v>38.19</v>
      </c>
      <c r="L32807" s="32">
        <v>38.19</v>
      </c>
      <c r="M32807">
        <v>37161</v>
      </c>
      <c r="N32807" t="s">
        <v>48</v>
      </c>
      <c r="O32807">
        <v>4</v>
      </c>
    </row>
    <row r="32808" spans="1:15" x14ac:dyDescent="0.2">
      <c r="A32808" s="2">
        <v>37252</v>
      </c>
      <c r="B32808">
        <v>2200</v>
      </c>
      <c r="C32808">
        <v>27.9</v>
      </c>
      <c r="D32808">
        <v>27.98</v>
      </c>
      <c r="E32808">
        <v>27.89</v>
      </c>
      <c r="F32808">
        <v>27.93</v>
      </c>
      <c r="G32808">
        <v>27.91</v>
      </c>
      <c r="H32808" s="5">
        <v>29.08</v>
      </c>
      <c r="I32808">
        <v>29.07</v>
      </c>
      <c r="J32808">
        <v>29.07</v>
      </c>
      <c r="K32808">
        <v>29.08</v>
      </c>
      <c r="L32808" s="32">
        <v>29.08</v>
      </c>
      <c r="M32808">
        <v>35743</v>
      </c>
      <c r="N32808" t="s">
        <v>48</v>
      </c>
      <c r="O32808">
        <v>4</v>
      </c>
    </row>
    <row r="32809" spans="1:15" x14ac:dyDescent="0.2">
      <c r="A32809" s="2">
        <v>37252</v>
      </c>
      <c r="B32809">
        <v>2300</v>
      </c>
      <c r="C32809">
        <v>19.09</v>
      </c>
      <c r="D32809">
        <v>19.149999999999999</v>
      </c>
      <c r="E32809">
        <v>19.079999999999998</v>
      </c>
      <c r="F32809">
        <v>19.12</v>
      </c>
      <c r="G32809">
        <v>19.100000000000001</v>
      </c>
      <c r="H32809" s="5">
        <v>22</v>
      </c>
      <c r="I32809">
        <v>22</v>
      </c>
      <c r="J32809">
        <v>22</v>
      </c>
      <c r="K32809">
        <v>22</v>
      </c>
      <c r="L32809" s="32">
        <v>22</v>
      </c>
      <c r="M32809">
        <v>33252</v>
      </c>
      <c r="N32809" t="s">
        <v>48</v>
      </c>
      <c r="O32809">
        <v>4</v>
      </c>
    </row>
    <row r="32810" spans="1:15" x14ac:dyDescent="0.2">
      <c r="A32810" s="2">
        <v>37252</v>
      </c>
      <c r="B32810">
        <v>2400</v>
      </c>
      <c r="C32810">
        <v>17.5</v>
      </c>
      <c r="D32810">
        <v>17.5</v>
      </c>
      <c r="E32810">
        <v>17.5</v>
      </c>
      <c r="F32810">
        <v>17.5</v>
      </c>
      <c r="G32810">
        <v>17.5</v>
      </c>
      <c r="H32810" s="5">
        <v>22.59</v>
      </c>
      <c r="I32810">
        <v>22.59</v>
      </c>
      <c r="J32810">
        <v>22.59</v>
      </c>
      <c r="K32810">
        <v>22.59</v>
      </c>
      <c r="L32810" s="32">
        <v>22.59</v>
      </c>
      <c r="M32810">
        <v>30659</v>
      </c>
      <c r="N32810" t="s">
        <v>47</v>
      </c>
      <c r="O32810">
        <v>4</v>
      </c>
    </row>
    <row r="32811" spans="1:15" x14ac:dyDescent="0.2">
      <c r="A32811" s="2">
        <v>37253</v>
      </c>
      <c r="B32811">
        <v>100</v>
      </c>
      <c r="C32811">
        <v>14.9</v>
      </c>
      <c r="D32811">
        <v>14.9</v>
      </c>
      <c r="E32811">
        <v>14.9</v>
      </c>
      <c r="F32811">
        <v>14.9</v>
      </c>
      <c r="G32811">
        <v>14.9</v>
      </c>
      <c r="H32811" s="5">
        <v>21.41</v>
      </c>
      <c r="I32811">
        <v>21.42</v>
      </c>
      <c r="J32811">
        <v>21.42</v>
      </c>
      <c r="K32811">
        <v>21.42</v>
      </c>
      <c r="L32811" s="32">
        <v>21.41</v>
      </c>
      <c r="M32811">
        <v>28511</v>
      </c>
      <c r="N32811" t="s">
        <v>47</v>
      </c>
      <c r="O32811">
        <v>5</v>
      </c>
    </row>
    <row r="32812" spans="1:15" x14ac:dyDescent="0.2">
      <c r="A32812" s="2">
        <v>37253</v>
      </c>
      <c r="B32812">
        <v>200</v>
      </c>
      <c r="C32812">
        <v>15</v>
      </c>
      <c r="D32812">
        <v>15</v>
      </c>
      <c r="E32812">
        <v>15</v>
      </c>
      <c r="F32812">
        <v>15</v>
      </c>
      <c r="G32812">
        <v>15</v>
      </c>
      <c r="H32812" s="5">
        <v>19.82</v>
      </c>
      <c r="I32812">
        <v>19.82</v>
      </c>
      <c r="J32812">
        <v>19.82</v>
      </c>
      <c r="K32812">
        <v>19.82</v>
      </c>
      <c r="L32812" s="32">
        <v>19.82</v>
      </c>
      <c r="M32812">
        <v>27574</v>
      </c>
      <c r="N32812" t="s">
        <v>47</v>
      </c>
      <c r="O32812">
        <v>5</v>
      </c>
    </row>
    <row r="32813" spans="1:15" x14ac:dyDescent="0.2">
      <c r="A32813" s="2">
        <v>37253</v>
      </c>
      <c r="B32813">
        <v>300</v>
      </c>
      <c r="C32813">
        <v>17.05</v>
      </c>
      <c r="D32813">
        <v>17.05</v>
      </c>
      <c r="E32813">
        <v>17.05</v>
      </c>
      <c r="F32813">
        <v>17.05</v>
      </c>
      <c r="G32813">
        <v>17.05</v>
      </c>
      <c r="H32813" s="5">
        <v>18.34</v>
      </c>
      <c r="I32813">
        <v>18.34</v>
      </c>
      <c r="J32813">
        <v>18.34</v>
      </c>
      <c r="K32813">
        <v>18.34</v>
      </c>
      <c r="L32813" s="32">
        <v>18.34</v>
      </c>
      <c r="M32813">
        <v>27139</v>
      </c>
      <c r="N32813" t="s">
        <v>47</v>
      </c>
      <c r="O32813">
        <v>5</v>
      </c>
    </row>
    <row r="32814" spans="1:15" x14ac:dyDescent="0.2">
      <c r="A32814" s="2">
        <v>37253</v>
      </c>
      <c r="B32814">
        <v>400</v>
      </c>
      <c r="C32814">
        <v>16.5</v>
      </c>
      <c r="D32814">
        <v>16.5</v>
      </c>
      <c r="E32814">
        <v>16.5</v>
      </c>
      <c r="F32814">
        <v>16.5</v>
      </c>
      <c r="G32814">
        <v>16.5</v>
      </c>
      <c r="H32814" s="5">
        <v>19.440000000000001</v>
      </c>
      <c r="I32814">
        <v>19.440000000000001</v>
      </c>
      <c r="J32814">
        <v>19.440000000000001</v>
      </c>
      <c r="K32814">
        <v>19.440000000000001</v>
      </c>
      <c r="L32814" s="32">
        <v>19.440000000000001</v>
      </c>
      <c r="M32814">
        <v>27198</v>
      </c>
      <c r="N32814" t="s">
        <v>47</v>
      </c>
      <c r="O32814">
        <v>5</v>
      </c>
    </row>
    <row r="32815" spans="1:15" x14ac:dyDescent="0.2">
      <c r="A32815" s="2">
        <v>37253</v>
      </c>
      <c r="B32815">
        <v>500</v>
      </c>
      <c r="C32815">
        <v>15.88</v>
      </c>
      <c r="D32815">
        <v>15.88</v>
      </c>
      <c r="E32815">
        <v>15.88</v>
      </c>
      <c r="F32815">
        <v>15.88</v>
      </c>
      <c r="G32815">
        <v>15.88</v>
      </c>
      <c r="H32815" s="5">
        <v>20.81</v>
      </c>
      <c r="I32815">
        <v>20.81</v>
      </c>
      <c r="J32815">
        <v>20.81</v>
      </c>
      <c r="K32815">
        <v>20.81</v>
      </c>
      <c r="L32815" s="32">
        <v>20.81</v>
      </c>
      <c r="M32815">
        <v>27772</v>
      </c>
      <c r="N32815" t="s">
        <v>47</v>
      </c>
      <c r="O32815">
        <v>5</v>
      </c>
    </row>
    <row r="32816" spans="1:15" x14ac:dyDescent="0.2">
      <c r="A32816" s="2">
        <v>37253</v>
      </c>
      <c r="B32816">
        <v>600</v>
      </c>
      <c r="C32816">
        <v>19.43</v>
      </c>
      <c r="D32816">
        <v>19.43</v>
      </c>
      <c r="E32816">
        <v>19.43</v>
      </c>
      <c r="F32816">
        <v>19.43</v>
      </c>
      <c r="G32816">
        <v>19.43</v>
      </c>
      <c r="H32816" s="5">
        <v>34.479999999999997</v>
      </c>
      <c r="I32816">
        <v>34.53</v>
      </c>
      <c r="J32816">
        <v>34.619999999999997</v>
      </c>
      <c r="K32816">
        <v>34.479999999999997</v>
      </c>
      <c r="L32816" s="32">
        <v>34.479999999999997</v>
      </c>
      <c r="M32816">
        <v>29414</v>
      </c>
      <c r="N32816" t="s">
        <v>47</v>
      </c>
      <c r="O32816">
        <v>5</v>
      </c>
    </row>
    <row r="32817" spans="1:15" x14ac:dyDescent="0.2">
      <c r="A32817" s="2">
        <v>37253</v>
      </c>
      <c r="B32817">
        <v>700</v>
      </c>
      <c r="C32817">
        <v>16.899999999999999</v>
      </c>
      <c r="D32817">
        <v>16.899999999999999</v>
      </c>
      <c r="E32817">
        <v>16.899999999999999</v>
      </c>
      <c r="F32817">
        <v>16.899999999999999</v>
      </c>
      <c r="G32817">
        <v>16.899999999999999</v>
      </c>
      <c r="H32817" s="5">
        <v>43.5</v>
      </c>
      <c r="I32817">
        <v>44.07</v>
      </c>
      <c r="J32817">
        <v>45.2</v>
      </c>
      <c r="K32817">
        <v>43.5</v>
      </c>
      <c r="L32817" s="32">
        <v>43.5</v>
      </c>
      <c r="M32817">
        <v>32066</v>
      </c>
      <c r="N32817" t="s">
        <v>47</v>
      </c>
      <c r="O32817">
        <v>5</v>
      </c>
    </row>
    <row r="32818" spans="1:15" x14ac:dyDescent="0.2">
      <c r="A32818" s="2">
        <v>37253</v>
      </c>
      <c r="B32818">
        <v>800</v>
      </c>
      <c r="C32818">
        <v>17.5</v>
      </c>
      <c r="D32818">
        <v>17.5</v>
      </c>
      <c r="E32818">
        <v>17.5</v>
      </c>
      <c r="F32818">
        <v>17.5</v>
      </c>
      <c r="G32818">
        <v>17.5</v>
      </c>
      <c r="H32818" s="5">
        <v>27.1</v>
      </c>
      <c r="I32818">
        <v>29.26</v>
      </c>
      <c r="J32818">
        <v>32.49</v>
      </c>
      <c r="K32818">
        <v>27.1</v>
      </c>
      <c r="L32818" s="32">
        <v>27.1</v>
      </c>
      <c r="M32818">
        <v>33942</v>
      </c>
      <c r="N32818" t="s">
        <v>48</v>
      </c>
      <c r="O32818">
        <v>5</v>
      </c>
    </row>
    <row r="32819" spans="1:15" x14ac:dyDescent="0.2">
      <c r="A32819" s="2">
        <v>37253</v>
      </c>
      <c r="B32819">
        <v>900</v>
      </c>
      <c r="C32819">
        <v>19.170000000000002</v>
      </c>
      <c r="D32819">
        <v>19.170000000000002</v>
      </c>
      <c r="E32819">
        <v>19.170000000000002</v>
      </c>
      <c r="F32819">
        <v>19.170000000000002</v>
      </c>
      <c r="G32819">
        <v>19.170000000000002</v>
      </c>
      <c r="H32819" s="5">
        <v>26.03</v>
      </c>
      <c r="I32819">
        <v>28.34</v>
      </c>
      <c r="J32819">
        <v>31.78</v>
      </c>
      <c r="K32819">
        <v>26.03</v>
      </c>
      <c r="L32819" s="32">
        <v>26.03</v>
      </c>
      <c r="M32819">
        <v>34705</v>
      </c>
      <c r="N32819" t="s">
        <v>48</v>
      </c>
      <c r="O32819">
        <v>5</v>
      </c>
    </row>
    <row r="32820" spans="1:15" x14ac:dyDescent="0.2">
      <c r="A32820" s="2">
        <v>37253</v>
      </c>
      <c r="B32820">
        <v>1000</v>
      </c>
      <c r="C32820">
        <v>21.5</v>
      </c>
      <c r="D32820">
        <v>63.27</v>
      </c>
      <c r="E32820">
        <v>103.76</v>
      </c>
      <c r="F32820">
        <v>21.5</v>
      </c>
      <c r="G32820">
        <v>21.49</v>
      </c>
      <c r="H32820" s="5">
        <v>26.64</v>
      </c>
      <c r="I32820">
        <v>28.09</v>
      </c>
      <c r="J32820">
        <v>30.3</v>
      </c>
      <c r="K32820">
        <v>26.64</v>
      </c>
      <c r="L32820" s="32">
        <v>26.64</v>
      </c>
      <c r="M32820">
        <v>35134</v>
      </c>
      <c r="N32820" t="s">
        <v>48</v>
      </c>
      <c r="O32820">
        <v>5</v>
      </c>
    </row>
    <row r="32821" spans="1:15" x14ac:dyDescent="0.2">
      <c r="A32821" s="2">
        <v>37253</v>
      </c>
      <c r="B32821">
        <v>1100</v>
      </c>
      <c r="C32821">
        <v>22.83</v>
      </c>
      <c r="D32821">
        <v>27</v>
      </c>
      <c r="E32821">
        <v>31.03</v>
      </c>
      <c r="F32821">
        <v>22.83</v>
      </c>
      <c r="G32821">
        <v>22.83</v>
      </c>
      <c r="H32821" s="5">
        <v>23.19</v>
      </c>
      <c r="I32821">
        <v>25.21</v>
      </c>
      <c r="J32821">
        <v>28.16</v>
      </c>
      <c r="K32821">
        <v>23.19</v>
      </c>
      <c r="L32821" s="32">
        <v>23.19</v>
      </c>
      <c r="M32821">
        <v>35049</v>
      </c>
      <c r="N32821" t="s">
        <v>48</v>
      </c>
      <c r="O32821">
        <v>5</v>
      </c>
    </row>
    <row r="32822" spans="1:15" x14ac:dyDescent="0.2">
      <c r="A32822" s="2">
        <v>37253</v>
      </c>
      <c r="B32822">
        <v>1200</v>
      </c>
      <c r="C32822">
        <v>21.81</v>
      </c>
      <c r="D32822">
        <v>26.05</v>
      </c>
      <c r="E32822">
        <v>30.16</v>
      </c>
      <c r="F32822">
        <v>21.81</v>
      </c>
      <c r="G32822">
        <v>21.81</v>
      </c>
      <c r="H32822" s="5">
        <v>22.53</v>
      </c>
      <c r="I32822">
        <v>25.1</v>
      </c>
      <c r="J32822">
        <v>28.58</v>
      </c>
      <c r="K32822">
        <v>22.53</v>
      </c>
      <c r="L32822" s="32">
        <v>22.53</v>
      </c>
      <c r="M32822">
        <v>34415</v>
      </c>
      <c r="N32822" t="s">
        <v>48</v>
      </c>
      <c r="O32822">
        <v>5</v>
      </c>
    </row>
    <row r="32823" spans="1:15" x14ac:dyDescent="0.2">
      <c r="A32823" s="2">
        <v>37253</v>
      </c>
      <c r="B32823">
        <v>1300</v>
      </c>
      <c r="C32823">
        <v>16.93</v>
      </c>
      <c r="D32823">
        <v>21.89</v>
      </c>
      <c r="E32823">
        <v>26.7</v>
      </c>
      <c r="F32823">
        <v>16.93</v>
      </c>
      <c r="G32823">
        <v>16.93</v>
      </c>
      <c r="H32823" s="5">
        <v>19.87</v>
      </c>
      <c r="I32823">
        <v>21.9</v>
      </c>
      <c r="J32823">
        <v>25.34</v>
      </c>
      <c r="K32823">
        <v>21.42</v>
      </c>
      <c r="L32823" s="32">
        <v>19.27</v>
      </c>
      <c r="M32823">
        <v>33481</v>
      </c>
      <c r="N32823" t="s">
        <v>48</v>
      </c>
      <c r="O32823">
        <v>5</v>
      </c>
    </row>
    <row r="32824" spans="1:15" x14ac:dyDescent="0.2">
      <c r="A32824" s="2">
        <v>37253</v>
      </c>
      <c r="B32824">
        <v>1400</v>
      </c>
      <c r="C32824">
        <v>18.25</v>
      </c>
      <c r="D32824">
        <v>19.53</v>
      </c>
      <c r="E32824">
        <v>20.76</v>
      </c>
      <c r="F32824">
        <v>18.25</v>
      </c>
      <c r="G32824">
        <v>18.25</v>
      </c>
      <c r="H32824" s="5">
        <v>18.52</v>
      </c>
      <c r="I32824">
        <v>20.46</v>
      </c>
      <c r="J32824">
        <v>23.94</v>
      </c>
      <c r="K32824">
        <v>20.85</v>
      </c>
      <c r="L32824" s="32">
        <v>17.61</v>
      </c>
      <c r="M32824">
        <v>32985</v>
      </c>
      <c r="N32824" t="s">
        <v>48</v>
      </c>
      <c r="O32824">
        <v>5</v>
      </c>
    </row>
    <row r="32825" spans="1:15" x14ac:dyDescent="0.2">
      <c r="A32825" s="2">
        <v>37253</v>
      </c>
      <c r="B32825">
        <v>1500</v>
      </c>
      <c r="C32825">
        <v>20.37</v>
      </c>
      <c r="D32825">
        <v>21.24</v>
      </c>
      <c r="E32825">
        <v>22.08</v>
      </c>
      <c r="F32825">
        <v>20.37</v>
      </c>
      <c r="G32825">
        <v>20.37</v>
      </c>
      <c r="H32825" s="5">
        <v>18.03</v>
      </c>
      <c r="I32825">
        <v>20.010000000000002</v>
      </c>
      <c r="J32825">
        <v>23.58</v>
      </c>
      <c r="K32825">
        <v>20.65</v>
      </c>
      <c r="L32825" s="32">
        <v>17.010000000000002</v>
      </c>
      <c r="M32825">
        <v>32639</v>
      </c>
      <c r="N32825" t="s">
        <v>48</v>
      </c>
      <c r="O32825">
        <v>5</v>
      </c>
    </row>
    <row r="32826" spans="1:15" x14ac:dyDescent="0.2">
      <c r="A32826" s="2">
        <v>37253</v>
      </c>
      <c r="B32826">
        <v>1600</v>
      </c>
      <c r="C32826">
        <v>17.55</v>
      </c>
      <c r="D32826">
        <v>21.63</v>
      </c>
      <c r="E32826">
        <v>26.59</v>
      </c>
      <c r="F32826">
        <v>17.55</v>
      </c>
      <c r="G32826">
        <v>17.55</v>
      </c>
      <c r="H32826" s="5">
        <v>18.03</v>
      </c>
      <c r="I32826">
        <v>19.82</v>
      </c>
      <c r="J32826">
        <v>22.63</v>
      </c>
      <c r="K32826">
        <v>18.510000000000002</v>
      </c>
      <c r="L32826" s="32">
        <v>17.850000000000001</v>
      </c>
      <c r="M32826">
        <v>32490</v>
      </c>
      <c r="N32826" t="s">
        <v>48</v>
      </c>
      <c r="O32826">
        <v>5</v>
      </c>
    </row>
    <row r="32827" spans="1:15" x14ac:dyDescent="0.2">
      <c r="A32827" s="2">
        <v>37253</v>
      </c>
      <c r="B32827">
        <v>1700</v>
      </c>
      <c r="C32827">
        <v>21.31</v>
      </c>
      <c r="D32827">
        <v>40.049999999999997</v>
      </c>
      <c r="E32827">
        <v>58.43</v>
      </c>
      <c r="F32827">
        <v>21.31</v>
      </c>
      <c r="G32827">
        <v>21.3</v>
      </c>
      <c r="H32827" s="5">
        <v>22.04</v>
      </c>
      <c r="I32827">
        <v>22</v>
      </c>
      <c r="J32827">
        <v>22</v>
      </c>
      <c r="K32827">
        <v>22.34</v>
      </c>
      <c r="L32827" s="32">
        <v>21.92</v>
      </c>
      <c r="M32827">
        <v>33859</v>
      </c>
      <c r="N32827" t="s">
        <v>48</v>
      </c>
      <c r="O32827">
        <v>5</v>
      </c>
    </row>
    <row r="32828" spans="1:15" x14ac:dyDescent="0.2">
      <c r="A32828" s="2">
        <v>37253</v>
      </c>
      <c r="B32828">
        <v>1800</v>
      </c>
      <c r="C32828">
        <v>24.86</v>
      </c>
      <c r="D32828">
        <v>70.11</v>
      </c>
      <c r="E32828">
        <v>87.25</v>
      </c>
      <c r="F32828">
        <v>42.23</v>
      </c>
      <c r="G32828">
        <v>34.42</v>
      </c>
      <c r="H32828" s="5">
        <v>40.1</v>
      </c>
      <c r="I32828">
        <v>40.1</v>
      </c>
      <c r="J32828">
        <v>40.11</v>
      </c>
      <c r="K32828">
        <v>40.11</v>
      </c>
      <c r="L32828" s="32">
        <v>40.1</v>
      </c>
      <c r="M32828">
        <v>36840</v>
      </c>
      <c r="N32828" t="s">
        <v>48</v>
      </c>
      <c r="O32828">
        <v>5</v>
      </c>
    </row>
    <row r="32829" spans="1:15" x14ac:dyDescent="0.2">
      <c r="A32829" s="2">
        <v>37253</v>
      </c>
      <c r="B32829">
        <v>1900</v>
      </c>
      <c r="C32829">
        <v>19.920000000000002</v>
      </c>
      <c r="D32829">
        <v>26.68</v>
      </c>
      <c r="E32829">
        <v>29.5</v>
      </c>
      <c r="F32829">
        <v>22.22</v>
      </c>
      <c r="G32829">
        <v>23.74</v>
      </c>
      <c r="H32829" s="5">
        <v>39</v>
      </c>
      <c r="I32829">
        <v>40.81</v>
      </c>
      <c r="J32829">
        <v>40.89</v>
      </c>
      <c r="K32829">
        <v>40.229999999999997</v>
      </c>
      <c r="L32829" s="32">
        <v>40.65</v>
      </c>
      <c r="M32829">
        <v>36773</v>
      </c>
      <c r="N32829" t="s">
        <v>48</v>
      </c>
      <c r="O32829">
        <v>5</v>
      </c>
    </row>
    <row r="32830" spans="1:15" x14ac:dyDescent="0.2">
      <c r="A32830" s="2">
        <v>37253</v>
      </c>
      <c r="B32830">
        <v>2000</v>
      </c>
      <c r="C32830">
        <v>20.99</v>
      </c>
      <c r="D32830">
        <v>28.57</v>
      </c>
      <c r="E32830">
        <v>36.200000000000003</v>
      </c>
      <c r="F32830">
        <v>21.02</v>
      </c>
      <c r="G32830">
        <v>21</v>
      </c>
      <c r="H32830" s="5">
        <v>33</v>
      </c>
      <c r="I32830">
        <v>34.93</v>
      </c>
      <c r="J32830">
        <v>35</v>
      </c>
      <c r="K32830">
        <v>34.29</v>
      </c>
      <c r="L32830" s="32">
        <v>34.75</v>
      </c>
      <c r="M32830">
        <v>35941</v>
      </c>
      <c r="N32830" t="s">
        <v>48</v>
      </c>
      <c r="O32830">
        <v>5</v>
      </c>
    </row>
    <row r="32831" spans="1:15" x14ac:dyDescent="0.2">
      <c r="A32831" s="2">
        <v>37253</v>
      </c>
      <c r="B32831">
        <v>2100</v>
      </c>
      <c r="C32831">
        <v>21.36</v>
      </c>
      <c r="D32831">
        <v>21.43</v>
      </c>
      <c r="E32831">
        <v>21.34</v>
      </c>
      <c r="F32831">
        <v>21.39</v>
      </c>
      <c r="G32831">
        <v>21.36</v>
      </c>
      <c r="H32831" s="5">
        <v>25.99</v>
      </c>
      <c r="I32831">
        <v>25.99</v>
      </c>
      <c r="J32831">
        <v>25.99</v>
      </c>
      <c r="K32831">
        <v>25.99</v>
      </c>
      <c r="L32831" s="32">
        <v>25.99</v>
      </c>
      <c r="M32831">
        <v>35138</v>
      </c>
      <c r="N32831" t="s">
        <v>48</v>
      </c>
      <c r="O32831">
        <v>5</v>
      </c>
    </row>
    <row r="32832" spans="1:15" x14ac:dyDescent="0.2">
      <c r="A32832" s="2">
        <v>37253</v>
      </c>
      <c r="B32832">
        <v>2200</v>
      </c>
      <c r="C32832">
        <v>21.17</v>
      </c>
      <c r="D32832">
        <v>21.19</v>
      </c>
      <c r="E32832">
        <v>21.17</v>
      </c>
      <c r="F32832">
        <v>21.18</v>
      </c>
      <c r="G32832">
        <v>21.17</v>
      </c>
      <c r="H32832" s="5">
        <v>23.66</v>
      </c>
      <c r="I32832">
        <v>23.66</v>
      </c>
      <c r="J32832">
        <v>23.66</v>
      </c>
      <c r="K32832">
        <v>23.66</v>
      </c>
      <c r="L32832" s="32">
        <v>23.66</v>
      </c>
      <c r="M32832">
        <v>33979</v>
      </c>
      <c r="N32832" t="s">
        <v>48</v>
      </c>
      <c r="O32832">
        <v>5</v>
      </c>
    </row>
    <row r="32833" spans="1:15" x14ac:dyDescent="0.2">
      <c r="A32833" s="2">
        <v>37253</v>
      </c>
      <c r="B32833">
        <v>2300</v>
      </c>
      <c r="C32833">
        <v>18.5</v>
      </c>
      <c r="D32833">
        <v>18.5</v>
      </c>
      <c r="E32833">
        <v>18.5</v>
      </c>
      <c r="F32833">
        <v>18.5</v>
      </c>
      <c r="G32833">
        <v>18.5</v>
      </c>
      <c r="H32833" s="5">
        <v>20.14</v>
      </c>
      <c r="I32833">
        <v>20.260000000000002</v>
      </c>
      <c r="J32833">
        <v>20.239999999999998</v>
      </c>
      <c r="K32833">
        <v>20.38</v>
      </c>
      <c r="L32833" s="32">
        <v>18.97</v>
      </c>
      <c r="M32833">
        <v>32054</v>
      </c>
      <c r="N32833" t="s">
        <v>48</v>
      </c>
      <c r="O32833">
        <v>5</v>
      </c>
    </row>
    <row r="32834" spans="1:15" x14ac:dyDescent="0.2">
      <c r="A32834" s="2">
        <v>37253</v>
      </c>
      <c r="B32834">
        <v>2400</v>
      </c>
      <c r="C32834">
        <v>19.12</v>
      </c>
      <c r="D32834">
        <v>19.12</v>
      </c>
      <c r="E32834">
        <v>19.12</v>
      </c>
      <c r="F32834">
        <v>19.12</v>
      </c>
      <c r="G32834">
        <v>19.12</v>
      </c>
      <c r="H32834" s="5">
        <v>24.05</v>
      </c>
      <c r="I32834">
        <v>24.05</v>
      </c>
      <c r="J32834">
        <v>24.05</v>
      </c>
      <c r="K32834">
        <v>24.05</v>
      </c>
      <c r="L32834" s="32">
        <v>24.05</v>
      </c>
      <c r="M32834">
        <v>29997</v>
      </c>
      <c r="N32834" t="s">
        <v>47</v>
      </c>
      <c r="O32834">
        <v>5</v>
      </c>
    </row>
    <row r="32835" spans="1:15" x14ac:dyDescent="0.2">
      <c r="A32835" s="2">
        <v>37254</v>
      </c>
      <c r="B32835">
        <v>100</v>
      </c>
      <c r="C32835">
        <v>16.04</v>
      </c>
      <c r="D32835">
        <v>16.04</v>
      </c>
      <c r="E32835">
        <v>16.04</v>
      </c>
      <c r="F32835">
        <v>16.04</v>
      </c>
      <c r="G32835">
        <v>16.04</v>
      </c>
      <c r="H32835" s="5">
        <v>19.28</v>
      </c>
      <c r="I32835">
        <v>19.28</v>
      </c>
      <c r="J32835">
        <v>19.28</v>
      </c>
      <c r="K32835">
        <v>19.28</v>
      </c>
      <c r="L32835" s="32">
        <v>19.28</v>
      </c>
      <c r="M32835">
        <v>27925</v>
      </c>
      <c r="N32835" t="s">
        <v>47</v>
      </c>
      <c r="O32835">
        <v>6</v>
      </c>
    </row>
    <row r="32836" spans="1:15" x14ac:dyDescent="0.2">
      <c r="A32836" s="2">
        <v>37254</v>
      </c>
      <c r="B32836">
        <v>200</v>
      </c>
      <c r="C32836">
        <v>15.8</v>
      </c>
      <c r="D32836">
        <v>15.8</v>
      </c>
      <c r="E32836">
        <v>15.8</v>
      </c>
      <c r="F32836">
        <v>15.8</v>
      </c>
      <c r="G32836">
        <v>15.8</v>
      </c>
      <c r="H32836" s="5">
        <v>15.55</v>
      </c>
      <c r="I32836">
        <v>15.55</v>
      </c>
      <c r="J32836">
        <v>15.55</v>
      </c>
      <c r="K32836">
        <v>15.55</v>
      </c>
      <c r="L32836" s="32">
        <v>15.55</v>
      </c>
      <c r="M32836">
        <v>26721</v>
      </c>
      <c r="N32836" t="s">
        <v>47</v>
      </c>
      <c r="O32836">
        <v>6</v>
      </c>
    </row>
    <row r="32837" spans="1:15" x14ac:dyDescent="0.2">
      <c r="A32837" s="2">
        <v>37254</v>
      </c>
      <c r="B32837">
        <v>300</v>
      </c>
      <c r="C32837">
        <v>15.67</v>
      </c>
      <c r="D32837">
        <v>15.67</v>
      </c>
      <c r="E32837">
        <v>15.67</v>
      </c>
      <c r="F32837">
        <v>15.67</v>
      </c>
      <c r="G32837">
        <v>15.67</v>
      </c>
      <c r="H32837" s="5">
        <v>15.38</v>
      </c>
      <c r="I32837">
        <v>15.38</v>
      </c>
      <c r="J32837">
        <v>15.38</v>
      </c>
      <c r="K32837">
        <v>15.38</v>
      </c>
      <c r="L32837" s="32">
        <v>15.37</v>
      </c>
      <c r="M32837">
        <v>26111</v>
      </c>
      <c r="N32837" t="s">
        <v>47</v>
      </c>
      <c r="O32837">
        <v>6</v>
      </c>
    </row>
    <row r="32838" spans="1:15" x14ac:dyDescent="0.2">
      <c r="A32838" s="2">
        <v>37254</v>
      </c>
      <c r="B32838">
        <v>400</v>
      </c>
      <c r="C32838">
        <v>14.7</v>
      </c>
      <c r="D32838">
        <v>14.7</v>
      </c>
      <c r="E32838">
        <v>14.7</v>
      </c>
      <c r="F32838">
        <v>14.7</v>
      </c>
      <c r="G32838">
        <v>14.7</v>
      </c>
      <c r="H32838" s="5">
        <v>15.26</v>
      </c>
      <c r="I32838">
        <v>15.26</v>
      </c>
      <c r="J32838">
        <v>15.26</v>
      </c>
      <c r="K32838">
        <v>15.26</v>
      </c>
      <c r="L32838" s="32">
        <v>15.26</v>
      </c>
      <c r="M32838">
        <v>25832</v>
      </c>
      <c r="N32838" t="s">
        <v>47</v>
      </c>
      <c r="O32838">
        <v>6</v>
      </c>
    </row>
    <row r="32839" spans="1:15" x14ac:dyDescent="0.2">
      <c r="A32839" s="2">
        <v>37254</v>
      </c>
      <c r="B32839">
        <v>500</v>
      </c>
      <c r="C32839">
        <v>15</v>
      </c>
      <c r="D32839">
        <v>15</v>
      </c>
      <c r="E32839">
        <v>15</v>
      </c>
      <c r="F32839">
        <v>15</v>
      </c>
      <c r="G32839">
        <v>15</v>
      </c>
      <c r="H32839" s="5">
        <v>15.33</v>
      </c>
      <c r="I32839">
        <v>15.33</v>
      </c>
      <c r="J32839">
        <v>15.33</v>
      </c>
      <c r="K32839">
        <v>15.33</v>
      </c>
      <c r="L32839" s="32">
        <v>15.33</v>
      </c>
      <c r="M32839">
        <v>25867</v>
      </c>
      <c r="N32839" t="s">
        <v>47</v>
      </c>
      <c r="O32839">
        <v>6</v>
      </c>
    </row>
    <row r="32840" spans="1:15" x14ac:dyDescent="0.2">
      <c r="A32840" s="2">
        <v>37254</v>
      </c>
      <c r="B32840">
        <v>600</v>
      </c>
      <c r="C32840">
        <v>15.52</v>
      </c>
      <c r="D32840">
        <v>15.52</v>
      </c>
      <c r="E32840">
        <v>15.52</v>
      </c>
      <c r="F32840">
        <v>15.52</v>
      </c>
      <c r="G32840">
        <v>15.52</v>
      </c>
      <c r="H32840" s="5">
        <v>15.06</v>
      </c>
      <c r="I32840">
        <v>15.06</v>
      </c>
      <c r="J32840">
        <v>15.06</v>
      </c>
      <c r="K32840">
        <v>15.06</v>
      </c>
      <c r="L32840" s="32">
        <v>15.06</v>
      </c>
      <c r="M32840">
        <v>26404</v>
      </c>
      <c r="N32840" t="s">
        <v>47</v>
      </c>
      <c r="O32840">
        <v>6</v>
      </c>
    </row>
    <row r="32841" spans="1:15" x14ac:dyDescent="0.2">
      <c r="A32841" s="2">
        <v>37254</v>
      </c>
      <c r="B32841">
        <v>700</v>
      </c>
      <c r="C32841">
        <v>15.57</v>
      </c>
      <c r="D32841">
        <v>15.57</v>
      </c>
      <c r="E32841">
        <v>15.57</v>
      </c>
      <c r="F32841">
        <v>15.57</v>
      </c>
      <c r="G32841">
        <v>15.57</v>
      </c>
      <c r="H32841" s="5">
        <v>16.91</v>
      </c>
      <c r="I32841">
        <v>16.91</v>
      </c>
      <c r="J32841">
        <v>16.920000000000002</v>
      </c>
      <c r="K32841">
        <v>16.91</v>
      </c>
      <c r="L32841" s="32">
        <v>16.91</v>
      </c>
      <c r="M32841">
        <v>27381</v>
      </c>
      <c r="N32841" t="s">
        <v>47</v>
      </c>
      <c r="O32841">
        <v>6</v>
      </c>
    </row>
    <row r="32842" spans="1:15" x14ac:dyDescent="0.2">
      <c r="A32842" s="2">
        <v>37254</v>
      </c>
      <c r="B32842">
        <v>800</v>
      </c>
      <c r="C32842">
        <v>17.86</v>
      </c>
      <c r="D32842">
        <v>17.86</v>
      </c>
      <c r="E32842">
        <v>17.86</v>
      </c>
      <c r="F32842">
        <v>17.86</v>
      </c>
      <c r="G32842">
        <v>17.86</v>
      </c>
      <c r="H32842" s="5">
        <v>18.190000000000001</v>
      </c>
      <c r="I32842">
        <v>18.190000000000001</v>
      </c>
      <c r="J32842">
        <v>18.190000000000001</v>
      </c>
      <c r="K32842">
        <v>18.190000000000001</v>
      </c>
      <c r="L32842" s="32">
        <v>18.190000000000001</v>
      </c>
      <c r="M32842">
        <v>28609</v>
      </c>
      <c r="N32842" t="s">
        <v>48</v>
      </c>
      <c r="O32842">
        <v>6</v>
      </c>
    </row>
    <row r="32843" spans="1:15" x14ac:dyDescent="0.2">
      <c r="A32843" s="2">
        <v>37254</v>
      </c>
      <c r="B32843">
        <v>900</v>
      </c>
      <c r="C32843">
        <v>24.06</v>
      </c>
      <c r="D32843">
        <v>24.06</v>
      </c>
      <c r="E32843">
        <v>24.06</v>
      </c>
      <c r="F32843">
        <v>24.06</v>
      </c>
      <c r="G32843">
        <v>24.06</v>
      </c>
      <c r="H32843" s="5">
        <v>22</v>
      </c>
      <c r="I32843">
        <v>22.01</v>
      </c>
      <c r="J32843">
        <v>22.01</v>
      </c>
      <c r="K32843">
        <v>22</v>
      </c>
      <c r="L32843" s="32">
        <v>22</v>
      </c>
      <c r="M32843">
        <v>30073</v>
      </c>
      <c r="N32843" t="s">
        <v>48</v>
      </c>
      <c r="O32843">
        <v>6</v>
      </c>
    </row>
    <row r="32844" spans="1:15" x14ac:dyDescent="0.2">
      <c r="A32844" s="2">
        <v>37254</v>
      </c>
      <c r="B32844">
        <v>1000</v>
      </c>
      <c r="C32844">
        <v>30.68</v>
      </c>
      <c r="D32844">
        <v>38.049999999999997</v>
      </c>
      <c r="E32844">
        <v>43.79</v>
      </c>
      <c r="F32844">
        <v>30.68</v>
      </c>
      <c r="G32844">
        <v>30.68</v>
      </c>
      <c r="H32844" s="5">
        <v>24.01</v>
      </c>
      <c r="I32844">
        <v>24.01</v>
      </c>
      <c r="J32844">
        <v>24.01</v>
      </c>
      <c r="K32844">
        <v>24.01</v>
      </c>
      <c r="L32844" s="32">
        <v>24.01</v>
      </c>
      <c r="M32844">
        <v>31518</v>
      </c>
      <c r="N32844" t="s">
        <v>48</v>
      </c>
      <c r="O32844">
        <v>6</v>
      </c>
    </row>
    <row r="32845" spans="1:15" x14ac:dyDescent="0.2">
      <c r="A32845" s="2">
        <v>37254</v>
      </c>
      <c r="B32845">
        <v>1100</v>
      </c>
      <c r="C32845">
        <v>21.46</v>
      </c>
      <c r="D32845">
        <v>44.17</v>
      </c>
      <c r="E32845">
        <v>61.86</v>
      </c>
      <c r="F32845">
        <v>21.45</v>
      </c>
      <c r="G32845">
        <v>21.45</v>
      </c>
      <c r="H32845" s="5">
        <v>22.06</v>
      </c>
      <c r="I32845">
        <v>22.06</v>
      </c>
      <c r="J32845">
        <v>22.06</v>
      </c>
      <c r="K32845">
        <v>22.06</v>
      </c>
      <c r="L32845" s="32">
        <v>22.06</v>
      </c>
      <c r="M32845">
        <v>31890</v>
      </c>
      <c r="N32845" t="s">
        <v>48</v>
      </c>
      <c r="O32845">
        <v>6</v>
      </c>
    </row>
    <row r="32846" spans="1:15" x14ac:dyDescent="0.2">
      <c r="A32846" s="2">
        <v>37254</v>
      </c>
      <c r="B32846">
        <v>1200</v>
      </c>
      <c r="C32846">
        <v>20.27</v>
      </c>
      <c r="D32846">
        <v>26.67</v>
      </c>
      <c r="E32846">
        <v>31.65</v>
      </c>
      <c r="F32846">
        <v>20.260000000000002</v>
      </c>
      <c r="G32846">
        <v>20.260000000000002</v>
      </c>
      <c r="H32846" s="5">
        <v>21.03</v>
      </c>
      <c r="I32846">
        <v>21.03</v>
      </c>
      <c r="J32846">
        <v>21.04</v>
      </c>
      <c r="K32846">
        <v>21.03</v>
      </c>
      <c r="L32846" s="32">
        <v>21.03</v>
      </c>
      <c r="M32846">
        <v>31296</v>
      </c>
      <c r="N32846" t="s">
        <v>48</v>
      </c>
      <c r="O32846">
        <v>6</v>
      </c>
    </row>
    <row r="32847" spans="1:15" x14ac:dyDescent="0.2">
      <c r="A32847" s="2">
        <v>37254</v>
      </c>
      <c r="B32847">
        <v>1300</v>
      </c>
      <c r="C32847">
        <v>17.23</v>
      </c>
      <c r="D32847">
        <v>17.23</v>
      </c>
      <c r="E32847">
        <v>17.23</v>
      </c>
      <c r="F32847">
        <v>17.23</v>
      </c>
      <c r="G32847">
        <v>17.23</v>
      </c>
      <c r="H32847" s="5">
        <v>19.5</v>
      </c>
      <c r="I32847">
        <v>19.510000000000002</v>
      </c>
      <c r="J32847">
        <v>19.510000000000002</v>
      </c>
      <c r="K32847">
        <v>19.5</v>
      </c>
      <c r="L32847" s="32">
        <v>19.5</v>
      </c>
      <c r="M32847">
        <v>30422</v>
      </c>
      <c r="N32847" t="s">
        <v>48</v>
      </c>
      <c r="O32847">
        <v>6</v>
      </c>
    </row>
    <row r="32848" spans="1:15" x14ac:dyDescent="0.2">
      <c r="A32848" s="2">
        <v>37254</v>
      </c>
      <c r="B32848">
        <v>1400</v>
      </c>
      <c r="C32848">
        <v>15.59</v>
      </c>
      <c r="D32848">
        <v>15.59</v>
      </c>
      <c r="E32848">
        <v>15.59</v>
      </c>
      <c r="F32848">
        <v>15.59</v>
      </c>
      <c r="G32848">
        <v>15.59</v>
      </c>
      <c r="H32848" s="5">
        <v>17.63</v>
      </c>
      <c r="I32848">
        <v>17.63</v>
      </c>
      <c r="J32848">
        <v>17.63</v>
      </c>
      <c r="K32848">
        <v>17.690000000000001</v>
      </c>
      <c r="L32848" s="32">
        <v>17.61</v>
      </c>
      <c r="M32848">
        <v>29566</v>
      </c>
      <c r="N32848" t="s">
        <v>48</v>
      </c>
      <c r="O32848">
        <v>6</v>
      </c>
    </row>
    <row r="32849" spans="1:15" x14ac:dyDescent="0.2">
      <c r="A32849" s="2">
        <v>37254</v>
      </c>
      <c r="B32849">
        <v>1500</v>
      </c>
      <c r="C32849">
        <v>14.9</v>
      </c>
      <c r="D32849">
        <v>14.9</v>
      </c>
      <c r="E32849">
        <v>14.9</v>
      </c>
      <c r="F32849">
        <v>14.9</v>
      </c>
      <c r="G32849">
        <v>14.9</v>
      </c>
      <c r="H32849" s="5">
        <v>16.18</v>
      </c>
      <c r="I32849">
        <v>16.04</v>
      </c>
      <c r="J32849">
        <v>16.059999999999999</v>
      </c>
      <c r="K32849">
        <v>17.190000000000001</v>
      </c>
      <c r="L32849" s="32">
        <v>15.79</v>
      </c>
      <c r="M32849">
        <v>29046</v>
      </c>
      <c r="N32849" t="s">
        <v>48</v>
      </c>
      <c r="O32849">
        <v>6</v>
      </c>
    </row>
    <row r="32850" spans="1:15" x14ac:dyDescent="0.2">
      <c r="A32850" s="2">
        <v>37254</v>
      </c>
      <c r="B32850">
        <v>1600</v>
      </c>
      <c r="C32850">
        <v>15.12</v>
      </c>
      <c r="D32850">
        <v>15.12</v>
      </c>
      <c r="E32850">
        <v>15.12</v>
      </c>
      <c r="F32850">
        <v>15.12</v>
      </c>
      <c r="G32850">
        <v>15.12</v>
      </c>
      <c r="H32850" s="5">
        <v>16.02</v>
      </c>
      <c r="I32850">
        <v>15.93</v>
      </c>
      <c r="J32850">
        <v>15.94</v>
      </c>
      <c r="K32850">
        <v>16.690000000000001</v>
      </c>
      <c r="L32850" s="32">
        <v>15.77</v>
      </c>
      <c r="M32850">
        <v>29101</v>
      </c>
      <c r="N32850" t="s">
        <v>48</v>
      </c>
      <c r="O32850">
        <v>6</v>
      </c>
    </row>
    <row r="32851" spans="1:15" x14ac:dyDescent="0.2">
      <c r="A32851" s="2">
        <v>37254</v>
      </c>
      <c r="B32851">
        <v>1700</v>
      </c>
      <c r="C32851">
        <v>20</v>
      </c>
      <c r="D32851">
        <v>21.02</v>
      </c>
      <c r="E32851">
        <v>21.8</v>
      </c>
      <c r="F32851">
        <v>20</v>
      </c>
      <c r="G32851">
        <v>20</v>
      </c>
      <c r="H32851" s="5">
        <v>20.5</v>
      </c>
      <c r="I32851">
        <v>20.53</v>
      </c>
      <c r="J32851">
        <v>20.54</v>
      </c>
      <c r="K32851">
        <v>20.51</v>
      </c>
      <c r="L32851" s="32">
        <v>20.5</v>
      </c>
      <c r="M32851">
        <v>30710</v>
      </c>
      <c r="N32851" t="s">
        <v>48</v>
      </c>
      <c r="O32851">
        <v>6</v>
      </c>
    </row>
    <row r="32852" spans="1:15" x14ac:dyDescent="0.2">
      <c r="A32852" s="2">
        <v>37254</v>
      </c>
      <c r="B32852">
        <v>1800</v>
      </c>
      <c r="C32852">
        <v>26.35</v>
      </c>
      <c r="D32852">
        <v>64.39</v>
      </c>
      <c r="E32852">
        <v>94</v>
      </c>
      <c r="F32852">
        <v>26.34</v>
      </c>
      <c r="G32852">
        <v>26.33</v>
      </c>
      <c r="H32852" s="5">
        <v>42.97</v>
      </c>
      <c r="I32852">
        <v>42.99</v>
      </c>
      <c r="J32852">
        <v>43.01</v>
      </c>
      <c r="K32852">
        <v>42.97</v>
      </c>
      <c r="L32852" s="32">
        <v>42.96</v>
      </c>
      <c r="M32852">
        <v>34092</v>
      </c>
      <c r="N32852" t="s">
        <v>48</v>
      </c>
      <c r="O32852">
        <v>6</v>
      </c>
    </row>
    <row r="32853" spans="1:15" x14ac:dyDescent="0.2">
      <c r="A32853" s="2">
        <v>37254</v>
      </c>
      <c r="B32853">
        <v>1900</v>
      </c>
      <c r="C32853">
        <v>22.52</v>
      </c>
      <c r="D32853">
        <v>22.52</v>
      </c>
      <c r="E32853">
        <v>22.52</v>
      </c>
      <c r="F32853">
        <v>22.52</v>
      </c>
      <c r="G32853">
        <v>22.52</v>
      </c>
      <c r="H32853" s="5">
        <v>41</v>
      </c>
      <c r="I32853">
        <v>41.02</v>
      </c>
      <c r="J32853">
        <v>41.04</v>
      </c>
      <c r="K32853">
        <v>41</v>
      </c>
      <c r="L32853" s="32">
        <v>40.99</v>
      </c>
      <c r="M32853">
        <v>34788</v>
      </c>
      <c r="N32853" t="s">
        <v>48</v>
      </c>
      <c r="O32853">
        <v>6</v>
      </c>
    </row>
    <row r="32854" spans="1:15" x14ac:dyDescent="0.2">
      <c r="A32854" s="2">
        <v>37254</v>
      </c>
      <c r="B32854">
        <v>2000</v>
      </c>
      <c r="C32854">
        <v>23.5</v>
      </c>
      <c r="D32854">
        <v>23.5</v>
      </c>
      <c r="E32854">
        <v>23.5</v>
      </c>
      <c r="F32854">
        <v>23.5</v>
      </c>
      <c r="G32854">
        <v>23.5</v>
      </c>
      <c r="H32854" s="5">
        <v>31.64</v>
      </c>
      <c r="I32854">
        <v>31.67</v>
      </c>
      <c r="J32854">
        <v>31.69</v>
      </c>
      <c r="K32854">
        <v>31.64</v>
      </c>
      <c r="L32854" s="32">
        <v>31.63</v>
      </c>
      <c r="M32854">
        <v>34604</v>
      </c>
      <c r="N32854" t="s">
        <v>48</v>
      </c>
      <c r="O32854">
        <v>6</v>
      </c>
    </row>
    <row r="32855" spans="1:15" x14ac:dyDescent="0.2">
      <c r="A32855" s="2">
        <v>37254</v>
      </c>
      <c r="B32855">
        <v>2100</v>
      </c>
      <c r="C32855">
        <v>24.08</v>
      </c>
      <c r="D32855">
        <v>24.08</v>
      </c>
      <c r="E32855">
        <v>24.08</v>
      </c>
      <c r="F32855">
        <v>24.08</v>
      </c>
      <c r="G32855">
        <v>24.08</v>
      </c>
      <c r="H32855" s="5">
        <v>25</v>
      </c>
      <c r="I32855">
        <v>25.03</v>
      </c>
      <c r="J32855">
        <v>25.05</v>
      </c>
      <c r="K32855">
        <v>25</v>
      </c>
      <c r="L32855" s="32">
        <v>24.99</v>
      </c>
      <c r="M32855">
        <v>34216</v>
      </c>
      <c r="N32855" t="s">
        <v>48</v>
      </c>
      <c r="O32855">
        <v>6</v>
      </c>
    </row>
    <row r="32856" spans="1:15" x14ac:dyDescent="0.2">
      <c r="A32856" s="2">
        <v>37254</v>
      </c>
      <c r="B32856">
        <v>2200</v>
      </c>
      <c r="C32856">
        <v>26.44</v>
      </c>
      <c r="D32856">
        <v>26.44</v>
      </c>
      <c r="E32856">
        <v>26.44</v>
      </c>
      <c r="F32856">
        <v>26.44</v>
      </c>
      <c r="G32856">
        <v>26.44</v>
      </c>
      <c r="H32856" s="5">
        <v>22.84</v>
      </c>
      <c r="I32856">
        <v>22.86</v>
      </c>
      <c r="J32856">
        <v>22.87</v>
      </c>
      <c r="K32856">
        <v>22.85</v>
      </c>
      <c r="L32856" s="32">
        <v>22.84</v>
      </c>
      <c r="M32856">
        <v>33411</v>
      </c>
      <c r="N32856" t="s">
        <v>48</v>
      </c>
      <c r="O32856">
        <v>6</v>
      </c>
    </row>
    <row r="32857" spans="1:15" x14ac:dyDescent="0.2">
      <c r="A32857" s="2">
        <v>37254</v>
      </c>
      <c r="B32857">
        <v>2300</v>
      </c>
      <c r="C32857">
        <v>26.02</v>
      </c>
      <c r="D32857">
        <v>26.02</v>
      </c>
      <c r="E32857">
        <v>26.02</v>
      </c>
      <c r="F32857">
        <v>26.02</v>
      </c>
      <c r="G32857">
        <v>26.02</v>
      </c>
      <c r="H32857" s="5">
        <v>21</v>
      </c>
      <c r="I32857">
        <v>21</v>
      </c>
      <c r="J32857">
        <v>21</v>
      </c>
      <c r="K32857">
        <v>21</v>
      </c>
      <c r="L32857" s="32">
        <v>21</v>
      </c>
      <c r="M32857">
        <v>32058</v>
      </c>
      <c r="N32857" t="s">
        <v>48</v>
      </c>
      <c r="O32857">
        <v>6</v>
      </c>
    </row>
    <row r="32858" spans="1:15" x14ac:dyDescent="0.2">
      <c r="A32858" s="2">
        <v>37254</v>
      </c>
      <c r="B32858">
        <v>2400</v>
      </c>
      <c r="C32858">
        <v>17.71</v>
      </c>
      <c r="D32858">
        <v>17.71</v>
      </c>
      <c r="E32858">
        <v>17.71</v>
      </c>
      <c r="F32858">
        <v>17.71</v>
      </c>
      <c r="G32858">
        <v>17.71</v>
      </c>
      <c r="H32858" s="5">
        <v>22.55</v>
      </c>
      <c r="I32858">
        <v>22.55</v>
      </c>
      <c r="J32858">
        <v>22.55</v>
      </c>
      <c r="K32858">
        <v>22.55</v>
      </c>
      <c r="L32858" s="32">
        <v>22.55</v>
      </c>
      <c r="M32858">
        <v>30080</v>
      </c>
      <c r="N32858" t="s">
        <v>47</v>
      </c>
      <c r="O32858">
        <v>6</v>
      </c>
    </row>
    <row r="32859" spans="1:15" x14ac:dyDescent="0.2">
      <c r="A32859" s="2">
        <v>37255</v>
      </c>
      <c r="B32859">
        <v>100</v>
      </c>
      <c r="C32859">
        <v>16.98</v>
      </c>
      <c r="D32859">
        <v>16.98</v>
      </c>
      <c r="E32859">
        <v>16.98</v>
      </c>
      <c r="F32859">
        <v>16.98</v>
      </c>
      <c r="G32859">
        <v>16.98</v>
      </c>
      <c r="H32859" s="5">
        <v>15.94</v>
      </c>
      <c r="I32859">
        <v>15.94</v>
      </c>
      <c r="J32859">
        <v>15.94</v>
      </c>
      <c r="K32859">
        <v>15.94</v>
      </c>
      <c r="L32859" s="32">
        <v>15.94</v>
      </c>
      <c r="M32859">
        <v>28326</v>
      </c>
      <c r="N32859" t="s">
        <v>47</v>
      </c>
      <c r="O32859">
        <v>7</v>
      </c>
    </row>
    <row r="32860" spans="1:15" x14ac:dyDescent="0.2">
      <c r="A32860" s="2">
        <v>37255</v>
      </c>
      <c r="B32860">
        <v>200</v>
      </c>
      <c r="C32860">
        <v>17.989999999999998</v>
      </c>
      <c r="D32860">
        <v>17.989999999999998</v>
      </c>
      <c r="E32860">
        <v>17.989999999999998</v>
      </c>
      <c r="F32860">
        <v>17.989999999999998</v>
      </c>
      <c r="G32860">
        <v>17.989999999999998</v>
      </c>
      <c r="H32860" s="5">
        <v>15</v>
      </c>
      <c r="I32860">
        <v>15</v>
      </c>
      <c r="J32860">
        <v>15</v>
      </c>
      <c r="K32860">
        <v>15</v>
      </c>
      <c r="L32860" s="32">
        <v>15</v>
      </c>
      <c r="M32860">
        <v>27362</v>
      </c>
      <c r="N32860" t="s">
        <v>47</v>
      </c>
      <c r="O32860">
        <v>7</v>
      </c>
    </row>
    <row r="32861" spans="1:15" x14ac:dyDescent="0.2">
      <c r="A32861" s="2">
        <v>37255</v>
      </c>
      <c r="B32861">
        <v>300</v>
      </c>
      <c r="C32861">
        <v>17.899999999999999</v>
      </c>
      <c r="D32861">
        <v>17.899999999999999</v>
      </c>
      <c r="E32861">
        <v>17.899999999999999</v>
      </c>
      <c r="F32861">
        <v>17.899999999999999</v>
      </c>
      <c r="G32861">
        <v>17.899999999999999</v>
      </c>
      <c r="H32861" s="5">
        <v>15</v>
      </c>
      <c r="I32861">
        <v>15</v>
      </c>
      <c r="J32861">
        <v>15</v>
      </c>
      <c r="K32861">
        <v>15</v>
      </c>
      <c r="L32861" s="32">
        <v>15</v>
      </c>
      <c r="M32861">
        <v>27108</v>
      </c>
      <c r="N32861" t="s">
        <v>47</v>
      </c>
      <c r="O32861">
        <v>7</v>
      </c>
    </row>
    <row r="32862" spans="1:15" x14ac:dyDescent="0.2">
      <c r="A32862" s="2">
        <v>37255</v>
      </c>
      <c r="B32862">
        <v>400</v>
      </c>
      <c r="C32862">
        <v>17.52</v>
      </c>
      <c r="D32862">
        <v>17.52</v>
      </c>
      <c r="E32862">
        <v>17.52</v>
      </c>
      <c r="F32862">
        <v>17.52</v>
      </c>
      <c r="G32862">
        <v>17.52</v>
      </c>
      <c r="H32862" s="5">
        <v>15</v>
      </c>
      <c r="I32862">
        <v>15</v>
      </c>
      <c r="J32862">
        <v>15</v>
      </c>
      <c r="K32862">
        <v>15</v>
      </c>
      <c r="L32862" s="32">
        <v>15</v>
      </c>
      <c r="M32862">
        <v>26865</v>
      </c>
      <c r="N32862" t="s">
        <v>47</v>
      </c>
      <c r="O32862">
        <v>7</v>
      </c>
    </row>
    <row r="32863" spans="1:15" x14ac:dyDescent="0.2">
      <c r="A32863" s="2">
        <v>37255</v>
      </c>
      <c r="B32863">
        <v>500</v>
      </c>
      <c r="C32863">
        <v>16.3</v>
      </c>
      <c r="D32863">
        <v>16.3</v>
      </c>
      <c r="E32863">
        <v>16.3</v>
      </c>
      <c r="F32863">
        <v>16.3</v>
      </c>
      <c r="G32863">
        <v>16.3</v>
      </c>
      <c r="H32863" s="5">
        <v>15.01</v>
      </c>
      <c r="I32863">
        <v>15.01</v>
      </c>
      <c r="J32863">
        <v>15.01</v>
      </c>
      <c r="K32863">
        <v>15.01</v>
      </c>
      <c r="L32863" s="32">
        <v>15.01</v>
      </c>
      <c r="M32863">
        <v>26808</v>
      </c>
      <c r="N32863" t="s">
        <v>47</v>
      </c>
      <c r="O32863">
        <v>7</v>
      </c>
    </row>
    <row r="32864" spans="1:15" x14ac:dyDescent="0.2">
      <c r="A32864" s="2">
        <v>37255</v>
      </c>
      <c r="B32864">
        <v>600</v>
      </c>
      <c r="C32864">
        <v>17.73</v>
      </c>
      <c r="D32864">
        <v>17.73</v>
      </c>
      <c r="E32864">
        <v>17.73</v>
      </c>
      <c r="F32864">
        <v>17.73</v>
      </c>
      <c r="G32864">
        <v>17.73</v>
      </c>
      <c r="H32864" s="5">
        <v>15.16</v>
      </c>
      <c r="I32864">
        <v>15.17</v>
      </c>
      <c r="J32864">
        <v>15.17</v>
      </c>
      <c r="K32864">
        <v>15.16</v>
      </c>
      <c r="L32864" s="32">
        <v>15.16</v>
      </c>
      <c r="M32864">
        <v>27352</v>
      </c>
      <c r="N32864" t="s">
        <v>47</v>
      </c>
      <c r="O32864">
        <v>7</v>
      </c>
    </row>
    <row r="32865" spans="1:15" x14ac:dyDescent="0.2">
      <c r="A32865" s="2">
        <v>37255</v>
      </c>
      <c r="B32865">
        <v>700</v>
      </c>
      <c r="C32865">
        <v>18.53</v>
      </c>
      <c r="D32865">
        <v>18.53</v>
      </c>
      <c r="E32865">
        <v>18.53</v>
      </c>
      <c r="F32865">
        <v>18.53</v>
      </c>
      <c r="G32865">
        <v>18.53</v>
      </c>
      <c r="H32865" s="5">
        <v>15.55</v>
      </c>
      <c r="I32865">
        <v>15.55</v>
      </c>
      <c r="J32865">
        <v>15.55</v>
      </c>
      <c r="K32865">
        <v>15.55</v>
      </c>
      <c r="L32865" s="32">
        <v>15.55</v>
      </c>
      <c r="M32865">
        <v>28403</v>
      </c>
      <c r="N32865" t="s">
        <v>47</v>
      </c>
      <c r="O32865">
        <v>7</v>
      </c>
    </row>
    <row r="32866" spans="1:15" x14ac:dyDescent="0.2">
      <c r="A32866" s="2">
        <v>37255</v>
      </c>
      <c r="B32866">
        <v>800</v>
      </c>
      <c r="C32866">
        <v>17.09</v>
      </c>
      <c r="D32866">
        <v>17.09</v>
      </c>
      <c r="E32866">
        <v>17.09</v>
      </c>
      <c r="F32866">
        <v>17.09</v>
      </c>
      <c r="G32866">
        <v>17.09</v>
      </c>
      <c r="H32866" s="5">
        <v>16</v>
      </c>
      <c r="I32866">
        <v>16</v>
      </c>
      <c r="J32866">
        <v>16</v>
      </c>
      <c r="K32866">
        <v>16</v>
      </c>
      <c r="L32866" s="32">
        <v>16</v>
      </c>
      <c r="M32866">
        <v>29305</v>
      </c>
      <c r="N32866" t="s">
        <v>48</v>
      </c>
      <c r="O32866">
        <v>7</v>
      </c>
    </row>
    <row r="32867" spans="1:15" x14ac:dyDescent="0.2">
      <c r="A32867" s="2">
        <v>37255</v>
      </c>
      <c r="B32867">
        <v>900</v>
      </c>
      <c r="C32867">
        <v>22.14</v>
      </c>
      <c r="D32867">
        <v>44.24</v>
      </c>
      <c r="E32867">
        <v>66.58</v>
      </c>
      <c r="F32867">
        <v>22.13</v>
      </c>
      <c r="G32867">
        <v>22.13</v>
      </c>
      <c r="H32867" s="5">
        <v>19.61</v>
      </c>
      <c r="I32867">
        <v>19.61</v>
      </c>
      <c r="J32867">
        <v>19.61</v>
      </c>
      <c r="K32867">
        <v>19.61</v>
      </c>
      <c r="L32867" s="32">
        <v>19.61</v>
      </c>
      <c r="M32867">
        <v>30329</v>
      </c>
      <c r="N32867" t="s">
        <v>48</v>
      </c>
      <c r="O32867">
        <v>7</v>
      </c>
    </row>
    <row r="32868" spans="1:15" x14ac:dyDescent="0.2">
      <c r="A32868" s="2">
        <v>37255</v>
      </c>
      <c r="B32868">
        <v>1000</v>
      </c>
      <c r="C32868">
        <v>24.67</v>
      </c>
      <c r="D32868">
        <v>29.55</v>
      </c>
      <c r="E32868">
        <v>33.35</v>
      </c>
      <c r="F32868">
        <v>24.67</v>
      </c>
      <c r="G32868">
        <v>24.67</v>
      </c>
      <c r="H32868" s="5">
        <v>20.63</v>
      </c>
      <c r="I32868">
        <v>20.63</v>
      </c>
      <c r="J32868">
        <v>20.63</v>
      </c>
      <c r="K32868">
        <v>20.63</v>
      </c>
      <c r="L32868" s="32">
        <v>20.63</v>
      </c>
      <c r="M32868">
        <v>31206</v>
      </c>
      <c r="N32868" t="s">
        <v>48</v>
      </c>
      <c r="O32868">
        <v>7</v>
      </c>
    </row>
    <row r="32869" spans="1:15" x14ac:dyDescent="0.2">
      <c r="A32869" s="2">
        <v>37255</v>
      </c>
      <c r="B32869">
        <v>1100</v>
      </c>
      <c r="C32869">
        <v>20.170000000000002</v>
      </c>
      <c r="D32869">
        <v>27.17</v>
      </c>
      <c r="E32869">
        <v>32.619999999999997</v>
      </c>
      <c r="F32869">
        <v>20.170000000000002</v>
      </c>
      <c r="G32869">
        <v>20.170000000000002</v>
      </c>
      <c r="H32869" s="5">
        <v>20.52</v>
      </c>
      <c r="I32869">
        <v>20.52</v>
      </c>
      <c r="J32869">
        <v>20.52</v>
      </c>
      <c r="K32869">
        <v>20.52</v>
      </c>
      <c r="L32869" s="32">
        <v>20.52</v>
      </c>
      <c r="M32869">
        <v>31460</v>
      </c>
      <c r="N32869" t="s">
        <v>48</v>
      </c>
      <c r="O32869">
        <v>7</v>
      </c>
    </row>
    <row r="32870" spans="1:15" x14ac:dyDescent="0.2">
      <c r="A32870" s="2">
        <v>37255</v>
      </c>
      <c r="B32870">
        <v>1200</v>
      </c>
      <c r="C32870">
        <v>20.23</v>
      </c>
      <c r="D32870">
        <v>21.41</v>
      </c>
      <c r="E32870">
        <v>22.33</v>
      </c>
      <c r="F32870">
        <v>20.23</v>
      </c>
      <c r="G32870">
        <v>20.23</v>
      </c>
      <c r="H32870" s="5">
        <v>20.329999999999998</v>
      </c>
      <c r="I32870">
        <v>20.329999999999998</v>
      </c>
      <c r="J32870">
        <v>20.329999999999998</v>
      </c>
      <c r="K32870">
        <v>20.329999999999998</v>
      </c>
      <c r="L32870" s="32">
        <v>20.329999999999998</v>
      </c>
      <c r="M32870">
        <v>31384</v>
      </c>
      <c r="N32870" t="s">
        <v>48</v>
      </c>
      <c r="O32870">
        <v>7</v>
      </c>
    </row>
    <row r="32871" spans="1:15" x14ac:dyDescent="0.2">
      <c r="A32871" s="2">
        <v>37255</v>
      </c>
      <c r="B32871">
        <v>1300</v>
      </c>
      <c r="C32871">
        <v>19.579999999999998</v>
      </c>
      <c r="D32871">
        <v>19.579999999999998</v>
      </c>
      <c r="E32871">
        <v>19.579999999999998</v>
      </c>
      <c r="F32871">
        <v>19.579999999999998</v>
      </c>
      <c r="G32871">
        <v>19.579999999999998</v>
      </c>
      <c r="H32871" s="5">
        <v>19.78</v>
      </c>
      <c r="I32871">
        <v>19.78</v>
      </c>
      <c r="J32871">
        <v>19.78</v>
      </c>
      <c r="K32871">
        <v>19.78</v>
      </c>
      <c r="L32871" s="32">
        <v>19.78</v>
      </c>
      <c r="M32871">
        <v>31058</v>
      </c>
      <c r="N32871" t="s">
        <v>48</v>
      </c>
      <c r="O32871">
        <v>7</v>
      </c>
    </row>
    <row r="32872" spans="1:15" x14ac:dyDescent="0.2">
      <c r="A32872" s="2">
        <v>37255</v>
      </c>
      <c r="B32872">
        <v>1400</v>
      </c>
      <c r="C32872">
        <v>17.52</v>
      </c>
      <c r="D32872">
        <v>17.52</v>
      </c>
      <c r="E32872">
        <v>17.52</v>
      </c>
      <c r="F32872">
        <v>17.52</v>
      </c>
      <c r="G32872">
        <v>17.52</v>
      </c>
      <c r="H32872" s="5">
        <v>17.25</v>
      </c>
      <c r="I32872">
        <v>17.25</v>
      </c>
      <c r="J32872">
        <v>17.25</v>
      </c>
      <c r="K32872">
        <v>17.25</v>
      </c>
      <c r="L32872" s="32">
        <v>17.25</v>
      </c>
      <c r="M32872">
        <v>30583</v>
      </c>
      <c r="N32872" t="s">
        <v>48</v>
      </c>
      <c r="O32872">
        <v>7</v>
      </c>
    </row>
    <row r="32873" spans="1:15" x14ac:dyDescent="0.2">
      <c r="A32873" s="2">
        <v>37255</v>
      </c>
      <c r="B32873">
        <v>1500</v>
      </c>
      <c r="C32873">
        <v>16.05</v>
      </c>
      <c r="D32873">
        <v>16.05</v>
      </c>
      <c r="E32873">
        <v>16.05</v>
      </c>
      <c r="F32873">
        <v>16.05</v>
      </c>
      <c r="G32873">
        <v>16.05</v>
      </c>
      <c r="H32873" s="5">
        <v>17.010000000000002</v>
      </c>
      <c r="I32873">
        <v>17.010000000000002</v>
      </c>
      <c r="J32873">
        <v>17.010000000000002</v>
      </c>
      <c r="K32873">
        <v>17.010000000000002</v>
      </c>
      <c r="L32873" s="32">
        <v>17.010000000000002</v>
      </c>
      <c r="M32873">
        <v>30150</v>
      </c>
      <c r="N32873" t="s">
        <v>48</v>
      </c>
      <c r="O32873">
        <v>7</v>
      </c>
    </row>
    <row r="32874" spans="1:15" x14ac:dyDescent="0.2">
      <c r="A32874" s="2">
        <v>37255</v>
      </c>
      <c r="B32874">
        <v>1600</v>
      </c>
      <c r="C32874">
        <v>16.87</v>
      </c>
      <c r="D32874">
        <v>16.87</v>
      </c>
      <c r="E32874">
        <v>16.87</v>
      </c>
      <c r="F32874">
        <v>16.87</v>
      </c>
      <c r="G32874">
        <v>16.87</v>
      </c>
      <c r="H32874" s="5">
        <v>17.28</v>
      </c>
      <c r="I32874">
        <v>17.28</v>
      </c>
      <c r="J32874">
        <v>17.28</v>
      </c>
      <c r="K32874">
        <v>17.28</v>
      </c>
      <c r="L32874" s="32">
        <v>17.28</v>
      </c>
      <c r="M32874">
        <v>30235</v>
      </c>
      <c r="N32874" t="s">
        <v>48</v>
      </c>
      <c r="O32874">
        <v>7</v>
      </c>
    </row>
    <row r="32875" spans="1:15" x14ac:dyDescent="0.2">
      <c r="A32875" s="2">
        <v>37255</v>
      </c>
      <c r="B32875">
        <v>1700</v>
      </c>
      <c r="C32875">
        <v>29.82</v>
      </c>
      <c r="D32875">
        <v>29.82</v>
      </c>
      <c r="E32875">
        <v>29.82</v>
      </c>
      <c r="F32875">
        <v>29.82</v>
      </c>
      <c r="G32875">
        <v>29.82</v>
      </c>
      <c r="H32875" s="5">
        <v>21</v>
      </c>
      <c r="I32875">
        <v>21.25</v>
      </c>
      <c r="J32875">
        <v>21.27</v>
      </c>
      <c r="K32875">
        <v>21.2</v>
      </c>
      <c r="L32875" s="32">
        <v>21.01</v>
      </c>
      <c r="M32875">
        <v>31981</v>
      </c>
      <c r="N32875" t="s">
        <v>48</v>
      </c>
      <c r="O32875">
        <v>7</v>
      </c>
    </row>
    <row r="32876" spans="1:15" x14ac:dyDescent="0.2">
      <c r="A32876" s="2">
        <v>37255</v>
      </c>
      <c r="B32876">
        <v>1800</v>
      </c>
      <c r="C32876">
        <v>58.67</v>
      </c>
      <c r="D32876">
        <v>66.59</v>
      </c>
      <c r="E32876">
        <v>72.77</v>
      </c>
      <c r="F32876">
        <v>58.67</v>
      </c>
      <c r="G32876">
        <v>58.67</v>
      </c>
      <c r="H32876" s="5">
        <v>37.51</v>
      </c>
      <c r="I32876">
        <v>37.51</v>
      </c>
      <c r="J32876">
        <v>37.51</v>
      </c>
      <c r="K32876">
        <v>37.51</v>
      </c>
      <c r="L32876" s="32">
        <v>37.51</v>
      </c>
      <c r="M32876">
        <v>35848</v>
      </c>
      <c r="N32876" t="s">
        <v>48</v>
      </c>
      <c r="O32876">
        <v>7</v>
      </c>
    </row>
    <row r="32877" spans="1:15" x14ac:dyDescent="0.2">
      <c r="A32877" s="2">
        <v>37255</v>
      </c>
      <c r="B32877">
        <v>1900</v>
      </c>
      <c r="C32877">
        <v>66.599999999999994</v>
      </c>
      <c r="D32877">
        <v>82.79</v>
      </c>
      <c r="E32877">
        <v>95.4</v>
      </c>
      <c r="F32877">
        <v>66.599999999999994</v>
      </c>
      <c r="G32877">
        <v>66.599999999999994</v>
      </c>
      <c r="H32877" s="5">
        <v>41.9</v>
      </c>
      <c r="I32877">
        <v>41.9</v>
      </c>
      <c r="J32877">
        <v>41.91</v>
      </c>
      <c r="K32877">
        <v>41.9</v>
      </c>
      <c r="L32877" s="32">
        <v>41.9</v>
      </c>
      <c r="M32877">
        <v>36532</v>
      </c>
      <c r="N32877" t="s">
        <v>48</v>
      </c>
      <c r="O32877">
        <v>7</v>
      </c>
    </row>
    <row r="32878" spans="1:15" x14ac:dyDescent="0.2">
      <c r="A32878" s="2">
        <v>37255</v>
      </c>
      <c r="B32878">
        <v>2000</v>
      </c>
      <c r="C32878">
        <v>70.45</v>
      </c>
      <c r="D32878">
        <v>70.45</v>
      </c>
      <c r="E32878">
        <v>70.45</v>
      </c>
      <c r="F32878">
        <v>70.45</v>
      </c>
      <c r="G32878">
        <v>70.45</v>
      </c>
      <c r="H32878" s="5">
        <v>31.22</v>
      </c>
      <c r="I32878">
        <v>31.23</v>
      </c>
      <c r="J32878">
        <v>31.22</v>
      </c>
      <c r="K32878">
        <v>31.23</v>
      </c>
      <c r="L32878" s="32">
        <v>31.22</v>
      </c>
      <c r="M32878">
        <v>36353</v>
      </c>
      <c r="N32878" t="s">
        <v>48</v>
      </c>
      <c r="O32878">
        <v>7</v>
      </c>
    </row>
    <row r="32879" spans="1:15" x14ac:dyDescent="0.2">
      <c r="A32879" s="2">
        <v>37255</v>
      </c>
      <c r="B32879">
        <v>2100</v>
      </c>
      <c r="C32879">
        <v>66.27</v>
      </c>
      <c r="D32879">
        <v>66.27</v>
      </c>
      <c r="E32879">
        <v>66.27</v>
      </c>
      <c r="F32879">
        <v>66.27</v>
      </c>
      <c r="G32879">
        <v>66.27</v>
      </c>
      <c r="H32879" s="5">
        <v>30</v>
      </c>
      <c r="I32879">
        <v>30</v>
      </c>
      <c r="J32879">
        <v>30</v>
      </c>
      <c r="K32879">
        <v>30</v>
      </c>
      <c r="L32879" s="32">
        <v>30</v>
      </c>
      <c r="M32879">
        <v>35974</v>
      </c>
      <c r="N32879" t="s">
        <v>48</v>
      </c>
      <c r="O32879">
        <v>7</v>
      </c>
    </row>
    <row r="32880" spans="1:15" x14ac:dyDescent="0.2">
      <c r="A32880" s="2">
        <v>37255</v>
      </c>
      <c r="B32880">
        <v>2200</v>
      </c>
      <c r="C32880">
        <v>38.72</v>
      </c>
      <c r="D32880">
        <v>40.130000000000003</v>
      </c>
      <c r="E32880">
        <v>41.22</v>
      </c>
      <c r="F32880">
        <v>38.72</v>
      </c>
      <c r="G32880">
        <v>38.72</v>
      </c>
      <c r="H32880" s="5">
        <v>30.17</v>
      </c>
      <c r="I32880">
        <v>30.17</v>
      </c>
      <c r="J32880">
        <v>30.17</v>
      </c>
      <c r="K32880">
        <v>30.17</v>
      </c>
      <c r="L32880" s="32">
        <v>30.17</v>
      </c>
      <c r="M32880">
        <v>34979</v>
      </c>
      <c r="N32880" t="s">
        <v>48</v>
      </c>
      <c r="O32880">
        <v>7</v>
      </c>
    </row>
    <row r="32881" spans="1:15" x14ac:dyDescent="0.2">
      <c r="A32881" s="2">
        <v>37255</v>
      </c>
      <c r="B32881">
        <v>2300</v>
      </c>
      <c r="C32881">
        <v>30.99</v>
      </c>
      <c r="D32881">
        <v>31.48</v>
      </c>
      <c r="E32881">
        <v>31.87</v>
      </c>
      <c r="F32881">
        <v>30.99</v>
      </c>
      <c r="G32881">
        <v>30.99</v>
      </c>
      <c r="H32881" s="5">
        <v>22.08</v>
      </c>
      <c r="I32881">
        <v>22.08</v>
      </c>
      <c r="J32881">
        <v>22.08</v>
      </c>
      <c r="K32881">
        <v>22.08</v>
      </c>
      <c r="L32881" s="32">
        <v>22.08</v>
      </c>
      <c r="M32881">
        <v>33331</v>
      </c>
      <c r="N32881" t="s">
        <v>48</v>
      </c>
      <c r="O32881">
        <v>7</v>
      </c>
    </row>
    <row r="32882" spans="1:15" x14ac:dyDescent="0.2">
      <c r="A32882" s="2">
        <v>37255</v>
      </c>
      <c r="B32882">
        <v>2400</v>
      </c>
      <c r="C32882">
        <v>22.9</v>
      </c>
      <c r="D32882">
        <v>22.9</v>
      </c>
      <c r="E32882">
        <v>22.9</v>
      </c>
      <c r="F32882">
        <v>22.9</v>
      </c>
      <c r="G32882">
        <v>22.9</v>
      </c>
      <c r="H32882" s="5">
        <v>21.86</v>
      </c>
      <c r="I32882">
        <v>21.86</v>
      </c>
      <c r="J32882">
        <v>21.86</v>
      </c>
      <c r="K32882">
        <v>21.86</v>
      </c>
      <c r="L32882" s="32">
        <v>21.86</v>
      </c>
      <c r="M32882">
        <v>31014</v>
      </c>
      <c r="N32882" t="s">
        <v>47</v>
      </c>
      <c r="O32882">
        <v>7</v>
      </c>
    </row>
    <row r="32883" spans="1:15" x14ac:dyDescent="0.2">
      <c r="A32883" s="2">
        <v>37256</v>
      </c>
      <c r="B32883">
        <v>100</v>
      </c>
      <c r="C32883">
        <v>28.25</v>
      </c>
      <c r="D32883">
        <v>28.25</v>
      </c>
      <c r="E32883">
        <v>28.25</v>
      </c>
      <c r="F32883">
        <v>28.25</v>
      </c>
      <c r="G32883">
        <v>28.25</v>
      </c>
      <c r="H32883" s="5">
        <v>20.11</v>
      </c>
      <c r="I32883">
        <v>20.11</v>
      </c>
      <c r="J32883">
        <v>20.11</v>
      </c>
      <c r="K32883">
        <v>20.11</v>
      </c>
      <c r="L32883" s="32">
        <v>20.11</v>
      </c>
      <c r="M32883">
        <v>29001</v>
      </c>
      <c r="N32883" t="s">
        <v>47</v>
      </c>
      <c r="O32883">
        <v>1</v>
      </c>
    </row>
    <row r="32884" spans="1:15" x14ac:dyDescent="0.2">
      <c r="A32884" s="2">
        <v>37256</v>
      </c>
      <c r="B32884">
        <v>200</v>
      </c>
      <c r="C32884">
        <v>28.63</v>
      </c>
      <c r="D32884">
        <v>28.63</v>
      </c>
      <c r="E32884">
        <v>28.63</v>
      </c>
      <c r="F32884">
        <v>28.63</v>
      </c>
      <c r="G32884">
        <v>28.63</v>
      </c>
      <c r="H32884" s="5">
        <v>16.350000000000001</v>
      </c>
      <c r="I32884">
        <v>16.350000000000001</v>
      </c>
      <c r="J32884">
        <v>16.36</v>
      </c>
      <c r="K32884">
        <v>16.350000000000001</v>
      </c>
      <c r="L32884" s="32">
        <v>16.350000000000001</v>
      </c>
      <c r="M32884">
        <v>28138</v>
      </c>
      <c r="N32884" t="s">
        <v>47</v>
      </c>
      <c r="O32884">
        <v>1</v>
      </c>
    </row>
    <row r="32885" spans="1:15" x14ac:dyDescent="0.2">
      <c r="A32885" s="2">
        <v>37256</v>
      </c>
      <c r="B32885">
        <v>300</v>
      </c>
      <c r="C32885">
        <v>19.68</v>
      </c>
      <c r="D32885">
        <v>19.68</v>
      </c>
      <c r="E32885">
        <v>19.68</v>
      </c>
      <c r="F32885">
        <v>19.68</v>
      </c>
      <c r="G32885">
        <v>19.68</v>
      </c>
      <c r="H32885" s="5">
        <v>16.13</v>
      </c>
      <c r="I32885">
        <v>16.14</v>
      </c>
      <c r="J32885">
        <v>16.14</v>
      </c>
      <c r="K32885">
        <v>16.13</v>
      </c>
      <c r="L32885" s="32">
        <v>16.13</v>
      </c>
      <c r="M32885">
        <v>27830</v>
      </c>
      <c r="N32885" t="s">
        <v>47</v>
      </c>
      <c r="O32885">
        <v>1</v>
      </c>
    </row>
    <row r="32886" spans="1:15" x14ac:dyDescent="0.2">
      <c r="A32886" s="2">
        <v>37256</v>
      </c>
      <c r="B32886">
        <v>400</v>
      </c>
      <c r="C32886">
        <v>21.54</v>
      </c>
      <c r="D32886">
        <v>21.54</v>
      </c>
      <c r="E32886">
        <v>21.54</v>
      </c>
      <c r="F32886">
        <v>21.54</v>
      </c>
      <c r="G32886">
        <v>21.54</v>
      </c>
      <c r="H32886" s="5">
        <v>17.809999999999999</v>
      </c>
      <c r="I32886">
        <v>17.809999999999999</v>
      </c>
      <c r="J32886">
        <v>17.82</v>
      </c>
      <c r="K32886">
        <v>17.809999999999999</v>
      </c>
      <c r="L32886" s="32">
        <v>17.809999999999999</v>
      </c>
      <c r="M32886">
        <v>27874</v>
      </c>
      <c r="N32886" t="s">
        <v>47</v>
      </c>
      <c r="O32886">
        <v>1</v>
      </c>
    </row>
    <row r="32887" spans="1:15" x14ac:dyDescent="0.2">
      <c r="A32887" s="2">
        <v>37256</v>
      </c>
      <c r="B32887">
        <v>500</v>
      </c>
      <c r="C32887">
        <v>26.62</v>
      </c>
      <c r="D32887">
        <v>26.62</v>
      </c>
      <c r="E32887">
        <v>26.62</v>
      </c>
      <c r="F32887">
        <v>26.62</v>
      </c>
      <c r="G32887">
        <v>26.62</v>
      </c>
      <c r="H32887" s="5">
        <v>19.82</v>
      </c>
      <c r="I32887">
        <v>19.82</v>
      </c>
      <c r="J32887">
        <v>19.829999999999998</v>
      </c>
      <c r="K32887">
        <v>19.82</v>
      </c>
      <c r="L32887" s="32">
        <v>19.82</v>
      </c>
      <c r="M32887">
        <v>28427</v>
      </c>
      <c r="N32887" t="s">
        <v>47</v>
      </c>
      <c r="O32887">
        <v>1</v>
      </c>
    </row>
    <row r="32888" spans="1:15" x14ac:dyDescent="0.2">
      <c r="A32888" s="2">
        <v>37256</v>
      </c>
      <c r="B32888">
        <v>600</v>
      </c>
      <c r="C32888">
        <v>21.15</v>
      </c>
      <c r="D32888">
        <v>22.32</v>
      </c>
      <c r="E32888">
        <v>23.23</v>
      </c>
      <c r="F32888">
        <v>21.15</v>
      </c>
      <c r="G32888">
        <v>21.15</v>
      </c>
      <c r="H32888" s="5">
        <v>22</v>
      </c>
      <c r="I32888">
        <v>22</v>
      </c>
      <c r="J32888">
        <v>22.01</v>
      </c>
      <c r="K32888">
        <v>22</v>
      </c>
      <c r="L32888" s="32">
        <v>22</v>
      </c>
      <c r="M32888">
        <v>29688</v>
      </c>
      <c r="N32888" t="s">
        <v>47</v>
      </c>
      <c r="O32888">
        <v>1</v>
      </c>
    </row>
    <row r="32889" spans="1:15" x14ac:dyDescent="0.2">
      <c r="A32889" s="2">
        <v>37256</v>
      </c>
      <c r="B32889">
        <v>700</v>
      </c>
      <c r="C32889">
        <v>17.77</v>
      </c>
      <c r="D32889">
        <v>26.95</v>
      </c>
      <c r="E32889">
        <v>32.11</v>
      </c>
      <c r="F32889">
        <v>19.28</v>
      </c>
      <c r="G32889">
        <v>20.309999999999999</v>
      </c>
      <c r="H32889" s="5">
        <v>23.96</v>
      </c>
      <c r="I32889">
        <v>23.33</v>
      </c>
      <c r="J32889">
        <v>23.41</v>
      </c>
      <c r="K32889">
        <v>28.33</v>
      </c>
      <c r="L32889" s="32">
        <v>22.27</v>
      </c>
      <c r="M32889">
        <v>31942</v>
      </c>
      <c r="N32889" t="s">
        <v>47</v>
      </c>
      <c r="O32889">
        <v>1</v>
      </c>
    </row>
    <row r="32890" spans="1:15" x14ac:dyDescent="0.2">
      <c r="A32890" s="2">
        <v>37256</v>
      </c>
      <c r="B32890">
        <v>800</v>
      </c>
      <c r="C32890">
        <v>21</v>
      </c>
      <c r="D32890">
        <v>49.63</v>
      </c>
      <c r="E32890">
        <v>70.89</v>
      </c>
      <c r="F32890">
        <v>21.78</v>
      </c>
      <c r="G32890">
        <v>22.29</v>
      </c>
      <c r="H32890" s="5">
        <v>24.25</v>
      </c>
      <c r="I32890">
        <v>23.66</v>
      </c>
      <c r="J32890">
        <v>23.74</v>
      </c>
      <c r="K32890">
        <v>28.31</v>
      </c>
      <c r="L32890" s="32">
        <v>22.67</v>
      </c>
      <c r="M32890">
        <v>33380</v>
      </c>
      <c r="N32890" t="s">
        <v>48</v>
      </c>
      <c r="O32890">
        <v>1</v>
      </c>
    </row>
    <row r="32891" spans="1:15" x14ac:dyDescent="0.2">
      <c r="A32891" s="2">
        <v>37256</v>
      </c>
      <c r="B32891">
        <v>900</v>
      </c>
      <c r="C32891">
        <v>23.04</v>
      </c>
      <c r="D32891">
        <v>41.29</v>
      </c>
      <c r="E32891">
        <v>54.99</v>
      </c>
      <c r="F32891">
        <v>23.04</v>
      </c>
      <c r="G32891">
        <v>23.03</v>
      </c>
      <c r="H32891" s="5">
        <v>28.15</v>
      </c>
      <c r="I32891">
        <v>27.91</v>
      </c>
      <c r="J32891">
        <v>27.94</v>
      </c>
      <c r="K32891">
        <v>29.79</v>
      </c>
      <c r="L32891" s="32">
        <v>27.51</v>
      </c>
      <c r="M32891">
        <v>34339</v>
      </c>
      <c r="N32891" t="s">
        <v>48</v>
      </c>
      <c r="O32891">
        <v>1</v>
      </c>
    </row>
    <row r="32892" spans="1:15" x14ac:dyDescent="0.2">
      <c r="A32892" s="2">
        <v>37256</v>
      </c>
      <c r="B32892">
        <v>1000</v>
      </c>
      <c r="C32892">
        <v>33.33</v>
      </c>
      <c r="D32892">
        <v>44.36</v>
      </c>
      <c r="E32892">
        <v>50.34</v>
      </c>
      <c r="F32892">
        <v>33.33</v>
      </c>
      <c r="G32892">
        <v>33.33</v>
      </c>
      <c r="H32892" s="5">
        <v>27.17</v>
      </c>
      <c r="I32892">
        <v>26.83</v>
      </c>
      <c r="J32892">
        <v>26.87</v>
      </c>
      <c r="K32892">
        <v>29.49</v>
      </c>
      <c r="L32892" s="32">
        <v>26.26</v>
      </c>
      <c r="M32892">
        <v>34757</v>
      </c>
      <c r="N32892" t="s">
        <v>48</v>
      </c>
      <c r="O32892">
        <v>1</v>
      </c>
    </row>
    <row r="32893" spans="1:15" x14ac:dyDescent="0.2">
      <c r="A32893" s="2">
        <v>37256</v>
      </c>
      <c r="B32893">
        <v>1100</v>
      </c>
      <c r="C32893">
        <v>20.38</v>
      </c>
      <c r="D32893">
        <v>48.51</v>
      </c>
      <c r="E32893">
        <v>53.86</v>
      </c>
      <c r="F32893">
        <v>30.65</v>
      </c>
      <c r="G32893">
        <v>37.67</v>
      </c>
      <c r="H32893" s="5">
        <v>30</v>
      </c>
      <c r="I32893">
        <v>29.95</v>
      </c>
      <c r="J32893">
        <v>29.96</v>
      </c>
      <c r="K32893">
        <v>30.34</v>
      </c>
      <c r="L32893" s="32">
        <v>29.87</v>
      </c>
      <c r="M32893">
        <v>34970</v>
      </c>
      <c r="N32893" t="s">
        <v>48</v>
      </c>
      <c r="O32893">
        <v>1</v>
      </c>
    </row>
    <row r="32894" spans="1:15" x14ac:dyDescent="0.2">
      <c r="A32894" s="2">
        <v>37256</v>
      </c>
      <c r="B32894">
        <v>1200</v>
      </c>
      <c r="C32894">
        <v>23.43</v>
      </c>
      <c r="D32894">
        <v>27.83</v>
      </c>
      <c r="E32894">
        <v>29.46</v>
      </c>
      <c r="F32894">
        <v>24.74</v>
      </c>
      <c r="G32894">
        <v>25.63</v>
      </c>
      <c r="H32894" s="5">
        <v>24.6</v>
      </c>
      <c r="I32894">
        <v>24.03</v>
      </c>
      <c r="J32894">
        <v>24.09</v>
      </c>
      <c r="K32894">
        <v>28.56</v>
      </c>
      <c r="L32894" s="32">
        <v>23.06</v>
      </c>
      <c r="M32894">
        <v>34428</v>
      </c>
      <c r="N32894" t="s">
        <v>48</v>
      </c>
      <c r="O32894">
        <v>1</v>
      </c>
    </row>
    <row r="32895" spans="1:15" x14ac:dyDescent="0.2">
      <c r="A32895" s="2">
        <v>37256</v>
      </c>
      <c r="B32895">
        <v>1300</v>
      </c>
      <c r="C32895">
        <v>20.13</v>
      </c>
      <c r="D32895">
        <v>20.13</v>
      </c>
      <c r="E32895">
        <v>20.13</v>
      </c>
      <c r="F32895">
        <v>20.13</v>
      </c>
      <c r="G32895">
        <v>20.13</v>
      </c>
      <c r="H32895" s="5">
        <v>22.14</v>
      </c>
      <c r="I32895">
        <v>21.33</v>
      </c>
      <c r="J32895">
        <v>21.43</v>
      </c>
      <c r="K32895">
        <v>27.72</v>
      </c>
      <c r="L32895" s="32">
        <v>19.97</v>
      </c>
      <c r="M32895">
        <v>33642</v>
      </c>
      <c r="N32895" t="s">
        <v>48</v>
      </c>
      <c r="O32895">
        <v>1</v>
      </c>
    </row>
    <row r="32896" spans="1:15" x14ac:dyDescent="0.2">
      <c r="A32896" s="2">
        <v>37256</v>
      </c>
      <c r="B32896">
        <v>1400</v>
      </c>
      <c r="C32896">
        <v>19.3</v>
      </c>
      <c r="D32896">
        <v>19.3</v>
      </c>
      <c r="E32896">
        <v>19.3</v>
      </c>
      <c r="F32896">
        <v>19.3</v>
      </c>
      <c r="G32896">
        <v>19.3</v>
      </c>
      <c r="H32896" s="5">
        <v>21.32</v>
      </c>
      <c r="I32896">
        <v>20.440000000000001</v>
      </c>
      <c r="J32896">
        <v>20.54</v>
      </c>
      <c r="K32896">
        <v>27.42</v>
      </c>
      <c r="L32896" s="32">
        <v>18.95</v>
      </c>
      <c r="M32896">
        <v>32719</v>
      </c>
      <c r="N32896" t="s">
        <v>48</v>
      </c>
      <c r="O32896">
        <v>1</v>
      </c>
    </row>
    <row r="32897" spans="1:15" x14ac:dyDescent="0.2">
      <c r="A32897" s="2">
        <v>37256</v>
      </c>
      <c r="B32897">
        <v>1500</v>
      </c>
      <c r="C32897">
        <v>18.309999999999999</v>
      </c>
      <c r="D32897">
        <v>18.309999999999999</v>
      </c>
      <c r="E32897">
        <v>18.309999999999999</v>
      </c>
      <c r="F32897">
        <v>18.309999999999999</v>
      </c>
      <c r="G32897">
        <v>18.309999999999999</v>
      </c>
      <c r="H32897" s="5">
        <v>20.58</v>
      </c>
      <c r="I32897">
        <v>19.649999999999999</v>
      </c>
      <c r="J32897">
        <v>19.760000000000002</v>
      </c>
      <c r="K32897">
        <v>27.04</v>
      </c>
      <c r="L32897" s="32">
        <v>18.07</v>
      </c>
      <c r="M32897">
        <v>31941</v>
      </c>
      <c r="N32897" t="s">
        <v>48</v>
      </c>
      <c r="O32897">
        <v>1</v>
      </c>
    </row>
    <row r="32898" spans="1:15" x14ac:dyDescent="0.2">
      <c r="A32898" s="2">
        <v>37256</v>
      </c>
      <c r="B32898">
        <v>1600</v>
      </c>
      <c r="C32898">
        <v>15</v>
      </c>
      <c r="D32898">
        <v>15</v>
      </c>
      <c r="E32898">
        <v>15</v>
      </c>
      <c r="F32898">
        <v>15</v>
      </c>
      <c r="G32898">
        <v>15</v>
      </c>
      <c r="H32898" s="5">
        <v>20.62</v>
      </c>
      <c r="I32898">
        <v>19.690000000000001</v>
      </c>
      <c r="J32898">
        <v>19.8</v>
      </c>
      <c r="K32898">
        <v>27.05</v>
      </c>
      <c r="L32898" s="32">
        <v>18.11</v>
      </c>
      <c r="M32898">
        <v>31759</v>
      </c>
      <c r="N32898" t="s">
        <v>48</v>
      </c>
      <c r="O32898">
        <v>1</v>
      </c>
    </row>
    <row r="32899" spans="1:15" x14ac:dyDescent="0.2">
      <c r="A32899" s="2">
        <v>37256</v>
      </c>
      <c r="B32899">
        <v>1700</v>
      </c>
      <c r="C32899">
        <v>18.149999999999999</v>
      </c>
      <c r="D32899">
        <v>42.63</v>
      </c>
      <c r="E32899">
        <v>56.38</v>
      </c>
      <c r="F32899">
        <v>23.36</v>
      </c>
      <c r="G32899">
        <v>22.59</v>
      </c>
      <c r="H32899" s="5">
        <v>25.02</v>
      </c>
      <c r="I32899">
        <v>24.84</v>
      </c>
      <c r="J32899">
        <v>25.08</v>
      </c>
      <c r="K32899">
        <v>28.71</v>
      </c>
      <c r="L32899" s="32">
        <v>23.6</v>
      </c>
      <c r="M32899">
        <v>33587</v>
      </c>
      <c r="N32899" t="s">
        <v>48</v>
      </c>
      <c r="O32899">
        <v>1</v>
      </c>
    </row>
    <row r="32900" spans="1:15" x14ac:dyDescent="0.2">
      <c r="A32900" s="2">
        <v>37256</v>
      </c>
      <c r="B32900">
        <v>1800</v>
      </c>
      <c r="C32900">
        <v>22.52</v>
      </c>
      <c r="D32900">
        <v>93.29</v>
      </c>
      <c r="E32900">
        <v>127.44</v>
      </c>
      <c r="F32900">
        <v>41.37</v>
      </c>
      <c r="G32900">
        <v>43.53</v>
      </c>
      <c r="H32900" s="5">
        <v>47</v>
      </c>
      <c r="I32900">
        <v>47.01</v>
      </c>
      <c r="J32900">
        <v>47.02</v>
      </c>
      <c r="K32900">
        <v>47</v>
      </c>
      <c r="L32900" s="32">
        <v>47</v>
      </c>
      <c r="M32900">
        <v>37568</v>
      </c>
      <c r="N32900" t="s">
        <v>48</v>
      </c>
      <c r="O32900">
        <v>1</v>
      </c>
    </row>
    <row r="32901" spans="1:15" x14ac:dyDescent="0.2">
      <c r="A32901" s="2">
        <v>37256</v>
      </c>
      <c r="B32901">
        <v>1900</v>
      </c>
      <c r="C32901">
        <v>18.07</v>
      </c>
      <c r="D32901">
        <v>76.2</v>
      </c>
      <c r="E32901">
        <v>105.06</v>
      </c>
      <c r="F32901">
        <v>33.01</v>
      </c>
      <c r="G32901">
        <v>34.159999999999997</v>
      </c>
      <c r="H32901" s="5">
        <v>47</v>
      </c>
      <c r="I32901">
        <v>47.02</v>
      </c>
      <c r="J32901">
        <v>47.03</v>
      </c>
      <c r="K32901">
        <v>47</v>
      </c>
      <c r="L32901" s="32">
        <v>47</v>
      </c>
      <c r="M32901">
        <v>37570</v>
      </c>
      <c r="N32901" t="s">
        <v>48</v>
      </c>
      <c r="O32901">
        <v>1</v>
      </c>
    </row>
    <row r="32902" spans="1:15" x14ac:dyDescent="0.2">
      <c r="A32902" s="2">
        <v>37256</v>
      </c>
      <c r="B32902">
        <v>2000</v>
      </c>
      <c r="C32902">
        <v>18.32</v>
      </c>
      <c r="D32902">
        <v>70.33</v>
      </c>
      <c r="E32902">
        <v>97.36</v>
      </c>
      <c r="F32902">
        <v>30.87</v>
      </c>
      <c r="G32902">
        <v>30.96</v>
      </c>
      <c r="H32902" s="5">
        <v>39.24</v>
      </c>
      <c r="I32902">
        <v>39.24</v>
      </c>
      <c r="J32902">
        <v>39.24</v>
      </c>
      <c r="K32902">
        <v>39.24</v>
      </c>
      <c r="L32902" s="32">
        <v>39.24</v>
      </c>
      <c r="M32902">
        <v>36392</v>
      </c>
      <c r="N32902" t="s">
        <v>48</v>
      </c>
      <c r="O32902">
        <v>1</v>
      </c>
    </row>
    <row r="32903" spans="1:15" x14ac:dyDescent="0.2">
      <c r="A32903" s="2">
        <v>37256</v>
      </c>
      <c r="B32903">
        <v>2100</v>
      </c>
      <c r="C32903">
        <v>19.72</v>
      </c>
      <c r="D32903">
        <v>48.99</v>
      </c>
      <c r="E32903">
        <v>65.8</v>
      </c>
      <c r="F32903">
        <v>25.71</v>
      </c>
      <c r="G32903">
        <v>24.5</v>
      </c>
      <c r="H32903" s="5">
        <v>29</v>
      </c>
      <c r="I32903">
        <v>29</v>
      </c>
      <c r="J32903">
        <v>29.01</v>
      </c>
      <c r="K32903">
        <v>29</v>
      </c>
      <c r="L32903" s="32">
        <v>29</v>
      </c>
      <c r="M32903">
        <v>35082</v>
      </c>
      <c r="N32903" t="s">
        <v>48</v>
      </c>
      <c r="O32903">
        <v>1</v>
      </c>
    </row>
    <row r="32904" spans="1:15" x14ac:dyDescent="0.2">
      <c r="A32904" s="2">
        <v>37256</v>
      </c>
      <c r="B32904">
        <v>2200</v>
      </c>
      <c r="C32904">
        <v>26.25</v>
      </c>
      <c r="D32904">
        <v>26.25</v>
      </c>
      <c r="E32904">
        <v>26.25</v>
      </c>
      <c r="F32904">
        <v>26.25</v>
      </c>
      <c r="G32904">
        <v>26.25</v>
      </c>
      <c r="H32904" s="5">
        <v>24.39</v>
      </c>
      <c r="I32904">
        <v>24.39</v>
      </c>
      <c r="J32904">
        <v>24.4</v>
      </c>
      <c r="K32904">
        <v>24.39</v>
      </c>
      <c r="L32904" s="32">
        <v>24.39</v>
      </c>
      <c r="M32904">
        <v>33890</v>
      </c>
      <c r="N32904" t="s">
        <v>48</v>
      </c>
      <c r="O32904">
        <v>1</v>
      </c>
    </row>
    <row r="32905" spans="1:15" x14ac:dyDescent="0.2">
      <c r="A32905" s="2">
        <v>37256</v>
      </c>
      <c r="B32905">
        <v>2300</v>
      </c>
      <c r="C32905">
        <v>33.270000000000003</v>
      </c>
      <c r="D32905">
        <v>33.270000000000003</v>
      </c>
      <c r="E32905">
        <v>33.270000000000003</v>
      </c>
      <c r="F32905">
        <v>33.270000000000003</v>
      </c>
      <c r="G32905">
        <v>33.270000000000003</v>
      </c>
      <c r="H32905" s="5">
        <v>22</v>
      </c>
      <c r="I32905">
        <v>22</v>
      </c>
      <c r="J32905">
        <v>22</v>
      </c>
      <c r="K32905">
        <v>22</v>
      </c>
      <c r="L32905" s="32">
        <v>22</v>
      </c>
      <c r="M32905">
        <v>32590</v>
      </c>
      <c r="N32905" t="s">
        <v>48</v>
      </c>
      <c r="O32905">
        <v>1</v>
      </c>
    </row>
    <row r="32906" spans="1:15" x14ac:dyDescent="0.2">
      <c r="A32906" s="2">
        <v>37256</v>
      </c>
      <c r="B32906">
        <v>2400</v>
      </c>
      <c r="C32906">
        <v>33.19</v>
      </c>
      <c r="D32906">
        <v>33.19</v>
      </c>
      <c r="E32906">
        <v>33.19</v>
      </c>
      <c r="F32906">
        <v>33.19</v>
      </c>
      <c r="G32906">
        <v>33.19</v>
      </c>
      <c r="H32906" s="5">
        <v>23.93</v>
      </c>
      <c r="I32906">
        <v>23.31</v>
      </c>
      <c r="J32906">
        <v>23.38</v>
      </c>
      <c r="K32906">
        <v>28.25</v>
      </c>
      <c r="L32906" s="32">
        <v>22.24</v>
      </c>
      <c r="M32906">
        <v>31569</v>
      </c>
      <c r="N32906" t="s">
        <v>47</v>
      </c>
      <c r="O32906">
        <v>1</v>
      </c>
    </row>
    <row r="32907" spans="1:15" x14ac:dyDescent="0.2">
      <c r="A32907" s="2">
        <v>37257</v>
      </c>
      <c r="B32907">
        <v>100</v>
      </c>
      <c r="C32907">
        <v>23.9</v>
      </c>
      <c r="D32907">
        <v>23.9</v>
      </c>
      <c r="E32907">
        <v>23.9</v>
      </c>
      <c r="G32907">
        <v>23.9</v>
      </c>
      <c r="H32907" s="5">
        <v>21.74</v>
      </c>
      <c r="I32907">
        <v>21.74</v>
      </c>
      <c r="J32907">
        <v>21.74</v>
      </c>
      <c r="L32907" s="32">
        <v>21.74</v>
      </c>
      <c r="M32907">
        <v>30393</v>
      </c>
      <c r="N32907" t="s">
        <v>47</v>
      </c>
      <c r="O32907">
        <v>2</v>
      </c>
    </row>
    <row r="32908" spans="1:15" x14ac:dyDescent="0.2">
      <c r="A32908" s="2">
        <v>37257</v>
      </c>
      <c r="B32908">
        <v>200</v>
      </c>
      <c r="C32908">
        <v>17.190000000000001</v>
      </c>
      <c r="D32908">
        <v>17.190000000000001</v>
      </c>
      <c r="E32908">
        <v>17.190000000000001</v>
      </c>
      <c r="G32908">
        <v>17.190000000000001</v>
      </c>
      <c r="H32908" s="5">
        <v>17.079999999999998</v>
      </c>
      <c r="I32908">
        <v>17.079999999999998</v>
      </c>
      <c r="J32908">
        <v>17.079999999999998</v>
      </c>
      <c r="L32908" s="32">
        <v>17.079999999999998</v>
      </c>
      <c r="M32908">
        <v>29265</v>
      </c>
      <c r="N32908" t="s">
        <v>47</v>
      </c>
      <c r="O32908">
        <v>2</v>
      </c>
    </row>
    <row r="32909" spans="1:15" x14ac:dyDescent="0.2">
      <c r="A32909" s="2">
        <v>37257</v>
      </c>
      <c r="B32909">
        <v>300</v>
      </c>
      <c r="C32909">
        <v>17.73</v>
      </c>
      <c r="D32909">
        <v>17.73</v>
      </c>
      <c r="E32909">
        <v>17.73</v>
      </c>
      <c r="G32909">
        <v>17.73</v>
      </c>
      <c r="H32909" s="5">
        <v>16.260000000000002</v>
      </c>
      <c r="I32909">
        <v>16.260000000000002</v>
      </c>
      <c r="J32909">
        <v>16.260000000000002</v>
      </c>
      <c r="L32909" s="32">
        <v>16.260000000000002</v>
      </c>
      <c r="M32909">
        <v>28357</v>
      </c>
      <c r="N32909" t="s">
        <v>47</v>
      </c>
      <c r="O32909">
        <v>2</v>
      </c>
    </row>
    <row r="32910" spans="1:15" x14ac:dyDescent="0.2">
      <c r="A32910" s="2">
        <v>37257</v>
      </c>
      <c r="B32910">
        <v>400</v>
      </c>
      <c r="C32910">
        <v>20.29</v>
      </c>
      <c r="D32910">
        <v>20.29</v>
      </c>
      <c r="E32910">
        <v>20.29</v>
      </c>
      <c r="G32910">
        <v>20.29</v>
      </c>
      <c r="H32910" s="5">
        <v>16.21</v>
      </c>
      <c r="I32910">
        <v>16.21</v>
      </c>
      <c r="J32910">
        <v>16.21</v>
      </c>
      <c r="L32910" s="32">
        <v>16.21</v>
      </c>
      <c r="M32910">
        <v>27899</v>
      </c>
      <c r="N32910" t="s">
        <v>47</v>
      </c>
      <c r="O32910">
        <v>2</v>
      </c>
    </row>
    <row r="32911" spans="1:15" x14ac:dyDescent="0.2">
      <c r="A32911" s="2">
        <v>37257</v>
      </c>
      <c r="B32911">
        <v>500</v>
      </c>
      <c r="C32911">
        <v>21.66</v>
      </c>
      <c r="D32911">
        <v>21.66</v>
      </c>
      <c r="E32911">
        <v>21.66</v>
      </c>
      <c r="G32911">
        <v>21.66</v>
      </c>
      <c r="H32911" s="5">
        <v>16.260000000000002</v>
      </c>
      <c r="I32911">
        <v>16.260000000000002</v>
      </c>
      <c r="J32911">
        <v>16.260000000000002</v>
      </c>
      <c r="L32911" s="32">
        <v>16.260000000000002</v>
      </c>
      <c r="M32911">
        <v>28057</v>
      </c>
      <c r="N32911" t="s">
        <v>47</v>
      </c>
      <c r="O32911">
        <v>2</v>
      </c>
    </row>
    <row r="32912" spans="1:15" x14ac:dyDescent="0.2">
      <c r="A32912" s="2">
        <v>37257</v>
      </c>
      <c r="B32912">
        <v>600</v>
      </c>
      <c r="C32912">
        <v>23.56</v>
      </c>
      <c r="D32912">
        <v>23.56</v>
      </c>
      <c r="E32912">
        <v>23.56</v>
      </c>
      <c r="G32912">
        <v>23.56</v>
      </c>
      <c r="H32912" s="5">
        <v>16.899999999999999</v>
      </c>
      <c r="I32912">
        <v>16.899999999999999</v>
      </c>
      <c r="J32912">
        <v>16.899999999999999</v>
      </c>
      <c r="L32912" s="32">
        <v>16.899999999999999</v>
      </c>
      <c r="M32912">
        <v>28654</v>
      </c>
      <c r="N32912" t="s">
        <v>47</v>
      </c>
      <c r="O32912">
        <v>2</v>
      </c>
    </row>
    <row r="32913" spans="1:15" x14ac:dyDescent="0.2">
      <c r="A32913" s="2">
        <v>37257</v>
      </c>
      <c r="B32913">
        <v>700</v>
      </c>
      <c r="C32913">
        <v>17.57</v>
      </c>
      <c r="D32913">
        <v>17.57</v>
      </c>
      <c r="E32913">
        <v>17.57</v>
      </c>
      <c r="G32913">
        <v>17.57</v>
      </c>
      <c r="H32913" s="5">
        <v>18</v>
      </c>
      <c r="I32913">
        <v>19.3</v>
      </c>
      <c r="J32913">
        <v>20.5</v>
      </c>
      <c r="L32913" s="32">
        <v>18</v>
      </c>
      <c r="M32913">
        <v>29308</v>
      </c>
      <c r="N32913" t="s">
        <v>47</v>
      </c>
      <c r="O32913">
        <v>2</v>
      </c>
    </row>
    <row r="32914" spans="1:15" x14ac:dyDescent="0.2">
      <c r="A32914" s="2">
        <v>37257</v>
      </c>
      <c r="B32914">
        <v>800</v>
      </c>
      <c r="C32914">
        <v>16.79</v>
      </c>
      <c r="D32914">
        <v>16.79</v>
      </c>
      <c r="E32914">
        <v>16.79</v>
      </c>
      <c r="G32914">
        <v>16.79</v>
      </c>
      <c r="H32914" s="5">
        <v>19.91</v>
      </c>
      <c r="I32914">
        <v>22.43</v>
      </c>
      <c r="J32914">
        <v>24.74</v>
      </c>
      <c r="L32914" s="32">
        <v>19.91</v>
      </c>
      <c r="M32914">
        <v>29595</v>
      </c>
      <c r="N32914" t="s">
        <v>48</v>
      </c>
      <c r="O32914">
        <v>2</v>
      </c>
    </row>
    <row r="32915" spans="1:15" x14ac:dyDescent="0.2">
      <c r="A32915" s="2">
        <v>37257</v>
      </c>
      <c r="B32915">
        <v>900</v>
      </c>
      <c r="C32915">
        <v>18.09</v>
      </c>
      <c r="D32915">
        <v>21.67</v>
      </c>
      <c r="E32915">
        <v>24.45</v>
      </c>
      <c r="G32915">
        <v>18.079999999999998</v>
      </c>
      <c r="H32915" s="5">
        <v>21.53</v>
      </c>
      <c r="I32915">
        <v>23.9</v>
      </c>
      <c r="J32915">
        <v>26.08</v>
      </c>
      <c r="L32915" s="32">
        <v>21.53</v>
      </c>
      <c r="M32915">
        <v>29943</v>
      </c>
      <c r="N32915" t="s">
        <v>48</v>
      </c>
      <c r="O32915">
        <v>2</v>
      </c>
    </row>
    <row r="32916" spans="1:15" x14ac:dyDescent="0.2">
      <c r="A32916" s="2">
        <v>37257</v>
      </c>
      <c r="B32916">
        <v>1000</v>
      </c>
      <c r="C32916">
        <v>23.8</v>
      </c>
      <c r="D32916">
        <v>30.58</v>
      </c>
      <c r="E32916">
        <v>35.86</v>
      </c>
      <c r="G32916">
        <v>23.79</v>
      </c>
      <c r="H32916" s="5">
        <v>22.38</v>
      </c>
      <c r="I32916">
        <v>24.67</v>
      </c>
      <c r="J32916">
        <v>26.77</v>
      </c>
      <c r="L32916" s="32">
        <v>22.38</v>
      </c>
      <c r="M32916">
        <v>30692</v>
      </c>
      <c r="N32916" t="s">
        <v>48</v>
      </c>
      <c r="O32916">
        <v>2</v>
      </c>
    </row>
    <row r="32917" spans="1:15" x14ac:dyDescent="0.2">
      <c r="A32917" s="2">
        <v>37257</v>
      </c>
      <c r="B32917">
        <v>1100</v>
      </c>
      <c r="C32917">
        <v>29.32</v>
      </c>
      <c r="D32917">
        <v>30.87</v>
      </c>
      <c r="E32917">
        <v>32.08</v>
      </c>
      <c r="G32917">
        <v>29.32</v>
      </c>
      <c r="H32917" s="5">
        <v>21.96</v>
      </c>
      <c r="I32917">
        <v>24.29</v>
      </c>
      <c r="J32917">
        <v>26.43</v>
      </c>
      <c r="L32917" s="32">
        <v>21.96</v>
      </c>
      <c r="M32917">
        <v>31395</v>
      </c>
      <c r="N32917" t="s">
        <v>48</v>
      </c>
      <c r="O32917">
        <v>2</v>
      </c>
    </row>
    <row r="32918" spans="1:15" x14ac:dyDescent="0.2">
      <c r="A32918" s="2">
        <v>37257</v>
      </c>
      <c r="B32918">
        <v>1200</v>
      </c>
      <c r="C32918">
        <v>20.71</v>
      </c>
      <c r="D32918">
        <v>20.71</v>
      </c>
      <c r="E32918">
        <v>20.71</v>
      </c>
      <c r="G32918">
        <v>20.71</v>
      </c>
      <c r="H32918" s="5">
        <v>22.4</v>
      </c>
      <c r="I32918">
        <v>24.69</v>
      </c>
      <c r="J32918">
        <v>26.79</v>
      </c>
      <c r="L32918" s="32">
        <v>22.4</v>
      </c>
      <c r="M32918">
        <v>31496</v>
      </c>
      <c r="N32918" t="s">
        <v>48</v>
      </c>
      <c r="O32918">
        <v>2</v>
      </c>
    </row>
    <row r="32919" spans="1:15" x14ac:dyDescent="0.2">
      <c r="A32919" s="2">
        <v>37257</v>
      </c>
      <c r="B32919">
        <v>1300</v>
      </c>
      <c r="C32919">
        <v>18.88</v>
      </c>
      <c r="D32919">
        <v>18.88</v>
      </c>
      <c r="E32919">
        <v>18.88</v>
      </c>
      <c r="G32919">
        <v>18.88</v>
      </c>
      <c r="H32919" s="5">
        <v>20.22</v>
      </c>
      <c r="I32919">
        <v>22.43</v>
      </c>
      <c r="J32919">
        <v>24.46</v>
      </c>
      <c r="L32919" s="32">
        <v>20.22</v>
      </c>
      <c r="M32919">
        <v>31031</v>
      </c>
      <c r="N32919" t="s">
        <v>48</v>
      </c>
      <c r="O32919">
        <v>2</v>
      </c>
    </row>
    <row r="32920" spans="1:15" x14ac:dyDescent="0.2">
      <c r="A32920" s="2">
        <v>37257</v>
      </c>
      <c r="B32920">
        <v>1400</v>
      </c>
      <c r="C32920">
        <v>16.670000000000002</v>
      </c>
      <c r="D32920">
        <v>16.670000000000002</v>
      </c>
      <c r="E32920">
        <v>16.670000000000002</v>
      </c>
      <c r="G32920">
        <v>16.670000000000002</v>
      </c>
      <c r="H32920" s="5">
        <v>19.940000000000001</v>
      </c>
      <c r="I32920">
        <v>22.18</v>
      </c>
      <c r="J32920">
        <v>24.23</v>
      </c>
      <c r="L32920" s="32">
        <v>19.940000000000001</v>
      </c>
      <c r="M32920">
        <v>30360</v>
      </c>
      <c r="N32920" t="s">
        <v>48</v>
      </c>
      <c r="O32920">
        <v>2</v>
      </c>
    </row>
    <row r="32921" spans="1:15" x14ac:dyDescent="0.2">
      <c r="A32921" s="2">
        <v>37257</v>
      </c>
      <c r="B32921">
        <v>1500</v>
      </c>
      <c r="C32921">
        <v>15.43</v>
      </c>
      <c r="D32921">
        <v>15.43</v>
      </c>
      <c r="E32921">
        <v>15.43</v>
      </c>
      <c r="G32921">
        <v>15.43</v>
      </c>
      <c r="H32921" s="5">
        <v>18.690000000000001</v>
      </c>
      <c r="I32921">
        <v>21.04</v>
      </c>
      <c r="J32921">
        <v>23.21</v>
      </c>
      <c r="L32921" s="32">
        <v>18.690000000000001</v>
      </c>
      <c r="M32921">
        <v>29798</v>
      </c>
      <c r="N32921" t="s">
        <v>48</v>
      </c>
      <c r="O32921">
        <v>2</v>
      </c>
    </row>
    <row r="32922" spans="1:15" x14ac:dyDescent="0.2">
      <c r="A32922" s="2">
        <v>37257</v>
      </c>
      <c r="B32922">
        <v>1600</v>
      </c>
      <c r="C32922">
        <v>14.99</v>
      </c>
      <c r="D32922">
        <v>14.99</v>
      </c>
      <c r="E32922">
        <v>14.99</v>
      </c>
      <c r="G32922">
        <v>14.99</v>
      </c>
      <c r="H32922" s="5">
        <v>18.989999999999998</v>
      </c>
      <c r="I32922">
        <v>21.32</v>
      </c>
      <c r="J32922">
        <v>23.46</v>
      </c>
      <c r="L32922" s="32">
        <v>19</v>
      </c>
      <c r="M32922">
        <v>29720</v>
      </c>
      <c r="N32922" t="s">
        <v>48</v>
      </c>
      <c r="O32922">
        <v>2</v>
      </c>
    </row>
    <row r="32923" spans="1:15" x14ac:dyDescent="0.2">
      <c r="A32923" s="2">
        <v>37257</v>
      </c>
      <c r="B32923">
        <v>1700</v>
      </c>
      <c r="C32923">
        <v>22.62</v>
      </c>
      <c r="D32923">
        <v>22.62</v>
      </c>
      <c r="E32923">
        <v>22.62</v>
      </c>
      <c r="G32923">
        <v>22.62</v>
      </c>
      <c r="H32923" s="5">
        <v>23.13</v>
      </c>
      <c r="I32923">
        <v>27.22</v>
      </c>
      <c r="J32923">
        <v>30.97</v>
      </c>
      <c r="L32923" s="32">
        <v>23.14</v>
      </c>
      <c r="M32923">
        <v>31271</v>
      </c>
      <c r="N32923" t="s">
        <v>48</v>
      </c>
      <c r="O32923">
        <v>2</v>
      </c>
    </row>
    <row r="32924" spans="1:15" x14ac:dyDescent="0.2">
      <c r="A32924" s="2">
        <v>37257</v>
      </c>
      <c r="B32924">
        <v>1800</v>
      </c>
      <c r="C32924">
        <v>64.28</v>
      </c>
      <c r="D32924">
        <v>64.28</v>
      </c>
      <c r="E32924">
        <v>64.28</v>
      </c>
      <c r="G32924">
        <v>64.28</v>
      </c>
      <c r="H32924" s="5">
        <v>51.64</v>
      </c>
      <c r="I32924">
        <v>53.08</v>
      </c>
      <c r="J32924">
        <v>54.4</v>
      </c>
      <c r="L32924" s="32">
        <v>51.64</v>
      </c>
      <c r="M32924">
        <v>35103</v>
      </c>
      <c r="N32924" t="s">
        <v>48</v>
      </c>
      <c r="O32924">
        <v>2</v>
      </c>
    </row>
    <row r="32925" spans="1:15" x14ac:dyDescent="0.2">
      <c r="A32925" s="2">
        <v>37257</v>
      </c>
      <c r="B32925">
        <v>1900</v>
      </c>
      <c r="C32925">
        <v>29.69</v>
      </c>
      <c r="D32925">
        <v>29.69</v>
      </c>
      <c r="E32925">
        <v>29.69</v>
      </c>
      <c r="G32925">
        <v>29.69</v>
      </c>
      <c r="H32925" s="5">
        <v>44.99</v>
      </c>
      <c r="I32925">
        <v>47.06</v>
      </c>
      <c r="J32925">
        <v>48.95</v>
      </c>
      <c r="L32925" s="32">
        <v>44.99</v>
      </c>
      <c r="M32925">
        <v>35732</v>
      </c>
      <c r="N32925" t="s">
        <v>48</v>
      </c>
      <c r="O32925">
        <v>2</v>
      </c>
    </row>
    <row r="32926" spans="1:15" x14ac:dyDescent="0.2">
      <c r="A32926" s="2">
        <v>37257</v>
      </c>
      <c r="B32926">
        <v>2000</v>
      </c>
      <c r="C32926">
        <v>55.12</v>
      </c>
      <c r="D32926">
        <v>55.12</v>
      </c>
      <c r="E32926">
        <v>55.12</v>
      </c>
      <c r="G32926">
        <v>55.12</v>
      </c>
      <c r="H32926" s="5">
        <v>42</v>
      </c>
      <c r="I32926">
        <v>44.34</v>
      </c>
      <c r="J32926">
        <v>46.48</v>
      </c>
      <c r="L32926" s="32">
        <v>42</v>
      </c>
      <c r="M32926">
        <v>35639</v>
      </c>
      <c r="N32926" t="s">
        <v>48</v>
      </c>
      <c r="O32926">
        <v>2</v>
      </c>
    </row>
    <row r="32927" spans="1:15" x14ac:dyDescent="0.2">
      <c r="A32927" s="2">
        <v>37257</v>
      </c>
      <c r="B32927">
        <v>2100</v>
      </c>
      <c r="C32927">
        <v>35.880000000000003</v>
      </c>
      <c r="D32927">
        <v>35.880000000000003</v>
      </c>
      <c r="E32927">
        <v>35.880000000000003</v>
      </c>
      <c r="G32927">
        <v>35.880000000000003</v>
      </c>
      <c r="H32927" s="5">
        <v>36</v>
      </c>
      <c r="I32927">
        <v>37.03</v>
      </c>
      <c r="J32927">
        <v>37.979999999999997</v>
      </c>
      <c r="L32927" s="32">
        <v>36</v>
      </c>
      <c r="M32927">
        <v>35285</v>
      </c>
      <c r="N32927" t="s">
        <v>48</v>
      </c>
      <c r="O32927">
        <v>2</v>
      </c>
    </row>
    <row r="32928" spans="1:15" x14ac:dyDescent="0.2">
      <c r="A32928" s="2">
        <v>37257</v>
      </c>
      <c r="B32928">
        <v>2200</v>
      </c>
      <c r="C32928">
        <v>23.49</v>
      </c>
      <c r="D32928">
        <v>23.49</v>
      </c>
      <c r="E32928">
        <v>23.49</v>
      </c>
      <c r="G32928">
        <v>23.49</v>
      </c>
      <c r="H32928" s="5">
        <v>26.21</v>
      </c>
      <c r="I32928">
        <v>28.15</v>
      </c>
      <c r="J32928">
        <v>29.93</v>
      </c>
      <c r="L32928" s="32">
        <v>26.21</v>
      </c>
      <c r="M32928">
        <v>34007</v>
      </c>
      <c r="N32928" t="s">
        <v>48</v>
      </c>
      <c r="O32928">
        <v>2</v>
      </c>
    </row>
    <row r="32929" spans="1:15" x14ac:dyDescent="0.2">
      <c r="A32929" s="2">
        <v>37257</v>
      </c>
      <c r="B32929">
        <v>2300</v>
      </c>
      <c r="C32929">
        <v>21.62</v>
      </c>
      <c r="D32929">
        <v>21.62</v>
      </c>
      <c r="E32929">
        <v>21.62</v>
      </c>
      <c r="G32929">
        <v>21.62</v>
      </c>
      <c r="H32929" s="5">
        <v>22.15</v>
      </c>
      <c r="I32929">
        <v>24.46</v>
      </c>
      <c r="J32929">
        <v>26.58</v>
      </c>
      <c r="L32929" s="32">
        <v>22.15</v>
      </c>
      <c r="M32929">
        <v>31857</v>
      </c>
      <c r="N32929" t="s">
        <v>48</v>
      </c>
      <c r="O32929">
        <v>2</v>
      </c>
    </row>
    <row r="32930" spans="1:15" x14ac:dyDescent="0.2">
      <c r="A32930" s="2">
        <v>37257</v>
      </c>
      <c r="B32930">
        <v>2400</v>
      </c>
      <c r="C32930">
        <v>17.14</v>
      </c>
      <c r="D32930">
        <v>17.14</v>
      </c>
      <c r="E32930">
        <v>17.14</v>
      </c>
      <c r="G32930">
        <v>17.14</v>
      </c>
      <c r="H32930" s="5">
        <v>20.29</v>
      </c>
      <c r="I32930">
        <v>20.29</v>
      </c>
      <c r="J32930">
        <v>20.3</v>
      </c>
      <c r="L32930" s="32">
        <v>20.29</v>
      </c>
      <c r="M32930">
        <v>29563</v>
      </c>
      <c r="N32930" t="s">
        <v>47</v>
      </c>
      <c r="O32930">
        <v>2</v>
      </c>
    </row>
    <row r="32931" spans="1:15" x14ac:dyDescent="0.2">
      <c r="A32931" s="2">
        <v>37258</v>
      </c>
      <c r="B32931">
        <v>100</v>
      </c>
      <c r="C32931">
        <v>16.25</v>
      </c>
      <c r="D32931">
        <v>16.25</v>
      </c>
      <c r="E32931">
        <v>16.25</v>
      </c>
      <c r="G32931">
        <v>16.25</v>
      </c>
      <c r="H32931" s="5">
        <v>20.29</v>
      </c>
      <c r="I32931">
        <v>20.29</v>
      </c>
      <c r="J32931">
        <v>20.29</v>
      </c>
      <c r="L32931" s="32">
        <v>20.29</v>
      </c>
      <c r="M32931">
        <v>28121</v>
      </c>
      <c r="N32931" t="s">
        <v>47</v>
      </c>
      <c r="O32931">
        <v>3</v>
      </c>
    </row>
    <row r="32932" spans="1:15" x14ac:dyDescent="0.2">
      <c r="A32932" s="2">
        <v>37258</v>
      </c>
      <c r="B32932">
        <v>200</v>
      </c>
      <c r="C32932">
        <v>15.1</v>
      </c>
      <c r="D32932">
        <v>15.1</v>
      </c>
      <c r="E32932">
        <v>15.1</v>
      </c>
      <c r="G32932">
        <v>15.1</v>
      </c>
      <c r="H32932" s="5">
        <v>18</v>
      </c>
      <c r="I32932">
        <v>18</v>
      </c>
      <c r="J32932">
        <v>18</v>
      </c>
      <c r="L32932" s="32">
        <v>18</v>
      </c>
      <c r="M32932">
        <v>27437</v>
      </c>
      <c r="N32932" t="s">
        <v>47</v>
      </c>
      <c r="O32932">
        <v>3</v>
      </c>
    </row>
    <row r="32933" spans="1:15" x14ac:dyDescent="0.2">
      <c r="A32933" s="2">
        <v>37258</v>
      </c>
      <c r="B32933">
        <v>300</v>
      </c>
      <c r="C32933">
        <v>15.8</v>
      </c>
      <c r="D32933">
        <v>15.8</v>
      </c>
      <c r="E32933">
        <v>15.8</v>
      </c>
      <c r="G32933">
        <v>15.8</v>
      </c>
      <c r="H32933" s="5">
        <v>17.63</v>
      </c>
      <c r="I32933">
        <v>17.63</v>
      </c>
      <c r="J32933">
        <v>17.63</v>
      </c>
      <c r="L32933" s="32">
        <v>17.63</v>
      </c>
      <c r="M32933">
        <v>27301</v>
      </c>
      <c r="N32933" t="s">
        <v>47</v>
      </c>
      <c r="O32933">
        <v>3</v>
      </c>
    </row>
    <row r="32934" spans="1:15" x14ac:dyDescent="0.2">
      <c r="A32934" s="2">
        <v>37258</v>
      </c>
      <c r="B32934">
        <v>400</v>
      </c>
      <c r="C32934">
        <v>16.100000000000001</v>
      </c>
      <c r="D32934">
        <v>16.100000000000001</v>
      </c>
      <c r="E32934">
        <v>16.100000000000001</v>
      </c>
      <c r="G32934">
        <v>16.100000000000001</v>
      </c>
      <c r="H32934" s="5">
        <v>17.63</v>
      </c>
      <c r="I32934">
        <v>17.63</v>
      </c>
      <c r="J32934">
        <v>17.63</v>
      </c>
      <c r="L32934" s="32">
        <v>17.63</v>
      </c>
      <c r="M32934">
        <v>27533</v>
      </c>
      <c r="N32934" t="s">
        <v>47</v>
      </c>
      <c r="O32934">
        <v>3</v>
      </c>
    </row>
    <row r="32935" spans="1:15" x14ac:dyDescent="0.2">
      <c r="A32935" s="2">
        <v>37258</v>
      </c>
      <c r="B32935">
        <v>500</v>
      </c>
      <c r="C32935">
        <v>17.78</v>
      </c>
      <c r="D32935">
        <v>17.78</v>
      </c>
      <c r="E32935">
        <v>17.78</v>
      </c>
      <c r="G32935">
        <v>17.78</v>
      </c>
      <c r="H32935" s="5">
        <v>19.579999999999998</v>
      </c>
      <c r="I32935">
        <v>19.579999999999998</v>
      </c>
      <c r="J32935">
        <v>19.579999999999998</v>
      </c>
      <c r="L32935" s="32">
        <v>19.579999999999998</v>
      </c>
      <c r="M32935">
        <v>28405</v>
      </c>
      <c r="N32935" t="s">
        <v>47</v>
      </c>
      <c r="O32935">
        <v>3</v>
      </c>
    </row>
    <row r="32936" spans="1:15" x14ac:dyDescent="0.2">
      <c r="A32936" s="2">
        <v>37258</v>
      </c>
      <c r="B32936">
        <v>600</v>
      </c>
      <c r="C32936">
        <v>18.61</v>
      </c>
      <c r="D32936">
        <v>18.61</v>
      </c>
      <c r="E32936">
        <v>18.61</v>
      </c>
      <c r="G32936">
        <v>18.61</v>
      </c>
      <c r="H32936" s="5">
        <v>23.47</v>
      </c>
      <c r="I32936">
        <v>23.47</v>
      </c>
      <c r="J32936">
        <v>23.47</v>
      </c>
      <c r="L32936" s="32">
        <v>23.47</v>
      </c>
      <c r="M32936">
        <v>30748</v>
      </c>
      <c r="N32936" t="s">
        <v>47</v>
      </c>
      <c r="O32936">
        <v>3</v>
      </c>
    </row>
    <row r="32937" spans="1:15" x14ac:dyDescent="0.2">
      <c r="A32937" s="2">
        <v>37258</v>
      </c>
      <c r="B32937">
        <v>700</v>
      </c>
      <c r="C32937">
        <v>43.09</v>
      </c>
      <c r="D32937">
        <v>46.72</v>
      </c>
      <c r="E32937">
        <v>46.79</v>
      </c>
      <c r="G32937">
        <v>46.6</v>
      </c>
      <c r="H32937" s="5">
        <v>43.65</v>
      </c>
      <c r="I32937">
        <v>48.23</v>
      </c>
      <c r="J32937">
        <v>52.74</v>
      </c>
      <c r="L32937" s="32">
        <v>43.66</v>
      </c>
      <c r="M32937">
        <v>34725</v>
      </c>
      <c r="N32937" t="s">
        <v>47</v>
      </c>
      <c r="O32937">
        <v>3</v>
      </c>
    </row>
    <row r="32938" spans="1:15" x14ac:dyDescent="0.2">
      <c r="A32938" s="2">
        <v>37258</v>
      </c>
      <c r="B32938">
        <v>800</v>
      </c>
      <c r="C32938">
        <v>37.020000000000003</v>
      </c>
      <c r="D32938">
        <v>53.68</v>
      </c>
      <c r="E32938">
        <v>53.88</v>
      </c>
      <c r="G32938">
        <v>53.35</v>
      </c>
      <c r="H32938" s="5">
        <v>28.03</v>
      </c>
      <c r="I32938">
        <v>36.770000000000003</v>
      </c>
      <c r="J32938">
        <v>44.45</v>
      </c>
      <c r="L32938" s="32">
        <v>28.73</v>
      </c>
      <c r="M32938">
        <v>37313</v>
      </c>
      <c r="N32938" t="s">
        <v>48</v>
      </c>
      <c r="O32938">
        <v>3</v>
      </c>
    </row>
    <row r="32939" spans="1:15" x14ac:dyDescent="0.2">
      <c r="A32939" s="2">
        <v>37258</v>
      </c>
      <c r="B32939">
        <v>900</v>
      </c>
      <c r="C32939">
        <v>35.479999999999997</v>
      </c>
      <c r="D32939">
        <v>51.03</v>
      </c>
      <c r="E32939">
        <v>51.19</v>
      </c>
      <c r="G32939">
        <v>50.78</v>
      </c>
      <c r="H32939" s="5">
        <v>24.08</v>
      </c>
      <c r="I32939">
        <v>34.07</v>
      </c>
      <c r="J32939">
        <v>41.91</v>
      </c>
      <c r="L32939" s="32">
        <v>25.73</v>
      </c>
      <c r="M32939">
        <v>37322</v>
      </c>
      <c r="N32939" t="s">
        <v>48</v>
      </c>
      <c r="O32939">
        <v>3</v>
      </c>
    </row>
    <row r="32940" spans="1:15" x14ac:dyDescent="0.2">
      <c r="A32940" s="2">
        <v>37258</v>
      </c>
      <c r="B32940">
        <v>1000</v>
      </c>
      <c r="C32940">
        <v>26.62</v>
      </c>
      <c r="D32940">
        <v>26.62</v>
      </c>
      <c r="E32940">
        <v>26.62</v>
      </c>
      <c r="G32940">
        <v>26.62</v>
      </c>
      <c r="H32940" s="5">
        <v>24.21</v>
      </c>
      <c r="I32940">
        <v>33.5</v>
      </c>
      <c r="J32940">
        <v>42.39</v>
      </c>
      <c r="L32940" s="32">
        <v>24.53</v>
      </c>
      <c r="M32940">
        <v>37035</v>
      </c>
      <c r="N32940" t="s">
        <v>48</v>
      </c>
      <c r="O32940">
        <v>3</v>
      </c>
    </row>
    <row r="32941" spans="1:15" x14ac:dyDescent="0.2">
      <c r="A32941" s="2">
        <v>37258</v>
      </c>
      <c r="B32941">
        <v>1100</v>
      </c>
      <c r="C32941">
        <v>23.87</v>
      </c>
      <c r="D32941">
        <v>23.87</v>
      </c>
      <c r="E32941">
        <v>23.87</v>
      </c>
      <c r="G32941">
        <v>23.87</v>
      </c>
      <c r="H32941" s="5">
        <v>23.67</v>
      </c>
      <c r="I32941">
        <v>36.54</v>
      </c>
      <c r="J32941">
        <v>44.62</v>
      </c>
      <c r="L32941" s="32">
        <v>28.68</v>
      </c>
      <c r="M32941">
        <v>36758</v>
      </c>
      <c r="N32941" t="s">
        <v>48</v>
      </c>
      <c r="O32941">
        <v>3</v>
      </c>
    </row>
    <row r="32942" spans="1:15" x14ac:dyDescent="0.2">
      <c r="A32942" s="2">
        <v>37258</v>
      </c>
      <c r="B32942">
        <v>1200</v>
      </c>
      <c r="C32942">
        <v>31.39</v>
      </c>
      <c r="D32942">
        <v>31.53</v>
      </c>
      <c r="E32942">
        <v>31.55</v>
      </c>
      <c r="G32942">
        <v>31.49</v>
      </c>
      <c r="H32942" s="5">
        <v>22.47</v>
      </c>
      <c r="I32942">
        <v>28.77</v>
      </c>
      <c r="J32942">
        <v>35.049999999999997</v>
      </c>
      <c r="L32942" s="32">
        <v>22.48</v>
      </c>
      <c r="M32942">
        <v>36284</v>
      </c>
      <c r="N32942" t="s">
        <v>48</v>
      </c>
      <c r="O32942">
        <v>3</v>
      </c>
    </row>
    <row r="32943" spans="1:15" x14ac:dyDescent="0.2">
      <c r="A32943" s="2">
        <v>37258</v>
      </c>
      <c r="B32943">
        <v>1300</v>
      </c>
      <c r="C32943">
        <v>25.53</v>
      </c>
      <c r="D32943">
        <v>25.64</v>
      </c>
      <c r="E32943">
        <v>25.66</v>
      </c>
      <c r="G32943">
        <v>25.61</v>
      </c>
      <c r="H32943" s="5">
        <v>20.83</v>
      </c>
      <c r="I32943">
        <v>27.46</v>
      </c>
      <c r="J32943">
        <v>34.11</v>
      </c>
      <c r="L32943" s="32">
        <v>20.84</v>
      </c>
      <c r="M32943">
        <v>35548</v>
      </c>
      <c r="N32943" t="s">
        <v>48</v>
      </c>
      <c r="O32943">
        <v>3</v>
      </c>
    </row>
    <row r="32944" spans="1:15" x14ac:dyDescent="0.2">
      <c r="A32944" s="2">
        <v>37258</v>
      </c>
      <c r="B32944">
        <v>1400</v>
      </c>
      <c r="C32944">
        <v>22.67</v>
      </c>
      <c r="D32944">
        <v>22.67</v>
      </c>
      <c r="E32944">
        <v>22.67</v>
      </c>
      <c r="G32944">
        <v>22.67</v>
      </c>
      <c r="H32944" s="5">
        <v>20.329999999999998</v>
      </c>
      <c r="I32944">
        <v>26.94</v>
      </c>
      <c r="J32944">
        <v>33.56</v>
      </c>
      <c r="L32944" s="32">
        <v>20.34</v>
      </c>
      <c r="M32944">
        <v>34978</v>
      </c>
      <c r="N32944" t="s">
        <v>48</v>
      </c>
      <c r="O32944">
        <v>3</v>
      </c>
    </row>
    <row r="32945" spans="1:15" x14ac:dyDescent="0.2">
      <c r="A32945" s="2">
        <v>37258</v>
      </c>
      <c r="B32945">
        <v>1500</v>
      </c>
      <c r="C32945">
        <v>18.48</v>
      </c>
      <c r="D32945">
        <v>18.48</v>
      </c>
      <c r="E32945">
        <v>18.48</v>
      </c>
      <c r="G32945">
        <v>18.48</v>
      </c>
      <c r="H32945" s="5">
        <v>20.010000000000002</v>
      </c>
      <c r="I32945">
        <v>26.64</v>
      </c>
      <c r="J32945">
        <v>33.26</v>
      </c>
      <c r="L32945" s="32">
        <v>20.02</v>
      </c>
      <c r="M32945">
        <v>34304</v>
      </c>
      <c r="N32945" t="s">
        <v>48</v>
      </c>
      <c r="O32945">
        <v>3</v>
      </c>
    </row>
    <row r="32946" spans="1:15" x14ac:dyDescent="0.2">
      <c r="A32946" s="2">
        <v>37258</v>
      </c>
      <c r="B32946">
        <v>1600</v>
      </c>
      <c r="C32946">
        <v>20.13</v>
      </c>
      <c r="D32946">
        <v>20.13</v>
      </c>
      <c r="E32946">
        <v>20.13</v>
      </c>
      <c r="G32946">
        <v>20.13</v>
      </c>
      <c r="H32946" s="5">
        <v>20</v>
      </c>
      <c r="I32946">
        <v>25.89</v>
      </c>
      <c r="J32946">
        <v>31.45</v>
      </c>
      <c r="L32946" s="32">
        <v>20.010000000000002</v>
      </c>
      <c r="M32946">
        <v>34169</v>
      </c>
      <c r="N32946" t="s">
        <v>48</v>
      </c>
      <c r="O32946">
        <v>3</v>
      </c>
    </row>
    <row r="32947" spans="1:15" x14ac:dyDescent="0.2">
      <c r="A32947" s="2">
        <v>37258</v>
      </c>
      <c r="B32947">
        <v>1700</v>
      </c>
      <c r="C32947">
        <v>25.55</v>
      </c>
      <c r="D32947">
        <v>25.34</v>
      </c>
      <c r="E32947">
        <v>25.36</v>
      </c>
      <c r="G32947">
        <v>25.55</v>
      </c>
      <c r="H32947" s="5">
        <v>22.18</v>
      </c>
      <c r="I32947">
        <v>30.84</v>
      </c>
      <c r="J32947">
        <v>36.5</v>
      </c>
      <c r="L32947" s="32">
        <v>24.74</v>
      </c>
      <c r="M32947">
        <v>35674</v>
      </c>
      <c r="N32947" t="s">
        <v>48</v>
      </c>
      <c r="O32947">
        <v>3</v>
      </c>
    </row>
    <row r="32948" spans="1:15" x14ac:dyDescent="0.2">
      <c r="A32948" s="2">
        <v>37258</v>
      </c>
      <c r="B32948">
        <v>1800</v>
      </c>
      <c r="C32948">
        <v>60.8</v>
      </c>
      <c r="D32948">
        <v>60.75</v>
      </c>
      <c r="E32948">
        <v>60.75</v>
      </c>
      <c r="G32948">
        <v>60.8</v>
      </c>
      <c r="H32948" s="5">
        <v>35.549999999999997</v>
      </c>
      <c r="I32948">
        <v>68.58</v>
      </c>
      <c r="J32948">
        <v>70.599999999999994</v>
      </c>
      <c r="L32948" s="32">
        <v>64.81</v>
      </c>
      <c r="M32948">
        <v>39532</v>
      </c>
      <c r="N32948" t="s">
        <v>48</v>
      </c>
      <c r="O32948">
        <v>3</v>
      </c>
    </row>
    <row r="32949" spans="1:15" x14ac:dyDescent="0.2">
      <c r="A32949" s="2">
        <v>37258</v>
      </c>
      <c r="B32949">
        <v>1900</v>
      </c>
      <c r="C32949">
        <v>29.53</v>
      </c>
      <c r="D32949">
        <v>43.65</v>
      </c>
      <c r="E32949">
        <v>43.8</v>
      </c>
      <c r="G32949">
        <v>43.42</v>
      </c>
      <c r="H32949" s="5">
        <v>35.18</v>
      </c>
      <c r="I32949">
        <v>61.41</v>
      </c>
      <c r="J32949">
        <v>63.84</v>
      </c>
      <c r="L32949" s="32">
        <v>57.56</v>
      </c>
      <c r="M32949">
        <v>40002</v>
      </c>
      <c r="N32949" t="s">
        <v>48</v>
      </c>
      <c r="O32949">
        <v>3</v>
      </c>
    </row>
    <row r="32950" spans="1:15" x14ac:dyDescent="0.2">
      <c r="A32950" s="2">
        <v>37258</v>
      </c>
      <c r="B32950">
        <v>2000</v>
      </c>
      <c r="C32950">
        <v>24.49</v>
      </c>
      <c r="D32950">
        <v>39.729999999999997</v>
      </c>
      <c r="E32950">
        <v>39.89</v>
      </c>
      <c r="G32950">
        <v>39.479999999999997</v>
      </c>
      <c r="H32950" s="5">
        <v>29.09</v>
      </c>
      <c r="I32950">
        <v>54.78</v>
      </c>
      <c r="J32950">
        <v>58.54</v>
      </c>
      <c r="L32950" s="32">
        <v>49.75</v>
      </c>
      <c r="M32950">
        <v>39484</v>
      </c>
      <c r="N32950" t="s">
        <v>48</v>
      </c>
      <c r="O32950">
        <v>3</v>
      </c>
    </row>
    <row r="32951" spans="1:15" x14ac:dyDescent="0.2">
      <c r="A32951" s="2">
        <v>37258</v>
      </c>
      <c r="B32951">
        <v>2100</v>
      </c>
      <c r="C32951">
        <v>24.99</v>
      </c>
      <c r="D32951">
        <v>38.64</v>
      </c>
      <c r="E32951">
        <v>38.78</v>
      </c>
      <c r="G32951">
        <v>38.409999999999997</v>
      </c>
      <c r="H32951" s="5">
        <v>25.33</v>
      </c>
      <c r="I32951">
        <v>37.69</v>
      </c>
      <c r="J32951">
        <v>43.21</v>
      </c>
      <c r="L32951" s="32">
        <v>31.66</v>
      </c>
      <c r="M32951">
        <v>38693</v>
      </c>
      <c r="N32951" t="s">
        <v>48</v>
      </c>
      <c r="O32951">
        <v>3</v>
      </c>
    </row>
    <row r="32952" spans="1:15" x14ac:dyDescent="0.2">
      <c r="A32952" s="2">
        <v>37258</v>
      </c>
      <c r="B32952">
        <v>2200</v>
      </c>
      <c r="C32952">
        <v>23.62</v>
      </c>
      <c r="D32952">
        <v>29.86</v>
      </c>
      <c r="E32952">
        <v>29.92</v>
      </c>
      <c r="G32952">
        <v>29.75</v>
      </c>
      <c r="H32952" s="5">
        <v>23.61</v>
      </c>
      <c r="I32952">
        <v>29.32</v>
      </c>
      <c r="J32952">
        <v>34.72</v>
      </c>
      <c r="L32952" s="32">
        <v>23.61</v>
      </c>
      <c r="M32952">
        <v>37016</v>
      </c>
      <c r="N32952" t="s">
        <v>48</v>
      </c>
      <c r="O32952">
        <v>3</v>
      </c>
    </row>
    <row r="32953" spans="1:15" x14ac:dyDescent="0.2">
      <c r="A32953" s="2">
        <v>37258</v>
      </c>
      <c r="B32953">
        <v>2300</v>
      </c>
      <c r="C32953">
        <v>20.82</v>
      </c>
      <c r="D32953">
        <v>20.82</v>
      </c>
      <c r="E32953">
        <v>20.82</v>
      </c>
      <c r="G32953">
        <v>20.82</v>
      </c>
      <c r="H32953" s="5">
        <v>20.239999999999998</v>
      </c>
      <c r="I32953">
        <v>26.03</v>
      </c>
      <c r="J32953">
        <v>31.71</v>
      </c>
      <c r="L32953" s="32">
        <v>19.690000000000001</v>
      </c>
      <c r="M32953">
        <v>34332</v>
      </c>
      <c r="N32953" t="s">
        <v>48</v>
      </c>
      <c r="O32953">
        <v>3</v>
      </c>
    </row>
    <row r="32954" spans="1:15" x14ac:dyDescent="0.2">
      <c r="A32954" s="2">
        <v>37258</v>
      </c>
      <c r="B32954">
        <v>2400</v>
      </c>
      <c r="C32954">
        <v>15.18</v>
      </c>
      <c r="D32954">
        <v>15.18</v>
      </c>
      <c r="E32954">
        <v>15.18</v>
      </c>
      <c r="G32954">
        <v>15.18</v>
      </c>
      <c r="H32954" s="5">
        <v>27.8</v>
      </c>
      <c r="I32954">
        <v>27.8</v>
      </c>
      <c r="J32954">
        <v>27.81</v>
      </c>
      <c r="L32954" s="32">
        <v>27.8</v>
      </c>
      <c r="M32954">
        <v>31451</v>
      </c>
      <c r="N32954" t="s">
        <v>47</v>
      </c>
      <c r="O32954">
        <v>3</v>
      </c>
    </row>
    <row r="32955" spans="1:15" x14ac:dyDescent="0.2">
      <c r="A32955" s="2">
        <v>37259</v>
      </c>
      <c r="B32955">
        <v>100</v>
      </c>
      <c r="C32955">
        <v>15.17</v>
      </c>
      <c r="D32955">
        <v>15.17</v>
      </c>
      <c r="E32955">
        <v>15.17</v>
      </c>
      <c r="G32955">
        <v>15.17</v>
      </c>
      <c r="H32955" s="5">
        <v>17.5</v>
      </c>
      <c r="I32955">
        <v>17.510000000000002</v>
      </c>
      <c r="J32955">
        <v>17.510000000000002</v>
      </c>
      <c r="L32955" s="32">
        <v>17.5</v>
      </c>
      <c r="M32955">
        <v>29414</v>
      </c>
      <c r="N32955" t="s">
        <v>47</v>
      </c>
      <c r="O32955">
        <v>4</v>
      </c>
    </row>
    <row r="32956" spans="1:15" x14ac:dyDescent="0.2">
      <c r="A32956" s="2">
        <v>37259</v>
      </c>
      <c r="B32956">
        <v>200</v>
      </c>
      <c r="C32956">
        <v>15.37</v>
      </c>
      <c r="D32956">
        <v>15.37</v>
      </c>
      <c r="E32956">
        <v>15.37</v>
      </c>
      <c r="G32956">
        <v>15.37</v>
      </c>
      <c r="H32956" s="5">
        <v>16.5</v>
      </c>
      <c r="I32956">
        <v>16.5</v>
      </c>
      <c r="J32956">
        <v>16.5</v>
      </c>
      <c r="L32956" s="32">
        <v>16.5</v>
      </c>
      <c r="M32956">
        <v>28537</v>
      </c>
      <c r="N32956" t="s">
        <v>47</v>
      </c>
      <c r="O32956">
        <v>4</v>
      </c>
    </row>
    <row r="32957" spans="1:15" x14ac:dyDescent="0.2">
      <c r="A32957" s="2">
        <v>37259</v>
      </c>
      <c r="B32957">
        <v>300</v>
      </c>
      <c r="C32957">
        <v>15.51</v>
      </c>
      <c r="D32957">
        <v>15.51</v>
      </c>
      <c r="E32957">
        <v>15.51</v>
      </c>
      <c r="G32957">
        <v>15.51</v>
      </c>
      <c r="H32957" s="5">
        <v>16.010000000000002</v>
      </c>
      <c r="I32957">
        <v>16.010000000000002</v>
      </c>
      <c r="J32957">
        <v>16.010000000000002</v>
      </c>
      <c r="L32957" s="32">
        <v>16.010000000000002</v>
      </c>
      <c r="M32957">
        <v>28118</v>
      </c>
      <c r="N32957" t="s">
        <v>47</v>
      </c>
      <c r="O32957">
        <v>4</v>
      </c>
    </row>
    <row r="32958" spans="1:15" x14ac:dyDescent="0.2">
      <c r="A32958" s="2">
        <v>37259</v>
      </c>
      <c r="B32958">
        <v>400</v>
      </c>
      <c r="C32958">
        <v>16.12</v>
      </c>
      <c r="D32958">
        <v>16.12</v>
      </c>
      <c r="E32958">
        <v>16.12</v>
      </c>
      <c r="G32958">
        <v>16.12</v>
      </c>
      <c r="H32958" s="5">
        <v>16.02</v>
      </c>
      <c r="I32958">
        <v>16.02</v>
      </c>
      <c r="J32958">
        <v>16.02</v>
      </c>
      <c r="L32958" s="32">
        <v>16.02</v>
      </c>
      <c r="M32958">
        <v>28106</v>
      </c>
      <c r="N32958" t="s">
        <v>47</v>
      </c>
      <c r="O32958">
        <v>4</v>
      </c>
    </row>
    <row r="32959" spans="1:15" x14ac:dyDescent="0.2">
      <c r="A32959" s="2">
        <v>37259</v>
      </c>
      <c r="B32959">
        <v>500</v>
      </c>
      <c r="C32959">
        <v>15.05</v>
      </c>
      <c r="D32959">
        <v>15.05</v>
      </c>
      <c r="E32959">
        <v>15.05</v>
      </c>
      <c r="G32959">
        <v>15.05</v>
      </c>
      <c r="H32959" s="5">
        <v>16.670000000000002</v>
      </c>
      <c r="I32959">
        <v>16.670000000000002</v>
      </c>
      <c r="J32959">
        <v>16.670000000000002</v>
      </c>
      <c r="L32959" s="32">
        <v>16.670000000000002</v>
      </c>
      <c r="M32959">
        <v>28650</v>
      </c>
      <c r="N32959" t="s">
        <v>47</v>
      </c>
      <c r="O32959">
        <v>4</v>
      </c>
    </row>
    <row r="32960" spans="1:15" x14ac:dyDescent="0.2">
      <c r="A32960" s="2">
        <v>37259</v>
      </c>
      <c r="B32960">
        <v>600</v>
      </c>
      <c r="C32960">
        <v>18.7</v>
      </c>
      <c r="D32960">
        <v>18.7</v>
      </c>
      <c r="E32960">
        <v>18.7</v>
      </c>
      <c r="G32960">
        <v>18.7</v>
      </c>
      <c r="H32960" s="5">
        <v>20.72</v>
      </c>
      <c r="I32960">
        <v>21.05</v>
      </c>
      <c r="J32960">
        <v>21.07</v>
      </c>
      <c r="L32960" s="32">
        <v>20.75</v>
      </c>
      <c r="M32960">
        <v>30687</v>
      </c>
      <c r="N32960" t="s">
        <v>47</v>
      </c>
      <c r="O32960">
        <v>4</v>
      </c>
    </row>
    <row r="32961" spans="1:15" x14ac:dyDescent="0.2">
      <c r="A32961" s="2">
        <v>37259</v>
      </c>
      <c r="B32961">
        <v>700</v>
      </c>
      <c r="C32961">
        <v>31.01</v>
      </c>
      <c r="D32961">
        <v>31.52</v>
      </c>
      <c r="E32961">
        <v>31.91</v>
      </c>
      <c r="G32961">
        <v>31.01</v>
      </c>
      <c r="H32961" s="5">
        <v>38.1</v>
      </c>
      <c r="I32961">
        <v>57.95</v>
      </c>
      <c r="J32961">
        <v>59.33</v>
      </c>
      <c r="L32961" s="32">
        <v>40.25</v>
      </c>
      <c r="M32961">
        <v>34696</v>
      </c>
      <c r="N32961" t="s">
        <v>47</v>
      </c>
      <c r="O32961">
        <v>4</v>
      </c>
    </row>
    <row r="32962" spans="1:15" x14ac:dyDescent="0.2">
      <c r="A32962" s="2">
        <v>37259</v>
      </c>
      <c r="B32962">
        <v>800</v>
      </c>
      <c r="C32962">
        <v>24.22</v>
      </c>
      <c r="D32962">
        <v>33.85</v>
      </c>
      <c r="E32962">
        <v>41.34</v>
      </c>
      <c r="G32962">
        <v>24.22</v>
      </c>
      <c r="H32962" s="5">
        <v>37.479999999999997</v>
      </c>
      <c r="I32962">
        <v>45.62</v>
      </c>
      <c r="J32962">
        <v>50</v>
      </c>
      <c r="L32962" s="32">
        <v>41.23</v>
      </c>
      <c r="M32962">
        <v>37196</v>
      </c>
      <c r="N32962" t="s">
        <v>48</v>
      </c>
      <c r="O32962">
        <v>4</v>
      </c>
    </row>
    <row r="32963" spans="1:15" x14ac:dyDescent="0.2">
      <c r="A32963" s="2">
        <v>37259</v>
      </c>
      <c r="B32963">
        <v>900</v>
      </c>
      <c r="C32963">
        <v>23.11</v>
      </c>
      <c r="D32963">
        <v>30.51</v>
      </c>
      <c r="E32963">
        <v>35.520000000000003</v>
      </c>
      <c r="G32963">
        <v>23.71</v>
      </c>
      <c r="H32963" s="5">
        <v>25.38</v>
      </c>
      <c r="I32963">
        <v>53.47</v>
      </c>
      <c r="J32963">
        <v>68.010000000000005</v>
      </c>
      <c r="L32963" s="32">
        <v>30.81</v>
      </c>
      <c r="M32963">
        <v>37436</v>
      </c>
      <c r="N32963" t="s">
        <v>48</v>
      </c>
      <c r="O32963">
        <v>4</v>
      </c>
    </row>
    <row r="32964" spans="1:15" x14ac:dyDescent="0.2">
      <c r="A32964" s="2">
        <v>37259</v>
      </c>
      <c r="B32964">
        <v>1000</v>
      </c>
      <c r="C32964">
        <v>37.090000000000003</v>
      </c>
      <c r="D32964">
        <v>33.39</v>
      </c>
      <c r="E32964">
        <v>35.71</v>
      </c>
      <c r="G32964">
        <v>22.67</v>
      </c>
      <c r="H32964" s="5">
        <v>24.58</v>
      </c>
      <c r="I32964">
        <v>48.69</v>
      </c>
      <c r="J32964">
        <v>61.15</v>
      </c>
      <c r="L32964" s="32">
        <v>29.27</v>
      </c>
      <c r="M32964">
        <v>37323</v>
      </c>
      <c r="N32964" t="s">
        <v>48</v>
      </c>
      <c r="O32964">
        <v>4</v>
      </c>
    </row>
    <row r="32965" spans="1:15" x14ac:dyDescent="0.2">
      <c r="A32965" s="2">
        <v>37259</v>
      </c>
      <c r="B32965">
        <v>1100</v>
      </c>
      <c r="C32965">
        <v>26.96</v>
      </c>
      <c r="D32965">
        <v>54.61</v>
      </c>
      <c r="E32965">
        <v>73.05</v>
      </c>
      <c r="G32965">
        <v>23.94</v>
      </c>
      <c r="H32965" s="5">
        <v>25.25</v>
      </c>
      <c r="I32965">
        <v>51.98</v>
      </c>
      <c r="J32965">
        <v>65.790000000000006</v>
      </c>
      <c r="L32965" s="32">
        <v>30.46</v>
      </c>
      <c r="M32965">
        <v>37198</v>
      </c>
      <c r="N32965" t="s">
        <v>48</v>
      </c>
      <c r="O32965">
        <v>4</v>
      </c>
    </row>
    <row r="32966" spans="1:15" x14ac:dyDescent="0.2">
      <c r="A32966" s="2">
        <v>37259</v>
      </c>
      <c r="B32966">
        <v>1200</v>
      </c>
      <c r="C32966">
        <v>17.760000000000002</v>
      </c>
      <c r="D32966">
        <v>24.52</v>
      </c>
      <c r="E32966">
        <v>27.41</v>
      </c>
      <c r="G32966">
        <v>21.08</v>
      </c>
      <c r="H32966" s="5">
        <v>22.44</v>
      </c>
      <c r="I32966">
        <v>36.51</v>
      </c>
      <c r="J32966">
        <v>43.78</v>
      </c>
      <c r="L32966" s="32">
        <v>25.18</v>
      </c>
      <c r="M32966">
        <v>36548</v>
      </c>
      <c r="N32966" t="s">
        <v>48</v>
      </c>
      <c r="O32966">
        <v>4</v>
      </c>
    </row>
    <row r="32967" spans="1:15" x14ac:dyDescent="0.2">
      <c r="A32967" s="2">
        <v>37259</v>
      </c>
      <c r="B32967">
        <v>1300</v>
      </c>
      <c r="C32967">
        <v>13.62</v>
      </c>
      <c r="D32967">
        <v>37.94</v>
      </c>
      <c r="E32967">
        <v>53.64</v>
      </c>
      <c r="G32967">
        <v>18.55</v>
      </c>
      <c r="H32967" s="5">
        <v>21.4</v>
      </c>
      <c r="I32967">
        <v>31.62</v>
      </c>
      <c r="J32967">
        <v>36.9</v>
      </c>
      <c r="L32967" s="32">
        <v>23.39</v>
      </c>
      <c r="M32967">
        <v>36024</v>
      </c>
      <c r="N32967" t="s">
        <v>48</v>
      </c>
      <c r="O32967">
        <v>4</v>
      </c>
    </row>
    <row r="32968" spans="1:15" x14ac:dyDescent="0.2">
      <c r="A32968" s="2">
        <v>37259</v>
      </c>
      <c r="B32968">
        <v>1400</v>
      </c>
      <c r="C32968">
        <v>19.64</v>
      </c>
      <c r="D32968">
        <v>19.96</v>
      </c>
      <c r="E32968">
        <v>20.04</v>
      </c>
      <c r="G32968">
        <v>20.59</v>
      </c>
      <c r="H32968" s="5">
        <v>20.149999999999999</v>
      </c>
      <c r="I32968">
        <v>29.69</v>
      </c>
      <c r="J32968">
        <v>34.630000000000003</v>
      </c>
      <c r="L32968" s="32">
        <v>22.01</v>
      </c>
      <c r="M32968">
        <v>35186</v>
      </c>
      <c r="N32968" t="s">
        <v>48</v>
      </c>
      <c r="O32968">
        <v>4</v>
      </c>
    </row>
    <row r="32969" spans="1:15" x14ac:dyDescent="0.2">
      <c r="A32969" s="2">
        <v>37259</v>
      </c>
      <c r="B32969">
        <v>1500</v>
      </c>
      <c r="C32969">
        <v>16.059999999999999</v>
      </c>
      <c r="D32969">
        <v>22.45</v>
      </c>
      <c r="E32969">
        <v>28.1</v>
      </c>
      <c r="G32969">
        <v>16.14</v>
      </c>
      <c r="H32969" s="5">
        <v>19.850000000000001</v>
      </c>
      <c r="I32969">
        <v>28.56</v>
      </c>
      <c r="J32969">
        <v>33.14</v>
      </c>
      <c r="L32969" s="32">
        <v>21.51</v>
      </c>
      <c r="M32969">
        <v>34478</v>
      </c>
      <c r="N32969" t="s">
        <v>48</v>
      </c>
      <c r="O32969">
        <v>4</v>
      </c>
    </row>
    <row r="32970" spans="1:15" x14ac:dyDescent="0.2">
      <c r="A32970" s="2">
        <v>37259</v>
      </c>
      <c r="B32970">
        <v>1600</v>
      </c>
      <c r="C32970">
        <v>16.02</v>
      </c>
      <c r="D32970">
        <v>27.48</v>
      </c>
      <c r="E32970">
        <v>37.119999999999997</v>
      </c>
      <c r="G32970">
        <v>16.12</v>
      </c>
      <c r="H32970" s="5">
        <v>18.41</v>
      </c>
      <c r="I32970">
        <v>24.57</v>
      </c>
      <c r="J32970">
        <v>27.79</v>
      </c>
      <c r="L32970" s="32">
        <v>19.600000000000001</v>
      </c>
      <c r="M32970">
        <v>34497</v>
      </c>
      <c r="N32970" t="s">
        <v>48</v>
      </c>
      <c r="O32970">
        <v>4</v>
      </c>
    </row>
    <row r="32971" spans="1:15" x14ac:dyDescent="0.2">
      <c r="A32971" s="2">
        <v>37259</v>
      </c>
      <c r="B32971">
        <v>1700</v>
      </c>
      <c r="C32971">
        <v>20.079999999999998</v>
      </c>
      <c r="D32971">
        <v>30.12</v>
      </c>
      <c r="E32971">
        <v>38.56</v>
      </c>
      <c r="G32971">
        <v>20.170000000000002</v>
      </c>
      <c r="H32971" s="5">
        <v>22.88</v>
      </c>
      <c r="I32971">
        <v>29.16</v>
      </c>
      <c r="J32971">
        <v>30.79</v>
      </c>
      <c r="L32971" s="32">
        <v>23.39</v>
      </c>
      <c r="M32971">
        <v>35807</v>
      </c>
      <c r="N32971" t="s">
        <v>48</v>
      </c>
      <c r="O32971">
        <v>4</v>
      </c>
    </row>
    <row r="32972" spans="1:15" x14ac:dyDescent="0.2">
      <c r="A32972" s="2">
        <v>37259</v>
      </c>
      <c r="B32972">
        <v>1800</v>
      </c>
      <c r="C32972">
        <v>26.59</v>
      </c>
      <c r="D32972">
        <v>45.75</v>
      </c>
      <c r="E32972">
        <v>62.94</v>
      </c>
      <c r="G32972">
        <v>26.87</v>
      </c>
      <c r="H32972" s="5">
        <v>42.5</v>
      </c>
      <c r="I32972">
        <v>66.44</v>
      </c>
      <c r="J32972">
        <v>67.98</v>
      </c>
      <c r="L32972" s="32">
        <v>48.12</v>
      </c>
      <c r="M32972">
        <v>38292</v>
      </c>
      <c r="N32972" t="s">
        <v>48</v>
      </c>
      <c r="O32972">
        <v>4</v>
      </c>
    </row>
    <row r="32973" spans="1:15" x14ac:dyDescent="0.2">
      <c r="A32973" s="2">
        <v>37259</v>
      </c>
      <c r="B32973">
        <v>1900</v>
      </c>
      <c r="C32973">
        <v>46.84</v>
      </c>
      <c r="D32973">
        <v>45.58</v>
      </c>
      <c r="E32973">
        <v>46.68</v>
      </c>
      <c r="G32973">
        <v>47.07</v>
      </c>
      <c r="H32973" s="5">
        <v>43.36</v>
      </c>
      <c r="I32973">
        <v>62.42</v>
      </c>
      <c r="J32973">
        <v>63.65</v>
      </c>
      <c r="L32973" s="32">
        <v>47.97</v>
      </c>
      <c r="M32973">
        <v>39662</v>
      </c>
      <c r="N32973" t="s">
        <v>48</v>
      </c>
      <c r="O32973">
        <v>4</v>
      </c>
    </row>
    <row r="32974" spans="1:15" x14ac:dyDescent="0.2">
      <c r="A32974" s="2">
        <v>37259</v>
      </c>
      <c r="B32974">
        <v>2000</v>
      </c>
      <c r="C32974">
        <v>28.97</v>
      </c>
      <c r="D32974">
        <v>43.39</v>
      </c>
      <c r="E32974">
        <v>55.48</v>
      </c>
      <c r="G32974">
        <v>29.06</v>
      </c>
      <c r="H32974" s="5">
        <v>36.659999999999997</v>
      </c>
      <c r="I32974">
        <v>54</v>
      </c>
      <c r="J32974">
        <v>55.21</v>
      </c>
      <c r="L32974" s="32">
        <v>38.43</v>
      </c>
      <c r="M32974">
        <v>37199</v>
      </c>
      <c r="N32974" t="s">
        <v>48</v>
      </c>
      <c r="O32974">
        <v>4</v>
      </c>
    </row>
    <row r="32975" spans="1:15" x14ac:dyDescent="0.2">
      <c r="A32975" s="2">
        <v>37259</v>
      </c>
      <c r="B32975">
        <v>2100</v>
      </c>
      <c r="C32975">
        <v>26.78</v>
      </c>
      <c r="D32975">
        <v>43.78</v>
      </c>
      <c r="E32975">
        <v>57.53</v>
      </c>
      <c r="G32975">
        <v>26.84</v>
      </c>
      <c r="H32975" s="5">
        <v>30</v>
      </c>
      <c r="I32975">
        <v>35.72</v>
      </c>
      <c r="J32975">
        <v>36.25</v>
      </c>
      <c r="L32975" s="32">
        <v>30.57</v>
      </c>
      <c r="M32975">
        <v>32604</v>
      </c>
      <c r="N32975" t="s">
        <v>48</v>
      </c>
      <c r="O32975">
        <v>4</v>
      </c>
    </row>
    <row r="32976" spans="1:15" x14ac:dyDescent="0.2">
      <c r="A32976" s="2">
        <v>37259</v>
      </c>
      <c r="B32976">
        <v>2200</v>
      </c>
      <c r="C32976">
        <v>24.88</v>
      </c>
      <c r="D32976">
        <v>35.950000000000003</v>
      </c>
      <c r="E32976">
        <v>45.13</v>
      </c>
      <c r="G32976">
        <v>24.94</v>
      </c>
      <c r="H32976" s="5">
        <v>23.95</v>
      </c>
      <c r="I32976">
        <v>26.97</v>
      </c>
      <c r="J32976">
        <v>27.96</v>
      </c>
      <c r="L32976" s="32">
        <v>24.18</v>
      </c>
      <c r="M32976">
        <v>33831</v>
      </c>
      <c r="N32976" t="s">
        <v>48</v>
      </c>
      <c r="O32976">
        <v>4</v>
      </c>
    </row>
    <row r="32977" spans="1:15" x14ac:dyDescent="0.2">
      <c r="A32977" s="2">
        <v>37259</v>
      </c>
      <c r="B32977">
        <v>2300</v>
      </c>
      <c r="C32977">
        <v>17.18</v>
      </c>
      <c r="D32977">
        <v>17.02</v>
      </c>
      <c r="E32977">
        <v>17.079999999999998</v>
      </c>
      <c r="G32977">
        <v>17.2</v>
      </c>
      <c r="H32977" s="5">
        <v>21.91</v>
      </c>
      <c r="I32977">
        <v>23.17</v>
      </c>
      <c r="J32977">
        <v>24.48</v>
      </c>
      <c r="L32977" s="32">
        <v>21.91</v>
      </c>
      <c r="M32977">
        <v>33869</v>
      </c>
      <c r="N32977" t="s">
        <v>48</v>
      </c>
      <c r="O32977">
        <v>4</v>
      </c>
    </row>
    <row r="32978" spans="1:15" x14ac:dyDescent="0.2">
      <c r="A32978" s="2">
        <v>37259</v>
      </c>
      <c r="B32978">
        <v>2400</v>
      </c>
      <c r="C32978">
        <v>14.48</v>
      </c>
      <c r="D32978">
        <v>14.48</v>
      </c>
      <c r="E32978">
        <v>14.48</v>
      </c>
      <c r="G32978">
        <v>14.48</v>
      </c>
      <c r="H32978" s="5">
        <v>17.010000000000002</v>
      </c>
      <c r="I32978">
        <v>27.83</v>
      </c>
      <c r="J32978">
        <v>28.58</v>
      </c>
      <c r="L32978" s="32">
        <v>18.12</v>
      </c>
      <c r="M32978">
        <v>31038</v>
      </c>
      <c r="N32978" t="s">
        <v>47</v>
      </c>
      <c r="O32978">
        <v>4</v>
      </c>
    </row>
    <row r="32979" spans="1:15" x14ac:dyDescent="0.2">
      <c r="A32979" s="2">
        <v>37260</v>
      </c>
      <c r="B32979">
        <v>100</v>
      </c>
      <c r="C32979">
        <v>15.83</v>
      </c>
      <c r="D32979">
        <v>15.83</v>
      </c>
      <c r="E32979">
        <v>15.83</v>
      </c>
      <c r="G32979">
        <v>15.83</v>
      </c>
      <c r="H32979" s="5">
        <v>16.399999999999999</v>
      </c>
      <c r="I32979">
        <v>16.399999999999999</v>
      </c>
      <c r="J32979">
        <v>16.399999999999999</v>
      </c>
      <c r="K32979">
        <v>0</v>
      </c>
      <c r="L32979" s="32">
        <v>16.399999999999999</v>
      </c>
      <c r="M32979">
        <v>29338</v>
      </c>
      <c r="N32979" t="s">
        <v>47</v>
      </c>
      <c r="O32979">
        <v>5</v>
      </c>
    </row>
    <row r="32980" spans="1:15" x14ac:dyDescent="0.2">
      <c r="A32980" s="2">
        <v>37260</v>
      </c>
      <c r="B32980">
        <v>200</v>
      </c>
      <c r="C32980">
        <v>17.02</v>
      </c>
      <c r="D32980">
        <v>17.02</v>
      </c>
      <c r="E32980">
        <v>17.02</v>
      </c>
      <c r="G32980">
        <v>17.02</v>
      </c>
      <c r="H32980" s="5">
        <v>15.58</v>
      </c>
      <c r="I32980">
        <v>15.58</v>
      </c>
      <c r="J32980">
        <v>15.58</v>
      </c>
      <c r="K32980">
        <v>0</v>
      </c>
      <c r="L32980" s="32">
        <v>15.58</v>
      </c>
      <c r="M32980">
        <v>28421</v>
      </c>
      <c r="N32980" t="s">
        <v>47</v>
      </c>
      <c r="O32980">
        <v>5</v>
      </c>
    </row>
    <row r="32981" spans="1:15" x14ac:dyDescent="0.2">
      <c r="A32981" s="2">
        <v>37260</v>
      </c>
      <c r="B32981">
        <v>300</v>
      </c>
      <c r="C32981">
        <v>16.48</v>
      </c>
      <c r="D32981">
        <v>16.48</v>
      </c>
      <c r="E32981">
        <v>16.48</v>
      </c>
      <c r="G32981">
        <v>16.48</v>
      </c>
      <c r="H32981" s="5">
        <v>15</v>
      </c>
      <c r="I32981">
        <v>15</v>
      </c>
      <c r="J32981">
        <v>15</v>
      </c>
      <c r="K32981">
        <v>0</v>
      </c>
      <c r="L32981" s="32">
        <v>15</v>
      </c>
      <c r="M32981">
        <v>28145</v>
      </c>
      <c r="N32981" t="s">
        <v>47</v>
      </c>
      <c r="O32981">
        <v>5</v>
      </c>
    </row>
    <row r="32982" spans="1:15" x14ac:dyDescent="0.2">
      <c r="A32982" s="2">
        <v>37260</v>
      </c>
      <c r="B32982">
        <v>400</v>
      </c>
      <c r="C32982">
        <v>16.38</v>
      </c>
      <c r="D32982">
        <v>16.38</v>
      </c>
      <c r="E32982">
        <v>16.38</v>
      </c>
      <c r="G32982">
        <v>16.38</v>
      </c>
      <c r="H32982" s="5">
        <v>15.03</v>
      </c>
      <c r="I32982">
        <v>15.03</v>
      </c>
      <c r="J32982">
        <v>15.03</v>
      </c>
      <c r="K32982">
        <v>0</v>
      </c>
      <c r="L32982" s="32">
        <v>15.03</v>
      </c>
      <c r="M32982">
        <v>28122</v>
      </c>
      <c r="N32982" t="s">
        <v>47</v>
      </c>
      <c r="O32982">
        <v>5</v>
      </c>
    </row>
    <row r="32983" spans="1:15" x14ac:dyDescent="0.2">
      <c r="A32983" s="2">
        <v>37260</v>
      </c>
      <c r="B32983">
        <v>500</v>
      </c>
      <c r="C32983">
        <v>16.809999999999999</v>
      </c>
      <c r="D32983">
        <v>16.809999999999999</v>
      </c>
      <c r="E32983">
        <v>16.809999999999999</v>
      </c>
      <c r="G32983">
        <v>16.809999999999999</v>
      </c>
      <c r="H32983" s="5">
        <v>16.02</v>
      </c>
      <c r="I32983">
        <v>16.04</v>
      </c>
      <c r="J32983">
        <v>16.059999999999999</v>
      </c>
      <c r="K32983">
        <v>0</v>
      </c>
      <c r="L32983" s="32">
        <v>16.02</v>
      </c>
      <c r="M32983">
        <v>28637</v>
      </c>
      <c r="N32983" t="s">
        <v>47</v>
      </c>
      <c r="O32983">
        <v>5</v>
      </c>
    </row>
    <row r="32984" spans="1:15" x14ac:dyDescent="0.2">
      <c r="A32984" s="2">
        <v>37260</v>
      </c>
      <c r="B32984">
        <v>600</v>
      </c>
      <c r="C32984">
        <v>20.6</v>
      </c>
      <c r="D32984">
        <v>20.6</v>
      </c>
      <c r="E32984">
        <v>20.6</v>
      </c>
      <c r="G32984">
        <v>20.6</v>
      </c>
      <c r="H32984" s="5">
        <v>19.079999999999998</v>
      </c>
      <c r="I32984">
        <v>19.190000000000001</v>
      </c>
      <c r="J32984">
        <v>19.309999999999999</v>
      </c>
      <c r="K32984">
        <v>0</v>
      </c>
      <c r="L32984" s="32">
        <v>19.079999999999998</v>
      </c>
      <c r="M32984">
        <v>30540</v>
      </c>
      <c r="N32984" t="s">
        <v>47</v>
      </c>
      <c r="O32984">
        <v>5</v>
      </c>
    </row>
    <row r="32985" spans="1:15" x14ac:dyDescent="0.2">
      <c r="A32985" s="2">
        <v>37260</v>
      </c>
      <c r="B32985">
        <v>700</v>
      </c>
      <c r="C32985">
        <v>41.03</v>
      </c>
      <c r="D32985">
        <v>41.03</v>
      </c>
      <c r="E32985">
        <v>41.03</v>
      </c>
      <c r="G32985">
        <v>41.03</v>
      </c>
      <c r="H32985" s="5">
        <v>30</v>
      </c>
      <c r="I32985">
        <v>32.42</v>
      </c>
      <c r="J32985">
        <v>32.6</v>
      </c>
      <c r="K32985">
        <v>0</v>
      </c>
      <c r="L32985" s="32">
        <v>30.24</v>
      </c>
      <c r="M32985">
        <v>34579</v>
      </c>
      <c r="N32985" t="s">
        <v>47</v>
      </c>
      <c r="O32985">
        <v>5</v>
      </c>
    </row>
    <row r="32986" spans="1:15" x14ac:dyDescent="0.2">
      <c r="A32986" s="2">
        <v>37260</v>
      </c>
      <c r="B32986">
        <v>800</v>
      </c>
      <c r="C32986">
        <v>41.75</v>
      </c>
      <c r="D32986">
        <v>55.33</v>
      </c>
      <c r="E32986">
        <v>70.67</v>
      </c>
      <c r="G32986">
        <v>41.76</v>
      </c>
      <c r="H32986" s="5">
        <v>34.950000000000003</v>
      </c>
      <c r="I32986">
        <v>38.020000000000003</v>
      </c>
      <c r="J32986">
        <v>41.91</v>
      </c>
      <c r="K32986">
        <v>0</v>
      </c>
      <c r="L32986" s="32">
        <v>34.96</v>
      </c>
      <c r="M32986">
        <v>36958</v>
      </c>
      <c r="N32986" t="s">
        <v>48</v>
      </c>
      <c r="O32986">
        <v>5</v>
      </c>
    </row>
    <row r="32987" spans="1:15" x14ac:dyDescent="0.2">
      <c r="A32987" s="2">
        <v>37260</v>
      </c>
      <c r="B32987">
        <v>900</v>
      </c>
      <c r="C32987">
        <v>21.69</v>
      </c>
      <c r="D32987">
        <v>33.08</v>
      </c>
      <c r="E32987">
        <v>45.96</v>
      </c>
      <c r="G32987">
        <v>21.69</v>
      </c>
      <c r="H32987" s="5">
        <v>26</v>
      </c>
      <c r="I32987">
        <v>32.18</v>
      </c>
      <c r="J32987">
        <v>37.71</v>
      </c>
      <c r="K32987">
        <v>0</v>
      </c>
      <c r="L32987" s="32">
        <v>26.21</v>
      </c>
      <c r="M32987">
        <v>36721</v>
      </c>
      <c r="N32987" t="s">
        <v>48</v>
      </c>
      <c r="O32987">
        <v>5</v>
      </c>
    </row>
    <row r="32988" spans="1:15" x14ac:dyDescent="0.2">
      <c r="A32988" s="2">
        <v>37260</v>
      </c>
      <c r="B32988">
        <v>1000</v>
      </c>
      <c r="C32988">
        <v>23.18</v>
      </c>
      <c r="D32988">
        <v>30.61</v>
      </c>
      <c r="E32988">
        <v>39.01</v>
      </c>
      <c r="G32988">
        <v>23.19</v>
      </c>
      <c r="H32988" s="5">
        <v>24.56</v>
      </c>
      <c r="I32988">
        <v>30.12</v>
      </c>
      <c r="J32988">
        <v>35.26</v>
      </c>
      <c r="K32988">
        <v>0</v>
      </c>
      <c r="L32988" s="32">
        <v>24.73</v>
      </c>
      <c r="M32988">
        <v>36318</v>
      </c>
      <c r="N32988" t="s">
        <v>48</v>
      </c>
      <c r="O32988">
        <v>5</v>
      </c>
    </row>
    <row r="32989" spans="1:15" x14ac:dyDescent="0.2">
      <c r="A32989" s="2">
        <v>37260</v>
      </c>
      <c r="B32989">
        <v>1100</v>
      </c>
      <c r="C32989">
        <v>27.32</v>
      </c>
      <c r="D32989">
        <v>27.32</v>
      </c>
      <c r="E32989">
        <v>27.32</v>
      </c>
      <c r="G32989">
        <v>27.32</v>
      </c>
      <c r="H32989" s="5">
        <v>24.57</v>
      </c>
      <c r="I32989">
        <v>31.61</v>
      </c>
      <c r="J32989">
        <v>32.68</v>
      </c>
      <c r="K32989">
        <v>0</v>
      </c>
      <c r="L32989" s="32">
        <v>25.25</v>
      </c>
      <c r="M32989">
        <v>35809</v>
      </c>
      <c r="N32989" t="s">
        <v>48</v>
      </c>
      <c r="O32989">
        <v>5</v>
      </c>
    </row>
    <row r="32990" spans="1:15" x14ac:dyDescent="0.2">
      <c r="A32990" s="2">
        <v>37260</v>
      </c>
      <c r="B32990">
        <v>1200</v>
      </c>
      <c r="C32990">
        <v>24.78</v>
      </c>
      <c r="D32990">
        <v>24.78</v>
      </c>
      <c r="E32990">
        <v>24.78</v>
      </c>
      <c r="G32990">
        <v>24.78</v>
      </c>
      <c r="H32990" s="5">
        <v>22.29</v>
      </c>
      <c r="I32990">
        <v>25.63</v>
      </c>
      <c r="J32990">
        <v>27.68</v>
      </c>
      <c r="K32990">
        <v>0</v>
      </c>
      <c r="L32990" s="32">
        <v>22.46</v>
      </c>
      <c r="M32990">
        <v>35333</v>
      </c>
      <c r="N32990" t="s">
        <v>48</v>
      </c>
      <c r="O32990">
        <v>5</v>
      </c>
    </row>
    <row r="32991" spans="1:15" x14ac:dyDescent="0.2">
      <c r="A32991" s="2">
        <v>37260</v>
      </c>
      <c r="B32991">
        <v>1300</v>
      </c>
      <c r="C32991">
        <v>22.13</v>
      </c>
      <c r="D32991">
        <v>22.13</v>
      </c>
      <c r="E32991">
        <v>22.13</v>
      </c>
      <c r="G32991">
        <v>22.13</v>
      </c>
      <c r="H32991" s="5">
        <v>20.96</v>
      </c>
      <c r="I32991">
        <v>23.89</v>
      </c>
      <c r="J32991">
        <v>26.9</v>
      </c>
      <c r="K32991">
        <v>0</v>
      </c>
      <c r="L32991" s="32">
        <v>21</v>
      </c>
      <c r="M32991">
        <v>34639</v>
      </c>
      <c r="N32991" t="s">
        <v>48</v>
      </c>
      <c r="O32991">
        <v>5</v>
      </c>
    </row>
    <row r="32992" spans="1:15" x14ac:dyDescent="0.2">
      <c r="A32992" s="2">
        <v>37260</v>
      </c>
      <c r="B32992">
        <v>1400</v>
      </c>
      <c r="C32992">
        <v>19.920000000000002</v>
      </c>
      <c r="D32992">
        <v>19.920000000000002</v>
      </c>
      <c r="E32992">
        <v>19.920000000000002</v>
      </c>
      <c r="G32992">
        <v>19.920000000000002</v>
      </c>
      <c r="H32992" s="5">
        <v>20.100000000000001</v>
      </c>
      <c r="I32992">
        <v>22.42</v>
      </c>
      <c r="J32992">
        <v>24.62</v>
      </c>
      <c r="K32992">
        <v>0</v>
      </c>
      <c r="L32992" s="32">
        <v>20.14</v>
      </c>
      <c r="M32992">
        <v>34237</v>
      </c>
      <c r="N32992" t="s">
        <v>48</v>
      </c>
      <c r="O32992">
        <v>5</v>
      </c>
    </row>
    <row r="32993" spans="1:15" x14ac:dyDescent="0.2">
      <c r="A32993" s="2">
        <v>37260</v>
      </c>
      <c r="B32993">
        <v>1500</v>
      </c>
      <c r="C32993">
        <v>17.7</v>
      </c>
      <c r="D32993">
        <v>17.7</v>
      </c>
      <c r="E32993">
        <v>17.7</v>
      </c>
      <c r="G32993">
        <v>17.7</v>
      </c>
      <c r="H32993" s="5">
        <v>19.95</v>
      </c>
      <c r="I32993">
        <v>20.97</v>
      </c>
      <c r="J32993">
        <v>22.13</v>
      </c>
      <c r="K32993">
        <v>0</v>
      </c>
      <c r="L32993" s="32">
        <v>19.989999999999998</v>
      </c>
      <c r="M32993">
        <v>33577</v>
      </c>
      <c r="N32993" t="s">
        <v>48</v>
      </c>
      <c r="O32993">
        <v>5</v>
      </c>
    </row>
    <row r="32994" spans="1:15" x14ac:dyDescent="0.2">
      <c r="A32994" s="2">
        <v>37260</v>
      </c>
      <c r="B32994">
        <v>1600</v>
      </c>
      <c r="C32994">
        <v>17.7</v>
      </c>
      <c r="D32994">
        <v>17.7</v>
      </c>
      <c r="E32994">
        <v>17.7</v>
      </c>
      <c r="G32994">
        <v>17.7</v>
      </c>
      <c r="H32994" s="5">
        <v>19.05</v>
      </c>
      <c r="I32994">
        <v>19.57</v>
      </c>
      <c r="J32994">
        <v>20.149999999999999</v>
      </c>
      <c r="K32994">
        <v>0</v>
      </c>
      <c r="L32994" s="32">
        <v>19.09</v>
      </c>
      <c r="M32994">
        <v>33352</v>
      </c>
      <c r="N32994" t="s">
        <v>48</v>
      </c>
      <c r="O32994">
        <v>5</v>
      </c>
    </row>
    <row r="32995" spans="1:15" x14ac:dyDescent="0.2">
      <c r="A32995" s="2">
        <v>37260</v>
      </c>
      <c r="B32995">
        <v>1700</v>
      </c>
      <c r="C32995">
        <v>21.45</v>
      </c>
      <c r="D32995">
        <v>30.19</v>
      </c>
      <c r="E32995">
        <v>36.97</v>
      </c>
      <c r="G32995">
        <v>21.46</v>
      </c>
      <c r="H32995" s="5">
        <v>20.86</v>
      </c>
      <c r="I32995">
        <v>26.97</v>
      </c>
      <c r="J32995">
        <v>28.12</v>
      </c>
      <c r="K32995">
        <v>0</v>
      </c>
      <c r="L32995" s="32">
        <v>21.44</v>
      </c>
      <c r="M32995">
        <v>34563</v>
      </c>
      <c r="N32995" t="s">
        <v>48</v>
      </c>
      <c r="O32995">
        <v>5</v>
      </c>
    </row>
    <row r="32996" spans="1:15" x14ac:dyDescent="0.2">
      <c r="A32996" s="2">
        <v>37260</v>
      </c>
      <c r="B32996">
        <v>1800</v>
      </c>
      <c r="C32996">
        <v>39.07</v>
      </c>
      <c r="D32996">
        <v>56.75</v>
      </c>
      <c r="E32996">
        <v>76.739999999999995</v>
      </c>
      <c r="G32996">
        <v>39.08</v>
      </c>
      <c r="H32996" s="5">
        <v>36.43</v>
      </c>
      <c r="I32996">
        <v>50.5</v>
      </c>
      <c r="J32996">
        <v>54.89</v>
      </c>
      <c r="K32996">
        <v>0</v>
      </c>
      <c r="L32996" s="32">
        <v>37.590000000000003</v>
      </c>
      <c r="M32996">
        <v>37710</v>
      </c>
      <c r="N32996" t="s">
        <v>48</v>
      </c>
      <c r="O32996">
        <v>5</v>
      </c>
    </row>
    <row r="32997" spans="1:15" x14ac:dyDescent="0.2">
      <c r="A32997" s="2">
        <v>37260</v>
      </c>
      <c r="B32997">
        <v>1900</v>
      </c>
      <c r="C32997">
        <v>29.7</v>
      </c>
      <c r="D32997">
        <v>66.34</v>
      </c>
      <c r="E32997">
        <v>107.73</v>
      </c>
      <c r="G32997">
        <v>29.72</v>
      </c>
      <c r="H32997" s="5">
        <v>30.55</v>
      </c>
      <c r="I32997">
        <v>47.76</v>
      </c>
      <c r="J32997">
        <v>48.93</v>
      </c>
      <c r="K32997">
        <v>0</v>
      </c>
      <c r="L32997" s="32">
        <v>32.299999999999997</v>
      </c>
      <c r="M32997">
        <v>38263</v>
      </c>
      <c r="N32997" t="s">
        <v>48</v>
      </c>
      <c r="O32997">
        <v>5</v>
      </c>
    </row>
    <row r="32998" spans="1:15" x14ac:dyDescent="0.2">
      <c r="A32998" s="2">
        <v>37260</v>
      </c>
      <c r="B32998">
        <v>2000</v>
      </c>
      <c r="C32998">
        <v>24.96</v>
      </c>
      <c r="D32998">
        <v>37.85</v>
      </c>
      <c r="E32998">
        <v>52.41</v>
      </c>
      <c r="G32998">
        <v>24.97</v>
      </c>
      <c r="H32998" s="5">
        <v>24.89</v>
      </c>
      <c r="I32998">
        <v>41.63</v>
      </c>
      <c r="J32998">
        <v>42.79</v>
      </c>
      <c r="K32998">
        <v>0</v>
      </c>
      <c r="L32998" s="32">
        <v>26.58</v>
      </c>
      <c r="M32998">
        <v>37539</v>
      </c>
      <c r="N32998" t="s">
        <v>48</v>
      </c>
      <c r="O32998">
        <v>5</v>
      </c>
    </row>
    <row r="32999" spans="1:15" x14ac:dyDescent="0.2">
      <c r="A32999" s="2">
        <v>37260</v>
      </c>
      <c r="B32999">
        <v>2100</v>
      </c>
      <c r="C32999">
        <v>24.25</v>
      </c>
      <c r="D32999">
        <v>31.62</v>
      </c>
      <c r="E32999">
        <v>39.909999999999997</v>
      </c>
      <c r="G32999">
        <v>24.25</v>
      </c>
      <c r="H32999" s="5">
        <v>22.88</v>
      </c>
      <c r="I32999">
        <v>27.43</v>
      </c>
      <c r="J32999">
        <v>31.99</v>
      </c>
      <c r="K32999">
        <v>0</v>
      </c>
      <c r="L32999" s="32">
        <v>23.01</v>
      </c>
      <c r="M32999">
        <v>36762</v>
      </c>
      <c r="N32999" t="s">
        <v>48</v>
      </c>
      <c r="O32999">
        <v>5</v>
      </c>
    </row>
    <row r="33000" spans="1:15" x14ac:dyDescent="0.2">
      <c r="A33000" s="2">
        <v>37260</v>
      </c>
      <c r="B33000">
        <v>2200</v>
      </c>
      <c r="C33000">
        <v>21.77</v>
      </c>
      <c r="D33000">
        <v>39.090000000000003</v>
      </c>
      <c r="E33000">
        <v>58.67</v>
      </c>
      <c r="G33000">
        <v>21.78</v>
      </c>
      <c r="H33000" s="5">
        <v>20.92</v>
      </c>
      <c r="I33000">
        <v>23.54</v>
      </c>
      <c r="J33000">
        <v>26.83</v>
      </c>
      <c r="K33000">
        <v>0</v>
      </c>
      <c r="L33000" s="32">
        <v>20.95</v>
      </c>
      <c r="M33000">
        <v>35368</v>
      </c>
      <c r="N33000" t="s">
        <v>48</v>
      </c>
      <c r="O33000">
        <v>5</v>
      </c>
    </row>
    <row r="33001" spans="1:15" x14ac:dyDescent="0.2">
      <c r="A33001" s="2">
        <v>37260</v>
      </c>
      <c r="B33001">
        <v>2300</v>
      </c>
      <c r="C33001">
        <v>19.84</v>
      </c>
      <c r="D33001">
        <v>60.52</v>
      </c>
      <c r="E33001">
        <v>106.48</v>
      </c>
      <c r="G33001">
        <v>19.850000000000001</v>
      </c>
      <c r="H33001" s="5">
        <v>19.32</v>
      </c>
      <c r="I33001">
        <v>21.16</v>
      </c>
      <c r="J33001">
        <v>23.46</v>
      </c>
      <c r="K33001">
        <v>0</v>
      </c>
      <c r="L33001" s="32">
        <v>19.329999999999998</v>
      </c>
      <c r="M33001">
        <v>33202</v>
      </c>
      <c r="N33001" t="s">
        <v>48</v>
      </c>
      <c r="O33001">
        <v>5</v>
      </c>
    </row>
    <row r="33002" spans="1:15" x14ac:dyDescent="0.2">
      <c r="A33002" s="2">
        <v>37260</v>
      </c>
      <c r="B33002">
        <v>2400</v>
      </c>
      <c r="C33002">
        <v>18.739999999999998</v>
      </c>
      <c r="D33002">
        <v>38.659999999999997</v>
      </c>
      <c r="E33002">
        <v>61.17</v>
      </c>
      <c r="G33002">
        <v>18.75</v>
      </c>
      <c r="H33002" s="5">
        <v>16.75</v>
      </c>
      <c r="I33002">
        <v>16.760000000000002</v>
      </c>
      <c r="J33002">
        <v>16.760000000000002</v>
      </c>
      <c r="K33002">
        <v>0</v>
      </c>
      <c r="L33002" s="32">
        <v>16.75</v>
      </c>
      <c r="M33002">
        <v>30924</v>
      </c>
      <c r="N33002" t="s">
        <v>47</v>
      </c>
      <c r="O33002">
        <v>5</v>
      </c>
    </row>
    <row r="33003" spans="1:15" x14ac:dyDescent="0.2">
      <c r="A33003" s="2">
        <v>37261</v>
      </c>
      <c r="B33003">
        <v>100</v>
      </c>
      <c r="C33003">
        <v>18.93</v>
      </c>
      <c r="D33003">
        <v>27.25</v>
      </c>
      <c r="E33003">
        <v>36.64</v>
      </c>
      <c r="G33003">
        <v>18.940000000000001</v>
      </c>
      <c r="H33003" s="5">
        <v>16.5</v>
      </c>
      <c r="I33003">
        <v>16.73</v>
      </c>
      <c r="J33003">
        <v>16.7</v>
      </c>
      <c r="L33003" s="32">
        <v>14.16</v>
      </c>
      <c r="M33003">
        <v>28635</v>
      </c>
      <c r="N33003" t="s">
        <v>47</v>
      </c>
      <c r="O33003">
        <v>6</v>
      </c>
    </row>
    <row r="33004" spans="1:15" x14ac:dyDescent="0.2">
      <c r="A33004" s="2">
        <v>37261</v>
      </c>
      <c r="B33004">
        <v>200</v>
      </c>
      <c r="C33004">
        <v>17.38</v>
      </c>
      <c r="D33004">
        <v>26.69</v>
      </c>
      <c r="E33004">
        <v>37.22</v>
      </c>
      <c r="G33004">
        <v>17.38</v>
      </c>
      <c r="H33004" s="5">
        <v>15.87</v>
      </c>
      <c r="I33004">
        <v>16.04</v>
      </c>
      <c r="J33004">
        <v>16.010000000000002</v>
      </c>
      <c r="L33004" s="32">
        <v>14.21</v>
      </c>
      <c r="M33004">
        <v>27501</v>
      </c>
      <c r="N33004" t="s">
        <v>47</v>
      </c>
      <c r="O33004">
        <v>6</v>
      </c>
    </row>
    <row r="33005" spans="1:15" x14ac:dyDescent="0.2">
      <c r="A33005" s="2">
        <v>37261</v>
      </c>
      <c r="B33005">
        <v>300</v>
      </c>
      <c r="C33005">
        <v>16.82</v>
      </c>
      <c r="D33005">
        <v>26.96</v>
      </c>
      <c r="E33005">
        <v>38.42</v>
      </c>
      <c r="G33005">
        <v>16.82</v>
      </c>
      <c r="H33005" s="5">
        <v>15.67</v>
      </c>
      <c r="I33005">
        <v>15.82</v>
      </c>
      <c r="J33005">
        <v>15.8</v>
      </c>
      <c r="L33005" s="32">
        <v>14.13</v>
      </c>
      <c r="M33005">
        <v>27034</v>
      </c>
      <c r="N33005" t="s">
        <v>47</v>
      </c>
      <c r="O33005">
        <v>6</v>
      </c>
    </row>
    <row r="33006" spans="1:15" x14ac:dyDescent="0.2">
      <c r="A33006" s="2">
        <v>37261</v>
      </c>
      <c r="B33006">
        <v>400</v>
      </c>
      <c r="C33006">
        <v>16.78</v>
      </c>
      <c r="D33006">
        <v>27.32</v>
      </c>
      <c r="E33006">
        <v>39.24</v>
      </c>
      <c r="G33006">
        <v>16.78</v>
      </c>
      <c r="H33006" s="5">
        <v>15.4</v>
      </c>
      <c r="I33006">
        <v>15.51</v>
      </c>
      <c r="J33006">
        <v>15.49</v>
      </c>
      <c r="L33006" s="32">
        <v>14.31</v>
      </c>
      <c r="M33006">
        <v>26669</v>
      </c>
      <c r="N33006" t="s">
        <v>47</v>
      </c>
      <c r="O33006">
        <v>6</v>
      </c>
    </row>
    <row r="33007" spans="1:15" x14ac:dyDescent="0.2">
      <c r="A33007" s="2">
        <v>37261</v>
      </c>
      <c r="B33007">
        <v>500</v>
      </c>
      <c r="C33007">
        <v>16.690000000000001</v>
      </c>
      <c r="D33007">
        <v>29.47</v>
      </c>
      <c r="E33007">
        <v>43.93</v>
      </c>
      <c r="G33007">
        <v>16.68</v>
      </c>
      <c r="H33007" s="5">
        <v>15.4</v>
      </c>
      <c r="I33007">
        <v>15.5</v>
      </c>
      <c r="J33007">
        <v>15.49</v>
      </c>
      <c r="L33007" s="32">
        <v>14.44</v>
      </c>
      <c r="M33007">
        <v>26822</v>
      </c>
      <c r="N33007" t="s">
        <v>47</v>
      </c>
      <c r="O33007">
        <v>6</v>
      </c>
    </row>
    <row r="33008" spans="1:15" x14ac:dyDescent="0.2">
      <c r="A33008" s="2">
        <v>37261</v>
      </c>
      <c r="B33008">
        <v>600</v>
      </c>
      <c r="C33008">
        <v>16.54</v>
      </c>
      <c r="D33008">
        <v>31.52</v>
      </c>
      <c r="E33008">
        <v>48.47</v>
      </c>
      <c r="G33008">
        <v>16.53</v>
      </c>
      <c r="H33008" s="5">
        <v>16.25</v>
      </c>
      <c r="I33008">
        <v>16.46</v>
      </c>
      <c r="J33008">
        <v>16.43</v>
      </c>
      <c r="L33008" s="32">
        <v>14.23</v>
      </c>
      <c r="M33008">
        <v>27399</v>
      </c>
      <c r="N33008" t="s">
        <v>47</v>
      </c>
      <c r="O33008">
        <v>6</v>
      </c>
    </row>
    <row r="33009" spans="1:15" x14ac:dyDescent="0.2">
      <c r="A33009" s="2">
        <v>37261</v>
      </c>
      <c r="B33009">
        <v>700</v>
      </c>
      <c r="C33009">
        <v>17.010000000000002</v>
      </c>
      <c r="D33009">
        <v>34.450000000000003</v>
      </c>
      <c r="E33009">
        <v>54.19</v>
      </c>
      <c r="G33009">
        <v>17</v>
      </c>
      <c r="H33009" s="5">
        <v>16.72</v>
      </c>
      <c r="I33009">
        <v>19.86</v>
      </c>
      <c r="J33009">
        <v>22.8</v>
      </c>
      <c r="L33009" s="32">
        <v>14.24</v>
      </c>
      <c r="M33009">
        <v>28557</v>
      </c>
      <c r="N33009" t="s">
        <v>47</v>
      </c>
      <c r="O33009">
        <v>6</v>
      </c>
    </row>
    <row r="33010" spans="1:15" x14ac:dyDescent="0.2">
      <c r="A33010" s="2">
        <v>37261</v>
      </c>
      <c r="B33010">
        <v>800</v>
      </c>
      <c r="C33010">
        <v>17.14</v>
      </c>
      <c r="D33010">
        <v>37.47</v>
      </c>
      <c r="E33010">
        <v>60.48</v>
      </c>
      <c r="G33010">
        <v>17.13</v>
      </c>
      <c r="H33010" s="5">
        <v>18.329999999999998</v>
      </c>
      <c r="I33010">
        <v>23.2</v>
      </c>
      <c r="J33010">
        <v>29.19</v>
      </c>
      <c r="L33010" s="32">
        <v>18.329999999999998</v>
      </c>
      <c r="M33010">
        <v>29709</v>
      </c>
      <c r="N33010" t="s">
        <v>48</v>
      </c>
      <c r="O33010">
        <v>6</v>
      </c>
    </row>
    <row r="33011" spans="1:15" x14ac:dyDescent="0.2">
      <c r="A33011" s="2">
        <v>37261</v>
      </c>
      <c r="B33011">
        <v>900</v>
      </c>
      <c r="C33011">
        <v>18.059999999999999</v>
      </c>
      <c r="D33011">
        <v>44.5</v>
      </c>
      <c r="E33011">
        <v>74.42</v>
      </c>
      <c r="G33011">
        <v>18.05</v>
      </c>
      <c r="H33011" s="5">
        <v>21.53</v>
      </c>
      <c r="I33011">
        <v>30.06</v>
      </c>
      <c r="J33011">
        <v>40.340000000000003</v>
      </c>
      <c r="L33011" s="32">
        <v>21.54</v>
      </c>
      <c r="M33011">
        <v>31241</v>
      </c>
      <c r="N33011" t="s">
        <v>48</v>
      </c>
      <c r="O33011">
        <v>6</v>
      </c>
    </row>
    <row r="33012" spans="1:15" x14ac:dyDescent="0.2">
      <c r="A33012" s="2">
        <v>37261</v>
      </c>
      <c r="B33012">
        <v>1000</v>
      </c>
      <c r="C33012">
        <v>23.67</v>
      </c>
      <c r="D33012">
        <v>65.36</v>
      </c>
      <c r="E33012">
        <v>112.52</v>
      </c>
      <c r="G33012">
        <v>23.66</v>
      </c>
      <c r="H33012" s="5">
        <v>24.4</v>
      </c>
      <c r="I33012">
        <v>31.96</v>
      </c>
      <c r="J33012">
        <v>41.58</v>
      </c>
      <c r="L33012" s="32">
        <v>24.41</v>
      </c>
      <c r="M33012">
        <v>32375</v>
      </c>
      <c r="N33012" t="s">
        <v>48</v>
      </c>
      <c r="O33012">
        <v>6</v>
      </c>
    </row>
    <row r="33013" spans="1:15" x14ac:dyDescent="0.2">
      <c r="A33013" s="2">
        <v>37261</v>
      </c>
      <c r="B33013">
        <v>1100</v>
      </c>
      <c r="C33013">
        <v>21.98</v>
      </c>
      <c r="D33013">
        <v>66.430000000000007</v>
      </c>
      <c r="E33013">
        <v>116.72</v>
      </c>
      <c r="G33013">
        <v>21.96</v>
      </c>
      <c r="H33013" s="5">
        <v>22</v>
      </c>
      <c r="I33013">
        <v>29.99</v>
      </c>
      <c r="J33013">
        <v>40.11</v>
      </c>
      <c r="L33013" s="32">
        <v>22</v>
      </c>
      <c r="M33013">
        <v>32490</v>
      </c>
      <c r="N33013" t="s">
        <v>48</v>
      </c>
      <c r="O33013">
        <v>6</v>
      </c>
    </row>
    <row r="33014" spans="1:15" x14ac:dyDescent="0.2">
      <c r="A33014" s="2">
        <v>37261</v>
      </c>
      <c r="B33014">
        <v>1200</v>
      </c>
      <c r="C33014">
        <v>18.739999999999998</v>
      </c>
      <c r="D33014">
        <v>62.28</v>
      </c>
      <c r="E33014">
        <v>111.55</v>
      </c>
      <c r="G33014">
        <v>18.72</v>
      </c>
      <c r="H33014" s="5">
        <v>18</v>
      </c>
      <c r="I33014">
        <v>20.399999999999999</v>
      </c>
      <c r="J33014">
        <v>22.87</v>
      </c>
      <c r="L33014" s="32">
        <v>18</v>
      </c>
      <c r="M33014">
        <v>31933</v>
      </c>
      <c r="N33014" t="s">
        <v>48</v>
      </c>
      <c r="O33014">
        <v>6</v>
      </c>
    </row>
    <row r="33015" spans="1:15" x14ac:dyDescent="0.2">
      <c r="A33015" s="2">
        <v>37261</v>
      </c>
      <c r="B33015">
        <v>1300</v>
      </c>
      <c r="C33015">
        <v>17.489999999999998</v>
      </c>
      <c r="D33015">
        <v>26.39</v>
      </c>
      <c r="E33015">
        <v>36.46</v>
      </c>
      <c r="G33015">
        <v>17.489999999999998</v>
      </c>
      <c r="H33015" s="5">
        <v>17.16</v>
      </c>
      <c r="I33015">
        <v>19.37</v>
      </c>
      <c r="J33015">
        <v>21</v>
      </c>
      <c r="L33015" s="32">
        <v>17.16</v>
      </c>
      <c r="M33015">
        <v>31099</v>
      </c>
      <c r="N33015" t="s">
        <v>48</v>
      </c>
      <c r="O33015">
        <v>6</v>
      </c>
    </row>
    <row r="33016" spans="1:15" x14ac:dyDescent="0.2">
      <c r="A33016" s="2">
        <v>37261</v>
      </c>
      <c r="B33016">
        <v>1400</v>
      </c>
      <c r="C33016">
        <v>16.829999999999998</v>
      </c>
      <c r="D33016">
        <v>25.11</v>
      </c>
      <c r="E33016">
        <v>34.47</v>
      </c>
      <c r="G33016">
        <v>16.84</v>
      </c>
      <c r="H33016" s="5">
        <v>16.5</v>
      </c>
      <c r="I33016">
        <v>17.91</v>
      </c>
      <c r="J33016">
        <v>19.350000000000001</v>
      </c>
      <c r="L33016" s="32">
        <v>16.5</v>
      </c>
      <c r="M33016">
        <v>30399</v>
      </c>
      <c r="N33016" t="s">
        <v>48</v>
      </c>
      <c r="O33016">
        <v>6</v>
      </c>
    </row>
    <row r="33017" spans="1:15" x14ac:dyDescent="0.2">
      <c r="A33017" s="2">
        <v>37261</v>
      </c>
      <c r="B33017">
        <v>1500</v>
      </c>
      <c r="C33017">
        <v>15.78</v>
      </c>
      <c r="D33017">
        <v>24.79</v>
      </c>
      <c r="E33017">
        <v>34.97</v>
      </c>
      <c r="G33017">
        <v>15.79</v>
      </c>
      <c r="H33017" s="5">
        <v>16</v>
      </c>
      <c r="I33017">
        <v>16.27</v>
      </c>
      <c r="J33017">
        <v>16.510000000000002</v>
      </c>
      <c r="L33017" s="32">
        <v>16</v>
      </c>
      <c r="M33017">
        <v>29551</v>
      </c>
      <c r="N33017" t="s">
        <v>48</v>
      </c>
      <c r="O33017">
        <v>6</v>
      </c>
    </row>
    <row r="33018" spans="1:15" x14ac:dyDescent="0.2">
      <c r="A33018" s="2">
        <v>37261</v>
      </c>
      <c r="B33018">
        <v>1600</v>
      </c>
      <c r="C33018">
        <v>15.44</v>
      </c>
      <c r="D33018">
        <v>24.53</v>
      </c>
      <c r="E33018">
        <v>34.799999999999997</v>
      </c>
      <c r="G33018">
        <v>15.44</v>
      </c>
      <c r="H33018" s="5">
        <v>16</v>
      </c>
      <c r="I33018">
        <v>19.53</v>
      </c>
      <c r="J33018">
        <v>23.61</v>
      </c>
      <c r="L33018" s="32">
        <v>16</v>
      </c>
      <c r="M33018">
        <v>29299</v>
      </c>
      <c r="N33018" t="s">
        <v>48</v>
      </c>
      <c r="O33018">
        <v>6</v>
      </c>
    </row>
    <row r="33019" spans="1:15" x14ac:dyDescent="0.2">
      <c r="A33019" s="2">
        <v>37261</v>
      </c>
      <c r="B33019">
        <v>1700</v>
      </c>
      <c r="C33019">
        <v>17.95</v>
      </c>
      <c r="D33019">
        <v>27.46</v>
      </c>
      <c r="E33019">
        <v>38.21</v>
      </c>
      <c r="G33019">
        <v>17.96</v>
      </c>
      <c r="H33019" s="5">
        <v>17.73</v>
      </c>
      <c r="I33019">
        <v>23.34</v>
      </c>
      <c r="J33019">
        <v>28.01</v>
      </c>
      <c r="L33019" s="32">
        <v>17.91</v>
      </c>
      <c r="M33019">
        <v>30729</v>
      </c>
      <c r="N33019" t="s">
        <v>48</v>
      </c>
      <c r="O33019">
        <v>6</v>
      </c>
    </row>
    <row r="33020" spans="1:15" x14ac:dyDescent="0.2">
      <c r="A33020" s="2">
        <v>37261</v>
      </c>
      <c r="B33020">
        <v>1800</v>
      </c>
      <c r="C33020">
        <v>21.25</v>
      </c>
      <c r="D33020">
        <v>27.25</v>
      </c>
      <c r="E33020">
        <v>34.03</v>
      </c>
      <c r="G33020">
        <v>21.25</v>
      </c>
      <c r="H33020" s="5">
        <v>30.9</v>
      </c>
      <c r="I33020">
        <v>39.979999999999997</v>
      </c>
      <c r="J33020">
        <v>46.44</v>
      </c>
      <c r="L33020" s="32">
        <v>31.31</v>
      </c>
      <c r="M33020">
        <v>33846</v>
      </c>
      <c r="N33020" t="s">
        <v>48</v>
      </c>
      <c r="O33020">
        <v>6</v>
      </c>
    </row>
    <row r="33021" spans="1:15" x14ac:dyDescent="0.2">
      <c r="A33021" s="2">
        <v>37261</v>
      </c>
      <c r="B33021">
        <v>1900</v>
      </c>
      <c r="C33021">
        <v>20.13</v>
      </c>
      <c r="D33021">
        <v>22.1</v>
      </c>
      <c r="E33021">
        <v>24.76</v>
      </c>
      <c r="G33021">
        <v>20.2</v>
      </c>
      <c r="H33021" s="5">
        <v>30</v>
      </c>
      <c r="I33021">
        <v>37.07</v>
      </c>
      <c r="J33021">
        <v>44.62</v>
      </c>
      <c r="L33021" s="32">
        <v>30.12</v>
      </c>
      <c r="M33021">
        <v>34092</v>
      </c>
      <c r="N33021" t="s">
        <v>48</v>
      </c>
      <c r="O33021">
        <v>6</v>
      </c>
    </row>
    <row r="33022" spans="1:15" x14ac:dyDescent="0.2">
      <c r="A33022" s="2">
        <v>37261</v>
      </c>
      <c r="B33022">
        <v>2000</v>
      </c>
      <c r="C33022">
        <v>19.97</v>
      </c>
      <c r="D33022">
        <v>30.05</v>
      </c>
      <c r="E33022">
        <v>42.1</v>
      </c>
      <c r="G33022">
        <v>20.14</v>
      </c>
      <c r="H33022" s="5">
        <v>27.84</v>
      </c>
      <c r="I33022">
        <v>36.85</v>
      </c>
      <c r="J33022">
        <v>44.51</v>
      </c>
      <c r="L33022" s="32">
        <v>28.15</v>
      </c>
      <c r="M33022">
        <v>33684</v>
      </c>
      <c r="N33022" t="s">
        <v>48</v>
      </c>
      <c r="O33022">
        <v>6</v>
      </c>
    </row>
    <row r="33023" spans="1:15" x14ac:dyDescent="0.2">
      <c r="A33023" s="2">
        <v>37261</v>
      </c>
      <c r="B33023">
        <v>2100</v>
      </c>
      <c r="C33023">
        <v>20.37</v>
      </c>
      <c r="D33023">
        <v>34.83</v>
      </c>
      <c r="E33023">
        <v>50.08</v>
      </c>
      <c r="G33023">
        <v>20.55</v>
      </c>
      <c r="H33023" s="5">
        <v>22.98</v>
      </c>
      <c r="I33023">
        <v>26.01</v>
      </c>
      <c r="J33023">
        <v>28.74</v>
      </c>
      <c r="L33023" s="32">
        <v>23.07</v>
      </c>
      <c r="M33023">
        <v>33033</v>
      </c>
      <c r="N33023" t="s">
        <v>48</v>
      </c>
      <c r="O33023">
        <v>6</v>
      </c>
    </row>
    <row r="33024" spans="1:15" x14ac:dyDescent="0.2">
      <c r="A33024" s="2">
        <v>37261</v>
      </c>
      <c r="B33024">
        <v>2200</v>
      </c>
      <c r="C33024">
        <v>18.559999999999999</v>
      </c>
      <c r="D33024">
        <v>73.94</v>
      </c>
      <c r="E33024">
        <v>135.94999999999999</v>
      </c>
      <c r="G33024">
        <v>18.68</v>
      </c>
      <c r="H33024" s="5">
        <v>19.07</v>
      </c>
      <c r="I33024">
        <v>22.14</v>
      </c>
      <c r="J33024">
        <v>24.87</v>
      </c>
      <c r="L33024" s="32">
        <v>19.149999999999999</v>
      </c>
      <c r="M33024">
        <v>32022</v>
      </c>
      <c r="N33024" t="s">
        <v>48</v>
      </c>
      <c r="O33024">
        <v>6</v>
      </c>
    </row>
    <row r="33025" spans="1:15" x14ac:dyDescent="0.2">
      <c r="A33025" s="2">
        <v>37261</v>
      </c>
      <c r="B33025">
        <v>2300</v>
      </c>
      <c r="C33025">
        <v>17.27</v>
      </c>
      <c r="D33025">
        <v>70.66</v>
      </c>
      <c r="E33025">
        <v>130.97999999999999</v>
      </c>
      <c r="G33025">
        <v>17.29</v>
      </c>
      <c r="H33025" s="5">
        <v>17.670000000000002</v>
      </c>
      <c r="I33025">
        <v>19.97</v>
      </c>
      <c r="J33025">
        <v>22.63</v>
      </c>
      <c r="L33025" s="32">
        <v>17.68</v>
      </c>
      <c r="M33025">
        <v>30680</v>
      </c>
      <c r="N33025" t="s">
        <v>48</v>
      </c>
      <c r="O33025">
        <v>6</v>
      </c>
    </row>
    <row r="33026" spans="1:15" x14ac:dyDescent="0.2">
      <c r="A33026" s="2">
        <v>37261</v>
      </c>
      <c r="B33026">
        <v>2400</v>
      </c>
      <c r="C33026">
        <v>17.05</v>
      </c>
      <c r="D33026">
        <v>28.15</v>
      </c>
      <c r="E33026">
        <v>40.69</v>
      </c>
      <c r="G33026">
        <v>17.05</v>
      </c>
      <c r="H33026" s="5">
        <v>16.010000000000002</v>
      </c>
      <c r="I33026">
        <v>19.04</v>
      </c>
      <c r="J33026">
        <v>19.260000000000002</v>
      </c>
      <c r="L33026" s="32">
        <v>16.3</v>
      </c>
      <c r="M33026">
        <v>29011</v>
      </c>
      <c r="N33026" t="s">
        <v>47</v>
      </c>
      <c r="O33026">
        <v>6</v>
      </c>
    </row>
    <row r="33027" spans="1:15" x14ac:dyDescent="0.2">
      <c r="A33027" s="2">
        <v>37262</v>
      </c>
      <c r="B33027">
        <v>100</v>
      </c>
      <c r="C33027">
        <v>16.29</v>
      </c>
      <c r="D33027">
        <v>24.84</v>
      </c>
      <c r="E33027">
        <v>34.51</v>
      </c>
      <c r="G33027">
        <v>16.29</v>
      </c>
      <c r="H33027" s="5">
        <v>15.88</v>
      </c>
      <c r="I33027">
        <v>18.239999999999998</v>
      </c>
      <c r="J33027">
        <v>20.27</v>
      </c>
      <c r="L33027" s="32">
        <v>14.62</v>
      </c>
      <c r="M33027">
        <v>27100</v>
      </c>
      <c r="N33027" t="s">
        <v>47</v>
      </c>
      <c r="O33027">
        <v>7</v>
      </c>
    </row>
    <row r="33028" spans="1:15" x14ac:dyDescent="0.2">
      <c r="A33028" s="2">
        <v>37262</v>
      </c>
      <c r="B33028">
        <v>200</v>
      </c>
      <c r="C33028">
        <v>15.43</v>
      </c>
      <c r="D33028">
        <v>16.88</v>
      </c>
      <c r="E33028">
        <v>18.53</v>
      </c>
      <c r="G33028">
        <v>15.43</v>
      </c>
      <c r="H33028" s="5">
        <v>15.08</v>
      </c>
      <c r="I33028">
        <v>17.510000000000002</v>
      </c>
      <c r="J33028">
        <v>19.7</v>
      </c>
      <c r="L33028" s="32">
        <v>14.68</v>
      </c>
      <c r="M33028">
        <v>26097</v>
      </c>
      <c r="N33028" t="s">
        <v>47</v>
      </c>
      <c r="O33028">
        <v>7</v>
      </c>
    </row>
    <row r="33029" spans="1:15" x14ac:dyDescent="0.2">
      <c r="A33029" s="2">
        <v>37262</v>
      </c>
      <c r="B33029">
        <v>300</v>
      </c>
      <c r="C33029">
        <v>15.3</v>
      </c>
      <c r="D33029">
        <v>15.3</v>
      </c>
      <c r="E33029">
        <v>15.3</v>
      </c>
      <c r="G33029">
        <v>15.3</v>
      </c>
      <c r="H33029" s="5">
        <v>14.69</v>
      </c>
      <c r="I33029">
        <v>17.18</v>
      </c>
      <c r="J33029">
        <v>19.47</v>
      </c>
      <c r="L33029" s="32">
        <v>14.69</v>
      </c>
      <c r="M33029">
        <v>25793</v>
      </c>
      <c r="N33029" t="s">
        <v>47</v>
      </c>
      <c r="O33029">
        <v>7</v>
      </c>
    </row>
    <row r="33030" spans="1:15" x14ac:dyDescent="0.2">
      <c r="A33030" s="2">
        <v>37262</v>
      </c>
      <c r="B33030">
        <v>400</v>
      </c>
      <c r="C33030">
        <v>15.22</v>
      </c>
      <c r="D33030">
        <v>15.22</v>
      </c>
      <c r="E33030">
        <v>15.22</v>
      </c>
      <c r="G33030">
        <v>15.22</v>
      </c>
      <c r="H33030" s="5">
        <v>14.38</v>
      </c>
      <c r="I33030">
        <v>16.940000000000001</v>
      </c>
      <c r="J33030">
        <v>19.3</v>
      </c>
      <c r="L33030" s="32">
        <v>14.38</v>
      </c>
      <c r="M33030">
        <v>25657</v>
      </c>
      <c r="N33030" t="s">
        <v>47</v>
      </c>
      <c r="O33030">
        <v>7</v>
      </c>
    </row>
    <row r="33031" spans="1:15" x14ac:dyDescent="0.2">
      <c r="A33031" s="2">
        <v>37262</v>
      </c>
      <c r="B33031">
        <v>500</v>
      </c>
      <c r="C33031">
        <v>15.09</v>
      </c>
      <c r="D33031">
        <v>15.09</v>
      </c>
      <c r="E33031">
        <v>15.09</v>
      </c>
      <c r="G33031">
        <v>15.09</v>
      </c>
      <c r="H33031" s="5">
        <v>14.1</v>
      </c>
      <c r="I33031">
        <v>16.73</v>
      </c>
      <c r="J33031">
        <v>19.149999999999999</v>
      </c>
      <c r="L33031" s="32">
        <v>14.1</v>
      </c>
      <c r="M33031">
        <v>25778</v>
      </c>
      <c r="N33031" t="s">
        <v>47</v>
      </c>
      <c r="O33031">
        <v>7</v>
      </c>
    </row>
    <row r="33032" spans="1:15" x14ac:dyDescent="0.2">
      <c r="A33032" s="2">
        <v>37262</v>
      </c>
      <c r="B33032">
        <v>600</v>
      </c>
      <c r="C33032">
        <v>15.2</v>
      </c>
      <c r="D33032">
        <v>23.28</v>
      </c>
      <c r="E33032">
        <v>32.42</v>
      </c>
      <c r="G33032">
        <v>15.2</v>
      </c>
      <c r="H33032" s="5">
        <v>14.86</v>
      </c>
      <c r="I33032">
        <v>18.52</v>
      </c>
      <c r="J33032">
        <v>21.88</v>
      </c>
      <c r="L33032" s="32">
        <v>14.87</v>
      </c>
      <c r="M33032">
        <v>26396</v>
      </c>
      <c r="N33032" t="s">
        <v>47</v>
      </c>
      <c r="O33032">
        <v>7</v>
      </c>
    </row>
    <row r="33033" spans="1:15" x14ac:dyDescent="0.2">
      <c r="A33033" s="2">
        <v>37262</v>
      </c>
      <c r="B33033">
        <v>700</v>
      </c>
      <c r="C33033">
        <v>16.760000000000002</v>
      </c>
      <c r="D33033">
        <v>26.88</v>
      </c>
      <c r="E33033">
        <v>38.33</v>
      </c>
      <c r="G33033">
        <v>16.760000000000002</v>
      </c>
      <c r="H33033" s="5">
        <v>15.04</v>
      </c>
      <c r="I33033">
        <v>21.07</v>
      </c>
      <c r="J33033">
        <v>26.61</v>
      </c>
      <c r="L33033" s="32">
        <v>15.05</v>
      </c>
      <c r="M33033">
        <v>27143</v>
      </c>
      <c r="N33033" t="s">
        <v>47</v>
      </c>
      <c r="O33033">
        <v>7</v>
      </c>
    </row>
    <row r="33034" spans="1:15" x14ac:dyDescent="0.2">
      <c r="A33034" s="2">
        <v>37262</v>
      </c>
      <c r="B33034">
        <v>800</v>
      </c>
      <c r="C33034">
        <v>16.36</v>
      </c>
      <c r="D33034">
        <v>25.42</v>
      </c>
      <c r="E33034">
        <v>35.67</v>
      </c>
      <c r="G33034">
        <v>16.36</v>
      </c>
      <c r="H33034" s="5">
        <v>16.350000000000001</v>
      </c>
      <c r="I33034">
        <v>25.14</v>
      </c>
      <c r="J33034">
        <v>36.049999999999997</v>
      </c>
      <c r="L33034" s="32">
        <v>16.350000000000001</v>
      </c>
      <c r="M33034">
        <v>28059</v>
      </c>
      <c r="N33034" t="s">
        <v>48</v>
      </c>
      <c r="O33034">
        <v>7</v>
      </c>
    </row>
    <row r="33035" spans="1:15" x14ac:dyDescent="0.2">
      <c r="A33035" s="2">
        <v>37262</v>
      </c>
      <c r="B33035">
        <v>900</v>
      </c>
      <c r="C33035">
        <v>17.22</v>
      </c>
      <c r="D33035">
        <v>32.79</v>
      </c>
      <c r="E33035">
        <v>50.4</v>
      </c>
      <c r="G33035">
        <v>17.22</v>
      </c>
      <c r="H33035" s="5">
        <v>18.48</v>
      </c>
      <c r="I33035">
        <v>26.81</v>
      </c>
      <c r="J33035">
        <v>37.14</v>
      </c>
      <c r="L33035" s="32">
        <v>18.489999999999998</v>
      </c>
      <c r="M33035">
        <v>29379</v>
      </c>
      <c r="N33035" t="s">
        <v>48</v>
      </c>
      <c r="O33035">
        <v>7</v>
      </c>
    </row>
    <row r="33036" spans="1:15" x14ac:dyDescent="0.2">
      <c r="A33036" s="2">
        <v>37262</v>
      </c>
      <c r="B33036">
        <v>1000</v>
      </c>
      <c r="C33036">
        <v>19.149999999999999</v>
      </c>
      <c r="D33036">
        <v>35.71</v>
      </c>
      <c r="E33036">
        <v>54.42</v>
      </c>
      <c r="G33036">
        <v>19.16</v>
      </c>
      <c r="H33036" s="5">
        <v>20.420000000000002</v>
      </c>
      <c r="I33036">
        <v>28.31</v>
      </c>
      <c r="J33036">
        <v>38.130000000000003</v>
      </c>
      <c r="L33036" s="32">
        <v>20.420000000000002</v>
      </c>
      <c r="M33036">
        <v>30744</v>
      </c>
      <c r="N33036" t="s">
        <v>48</v>
      </c>
      <c r="O33036">
        <v>7</v>
      </c>
    </row>
    <row r="33037" spans="1:15" x14ac:dyDescent="0.2">
      <c r="A33037" s="2">
        <v>37262</v>
      </c>
      <c r="B33037">
        <v>1100</v>
      </c>
      <c r="C33037">
        <v>28.84</v>
      </c>
      <c r="D33037">
        <v>38.020000000000003</v>
      </c>
      <c r="E33037">
        <v>48.39</v>
      </c>
      <c r="G33037">
        <v>28.84</v>
      </c>
      <c r="H33037" s="5">
        <v>19.27</v>
      </c>
      <c r="I33037">
        <v>27.41</v>
      </c>
      <c r="J33037">
        <v>37.54</v>
      </c>
      <c r="L33037" s="32">
        <v>19.28</v>
      </c>
      <c r="M33037">
        <v>31051</v>
      </c>
      <c r="N33037" t="s">
        <v>48</v>
      </c>
      <c r="O33037">
        <v>7</v>
      </c>
    </row>
    <row r="33038" spans="1:15" x14ac:dyDescent="0.2">
      <c r="A33038" s="2">
        <v>37262</v>
      </c>
      <c r="B33038">
        <v>1200</v>
      </c>
      <c r="C33038">
        <v>21.31</v>
      </c>
      <c r="D33038">
        <v>32.83</v>
      </c>
      <c r="E33038">
        <v>45.85</v>
      </c>
      <c r="G33038">
        <v>21.32</v>
      </c>
      <c r="H33038" s="5">
        <v>18</v>
      </c>
      <c r="I33038">
        <v>21.67</v>
      </c>
      <c r="J33038">
        <v>26.17</v>
      </c>
      <c r="L33038" s="32">
        <v>18</v>
      </c>
      <c r="M33038">
        <v>31040</v>
      </c>
      <c r="N33038" t="s">
        <v>48</v>
      </c>
      <c r="O33038">
        <v>7</v>
      </c>
    </row>
    <row r="33039" spans="1:15" x14ac:dyDescent="0.2">
      <c r="A33039" s="2">
        <v>37262</v>
      </c>
      <c r="B33039">
        <v>1300</v>
      </c>
      <c r="C33039">
        <v>21.43</v>
      </c>
      <c r="D33039">
        <v>33.130000000000003</v>
      </c>
      <c r="E33039">
        <v>46.35</v>
      </c>
      <c r="G33039">
        <v>21.44</v>
      </c>
      <c r="H33039" s="5">
        <v>16.88</v>
      </c>
      <c r="I33039">
        <v>20.059999999999999</v>
      </c>
      <c r="J33039">
        <v>23.85</v>
      </c>
      <c r="L33039" s="32">
        <v>16.89</v>
      </c>
      <c r="M33039">
        <v>31139</v>
      </c>
      <c r="N33039" t="s">
        <v>48</v>
      </c>
      <c r="O33039">
        <v>7</v>
      </c>
    </row>
    <row r="33040" spans="1:15" x14ac:dyDescent="0.2">
      <c r="A33040" s="2">
        <v>37262</v>
      </c>
      <c r="B33040">
        <v>1400</v>
      </c>
      <c r="C33040">
        <v>19.649999999999999</v>
      </c>
      <c r="D33040">
        <v>32.25</v>
      </c>
      <c r="E33040">
        <v>46.48</v>
      </c>
      <c r="G33040">
        <v>19.66</v>
      </c>
      <c r="H33040" s="5">
        <v>16.38</v>
      </c>
      <c r="I33040">
        <v>19.670000000000002</v>
      </c>
      <c r="J33040">
        <v>23.59</v>
      </c>
      <c r="L33040" s="32">
        <v>16.38</v>
      </c>
      <c r="M33040">
        <v>31233</v>
      </c>
      <c r="N33040" t="s">
        <v>48</v>
      </c>
      <c r="O33040">
        <v>7</v>
      </c>
    </row>
    <row r="33041" spans="1:15" x14ac:dyDescent="0.2">
      <c r="A33041" s="2">
        <v>37262</v>
      </c>
      <c r="B33041">
        <v>1500</v>
      </c>
      <c r="C33041">
        <v>19.22</v>
      </c>
      <c r="D33041">
        <v>32.04</v>
      </c>
      <c r="E33041">
        <v>46.51</v>
      </c>
      <c r="G33041">
        <v>19.23</v>
      </c>
      <c r="H33041" s="5">
        <v>16</v>
      </c>
      <c r="I33041">
        <v>19.16</v>
      </c>
      <c r="J33041">
        <v>22.96</v>
      </c>
      <c r="L33041" s="32">
        <v>16</v>
      </c>
      <c r="M33041">
        <v>31375</v>
      </c>
      <c r="N33041" t="s">
        <v>48</v>
      </c>
      <c r="O33041">
        <v>7</v>
      </c>
    </row>
    <row r="33042" spans="1:15" x14ac:dyDescent="0.2">
      <c r="A33042" s="2">
        <v>37262</v>
      </c>
      <c r="B33042">
        <v>1600</v>
      </c>
      <c r="C33042">
        <v>22.18</v>
      </c>
      <c r="D33042">
        <v>33.53</v>
      </c>
      <c r="E33042">
        <v>46.32</v>
      </c>
      <c r="G33042">
        <v>22.18</v>
      </c>
      <c r="H33042" s="5">
        <v>16.5</v>
      </c>
      <c r="I33042">
        <v>22.75</v>
      </c>
      <c r="J33042">
        <v>30.46</v>
      </c>
      <c r="L33042" s="32">
        <v>16.5</v>
      </c>
      <c r="M33042">
        <v>32003</v>
      </c>
      <c r="N33042" t="s">
        <v>48</v>
      </c>
      <c r="O33042">
        <v>7</v>
      </c>
    </row>
    <row r="33043" spans="1:15" x14ac:dyDescent="0.2">
      <c r="A33043" s="2">
        <v>37262</v>
      </c>
      <c r="B33043">
        <v>1700</v>
      </c>
      <c r="C33043">
        <v>39.549999999999997</v>
      </c>
      <c r="D33043">
        <v>43.98</v>
      </c>
      <c r="E33043">
        <v>48.95</v>
      </c>
      <c r="G33043">
        <v>39.56</v>
      </c>
      <c r="H33043" s="5">
        <v>19.989999999999998</v>
      </c>
      <c r="I33043">
        <v>23.27</v>
      </c>
      <c r="J33043">
        <v>27.43</v>
      </c>
      <c r="L33043" s="32">
        <v>19.989999999999998</v>
      </c>
      <c r="M33043">
        <v>33899</v>
      </c>
      <c r="N33043" t="s">
        <v>48</v>
      </c>
      <c r="O33043">
        <v>7</v>
      </c>
    </row>
    <row r="33044" spans="1:15" x14ac:dyDescent="0.2">
      <c r="A33044" s="2">
        <v>37262</v>
      </c>
      <c r="B33044">
        <v>1800</v>
      </c>
      <c r="C33044">
        <v>64.45</v>
      </c>
      <c r="D33044">
        <v>68.84</v>
      </c>
      <c r="E33044">
        <v>73.78</v>
      </c>
      <c r="G33044">
        <v>64.45</v>
      </c>
      <c r="H33044" s="5">
        <v>35.659999999999997</v>
      </c>
      <c r="I33044">
        <v>39.79</v>
      </c>
      <c r="J33044">
        <v>45.08</v>
      </c>
      <c r="L33044" s="32">
        <v>35.659999999999997</v>
      </c>
      <c r="M33044">
        <v>35900</v>
      </c>
      <c r="N33044" t="s">
        <v>48</v>
      </c>
      <c r="O33044">
        <v>7</v>
      </c>
    </row>
    <row r="33045" spans="1:15" x14ac:dyDescent="0.2">
      <c r="A33045" s="2">
        <v>37262</v>
      </c>
      <c r="B33045">
        <v>1900</v>
      </c>
      <c r="C33045">
        <v>49.33</v>
      </c>
      <c r="D33045">
        <v>49.37</v>
      </c>
      <c r="E33045">
        <v>49.33</v>
      </c>
      <c r="G33045">
        <v>49.34</v>
      </c>
      <c r="H33045" s="5">
        <v>33</v>
      </c>
      <c r="I33045">
        <v>34.549999999999997</v>
      </c>
      <c r="J33045">
        <v>36.54</v>
      </c>
      <c r="L33045" s="32">
        <v>33</v>
      </c>
      <c r="M33045">
        <v>35971</v>
      </c>
      <c r="N33045" t="s">
        <v>48</v>
      </c>
      <c r="O33045">
        <v>7</v>
      </c>
    </row>
    <row r="33046" spans="1:15" x14ac:dyDescent="0.2">
      <c r="A33046" s="2">
        <v>37262</v>
      </c>
      <c r="B33046">
        <v>2000</v>
      </c>
      <c r="C33046">
        <v>24.52</v>
      </c>
      <c r="D33046">
        <v>26.36</v>
      </c>
      <c r="E33046">
        <v>28.29</v>
      </c>
      <c r="G33046">
        <v>24.53</v>
      </c>
      <c r="H33046" s="5">
        <v>28</v>
      </c>
      <c r="I33046">
        <v>31.87</v>
      </c>
      <c r="J33046">
        <v>36.82</v>
      </c>
      <c r="L33046" s="32">
        <v>28</v>
      </c>
      <c r="M33046">
        <v>35306</v>
      </c>
      <c r="N33046" t="s">
        <v>48</v>
      </c>
      <c r="O33046">
        <v>7</v>
      </c>
    </row>
    <row r="33047" spans="1:15" x14ac:dyDescent="0.2">
      <c r="A33047" s="2">
        <v>37262</v>
      </c>
      <c r="B33047">
        <v>2100</v>
      </c>
      <c r="C33047">
        <v>22.37</v>
      </c>
      <c r="D33047">
        <v>33.64</v>
      </c>
      <c r="E33047">
        <v>46.33</v>
      </c>
      <c r="G33047">
        <v>22.38</v>
      </c>
      <c r="H33047" s="5">
        <v>22.93</v>
      </c>
      <c r="I33047">
        <v>24.58</v>
      </c>
      <c r="J33047">
        <v>26.63</v>
      </c>
      <c r="L33047" s="32">
        <v>22.93</v>
      </c>
      <c r="M33047">
        <v>34315</v>
      </c>
      <c r="N33047" t="s">
        <v>48</v>
      </c>
      <c r="O33047">
        <v>7</v>
      </c>
    </row>
    <row r="33048" spans="1:15" x14ac:dyDescent="0.2">
      <c r="A33048" s="2">
        <v>37262</v>
      </c>
      <c r="B33048">
        <v>2200</v>
      </c>
      <c r="C33048">
        <v>18.27</v>
      </c>
      <c r="D33048">
        <v>29.9</v>
      </c>
      <c r="E33048">
        <v>43.04</v>
      </c>
      <c r="G33048">
        <v>18.27</v>
      </c>
      <c r="H33048" s="5">
        <v>18.920000000000002</v>
      </c>
      <c r="I33048">
        <v>20.67</v>
      </c>
      <c r="J33048">
        <v>22.88</v>
      </c>
      <c r="L33048" s="32">
        <v>18.920000000000002</v>
      </c>
      <c r="M33048">
        <v>32731</v>
      </c>
      <c r="N33048" t="s">
        <v>48</v>
      </c>
      <c r="O33048">
        <v>7</v>
      </c>
    </row>
    <row r="33049" spans="1:15" x14ac:dyDescent="0.2">
      <c r="A33049" s="2">
        <v>37262</v>
      </c>
      <c r="B33049">
        <v>2300</v>
      </c>
      <c r="C33049">
        <v>17.38</v>
      </c>
      <c r="D33049">
        <v>27.42</v>
      </c>
      <c r="E33049">
        <v>38.76</v>
      </c>
      <c r="G33049">
        <v>17.39</v>
      </c>
      <c r="H33049" s="5">
        <v>17.600000000000001</v>
      </c>
      <c r="I33049">
        <v>18.73</v>
      </c>
      <c r="J33049">
        <v>20.18</v>
      </c>
      <c r="L33049" s="32">
        <v>17.600000000000001</v>
      </c>
      <c r="M33049">
        <v>30646</v>
      </c>
      <c r="N33049" t="s">
        <v>48</v>
      </c>
      <c r="O33049">
        <v>7</v>
      </c>
    </row>
    <row r="33050" spans="1:15" x14ac:dyDescent="0.2">
      <c r="A33050" s="2">
        <v>37262</v>
      </c>
      <c r="B33050">
        <v>2400</v>
      </c>
      <c r="C33050">
        <v>16.510000000000002</v>
      </c>
      <c r="D33050">
        <v>20.67</v>
      </c>
      <c r="E33050">
        <v>25.38</v>
      </c>
      <c r="G33050">
        <v>16.510000000000002</v>
      </c>
      <c r="H33050" s="5">
        <v>16.309999999999999</v>
      </c>
      <c r="I33050">
        <v>16.32</v>
      </c>
      <c r="J33050">
        <v>16.32</v>
      </c>
      <c r="L33050" s="32">
        <v>16.309999999999999</v>
      </c>
      <c r="M33050">
        <v>28337</v>
      </c>
      <c r="N33050" t="s">
        <v>47</v>
      </c>
      <c r="O33050">
        <v>7</v>
      </c>
    </row>
    <row r="33051" spans="1:15" x14ac:dyDescent="0.2">
      <c r="A33051" s="2">
        <v>37263</v>
      </c>
      <c r="B33051">
        <v>100</v>
      </c>
      <c r="C33051">
        <v>15.26</v>
      </c>
      <c r="D33051">
        <v>15.26</v>
      </c>
      <c r="E33051">
        <v>15.26</v>
      </c>
      <c r="G33051">
        <v>15.26</v>
      </c>
      <c r="H33051" s="5">
        <v>16.78</v>
      </c>
      <c r="I33051">
        <v>16.79</v>
      </c>
      <c r="J33051">
        <v>16.79</v>
      </c>
      <c r="L33051" s="32">
        <v>16.78</v>
      </c>
      <c r="M33051">
        <v>26862</v>
      </c>
      <c r="N33051" t="s">
        <v>47</v>
      </c>
      <c r="O33051">
        <v>1</v>
      </c>
    </row>
    <row r="33052" spans="1:15" x14ac:dyDescent="0.2">
      <c r="A33052" s="2">
        <v>37263</v>
      </c>
      <c r="B33052">
        <v>200</v>
      </c>
      <c r="C33052">
        <v>13.58</v>
      </c>
      <c r="D33052">
        <v>13.58</v>
      </c>
      <c r="E33052">
        <v>13.58</v>
      </c>
      <c r="G33052">
        <v>13.58</v>
      </c>
      <c r="H33052" s="5">
        <v>16.2</v>
      </c>
      <c r="I33052">
        <v>16.2</v>
      </c>
      <c r="J33052">
        <v>16.2</v>
      </c>
      <c r="L33052" s="32">
        <v>16.2</v>
      </c>
      <c r="M33052">
        <v>25976</v>
      </c>
      <c r="N33052" t="s">
        <v>47</v>
      </c>
      <c r="O33052">
        <v>1</v>
      </c>
    </row>
    <row r="33053" spans="1:15" x14ac:dyDescent="0.2">
      <c r="A33053" s="2">
        <v>37263</v>
      </c>
      <c r="B33053">
        <v>300</v>
      </c>
      <c r="C33053">
        <v>14.02</v>
      </c>
      <c r="D33053">
        <v>14.02</v>
      </c>
      <c r="E33053">
        <v>14.02</v>
      </c>
      <c r="G33053">
        <v>14.02</v>
      </c>
      <c r="H33053" s="5">
        <v>16.11</v>
      </c>
      <c r="I33053">
        <v>16.11</v>
      </c>
      <c r="J33053">
        <v>16.11</v>
      </c>
      <c r="L33053" s="32">
        <v>16.11</v>
      </c>
      <c r="M33053">
        <v>25641</v>
      </c>
      <c r="N33053" t="s">
        <v>47</v>
      </c>
      <c r="O33053">
        <v>1</v>
      </c>
    </row>
    <row r="33054" spans="1:15" x14ac:dyDescent="0.2">
      <c r="A33054" s="2">
        <v>37263</v>
      </c>
      <c r="B33054">
        <v>400</v>
      </c>
      <c r="C33054">
        <v>13.8</v>
      </c>
      <c r="D33054">
        <v>13.8</v>
      </c>
      <c r="E33054">
        <v>13.8</v>
      </c>
      <c r="G33054">
        <v>13.8</v>
      </c>
      <c r="H33054" s="5">
        <v>16.2</v>
      </c>
      <c r="I33054">
        <v>16.2</v>
      </c>
      <c r="J33054">
        <v>16.2</v>
      </c>
      <c r="L33054" s="32">
        <v>16.2</v>
      </c>
      <c r="M33054">
        <v>25666</v>
      </c>
      <c r="N33054" t="s">
        <v>47</v>
      </c>
      <c r="O33054">
        <v>1</v>
      </c>
    </row>
    <row r="33055" spans="1:15" x14ac:dyDescent="0.2">
      <c r="A33055" s="2">
        <v>37263</v>
      </c>
      <c r="B33055">
        <v>500</v>
      </c>
      <c r="C33055">
        <v>13.59</v>
      </c>
      <c r="D33055">
        <v>21.79</v>
      </c>
      <c r="E33055">
        <v>31.06</v>
      </c>
      <c r="G33055">
        <v>13.59</v>
      </c>
      <c r="H33055" s="5">
        <v>16.899999999999999</v>
      </c>
      <c r="I33055">
        <v>16.899999999999999</v>
      </c>
      <c r="J33055">
        <v>16.899999999999999</v>
      </c>
      <c r="L33055" s="32">
        <v>16.899999999999999</v>
      </c>
      <c r="M33055">
        <v>26328</v>
      </c>
      <c r="N33055" t="s">
        <v>47</v>
      </c>
      <c r="O33055">
        <v>1</v>
      </c>
    </row>
    <row r="33056" spans="1:15" x14ac:dyDescent="0.2">
      <c r="A33056" s="2">
        <v>37263</v>
      </c>
      <c r="B33056">
        <v>600</v>
      </c>
      <c r="C33056">
        <v>13.85</v>
      </c>
      <c r="D33056">
        <v>30.1</v>
      </c>
      <c r="E33056">
        <v>48.46</v>
      </c>
      <c r="G33056">
        <v>13.86</v>
      </c>
      <c r="H33056" s="5">
        <v>19.3</v>
      </c>
      <c r="I33056">
        <v>19.41</v>
      </c>
      <c r="J33056">
        <v>19.54</v>
      </c>
      <c r="L33056" s="32">
        <v>19.3</v>
      </c>
      <c r="M33056">
        <v>28267</v>
      </c>
      <c r="N33056" t="s">
        <v>47</v>
      </c>
      <c r="O33056">
        <v>1</v>
      </c>
    </row>
    <row r="33057" spans="1:15" x14ac:dyDescent="0.2">
      <c r="A33057" s="2">
        <v>37263</v>
      </c>
      <c r="B33057">
        <v>700</v>
      </c>
      <c r="C33057">
        <v>16.690000000000001</v>
      </c>
      <c r="D33057">
        <v>41.8</v>
      </c>
      <c r="E33057">
        <v>70.42</v>
      </c>
      <c r="G33057">
        <v>16.77</v>
      </c>
      <c r="H33057" s="5">
        <v>31</v>
      </c>
      <c r="I33057">
        <v>31.01</v>
      </c>
      <c r="J33057">
        <v>31.01</v>
      </c>
      <c r="L33057" s="32">
        <v>31</v>
      </c>
      <c r="M33057">
        <v>31938</v>
      </c>
      <c r="N33057" t="s">
        <v>47</v>
      </c>
      <c r="O33057">
        <v>1</v>
      </c>
    </row>
    <row r="33058" spans="1:15" x14ac:dyDescent="0.2">
      <c r="A33058" s="2">
        <v>37263</v>
      </c>
      <c r="B33058">
        <v>800</v>
      </c>
      <c r="C33058">
        <v>19.670000000000002</v>
      </c>
      <c r="D33058">
        <v>60.92</v>
      </c>
      <c r="E33058">
        <v>108.27</v>
      </c>
      <c r="G33058">
        <v>19.88</v>
      </c>
      <c r="H33058" s="5">
        <v>27.42</v>
      </c>
      <c r="I33058">
        <v>33.26</v>
      </c>
      <c r="J33058">
        <v>40.69</v>
      </c>
      <c r="L33058" s="32">
        <v>27.42</v>
      </c>
      <c r="M33058">
        <v>34678</v>
      </c>
      <c r="N33058" t="s">
        <v>48</v>
      </c>
      <c r="O33058">
        <v>1</v>
      </c>
    </row>
    <row r="33059" spans="1:15" x14ac:dyDescent="0.2">
      <c r="A33059" s="2">
        <v>37263</v>
      </c>
      <c r="B33059">
        <v>900</v>
      </c>
      <c r="C33059">
        <v>18.96</v>
      </c>
      <c r="D33059">
        <v>52.28</v>
      </c>
      <c r="E33059">
        <v>90.41</v>
      </c>
      <c r="G33059">
        <v>19.14</v>
      </c>
      <c r="H33059" s="5">
        <v>24.29</v>
      </c>
      <c r="I33059">
        <v>32.130000000000003</v>
      </c>
      <c r="J33059">
        <v>42.13</v>
      </c>
      <c r="L33059" s="32">
        <v>24.3</v>
      </c>
      <c r="M33059">
        <v>35349</v>
      </c>
      <c r="N33059" t="s">
        <v>48</v>
      </c>
      <c r="O33059">
        <v>1</v>
      </c>
    </row>
    <row r="33060" spans="1:15" x14ac:dyDescent="0.2">
      <c r="A33060" s="2">
        <v>37263</v>
      </c>
      <c r="B33060">
        <v>1000</v>
      </c>
      <c r="C33060">
        <v>26.88</v>
      </c>
      <c r="D33060">
        <v>39.75</v>
      </c>
      <c r="E33060">
        <v>54.44</v>
      </c>
      <c r="G33060">
        <v>26.97</v>
      </c>
      <c r="H33060" s="5">
        <v>25</v>
      </c>
      <c r="I33060">
        <v>32.130000000000003</v>
      </c>
      <c r="J33060">
        <v>41.23</v>
      </c>
      <c r="L33060" s="32">
        <v>25</v>
      </c>
      <c r="M33060">
        <v>35542</v>
      </c>
      <c r="N33060" t="s">
        <v>48</v>
      </c>
      <c r="O33060">
        <v>1</v>
      </c>
    </row>
    <row r="33061" spans="1:15" x14ac:dyDescent="0.2">
      <c r="A33061" s="2">
        <v>37263</v>
      </c>
      <c r="B33061">
        <v>1100</v>
      </c>
      <c r="C33061">
        <v>35.32</v>
      </c>
      <c r="D33061">
        <v>42.22</v>
      </c>
      <c r="E33061">
        <v>49.9</v>
      </c>
      <c r="G33061">
        <v>35.369999999999997</v>
      </c>
      <c r="H33061" s="5">
        <v>25.39</v>
      </c>
      <c r="I33061">
        <v>32.130000000000003</v>
      </c>
      <c r="J33061">
        <v>40.81</v>
      </c>
      <c r="L33061" s="32">
        <v>25.39</v>
      </c>
      <c r="M33061">
        <v>35857</v>
      </c>
      <c r="N33061" t="s">
        <v>48</v>
      </c>
      <c r="O33061">
        <v>1</v>
      </c>
    </row>
    <row r="33062" spans="1:15" x14ac:dyDescent="0.2">
      <c r="A33062" s="2">
        <v>37263</v>
      </c>
      <c r="B33062">
        <v>1200</v>
      </c>
      <c r="C33062">
        <v>27.96</v>
      </c>
      <c r="D33062">
        <v>31.6</v>
      </c>
      <c r="E33062">
        <v>35.44</v>
      </c>
      <c r="G33062">
        <v>28.01</v>
      </c>
      <c r="H33062" s="5">
        <v>24.06</v>
      </c>
      <c r="I33062">
        <v>30.6</v>
      </c>
      <c r="J33062">
        <v>38.99</v>
      </c>
      <c r="L33062" s="32">
        <v>24.06</v>
      </c>
      <c r="M33062">
        <v>35787</v>
      </c>
      <c r="N33062" t="s">
        <v>48</v>
      </c>
      <c r="O33062">
        <v>1</v>
      </c>
    </row>
    <row r="33063" spans="1:15" x14ac:dyDescent="0.2">
      <c r="A33063" s="2">
        <v>37263</v>
      </c>
      <c r="B33063">
        <v>1300</v>
      </c>
      <c r="C33063">
        <v>24.89</v>
      </c>
      <c r="D33063">
        <v>31.32</v>
      </c>
      <c r="E33063">
        <v>38.270000000000003</v>
      </c>
      <c r="G33063">
        <v>24.94</v>
      </c>
      <c r="H33063" s="5">
        <v>22.25</v>
      </c>
      <c r="I33063">
        <v>26.5</v>
      </c>
      <c r="J33063">
        <v>31.91</v>
      </c>
      <c r="L33063" s="32">
        <v>22.25</v>
      </c>
      <c r="M33063">
        <v>35790</v>
      </c>
      <c r="N33063" t="s">
        <v>48</v>
      </c>
      <c r="O33063">
        <v>1</v>
      </c>
    </row>
    <row r="33064" spans="1:15" x14ac:dyDescent="0.2">
      <c r="A33064" s="2">
        <v>37263</v>
      </c>
      <c r="B33064">
        <v>1400</v>
      </c>
      <c r="C33064">
        <v>26.45</v>
      </c>
      <c r="D33064">
        <v>32.93</v>
      </c>
      <c r="E33064">
        <v>39.79</v>
      </c>
      <c r="G33064">
        <v>26.52</v>
      </c>
      <c r="H33064" s="5">
        <v>21.37</v>
      </c>
      <c r="I33064">
        <v>24.48</v>
      </c>
      <c r="J33064">
        <v>28.45</v>
      </c>
      <c r="L33064" s="32">
        <v>21.37</v>
      </c>
      <c r="M33064">
        <v>35594</v>
      </c>
      <c r="N33064" t="s">
        <v>48</v>
      </c>
      <c r="O33064">
        <v>1</v>
      </c>
    </row>
    <row r="33065" spans="1:15" x14ac:dyDescent="0.2">
      <c r="A33065" s="2">
        <v>37263</v>
      </c>
      <c r="B33065">
        <v>1500</v>
      </c>
      <c r="C33065">
        <v>25.82</v>
      </c>
      <c r="D33065">
        <v>29.37</v>
      </c>
      <c r="E33065">
        <v>33.29</v>
      </c>
      <c r="G33065">
        <v>25.83</v>
      </c>
      <c r="H33065" s="5">
        <v>21</v>
      </c>
      <c r="I33065">
        <v>24.48</v>
      </c>
      <c r="J33065">
        <v>28.92</v>
      </c>
      <c r="L33065" s="32">
        <v>21</v>
      </c>
      <c r="M33065">
        <v>35527</v>
      </c>
      <c r="N33065" t="s">
        <v>48</v>
      </c>
      <c r="O33065">
        <v>1</v>
      </c>
    </row>
    <row r="33066" spans="1:15" x14ac:dyDescent="0.2">
      <c r="A33066" s="2">
        <v>37263</v>
      </c>
      <c r="B33066">
        <v>1600</v>
      </c>
      <c r="C33066">
        <v>21.56</v>
      </c>
      <c r="D33066">
        <v>26.4</v>
      </c>
      <c r="E33066">
        <v>31.87</v>
      </c>
      <c r="G33066">
        <v>21.56</v>
      </c>
      <c r="H33066" s="5">
        <v>20.71</v>
      </c>
      <c r="I33066">
        <v>22.36</v>
      </c>
      <c r="J33066">
        <v>24.46</v>
      </c>
      <c r="L33066" s="32">
        <v>20.71</v>
      </c>
      <c r="M33066">
        <v>35489</v>
      </c>
      <c r="N33066" t="s">
        <v>48</v>
      </c>
      <c r="O33066">
        <v>1</v>
      </c>
    </row>
    <row r="33067" spans="1:15" x14ac:dyDescent="0.2">
      <c r="A33067" s="2">
        <v>37263</v>
      </c>
      <c r="B33067">
        <v>1700</v>
      </c>
      <c r="C33067">
        <v>22.06</v>
      </c>
      <c r="D33067">
        <v>39.35</v>
      </c>
      <c r="E33067">
        <v>58.9</v>
      </c>
      <c r="G33067">
        <v>22.07</v>
      </c>
      <c r="H33067" s="5">
        <v>27.16</v>
      </c>
      <c r="I33067">
        <v>29.63</v>
      </c>
      <c r="J33067">
        <v>32.76</v>
      </c>
      <c r="L33067" s="32">
        <v>27.16</v>
      </c>
      <c r="M33067">
        <v>36530</v>
      </c>
      <c r="N33067" t="s">
        <v>48</v>
      </c>
      <c r="O33067">
        <v>1</v>
      </c>
    </row>
    <row r="33068" spans="1:15" x14ac:dyDescent="0.2">
      <c r="A33068" s="2">
        <v>37263</v>
      </c>
      <c r="B33068">
        <v>1800</v>
      </c>
      <c r="C33068">
        <v>50.23</v>
      </c>
      <c r="D33068">
        <v>63.74</v>
      </c>
      <c r="E33068">
        <v>79.03</v>
      </c>
      <c r="G33068">
        <v>50.23</v>
      </c>
      <c r="H33068" s="5">
        <v>42.95</v>
      </c>
      <c r="I33068">
        <v>44.63</v>
      </c>
      <c r="J33068">
        <v>46.68</v>
      </c>
      <c r="L33068" s="32">
        <v>42.95</v>
      </c>
      <c r="M33068">
        <v>39140</v>
      </c>
      <c r="N33068" t="s">
        <v>48</v>
      </c>
      <c r="O33068">
        <v>1</v>
      </c>
    </row>
    <row r="33069" spans="1:15" x14ac:dyDescent="0.2">
      <c r="A33069" s="2">
        <v>37263</v>
      </c>
      <c r="B33069">
        <v>1900</v>
      </c>
      <c r="C33069">
        <v>22.65</v>
      </c>
      <c r="D33069">
        <v>30.31</v>
      </c>
      <c r="E33069">
        <v>38.97</v>
      </c>
      <c r="G33069">
        <v>22.65</v>
      </c>
      <c r="H33069" s="5">
        <v>42.5</v>
      </c>
      <c r="I33069">
        <v>44.63</v>
      </c>
      <c r="J33069">
        <v>47.19</v>
      </c>
      <c r="L33069" s="32">
        <v>42.5</v>
      </c>
      <c r="M33069">
        <v>39581</v>
      </c>
      <c r="N33069" t="s">
        <v>48</v>
      </c>
      <c r="O33069">
        <v>1</v>
      </c>
    </row>
    <row r="33070" spans="1:15" x14ac:dyDescent="0.2">
      <c r="A33070" s="2">
        <v>37263</v>
      </c>
      <c r="B33070">
        <v>2000</v>
      </c>
      <c r="C33070">
        <v>22.39</v>
      </c>
      <c r="D33070">
        <v>53.75</v>
      </c>
      <c r="E33070">
        <v>89.18</v>
      </c>
      <c r="G33070">
        <v>22.4</v>
      </c>
      <c r="H33070" s="5">
        <v>37.97</v>
      </c>
      <c r="I33070">
        <v>38.1</v>
      </c>
      <c r="J33070">
        <v>38.17</v>
      </c>
      <c r="L33070" s="32">
        <v>38.08</v>
      </c>
      <c r="M33070">
        <v>38780</v>
      </c>
      <c r="N33070" t="s">
        <v>48</v>
      </c>
      <c r="O33070">
        <v>1</v>
      </c>
    </row>
    <row r="33071" spans="1:15" x14ac:dyDescent="0.2">
      <c r="A33071" s="2">
        <v>37263</v>
      </c>
      <c r="B33071">
        <v>2100</v>
      </c>
      <c r="C33071">
        <v>22.77</v>
      </c>
      <c r="D33071">
        <v>53.99</v>
      </c>
      <c r="E33071">
        <v>89.28</v>
      </c>
      <c r="G33071">
        <v>22.77</v>
      </c>
      <c r="H33071" s="5">
        <v>32</v>
      </c>
      <c r="I33071">
        <v>32.39</v>
      </c>
      <c r="J33071">
        <v>32.85</v>
      </c>
      <c r="L33071" s="32">
        <v>32</v>
      </c>
      <c r="M33071">
        <v>37777</v>
      </c>
      <c r="N33071" t="s">
        <v>48</v>
      </c>
      <c r="O33071">
        <v>1</v>
      </c>
    </row>
    <row r="33072" spans="1:15" x14ac:dyDescent="0.2">
      <c r="A33072" s="2">
        <v>37263</v>
      </c>
      <c r="B33072">
        <v>2200</v>
      </c>
      <c r="C33072">
        <v>23.72</v>
      </c>
      <c r="D33072">
        <v>40.909999999999997</v>
      </c>
      <c r="E33072">
        <v>59.74</v>
      </c>
      <c r="G33072">
        <v>23.82</v>
      </c>
      <c r="H33072" s="5">
        <v>24.57</v>
      </c>
      <c r="I33072">
        <v>27.54</v>
      </c>
      <c r="J33072">
        <v>30.36</v>
      </c>
      <c r="L33072" s="32">
        <v>24.58</v>
      </c>
      <c r="M33072">
        <v>35997</v>
      </c>
      <c r="N33072" t="s">
        <v>48</v>
      </c>
      <c r="O33072">
        <v>1</v>
      </c>
    </row>
    <row r="33073" spans="1:15" x14ac:dyDescent="0.2">
      <c r="A33073" s="2">
        <v>37263</v>
      </c>
      <c r="B33073">
        <v>2300</v>
      </c>
      <c r="C33073">
        <v>21.28</v>
      </c>
      <c r="D33073">
        <v>28</v>
      </c>
      <c r="E33073">
        <v>34.81</v>
      </c>
      <c r="G33073">
        <v>21.4</v>
      </c>
      <c r="H33073" s="5">
        <v>20.38</v>
      </c>
      <c r="I33073">
        <v>23.91</v>
      </c>
      <c r="J33073">
        <v>27.25</v>
      </c>
      <c r="L33073" s="32">
        <v>20.39</v>
      </c>
      <c r="M33073">
        <v>33579</v>
      </c>
      <c r="N33073" t="s">
        <v>48</v>
      </c>
      <c r="O33073">
        <v>1</v>
      </c>
    </row>
    <row r="33074" spans="1:15" x14ac:dyDescent="0.2">
      <c r="A33074" s="2">
        <v>37263</v>
      </c>
      <c r="B33074">
        <v>2400</v>
      </c>
      <c r="C33074">
        <v>19.46</v>
      </c>
      <c r="D33074">
        <v>28.12</v>
      </c>
      <c r="E33074">
        <v>37.83</v>
      </c>
      <c r="G33074">
        <v>19.47</v>
      </c>
      <c r="H33074" s="5">
        <v>20</v>
      </c>
      <c r="I33074">
        <v>20</v>
      </c>
      <c r="J33074">
        <v>20.010000000000002</v>
      </c>
      <c r="L33074" s="32">
        <v>20</v>
      </c>
      <c r="M33074">
        <v>31187</v>
      </c>
      <c r="N33074" t="s">
        <v>47</v>
      </c>
      <c r="O33074">
        <v>1</v>
      </c>
    </row>
    <row r="33075" spans="1:15" x14ac:dyDescent="0.2">
      <c r="A33075" s="2">
        <v>37264</v>
      </c>
      <c r="B33075">
        <v>100</v>
      </c>
      <c r="C33075">
        <v>18.68</v>
      </c>
      <c r="D33075">
        <v>28.56</v>
      </c>
      <c r="E33075">
        <v>39.72</v>
      </c>
      <c r="G33075">
        <v>18.690000000000001</v>
      </c>
      <c r="H33075" s="5">
        <v>17.53</v>
      </c>
      <c r="I33075">
        <v>18.14</v>
      </c>
      <c r="J33075">
        <v>18.920000000000002</v>
      </c>
      <c r="K33075">
        <v>0</v>
      </c>
      <c r="L33075" s="32">
        <v>17.53</v>
      </c>
      <c r="M33075">
        <v>29445</v>
      </c>
      <c r="N33075" t="s">
        <v>47</v>
      </c>
      <c r="O33075">
        <v>2</v>
      </c>
    </row>
    <row r="33076" spans="1:15" x14ac:dyDescent="0.2">
      <c r="A33076" s="2">
        <v>37264</v>
      </c>
      <c r="B33076">
        <v>200</v>
      </c>
      <c r="C33076">
        <v>17.7</v>
      </c>
      <c r="D33076">
        <v>28.93</v>
      </c>
      <c r="E33076">
        <v>41.62</v>
      </c>
      <c r="G33076">
        <v>17.71</v>
      </c>
      <c r="H33076" s="5">
        <v>16.91</v>
      </c>
      <c r="I33076">
        <v>17.170000000000002</v>
      </c>
      <c r="J33076">
        <v>17.5</v>
      </c>
      <c r="K33076">
        <v>0</v>
      </c>
      <c r="L33076" s="32">
        <v>16.91</v>
      </c>
      <c r="M33076">
        <v>28670</v>
      </c>
      <c r="N33076" t="s">
        <v>47</v>
      </c>
      <c r="O33076">
        <v>2</v>
      </c>
    </row>
    <row r="33077" spans="1:15" x14ac:dyDescent="0.2">
      <c r="A33077" s="2">
        <v>37264</v>
      </c>
      <c r="B33077">
        <v>300</v>
      </c>
      <c r="C33077">
        <v>17.98</v>
      </c>
      <c r="D33077">
        <v>19.829999999999998</v>
      </c>
      <c r="E33077">
        <v>21.92</v>
      </c>
      <c r="G33077">
        <v>17.98</v>
      </c>
      <c r="H33077" s="5">
        <v>16.649999999999999</v>
      </c>
      <c r="I33077">
        <v>16.66</v>
      </c>
      <c r="J33077">
        <v>16.68</v>
      </c>
      <c r="K33077">
        <v>0</v>
      </c>
      <c r="L33077" s="32">
        <v>16.64</v>
      </c>
      <c r="M33077">
        <v>28375</v>
      </c>
      <c r="N33077" t="s">
        <v>47</v>
      </c>
      <c r="O33077">
        <v>2</v>
      </c>
    </row>
    <row r="33078" spans="1:15" x14ac:dyDescent="0.2">
      <c r="A33078" s="2">
        <v>37264</v>
      </c>
      <c r="B33078">
        <v>400</v>
      </c>
      <c r="C33078">
        <v>19.3</v>
      </c>
      <c r="D33078">
        <v>27.64</v>
      </c>
      <c r="E33078">
        <v>37.08</v>
      </c>
      <c r="G33078">
        <v>19.3</v>
      </c>
      <c r="H33078" s="5">
        <v>16.670000000000002</v>
      </c>
      <c r="I33078">
        <v>16.989999999999998</v>
      </c>
      <c r="J33078">
        <v>17.41</v>
      </c>
      <c r="K33078">
        <v>0</v>
      </c>
      <c r="L33078" s="32">
        <v>16.670000000000002</v>
      </c>
      <c r="M33078">
        <v>28542</v>
      </c>
      <c r="N33078" t="s">
        <v>47</v>
      </c>
      <c r="O33078">
        <v>2</v>
      </c>
    </row>
    <row r="33079" spans="1:15" x14ac:dyDescent="0.2">
      <c r="A33079" s="2">
        <v>37264</v>
      </c>
      <c r="B33079">
        <v>500</v>
      </c>
      <c r="C33079">
        <v>19.18</v>
      </c>
      <c r="D33079">
        <v>28.49</v>
      </c>
      <c r="E33079">
        <v>39.020000000000003</v>
      </c>
      <c r="G33079">
        <v>19.170000000000002</v>
      </c>
      <c r="H33079" s="5">
        <v>18.03</v>
      </c>
      <c r="I33079">
        <v>18.86</v>
      </c>
      <c r="J33079">
        <v>19.91</v>
      </c>
      <c r="K33079">
        <v>0</v>
      </c>
      <c r="L33079" s="32">
        <v>18.03</v>
      </c>
      <c r="M33079">
        <v>29261</v>
      </c>
      <c r="N33079" t="s">
        <v>47</v>
      </c>
      <c r="O33079">
        <v>2</v>
      </c>
    </row>
    <row r="33080" spans="1:15" x14ac:dyDescent="0.2">
      <c r="A33080" s="2">
        <v>37264</v>
      </c>
      <c r="B33080">
        <v>600</v>
      </c>
      <c r="C33080">
        <v>27.64</v>
      </c>
      <c r="D33080">
        <v>34.64</v>
      </c>
      <c r="E33080">
        <v>42.55</v>
      </c>
      <c r="G33080">
        <v>27.64</v>
      </c>
      <c r="H33080" s="5">
        <v>22.29</v>
      </c>
      <c r="I33080">
        <v>26.51</v>
      </c>
      <c r="J33080">
        <v>31.91</v>
      </c>
      <c r="K33080">
        <v>0</v>
      </c>
      <c r="L33080" s="32">
        <v>22.29</v>
      </c>
      <c r="M33080">
        <v>31348</v>
      </c>
      <c r="N33080" t="s">
        <v>47</v>
      </c>
      <c r="O33080">
        <v>2</v>
      </c>
    </row>
    <row r="33081" spans="1:15" x14ac:dyDescent="0.2">
      <c r="A33081" s="2">
        <v>37264</v>
      </c>
      <c r="B33081">
        <v>700</v>
      </c>
      <c r="C33081">
        <v>36.770000000000003</v>
      </c>
      <c r="D33081">
        <v>48.18</v>
      </c>
      <c r="E33081">
        <v>61.02</v>
      </c>
      <c r="G33081">
        <v>36.78</v>
      </c>
      <c r="H33081" s="5">
        <v>35</v>
      </c>
      <c r="I33081">
        <v>40.28</v>
      </c>
      <c r="J33081">
        <v>47.04</v>
      </c>
      <c r="K33081">
        <v>0</v>
      </c>
      <c r="L33081" s="32">
        <v>35</v>
      </c>
      <c r="M33081">
        <v>35335</v>
      </c>
      <c r="N33081" t="s">
        <v>47</v>
      </c>
      <c r="O33081">
        <v>2</v>
      </c>
    </row>
    <row r="33082" spans="1:15" x14ac:dyDescent="0.2">
      <c r="A33082" s="2">
        <v>37264</v>
      </c>
      <c r="B33082">
        <v>800</v>
      </c>
      <c r="C33082">
        <v>38.6</v>
      </c>
      <c r="D33082">
        <v>38.78</v>
      </c>
      <c r="E33082">
        <v>38.36</v>
      </c>
      <c r="G33082">
        <v>38.700000000000003</v>
      </c>
      <c r="H33082" s="5">
        <v>29.68</v>
      </c>
      <c r="I33082">
        <v>39.869999999999997</v>
      </c>
      <c r="J33082">
        <v>52.67</v>
      </c>
      <c r="K33082">
        <v>0</v>
      </c>
      <c r="L33082" s="32">
        <v>29.68</v>
      </c>
      <c r="M33082">
        <v>37841</v>
      </c>
      <c r="N33082" t="s">
        <v>48</v>
      </c>
      <c r="O33082">
        <v>2</v>
      </c>
    </row>
    <row r="33083" spans="1:15" x14ac:dyDescent="0.2">
      <c r="A33083" s="2">
        <v>37264</v>
      </c>
      <c r="B33083">
        <v>900</v>
      </c>
      <c r="C33083">
        <v>23.55</v>
      </c>
      <c r="D33083">
        <v>23.63</v>
      </c>
      <c r="E33083">
        <v>23.43</v>
      </c>
      <c r="G33083">
        <v>23.59</v>
      </c>
      <c r="H33083" s="5">
        <v>24.84</v>
      </c>
      <c r="I33083">
        <v>35.08</v>
      </c>
      <c r="J33083">
        <v>47.84</v>
      </c>
      <c r="K33083">
        <v>0</v>
      </c>
      <c r="L33083" s="32">
        <v>24.86</v>
      </c>
      <c r="M33083">
        <v>37417</v>
      </c>
      <c r="N33083" t="s">
        <v>48</v>
      </c>
      <c r="O33083">
        <v>2</v>
      </c>
    </row>
    <row r="33084" spans="1:15" x14ac:dyDescent="0.2">
      <c r="A33084" s="2">
        <v>37264</v>
      </c>
      <c r="B33084">
        <v>1000</v>
      </c>
      <c r="C33084">
        <v>42.88</v>
      </c>
      <c r="D33084">
        <v>51.76</v>
      </c>
      <c r="E33084">
        <v>61.76</v>
      </c>
      <c r="G33084">
        <v>42.89</v>
      </c>
      <c r="H33084" s="5">
        <v>23.99</v>
      </c>
      <c r="I33084">
        <v>35.369999999999997</v>
      </c>
      <c r="J33084">
        <v>49.93</v>
      </c>
      <c r="K33084">
        <v>0</v>
      </c>
      <c r="L33084" s="32">
        <v>24.02</v>
      </c>
      <c r="M33084">
        <v>36824</v>
      </c>
      <c r="N33084" t="s">
        <v>48</v>
      </c>
      <c r="O33084">
        <v>2</v>
      </c>
    </row>
    <row r="33085" spans="1:15" x14ac:dyDescent="0.2">
      <c r="A33085" s="2">
        <v>37264</v>
      </c>
      <c r="B33085">
        <v>1100</v>
      </c>
      <c r="C33085">
        <v>33.86</v>
      </c>
      <c r="D33085">
        <v>43.92</v>
      </c>
      <c r="E33085">
        <v>55.53</v>
      </c>
      <c r="G33085">
        <v>33.869999999999997</v>
      </c>
      <c r="H33085" s="5">
        <v>24</v>
      </c>
      <c r="I33085">
        <v>33.54</v>
      </c>
      <c r="J33085">
        <v>45.8</v>
      </c>
      <c r="K33085">
        <v>0</v>
      </c>
      <c r="L33085" s="32">
        <v>24.03</v>
      </c>
      <c r="M33085">
        <v>36504</v>
      </c>
      <c r="N33085" t="s">
        <v>48</v>
      </c>
      <c r="O33085">
        <v>2</v>
      </c>
    </row>
    <row r="33086" spans="1:15" x14ac:dyDescent="0.2">
      <c r="A33086" s="2">
        <v>37264</v>
      </c>
      <c r="B33086">
        <v>1200</v>
      </c>
      <c r="C33086">
        <v>25.73</v>
      </c>
      <c r="D33086">
        <v>44.34</v>
      </c>
      <c r="E33086">
        <v>65.819999999999993</v>
      </c>
      <c r="G33086">
        <v>25.74</v>
      </c>
      <c r="H33086" s="5">
        <v>22.25</v>
      </c>
      <c r="I33086">
        <v>32.07</v>
      </c>
      <c r="J33086">
        <v>44.66</v>
      </c>
      <c r="K33086">
        <v>0</v>
      </c>
      <c r="L33086" s="32">
        <v>22.28</v>
      </c>
      <c r="M33086">
        <v>35741</v>
      </c>
      <c r="N33086" t="s">
        <v>48</v>
      </c>
      <c r="O33086">
        <v>2</v>
      </c>
    </row>
    <row r="33087" spans="1:15" x14ac:dyDescent="0.2">
      <c r="A33087" s="2">
        <v>37264</v>
      </c>
      <c r="B33087">
        <v>1300</v>
      </c>
      <c r="C33087">
        <v>21.61</v>
      </c>
      <c r="D33087">
        <v>30.2</v>
      </c>
      <c r="E33087">
        <v>40.11</v>
      </c>
      <c r="G33087">
        <v>21.62</v>
      </c>
      <c r="H33087" s="5">
        <v>20.52</v>
      </c>
      <c r="I33087">
        <v>30.6</v>
      </c>
      <c r="J33087">
        <v>43.51</v>
      </c>
      <c r="K33087">
        <v>0</v>
      </c>
      <c r="L33087" s="32">
        <v>20.56</v>
      </c>
      <c r="M33087">
        <v>35158</v>
      </c>
      <c r="N33087" t="s">
        <v>48</v>
      </c>
      <c r="O33087">
        <v>2</v>
      </c>
    </row>
    <row r="33088" spans="1:15" x14ac:dyDescent="0.2">
      <c r="A33088" s="2">
        <v>37264</v>
      </c>
      <c r="B33088">
        <v>1400</v>
      </c>
      <c r="C33088">
        <v>19.329999999999998</v>
      </c>
      <c r="D33088">
        <v>29</v>
      </c>
      <c r="E33088">
        <v>40.159999999999997</v>
      </c>
      <c r="G33088">
        <v>19.34</v>
      </c>
      <c r="H33088" s="5">
        <v>20.05</v>
      </c>
      <c r="I33088">
        <v>30</v>
      </c>
      <c r="J33088">
        <v>42.71</v>
      </c>
      <c r="K33088">
        <v>0</v>
      </c>
      <c r="L33088" s="32">
        <v>20.09</v>
      </c>
      <c r="M33088">
        <v>34591</v>
      </c>
      <c r="N33088" t="s">
        <v>48</v>
      </c>
      <c r="O33088">
        <v>2</v>
      </c>
    </row>
    <row r="33089" spans="1:15" x14ac:dyDescent="0.2">
      <c r="A33089" s="2">
        <v>37264</v>
      </c>
      <c r="B33089">
        <v>1500</v>
      </c>
      <c r="C33089">
        <v>18.89</v>
      </c>
      <c r="D33089">
        <v>27.91</v>
      </c>
      <c r="E33089">
        <v>38.31</v>
      </c>
      <c r="G33089">
        <v>18.899999999999999</v>
      </c>
      <c r="H33089" s="5">
        <v>19.25</v>
      </c>
      <c r="I33089">
        <v>29.14</v>
      </c>
      <c r="J33089">
        <v>41.77</v>
      </c>
      <c r="K33089">
        <v>0</v>
      </c>
      <c r="L33089" s="32">
        <v>19.29</v>
      </c>
      <c r="M33089">
        <v>34078</v>
      </c>
      <c r="N33089" t="s">
        <v>48</v>
      </c>
      <c r="O33089">
        <v>2</v>
      </c>
    </row>
    <row r="33090" spans="1:15" x14ac:dyDescent="0.2">
      <c r="A33090" s="2">
        <v>37264</v>
      </c>
      <c r="B33090">
        <v>1600</v>
      </c>
      <c r="C33090">
        <v>16.47</v>
      </c>
      <c r="D33090">
        <v>34.64</v>
      </c>
      <c r="E33090">
        <v>55.61</v>
      </c>
      <c r="G33090">
        <v>16.47</v>
      </c>
      <c r="H33090" s="5">
        <v>19.25</v>
      </c>
      <c r="I33090">
        <v>28.76</v>
      </c>
      <c r="J33090">
        <v>40.86</v>
      </c>
      <c r="K33090">
        <v>0</v>
      </c>
      <c r="L33090" s="32">
        <v>19.29</v>
      </c>
      <c r="M33090">
        <v>34006</v>
      </c>
      <c r="N33090" t="s">
        <v>48</v>
      </c>
      <c r="O33090">
        <v>2</v>
      </c>
    </row>
    <row r="33091" spans="1:15" x14ac:dyDescent="0.2">
      <c r="A33091" s="2">
        <v>37264</v>
      </c>
      <c r="B33091">
        <v>1700</v>
      </c>
      <c r="C33091">
        <v>18.55</v>
      </c>
      <c r="D33091">
        <v>35.53</v>
      </c>
      <c r="E33091">
        <v>55.13</v>
      </c>
      <c r="G33091">
        <v>18.55</v>
      </c>
      <c r="H33091" s="5">
        <v>25.25</v>
      </c>
      <c r="I33091">
        <v>36.5</v>
      </c>
      <c r="J33091">
        <v>47.42</v>
      </c>
      <c r="K33091">
        <v>0</v>
      </c>
      <c r="L33091" s="32">
        <v>25.29</v>
      </c>
      <c r="M33091">
        <v>35270</v>
      </c>
      <c r="N33091" t="s">
        <v>48</v>
      </c>
      <c r="O33091">
        <v>2</v>
      </c>
    </row>
    <row r="33092" spans="1:15" x14ac:dyDescent="0.2">
      <c r="A33092" s="2">
        <v>37264</v>
      </c>
      <c r="B33092">
        <v>1800</v>
      </c>
      <c r="C33092">
        <v>27.34</v>
      </c>
      <c r="D33092">
        <v>47.3</v>
      </c>
      <c r="E33092">
        <v>69.98</v>
      </c>
      <c r="G33092">
        <v>27.4</v>
      </c>
      <c r="H33092" s="5">
        <v>42</v>
      </c>
      <c r="I33092">
        <v>54.83</v>
      </c>
      <c r="J33092">
        <v>67.14</v>
      </c>
      <c r="K33092">
        <v>0</v>
      </c>
      <c r="L33092" s="32">
        <v>42.01</v>
      </c>
      <c r="M33092">
        <v>38779</v>
      </c>
      <c r="N33092" t="s">
        <v>48</v>
      </c>
      <c r="O33092">
        <v>2</v>
      </c>
    </row>
    <row r="33093" spans="1:15" x14ac:dyDescent="0.2">
      <c r="A33093" s="2">
        <v>37264</v>
      </c>
      <c r="B33093">
        <v>1900</v>
      </c>
      <c r="C33093">
        <v>24.25</v>
      </c>
      <c r="D33093">
        <v>36.909999999999997</v>
      </c>
      <c r="E33093">
        <v>50.1</v>
      </c>
      <c r="G33093">
        <v>24.37</v>
      </c>
      <c r="H33093" s="5">
        <v>41</v>
      </c>
      <c r="I33093">
        <v>50.14</v>
      </c>
      <c r="J33093">
        <v>59.11</v>
      </c>
      <c r="K33093">
        <v>0</v>
      </c>
      <c r="L33093" s="32">
        <v>41.02</v>
      </c>
      <c r="M33093">
        <v>39450</v>
      </c>
      <c r="N33093" t="s">
        <v>48</v>
      </c>
      <c r="O33093">
        <v>2</v>
      </c>
    </row>
    <row r="33094" spans="1:15" x14ac:dyDescent="0.2">
      <c r="A33094" s="2">
        <v>37264</v>
      </c>
      <c r="B33094">
        <v>2000</v>
      </c>
      <c r="C33094">
        <v>27.15</v>
      </c>
      <c r="D33094">
        <v>27.16</v>
      </c>
      <c r="E33094">
        <v>27.14</v>
      </c>
      <c r="G33094">
        <v>27.15</v>
      </c>
      <c r="H33094" s="5">
        <v>36.01</v>
      </c>
      <c r="I33094">
        <v>44.01</v>
      </c>
      <c r="J33094">
        <v>51.88</v>
      </c>
      <c r="K33094">
        <v>0</v>
      </c>
      <c r="L33094" s="32">
        <v>36.03</v>
      </c>
      <c r="M33094">
        <v>38898</v>
      </c>
      <c r="N33094" t="s">
        <v>48</v>
      </c>
      <c r="O33094">
        <v>2</v>
      </c>
    </row>
    <row r="33095" spans="1:15" x14ac:dyDescent="0.2">
      <c r="A33095" s="2">
        <v>37264</v>
      </c>
      <c r="B33095">
        <v>2100</v>
      </c>
      <c r="C33095">
        <v>24.59</v>
      </c>
      <c r="D33095">
        <v>24.59</v>
      </c>
      <c r="E33095">
        <v>24.58</v>
      </c>
      <c r="G33095">
        <v>24.59</v>
      </c>
      <c r="H33095" s="5">
        <v>30</v>
      </c>
      <c r="I33095">
        <v>40.24</v>
      </c>
      <c r="J33095">
        <v>50.3</v>
      </c>
      <c r="K33095">
        <v>0</v>
      </c>
      <c r="L33095" s="32">
        <v>30.03</v>
      </c>
      <c r="M33095">
        <v>38178</v>
      </c>
      <c r="N33095" t="s">
        <v>48</v>
      </c>
      <c r="O33095">
        <v>2</v>
      </c>
    </row>
    <row r="33096" spans="1:15" x14ac:dyDescent="0.2">
      <c r="A33096" s="2">
        <v>37264</v>
      </c>
      <c r="B33096">
        <v>2200</v>
      </c>
      <c r="C33096">
        <v>21.25</v>
      </c>
      <c r="D33096">
        <v>37.33</v>
      </c>
      <c r="E33096">
        <v>49.83</v>
      </c>
      <c r="G33096">
        <v>21.24</v>
      </c>
      <c r="H33096" s="5">
        <v>23.46</v>
      </c>
      <c r="I33096">
        <v>34.74</v>
      </c>
      <c r="J33096">
        <v>45.61</v>
      </c>
      <c r="K33096">
        <v>0</v>
      </c>
      <c r="L33096" s="32">
        <v>23.47</v>
      </c>
      <c r="M33096">
        <v>36282</v>
      </c>
      <c r="N33096" t="s">
        <v>48</v>
      </c>
      <c r="O33096">
        <v>2</v>
      </c>
    </row>
    <row r="33097" spans="1:15" x14ac:dyDescent="0.2">
      <c r="A33097" s="2">
        <v>37264</v>
      </c>
      <c r="B33097">
        <v>2300</v>
      </c>
      <c r="C33097">
        <v>18.59</v>
      </c>
      <c r="D33097">
        <v>19.54</v>
      </c>
      <c r="E33097">
        <v>20.27</v>
      </c>
      <c r="G33097">
        <v>18.59</v>
      </c>
      <c r="H33097" s="5">
        <v>19.91</v>
      </c>
      <c r="I33097">
        <v>31.57</v>
      </c>
      <c r="J33097">
        <v>42.69</v>
      </c>
      <c r="K33097">
        <v>0</v>
      </c>
      <c r="L33097" s="32">
        <v>19.93</v>
      </c>
      <c r="M33097">
        <v>33530</v>
      </c>
      <c r="N33097" t="s">
        <v>48</v>
      </c>
      <c r="O33097">
        <v>2</v>
      </c>
    </row>
    <row r="33098" spans="1:15" x14ac:dyDescent="0.2">
      <c r="A33098" s="2">
        <v>37264</v>
      </c>
      <c r="B33098">
        <v>2400</v>
      </c>
      <c r="C33098">
        <v>18.12</v>
      </c>
      <c r="D33098">
        <v>18.12</v>
      </c>
      <c r="E33098">
        <v>18.12</v>
      </c>
      <c r="G33098">
        <v>18.12</v>
      </c>
      <c r="H33098" s="5">
        <v>19.34</v>
      </c>
      <c r="I33098">
        <v>19.46</v>
      </c>
      <c r="J33098">
        <v>19.59</v>
      </c>
      <c r="K33098">
        <v>0</v>
      </c>
      <c r="L33098" s="32">
        <v>19.34</v>
      </c>
      <c r="M33098">
        <v>30943</v>
      </c>
      <c r="N33098" t="s">
        <v>47</v>
      </c>
      <c r="O33098">
        <v>2</v>
      </c>
    </row>
    <row r="33099" spans="1:15" x14ac:dyDescent="0.2">
      <c r="A33099" s="2">
        <v>37265</v>
      </c>
      <c r="B33099">
        <v>100</v>
      </c>
      <c r="C33099">
        <v>16.96</v>
      </c>
      <c r="D33099">
        <v>16.96</v>
      </c>
      <c r="E33099">
        <v>16.96</v>
      </c>
      <c r="G33099">
        <v>16.96</v>
      </c>
      <c r="H33099" s="5">
        <v>17</v>
      </c>
      <c r="I33099">
        <v>20.07</v>
      </c>
      <c r="J33099">
        <v>22.89</v>
      </c>
      <c r="L33099" s="32">
        <v>17</v>
      </c>
      <c r="M33099">
        <v>29082</v>
      </c>
      <c r="N33099" t="s">
        <v>47</v>
      </c>
      <c r="O33099">
        <v>3</v>
      </c>
    </row>
    <row r="33100" spans="1:15" x14ac:dyDescent="0.2">
      <c r="A33100" s="2">
        <v>37265</v>
      </c>
      <c r="B33100">
        <v>200</v>
      </c>
      <c r="C33100">
        <v>16.78</v>
      </c>
      <c r="D33100">
        <v>16.78</v>
      </c>
      <c r="E33100">
        <v>16.78</v>
      </c>
      <c r="G33100">
        <v>16.78</v>
      </c>
      <c r="H33100" s="5">
        <v>15.92</v>
      </c>
      <c r="I33100">
        <v>19.09</v>
      </c>
      <c r="J33100">
        <v>22</v>
      </c>
      <c r="L33100" s="32">
        <v>15.92</v>
      </c>
      <c r="M33100">
        <v>28154</v>
      </c>
      <c r="N33100" t="s">
        <v>47</v>
      </c>
      <c r="O33100">
        <v>3</v>
      </c>
    </row>
    <row r="33101" spans="1:15" x14ac:dyDescent="0.2">
      <c r="A33101" s="2">
        <v>37265</v>
      </c>
      <c r="B33101">
        <v>300</v>
      </c>
      <c r="C33101">
        <v>16.29</v>
      </c>
      <c r="D33101">
        <v>16.29</v>
      </c>
      <c r="E33101">
        <v>16.29</v>
      </c>
      <c r="G33101">
        <v>16.29</v>
      </c>
      <c r="H33101" s="5">
        <v>15.67</v>
      </c>
      <c r="I33101">
        <v>18.41</v>
      </c>
      <c r="J33101">
        <v>20.92</v>
      </c>
      <c r="L33101" s="32">
        <v>15.67</v>
      </c>
      <c r="M33101">
        <v>27829</v>
      </c>
      <c r="N33101" t="s">
        <v>47</v>
      </c>
      <c r="O33101">
        <v>3</v>
      </c>
    </row>
    <row r="33102" spans="1:15" x14ac:dyDescent="0.2">
      <c r="A33102" s="2">
        <v>37265</v>
      </c>
      <c r="B33102">
        <v>400</v>
      </c>
      <c r="C33102">
        <v>16.32</v>
      </c>
      <c r="D33102">
        <v>16.32</v>
      </c>
      <c r="E33102">
        <v>16.32</v>
      </c>
      <c r="G33102">
        <v>16.32</v>
      </c>
      <c r="H33102" s="5">
        <v>15.63</v>
      </c>
      <c r="I33102">
        <v>20.309999999999999</v>
      </c>
      <c r="J33102">
        <v>24.6</v>
      </c>
      <c r="L33102" s="32">
        <v>15.64</v>
      </c>
      <c r="M33102">
        <v>27759</v>
      </c>
      <c r="N33102" t="s">
        <v>47</v>
      </c>
      <c r="O33102">
        <v>3</v>
      </c>
    </row>
    <row r="33103" spans="1:15" x14ac:dyDescent="0.2">
      <c r="A33103" s="2">
        <v>37265</v>
      </c>
      <c r="B33103">
        <v>500</v>
      </c>
      <c r="C33103">
        <v>16.55</v>
      </c>
      <c r="D33103">
        <v>16.55</v>
      </c>
      <c r="E33103">
        <v>16.55</v>
      </c>
      <c r="G33103">
        <v>16.55</v>
      </c>
      <c r="H33103" s="5">
        <v>16.100000000000001</v>
      </c>
      <c r="I33103">
        <v>21.15</v>
      </c>
      <c r="J33103">
        <v>25.78</v>
      </c>
      <c r="L33103" s="32">
        <v>16.11</v>
      </c>
      <c r="M33103">
        <v>28308</v>
      </c>
      <c r="N33103" t="s">
        <v>47</v>
      </c>
      <c r="O33103">
        <v>3</v>
      </c>
    </row>
    <row r="33104" spans="1:15" x14ac:dyDescent="0.2">
      <c r="A33104" s="2">
        <v>37265</v>
      </c>
      <c r="B33104">
        <v>600</v>
      </c>
      <c r="C33104">
        <v>26.96</v>
      </c>
      <c r="D33104">
        <v>26.96</v>
      </c>
      <c r="E33104">
        <v>26.96</v>
      </c>
      <c r="G33104">
        <v>26.96</v>
      </c>
      <c r="H33104" s="5">
        <v>19.29</v>
      </c>
      <c r="I33104">
        <v>25.59</v>
      </c>
      <c r="J33104">
        <v>31.4</v>
      </c>
      <c r="L33104" s="32">
        <v>19.29</v>
      </c>
      <c r="M33104">
        <v>30169</v>
      </c>
      <c r="N33104" t="s">
        <v>47</v>
      </c>
      <c r="O33104">
        <v>3</v>
      </c>
    </row>
    <row r="33105" spans="1:15" x14ac:dyDescent="0.2">
      <c r="A33105" s="2">
        <v>37265</v>
      </c>
      <c r="B33105">
        <v>700</v>
      </c>
      <c r="C33105">
        <v>41.88</v>
      </c>
      <c r="D33105">
        <v>66.349999999999994</v>
      </c>
      <c r="E33105">
        <v>85.4</v>
      </c>
      <c r="G33105">
        <v>41.88</v>
      </c>
      <c r="H33105" s="5">
        <v>29.5</v>
      </c>
      <c r="I33105">
        <v>33.35</v>
      </c>
      <c r="J33105">
        <v>36.9</v>
      </c>
      <c r="L33105" s="32">
        <v>29.5</v>
      </c>
      <c r="M33105">
        <v>34261</v>
      </c>
      <c r="N33105" t="s">
        <v>47</v>
      </c>
      <c r="O33105">
        <v>3</v>
      </c>
    </row>
    <row r="33106" spans="1:15" x14ac:dyDescent="0.2">
      <c r="A33106" s="2">
        <v>37265</v>
      </c>
      <c r="B33106">
        <v>800</v>
      </c>
      <c r="C33106">
        <v>18.79</v>
      </c>
      <c r="D33106">
        <v>36.01</v>
      </c>
      <c r="E33106">
        <v>49.41</v>
      </c>
      <c r="G33106">
        <v>18.79</v>
      </c>
      <c r="H33106" s="5">
        <v>25</v>
      </c>
      <c r="I33106">
        <v>35.19</v>
      </c>
      <c r="J33106">
        <v>44.81</v>
      </c>
      <c r="L33106" s="32">
        <v>25.01</v>
      </c>
      <c r="M33106">
        <v>36714</v>
      </c>
      <c r="N33106" t="s">
        <v>48</v>
      </c>
      <c r="O33106">
        <v>3</v>
      </c>
    </row>
    <row r="33107" spans="1:15" x14ac:dyDescent="0.2">
      <c r="A33107" s="2">
        <v>37265</v>
      </c>
      <c r="B33107">
        <v>900</v>
      </c>
      <c r="C33107">
        <v>35.9</v>
      </c>
      <c r="D33107">
        <v>35.9</v>
      </c>
      <c r="E33107">
        <v>35.9</v>
      </c>
      <c r="G33107">
        <v>35.9</v>
      </c>
      <c r="H33107" s="5">
        <v>23</v>
      </c>
      <c r="I33107">
        <v>34.42</v>
      </c>
      <c r="J33107">
        <v>45.06</v>
      </c>
      <c r="L33107" s="32">
        <v>23.02</v>
      </c>
      <c r="M33107">
        <v>36494</v>
      </c>
      <c r="N33107" t="s">
        <v>48</v>
      </c>
      <c r="O33107">
        <v>3</v>
      </c>
    </row>
    <row r="33108" spans="1:15" x14ac:dyDescent="0.2">
      <c r="A33108" s="2">
        <v>37265</v>
      </c>
      <c r="B33108">
        <v>1000</v>
      </c>
      <c r="C33108">
        <v>48.37</v>
      </c>
      <c r="D33108">
        <v>48.37</v>
      </c>
      <c r="E33108">
        <v>48.37</v>
      </c>
      <c r="G33108">
        <v>48.37</v>
      </c>
      <c r="H33108" s="5">
        <v>21.61</v>
      </c>
      <c r="I33108">
        <v>32.81</v>
      </c>
      <c r="J33108">
        <v>43.46</v>
      </c>
      <c r="L33108" s="32">
        <v>21.66</v>
      </c>
      <c r="M33108">
        <v>36417</v>
      </c>
      <c r="N33108" t="s">
        <v>48</v>
      </c>
      <c r="O33108">
        <v>3</v>
      </c>
    </row>
    <row r="33109" spans="1:15" x14ac:dyDescent="0.2">
      <c r="A33109" s="2">
        <v>37265</v>
      </c>
      <c r="B33109">
        <v>1100</v>
      </c>
      <c r="C33109">
        <v>63.47</v>
      </c>
      <c r="D33109">
        <v>63.47</v>
      </c>
      <c r="E33109">
        <v>63.47</v>
      </c>
      <c r="G33109">
        <v>63.47</v>
      </c>
      <c r="H33109" s="5">
        <v>21.99</v>
      </c>
      <c r="I33109">
        <v>31.85</v>
      </c>
      <c r="J33109">
        <v>40.880000000000003</v>
      </c>
      <c r="L33109" s="32">
        <v>22.03</v>
      </c>
      <c r="M33109">
        <v>36529</v>
      </c>
      <c r="N33109" t="s">
        <v>48</v>
      </c>
      <c r="O33109">
        <v>3</v>
      </c>
    </row>
    <row r="33110" spans="1:15" x14ac:dyDescent="0.2">
      <c r="A33110" s="2">
        <v>37265</v>
      </c>
      <c r="B33110">
        <v>1200</v>
      </c>
      <c r="C33110">
        <v>57.71</v>
      </c>
      <c r="D33110">
        <v>57.71</v>
      </c>
      <c r="E33110">
        <v>57.71</v>
      </c>
      <c r="G33110">
        <v>57.71</v>
      </c>
      <c r="H33110" s="5">
        <v>20.100000000000001</v>
      </c>
      <c r="I33110">
        <v>30.22</v>
      </c>
      <c r="J33110">
        <v>39.49</v>
      </c>
      <c r="L33110" s="32">
        <v>20.14</v>
      </c>
      <c r="M33110">
        <v>36181</v>
      </c>
      <c r="N33110" t="s">
        <v>48</v>
      </c>
      <c r="O33110">
        <v>3</v>
      </c>
    </row>
    <row r="33111" spans="1:15" x14ac:dyDescent="0.2">
      <c r="A33111" s="2">
        <v>37265</v>
      </c>
      <c r="B33111">
        <v>1300</v>
      </c>
      <c r="C33111">
        <v>27.53</v>
      </c>
      <c r="D33111">
        <v>27.53</v>
      </c>
      <c r="E33111">
        <v>27.53</v>
      </c>
      <c r="G33111">
        <v>27.53</v>
      </c>
      <c r="H33111" s="5">
        <v>19</v>
      </c>
      <c r="I33111">
        <v>29.15</v>
      </c>
      <c r="J33111">
        <v>38.44</v>
      </c>
      <c r="L33111" s="32">
        <v>19.04</v>
      </c>
      <c r="M33111">
        <v>35698</v>
      </c>
      <c r="N33111" t="s">
        <v>48</v>
      </c>
      <c r="O33111">
        <v>3</v>
      </c>
    </row>
    <row r="33112" spans="1:15" x14ac:dyDescent="0.2">
      <c r="A33112" s="2">
        <v>37265</v>
      </c>
      <c r="B33112">
        <v>1400</v>
      </c>
      <c r="C33112">
        <v>17.84</v>
      </c>
      <c r="D33112">
        <v>17.84</v>
      </c>
      <c r="E33112">
        <v>17.84</v>
      </c>
      <c r="G33112">
        <v>17.84</v>
      </c>
      <c r="H33112" s="5">
        <v>18.649999999999999</v>
      </c>
      <c r="I33112">
        <v>28.88</v>
      </c>
      <c r="J33112">
        <v>38.26</v>
      </c>
      <c r="L33112" s="32">
        <v>18.68</v>
      </c>
      <c r="M33112">
        <v>35342</v>
      </c>
      <c r="N33112" t="s">
        <v>48</v>
      </c>
      <c r="O33112">
        <v>3</v>
      </c>
    </row>
    <row r="33113" spans="1:15" x14ac:dyDescent="0.2">
      <c r="A33113" s="2">
        <v>37265</v>
      </c>
      <c r="B33113">
        <v>1500</v>
      </c>
      <c r="C33113">
        <v>18.98</v>
      </c>
      <c r="D33113">
        <v>18.98</v>
      </c>
      <c r="E33113">
        <v>18.98</v>
      </c>
      <c r="G33113">
        <v>18.98</v>
      </c>
      <c r="H33113" s="5">
        <v>17.97</v>
      </c>
      <c r="I33113">
        <v>28.74</v>
      </c>
      <c r="J33113">
        <v>38.18</v>
      </c>
      <c r="L33113" s="32">
        <v>18.059999999999999</v>
      </c>
      <c r="M33113">
        <v>34750</v>
      </c>
      <c r="N33113" t="s">
        <v>48</v>
      </c>
      <c r="O33113">
        <v>3</v>
      </c>
    </row>
    <row r="33114" spans="1:15" x14ac:dyDescent="0.2">
      <c r="A33114" s="2">
        <v>37265</v>
      </c>
      <c r="B33114">
        <v>1600</v>
      </c>
      <c r="C33114">
        <v>19.75</v>
      </c>
      <c r="D33114">
        <v>19.78</v>
      </c>
      <c r="E33114">
        <v>19.78</v>
      </c>
      <c r="G33114">
        <v>19.77</v>
      </c>
      <c r="H33114" s="5">
        <v>17.899999999999999</v>
      </c>
      <c r="I33114">
        <v>28.31</v>
      </c>
      <c r="J33114">
        <v>37.86</v>
      </c>
      <c r="L33114" s="32">
        <v>17.93</v>
      </c>
      <c r="M33114">
        <v>34709</v>
      </c>
      <c r="N33114" t="s">
        <v>48</v>
      </c>
      <c r="O33114">
        <v>3</v>
      </c>
    </row>
    <row r="33115" spans="1:15" x14ac:dyDescent="0.2">
      <c r="A33115" s="2">
        <v>37265</v>
      </c>
      <c r="B33115">
        <v>1700</v>
      </c>
      <c r="C33115">
        <v>16.68</v>
      </c>
      <c r="D33115">
        <v>16.93</v>
      </c>
      <c r="E33115">
        <v>16.96</v>
      </c>
      <c r="G33115">
        <v>16.850000000000001</v>
      </c>
      <c r="H33115" s="5">
        <v>22.53</v>
      </c>
      <c r="I33115">
        <v>32.630000000000003</v>
      </c>
      <c r="J33115">
        <v>41.04</v>
      </c>
      <c r="L33115" s="32">
        <v>22.66</v>
      </c>
      <c r="M33115">
        <v>35477</v>
      </c>
      <c r="N33115" t="s">
        <v>48</v>
      </c>
      <c r="O33115">
        <v>3</v>
      </c>
    </row>
    <row r="33116" spans="1:15" x14ac:dyDescent="0.2">
      <c r="A33116" s="2">
        <v>37265</v>
      </c>
      <c r="B33116">
        <v>1800</v>
      </c>
      <c r="C33116">
        <v>24.94</v>
      </c>
      <c r="D33116">
        <v>26.26</v>
      </c>
      <c r="E33116">
        <v>26.27</v>
      </c>
      <c r="G33116">
        <v>26.22</v>
      </c>
      <c r="H33116" s="5">
        <v>36.03</v>
      </c>
      <c r="I33116">
        <v>45.32</v>
      </c>
      <c r="J33116">
        <v>50.98</v>
      </c>
      <c r="L33116" s="32">
        <v>36.36</v>
      </c>
      <c r="M33116">
        <v>37984</v>
      </c>
      <c r="N33116" t="s">
        <v>48</v>
      </c>
      <c r="O33116">
        <v>3</v>
      </c>
    </row>
    <row r="33117" spans="1:15" x14ac:dyDescent="0.2">
      <c r="A33117" s="2">
        <v>37265</v>
      </c>
      <c r="B33117">
        <v>1900</v>
      </c>
      <c r="C33117">
        <v>23.73</v>
      </c>
      <c r="D33117">
        <v>23.73</v>
      </c>
      <c r="E33117">
        <v>23.73</v>
      </c>
      <c r="G33117">
        <v>23.73</v>
      </c>
      <c r="H33117" s="5">
        <v>33.03</v>
      </c>
      <c r="I33117">
        <v>40.85</v>
      </c>
      <c r="J33117">
        <v>48.02</v>
      </c>
      <c r="L33117" s="32">
        <v>33.049999999999997</v>
      </c>
      <c r="M33117">
        <v>38111</v>
      </c>
      <c r="N33117" t="s">
        <v>48</v>
      </c>
      <c r="O33117">
        <v>3</v>
      </c>
    </row>
    <row r="33118" spans="1:15" x14ac:dyDescent="0.2">
      <c r="A33118" s="2">
        <v>37265</v>
      </c>
      <c r="B33118">
        <v>2000</v>
      </c>
      <c r="C33118">
        <v>21.8</v>
      </c>
      <c r="D33118">
        <v>21.8</v>
      </c>
      <c r="E33118">
        <v>21.8</v>
      </c>
      <c r="G33118">
        <v>21.8</v>
      </c>
      <c r="H33118" s="5">
        <v>28.01</v>
      </c>
      <c r="I33118">
        <v>36.869999999999997</v>
      </c>
      <c r="J33118">
        <v>45</v>
      </c>
      <c r="L33118" s="32">
        <v>28.04</v>
      </c>
      <c r="M33118">
        <v>37316</v>
      </c>
      <c r="N33118" t="s">
        <v>48</v>
      </c>
      <c r="O33118">
        <v>3</v>
      </c>
    </row>
    <row r="33119" spans="1:15" x14ac:dyDescent="0.2">
      <c r="A33119" s="2">
        <v>37265</v>
      </c>
      <c r="B33119">
        <v>2100</v>
      </c>
      <c r="C33119">
        <v>21</v>
      </c>
      <c r="D33119">
        <v>21</v>
      </c>
      <c r="E33119">
        <v>21</v>
      </c>
      <c r="G33119">
        <v>21</v>
      </c>
      <c r="H33119" s="5">
        <v>19.670000000000002</v>
      </c>
      <c r="I33119">
        <v>52.29</v>
      </c>
      <c r="J33119">
        <v>71.64</v>
      </c>
      <c r="L33119" s="32">
        <v>24.72</v>
      </c>
      <c r="M33119">
        <v>36319</v>
      </c>
      <c r="N33119" t="s">
        <v>48</v>
      </c>
      <c r="O33119">
        <v>3</v>
      </c>
    </row>
    <row r="33120" spans="1:15" x14ac:dyDescent="0.2">
      <c r="A33120" s="2">
        <v>37265</v>
      </c>
      <c r="B33120">
        <v>2200</v>
      </c>
      <c r="C33120">
        <v>19</v>
      </c>
      <c r="D33120">
        <v>19</v>
      </c>
      <c r="E33120">
        <v>19</v>
      </c>
      <c r="G33120">
        <v>19</v>
      </c>
      <c r="H33120" s="5">
        <v>17.850000000000001</v>
      </c>
      <c r="I33120">
        <v>45.41</v>
      </c>
      <c r="J33120">
        <v>61.75</v>
      </c>
      <c r="L33120" s="32">
        <v>22.11</v>
      </c>
      <c r="M33120">
        <v>34456</v>
      </c>
      <c r="N33120" t="s">
        <v>48</v>
      </c>
      <c r="O33120">
        <v>3</v>
      </c>
    </row>
    <row r="33121" spans="1:15" x14ac:dyDescent="0.2">
      <c r="A33121" s="2">
        <v>37265</v>
      </c>
      <c r="B33121">
        <v>2300</v>
      </c>
      <c r="C33121">
        <v>17.53</v>
      </c>
      <c r="D33121">
        <v>17.53</v>
      </c>
      <c r="E33121">
        <v>17.53</v>
      </c>
      <c r="G33121">
        <v>17.53</v>
      </c>
      <c r="H33121" s="5">
        <v>16.88</v>
      </c>
      <c r="I33121">
        <v>33.78</v>
      </c>
      <c r="J33121">
        <v>46.04</v>
      </c>
      <c r="L33121" s="32">
        <v>18.440000000000001</v>
      </c>
      <c r="M33121">
        <v>31626</v>
      </c>
      <c r="N33121" t="s">
        <v>48</v>
      </c>
      <c r="O33121">
        <v>3</v>
      </c>
    </row>
    <row r="33122" spans="1:15" x14ac:dyDescent="0.2">
      <c r="A33122" s="2">
        <v>37265</v>
      </c>
      <c r="B33122">
        <v>2400</v>
      </c>
      <c r="C33122">
        <v>16.55</v>
      </c>
      <c r="D33122">
        <v>16.55</v>
      </c>
      <c r="E33122">
        <v>16.55</v>
      </c>
      <c r="G33122">
        <v>16.55</v>
      </c>
      <c r="H33122" s="5">
        <v>17</v>
      </c>
      <c r="I33122">
        <v>20.260000000000002</v>
      </c>
      <c r="J33122">
        <v>22.81</v>
      </c>
      <c r="L33122" s="32">
        <v>17.13</v>
      </c>
      <c r="M33122">
        <v>29096</v>
      </c>
      <c r="N33122" t="s">
        <v>47</v>
      </c>
      <c r="O33122">
        <v>3</v>
      </c>
    </row>
    <row r="33123" spans="1:15" x14ac:dyDescent="0.2">
      <c r="A33123" s="2">
        <v>37266</v>
      </c>
      <c r="B33123">
        <v>100</v>
      </c>
      <c r="C33123">
        <v>14.58</v>
      </c>
      <c r="D33123">
        <v>14.58</v>
      </c>
      <c r="E33123">
        <v>14.58</v>
      </c>
      <c r="G33123">
        <v>14.58</v>
      </c>
      <c r="H33123" s="5">
        <v>16.23</v>
      </c>
      <c r="I33123">
        <v>18.47</v>
      </c>
      <c r="J33123">
        <v>20.36</v>
      </c>
      <c r="L33123" s="32">
        <v>14.8</v>
      </c>
      <c r="M33123">
        <v>27144</v>
      </c>
      <c r="N33123" t="s">
        <v>47</v>
      </c>
      <c r="O33123">
        <v>4</v>
      </c>
    </row>
    <row r="33124" spans="1:15" x14ac:dyDescent="0.2">
      <c r="A33124" s="2">
        <v>37266</v>
      </c>
      <c r="B33124">
        <v>200</v>
      </c>
      <c r="C33124">
        <v>13.48</v>
      </c>
      <c r="D33124">
        <v>13.48</v>
      </c>
      <c r="E33124">
        <v>13.48</v>
      </c>
      <c r="G33124">
        <v>13.48</v>
      </c>
      <c r="H33124" s="5">
        <v>15.16</v>
      </c>
      <c r="I33124">
        <v>17.32</v>
      </c>
      <c r="J33124">
        <v>19.27</v>
      </c>
      <c r="L33124" s="32">
        <v>14.84</v>
      </c>
      <c r="M33124">
        <v>26163</v>
      </c>
      <c r="N33124" t="s">
        <v>47</v>
      </c>
      <c r="O33124">
        <v>4</v>
      </c>
    </row>
    <row r="33125" spans="1:15" x14ac:dyDescent="0.2">
      <c r="A33125" s="2">
        <v>37266</v>
      </c>
      <c r="B33125">
        <v>300</v>
      </c>
      <c r="C33125">
        <v>12.22</v>
      </c>
      <c r="D33125">
        <v>12.22</v>
      </c>
      <c r="E33125">
        <v>12.22</v>
      </c>
      <c r="G33125">
        <v>12.22</v>
      </c>
      <c r="H33125" s="5">
        <v>14.58</v>
      </c>
      <c r="I33125">
        <v>16.86</v>
      </c>
      <c r="J33125">
        <v>18.940000000000001</v>
      </c>
      <c r="L33125" s="32">
        <v>14.59</v>
      </c>
      <c r="M33125">
        <v>25752</v>
      </c>
      <c r="N33125" t="s">
        <v>47</v>
      </c>
      <c r="O33125">
        <v>4</v>
      </c>
    </row>
    <row r="33126" spans="1:15" x14ac:dyDescent="0.2">
      <c r="A33126" s="2">
        <v>37266</v>
      </c>
      <c r="B33126">
        <v>400</v>
      </c>
      <c r="C33126">
        <v>13.07</v>
      </c>
      <c r="D33126">
        <v>13.07</v>
      </c>
      <c r="E33126">
        <v>13.07</v>
      </c>
      <c r="G33126">
        <v>13.07</v>
      </c>
      <c r="H33126" s="5">
        <v>14.5</v>
      </c>
      <c r="I33126">
        <v>16.79</v>
      </c>
      <c r="J33126">
        <v>18.899999999999999</v>
      </c>
      <c r="L33126" s="32">
        <v>14.5</v>
      </c>
      <c r="M33126">
        <v>25629</v>
      </c>
      <c r="N33126" t="s">
        <v>47</v>
      </c>
      <c r="O33126">
        <v>4</v>
      </c>
    </row>
    <row r="33127" spans="1:15" x14ac:dyDescent="0.2">
      <c r="A33127" s="2">
        <v>37266</v>
      </c>
      <c r="B33127">
        <v>500</v>
      </c>
      <c r="C33127">
        <v>13.8</v>
      </c>
      <c r="D33127">
        <v>13.8</v>
      </c>
      <c r="E33127">
        <v>13.8</v>
      </c>
      <c r="G33127">
        <v>13.8</v>
      </c>
      <c r="H33127" s="5">
        <v>15.03</v>
      </c>
      <c r="I33127">
        <v>17.190000000000001</v>
      </c>
      <c r="J33127">
        <v>19.18</v>
      </c>
      <c r="L33127" s="32">
        <v>15.03</v>
      </c>
      <c r="M33127">
        <v>26257</v>
      </c>
      <c r="N33127" t="s">
        <v>47</v>
      </c>
      <c r="O33127">
        <v>4</v>
      </c>
    </row>
    <row r="33128" spans="1:15" x14ac:dyDescent="0.2">
      <c r="A33128" s="2">
        <v>37266</v>
      </c>
      <c r="B33128">
        <v>600</v>
      </c>
      <c r="C33128">
        <v>15.16</v>
      </c>
      <c r="D33128">
        <v>15.16</v>
      </c>
      <c r="E33128">
        <v>15.16</v>
      </c>
      <c r="G33128">
        <v>15.16</v>
      </c>
      <c r="H33128" s="5">
        <v>17.55</v>
      </c>
      <c r="I33128">
        <v>23.01</v>
      </c>
      <c r="J33128">
        <v>26.88</v>
      </c>
      <c r="L33128" s="32">
        <v>18.11</v>
      </c>
      <c r="M33128">
        <v>28350</v>
      </c>
      <c r="N33128" t="s">
        <v>47</v>
      </c>
      <c r="O33128">
        <v>4</v>
      </c>
    </row>
    <row r="33129" spans="1:15" x14ac:dyDescent="0.2">
      <c r="A33129" s="2">
        <v>37266</v>
      </c>
      <c r="B33129">
        <v>700</v>
      </c>
      <c r="C33129">
        <v>24.68</v>
      </c>
      <c r="D33129">
        <v>24.68</v>
      </c>
      <c r="E33129">
        <v>24.68</v>
      </c>
      <c r="G33129">
        <v>24.68</v>
      </c>
      <c r="H33129" s="5">
        <v>25.11</v>
      </c>
      <c r="I33129">
        <v>37.14</v>
      </c>
      <c r="J33129">
        <v>44.33</v>
      </c>
      <c r="L33129" s="32">
        <v>26.95</v>
      </c>
      <c r="M33129">
        <v>32472</v>
      </c>
      <c r="N33129" t="s">
        <v>47</v>
      </c>
      <c r="O33129">
        <v>4</v>
      </c>
    </row>
    <row r="33130" spans="1:15" x14ac:dyDescent="0.2">
      <c r="A33130" s="2">
        <v>37266</v>
      </c>
      <c r="B33130">
        <v>800</v>
      </c>
      <c r="C33130">
        <v>21</v>
      </c>
      <c r="D33130">
        <v>21</v>
      </c>
      <c r="E33130">
        <v>21</v>
      </c>
      <c r="G33130">
        <v>21</v>
      </c>
      <c r="H33130" s="5">
        <v>23.45</v>
      </c>
      <c r="I33130">
        <v>35.22</v>
      </c>
      <c r="J33130">
        <v>42.25</v>
      </c>
      <c r="L33130" s="32">
        <v>25.25</v>
      </c>
      <c r="M33130">
        <v>34791</v>
      </c>
      <c r="N33130" t="s">
        <v>48</v>
      </c>
      <c r="O33130">
        <v>4</v>
      </c>
    </row>
    <row r="33131" spans="1:15" x14ac:dyDescent="0.2">
      <c r="A33131" s="2">
        <v>37266</v>
      </c>
      <c r="B33131">
        <v>900</v>
      </c>
      <c r="C33131">
        <v>19.68</v>
      </c>
      <c r="D33131">
        <v>19.68</v>
      </c>
      <c r="E33131">
        <v>19.68</v>
      </c>
      <c r="G33131">
        <v>19.68</v>
      </c>
      <c r="H33131" s="5">
        <v>22.99</v>
      </c>
      <c r="I33131">
        <v>31.97</v>
      </c>
      <c r="J33131">
        <v>37.32</v>
      </c>
      <c r="L33131" s="32">
        <v>24.36</v>
      </c>
      <c r="M33131">
        <v>34403</v>
      </c>
      <c r="N33131" t="s">
        <v>48</v>
      </c>
      <c r="O33131">
        <v>4</v>
      </c>
    </row>
    <row r="33132" spans="1:15" x14ac:dyDescent="0.2">
      <c r="A33132" s="2">
        <v>37266</v>
      </c>
      <c r="B33132">
        <v>1000</v>
      </c>
      <c r="C33132">
        <v>20.29</v>
      </c>
      <c r="D33132">
        <v>20.29</v>
      </c>
      <c r="E33132">
        <v>20.29</v>
      </c>
      <c r="G33132">
        <v>20.29</v>
      </c>
      <c r="H33132" s="5">
        <v>22.5</v>
      </c>
      <c r="I33132">
        <v>32.54</v>
      </c>
      <c r="J33132">
        <v>38.53</v>
      </c>
      <c r="L33132" s="32">
        <v>24.03</v>
      </c>
      <c r="M33132">
        <v>33905</v>
      </c>
      <c r="N33132" t="s">
        <v>48</v>
      </c>
      <c r="O33132">
        <v>4</v>
      </c>
    </row>
    <row r="33133" spans="1:15" x14ac:dyDescent="0.2">
      <c r="A33133" s="2">
        <v>37266</v>
      </c>
      <c r="B33133">
        <v>1100</v>
      </c>
      <c r="C33133">
        <v>17.27</v>
      </c>
      <c r="D33133">
        <v>17.27</v>
      </c>
      <c r="E33133">
        <v>17.27</v>
      </c>
      <c r="G33133">
        <v>17.27</v>
      </c>
      <c r="H33133" s="5">
        <v>21.84</v>
      </c>
      <c r="I33133">
        <v>28.43</v>
      </c>
      <c r="J33133">
        <v>32.36</v>
      </c>
      <c r="L33133" s="32">
        <v>22.84</v>
      </c>
      <c r="M33133">
        <v>33416</v>
      </c>
      <c r="N33133" t="s">
        <v>48</v>
      </c>
      <c r="O33133">
        <v>4</v>
      </c>
    </row>
    <row r="33134" spans="1:15" x14ac:dyDescent="0.2">
      <c r="A33134" s="2">
        <v>37266</v>
      </c>
      <c r="B33134">
        <v>1200</v>
      </c>
      <c r="C33134">
        <v>17.399999999999999</v>
      </c>
      <c r="D33134">
        <v>17.399999999999999</v>
      </c>
      <c r="E33134">
        <v>17.399999999999999</v>
      </c>
      <c r="G33134">
        <v>17.399999999999999</v>
      </c>
      <c r="H33134" s="5">
        <v>20.55</v>
      </c>
      <c r="I33134">
        <v>28.43</v>
      </c>
      <c r="J33134">
        <v>33.130000000000003</v>
      </c>
      <c r="L33134" s="32">
        <v>21.75</v>
      </c>
      <c r="M33134">
        <v>32986</v>
      </c>
      <c r="N33134" t="s">
        <v>48</v>
      </c>
      <c r="O33134">
        <v>4</v>
      </c>
    </row>
    <row r="33135" spans="1:15" x14ac:dyDescent="0.2">
      <c r="A33135" s="2">
        <v>37266</v>
      </c>
      <c r="B33135">
        <v>1300</v>
      </c>
      <c r="C33135">
        <v>22.43</v>
      </c>
      <c r="D33135">
        <v>22.43</v>
      </c>
      <c r="E33135">
        <v>22.43</v>
      </c>
      <c r="G33135">
        <v>22.43</v>
      </c>
      <c r="H33135" s="5">
        <v>19.03</v>
      </c>
      <c r="I33135">
        <v>24.13</v>
      </c>
      <c r="J33135">
        <v>27.18</v>
      </c>
      <c r="L33135" s="32">
        <v>19.8</v>
      </c>
      <c r="M33135">
        <v>32499</v>
      </c>
      <c r="N33135" t="s">
        <v>48</v>
      </c>
      <c r="O33135">
        <v>4</v>
      </c>
    </row>
    <row r="33136" spans="1:15" x14ac:dyDescent="0.2">
      <c r="A33136" s="2">
        <v>37266</v>
      </c>
      <c r="B33136">
        <v>1400</v>
      </c>
      <c r="C33136">
        <v>18.649999999999999</v>
      </c>
      <c r="D33136">
        <v>18.649999999999999</v>
      </c>
      <c r="E33136">
        <v>18.649999999999999</v>
      </c>
      <c r="G33136">
        <v>18.649999999999999</v>
      </c>
      <c r="H33136" s="5">
        <v>18.46</v>
      </c>
      <c r="I33136">
        <v>23.93</v>
      </c>
      <c r="J33136">
        <v>27.19</v>
      </c>
      <c r="L33136" s="32">
        <v>19.29</v>
      </c>
      <c r="M33136">
        <v>32380</v>
      </c>
      <c r="N33136" t="s">
        <v>48</v>
      </c>
      <c r="O33136">
        <v>4</v>
      </c>
    </row>
    <row r="33137" spans="1:15" x14ac:dyDescent="0.2">
      <c r="A33137" s="2">
        <v>37266</v>
      </c>
      <c r="B33137">
        <v>1500</v>
      </c>
      <c r="C33137">
        <v>17.53</v>
      </c>
      <c r="D33137">
        <v>17.53</v>
      </c>
      <c r="E33137">
        <v>17.53</v>
      </c>
      <c r="G33137">
        <v>17.53</v>
      </c>
      <c r="H33137" s="5">
        <v>18.309999999999999</v>
      </c>
      <c r="I33137">
        <v>23.88</v>
      </c>
      <c r="J33137">
        <v>27.2</v>
      </c>
      <c r="L33137" s="32">
        <v>19.16</v>
      </c>
      <c r="M33137">
        <v>31904</v>
      </c>
      <c r="N33137" t="s">
        <v>48</v>
      </c>
      <c r="O33137">
        <v>4</v>
      </c>
    </row>
    <row r="33138" spans="1:15" x14ac:dyDescent="0.2">
      <c r="A33138" s="2">
        <v>37266</v>
      </c>
      <c r="B33138">
        <v>1600</v>
      </c>
      <c r="C33138">
        <v>15.82</v>
      </c>
      <c r="D33138">
        <v>15.82</v>
      </c>
      <c r="E33138">
        <v>15.82</v>
      </c>
      <c r="G33138">
        <v>15.82</v>
      </c>
      <c r="H33138" s="5">
        <v>17.88</v>
      </c>
      <c r="I33138">
        <v>23.72</v>
      </c>
      <c r="J33138">
        <v>27.21</v>
      </c>
      <c r="L33138" s="32">
        <v>18.760000000000002</v>
      </c>
      <c r="M33138">
        <v>31866</v>
      </c>
      <c r="N33138" t="s">
        <v>48</v>
      </c>
      <c r="O33138">
        <v>4</v>
      </c>
    </row>
    <row r="33139" spans="1:15" x14ac:dyDescent="0.2">
      <c r="A33139" s="2">
        <v>37266</v>
      </c>
      <c r="B33139">
        <v>1700</v>
      </c>
      <c r="C33139">
        <v>16.82</v>
      </c>
      <c r="D33139">
        <v>16.82</v>
      </c>
      <c r="E33139">
        <v>16.82</v>
      </c>
      <c r="G33139">
        <v>16.82</v>
      </c>
      <c r="H33139" s="5">
        <v>20.190000000000001</v>
      </c>
      <c r="I33139">
        <v>32.299999999999997</v>
      </c>
      <c r="J33139">
        <v>39.53</v>
      </c>
      <c r="L33139" s="32">
        <v>22.04</v>
      </c>
      <c r="M33139">
        <v>32910</v>
      </c>
      <c r="N33139" t="s">
        <v>48</v>
      </c>
      <c r="O33139">
        <v>4</v>
      </c>
    </row>
    <row r="33140" spans="1:15" x14ac:dyDescent="0.2">
      <c r="A33140" s="2">
        <v>37266</v>
      </c>
      <c r="B33140">
        <v>1800</v>
      </c>
      <c r="C33140">
        <v>21.81</v>
      </c>
      <c r="D33140">
        <v>21.81</v>
      </c>
      <c r="E33140">
        <v>21.81</v>
      </c>
      <c r="G33140">
        <v>21.81</v>
      </c>
      <c r="H33140" s="5">
        <v>35.42</v>
      </c>
      <c r="I33140">
        <v>47.44</v>
      </c>
      <c r="J33140">
        <v>54.62</v>
      </c>
      <c r="L33140" s="32">
        <v>37.26</v>
      </c>
      <c r="M33140">
        <v>35702</v>
      </c>
      <c r="N33140" t="s">
        <v>48</v>
      </c>
      <c r="O33140">
        <v>4</v>
      </c>
    </row>
    <row r="33141" spans="1:15" x14ac:dyDescent="0.2">
      <c r="A33141" s="2">
        <v>37266</v>
      </c>
      <c r="B33141">
        <v>1900</v>
      </c>
      <c r="C33141">
        <v>21.38</v>
      </c>
      <c r="D33141">
        <v>21.38</v>
      </c>
      <c r="E33141">
        <v>21.38</v>
      </c>
      <c r="G33141">
        <v>21.38</v>
      </c>
      <c r="H33141" s="5">
        <v>29.84</v>
      </c>
      <c r="I33141">
        <v>43.75</v>
      </c>
      <c r="J33141">
        <v>52.06</v>
      </c>
      <c r="L33141" s="32">
        <v>31.96</v>
      </c>
      <c r="M33141">
        <v>35895</v>
      </c>
      <c r="N33141" t="s">
        <v>48</v>
      </c>
      <c r="O33141">
        <v>4</v>
      </c>
    </row>
    <row r="33142" spans="1:15" x14ac:dyDescent="0.2">
      <c r="A33142" s="2">
        <v>37266</v>
      </c>
      <c r="B33142">
        <v>2000</v>
      </c>
      <c r="C33142">
        <v>21.97</v>
      </c>
      <c r="D33142">
        <v>21.97</v>
      </c>
      <c r="E33142">
        <v>21.97</v>
      </c>
      <c r="G33142">
        <v>21.97</v>
      </c>
      <c r="H33142" s="5">
        <v>27.14</v>
      </c>
      <c r="I33142">
        <v>36.94</v>
      </c>
      <c r="J33142">
        <v>42.79</v>
      </c>
      <c r="L33142" s="32">
        <v>28.63</v>
      </c>
      <c r="M33142">
        <v>35194</v>
      </c>
      <c r="N33142" t="s">
        <v>48</v>
      </c>
      <c r="O33142">
        <v>4</v>
      </c>
    </row>
    <row r="33143" spans="1:15" x14ac:dyDescent="0.2">
      <c r="A33143" s="2">
        <v>37266</v>
      </c>
      <c r="B33143">
        <v>2100</v>
      </c>
      <c r="C33143">
        <v>20.260000000000002</v>
      </c>
      <c r="D33143">
        <v>20.260000000000002</v>
      </c>
      <c r="E33143">
        <v>20.260000000000002</v>
      </c>
      <c r="G33143">
        <v>20.260000000000002</v>
      </c>
      <c r="H33143" s="5">
        <v>21.8</v>
      </c>
      <c r="I33143">
        <v>34.01</v>
      </c>
      <c r="J33143">
        <v>41.3</v>
      </c>
      <c r="L33143" s="32">
        <v>23.66</v>
      </c>
      <c r="M33143">
        <v>34259</v>
      </c>
      <c r="N33143" t="s">
        <v>48</v>
      </c>
      <c r="O33143">
        <v>4</v>
      </c>
    </row>
    <row r="33144" spans="1:15" x14ac:dyDescent="0.2">
      <c r="A33144" s="2">
        <v>37266</v>
      </c>
      <c r="B33144">
        <v>2200</v>
      </c>
      <c r="C33144">
        <v>17.7</v>
      </c>
      <c r="D33144">
        <v>17.7</v>
      </c>
      <c r="E33144">
        <v>17.7</v>
      </c>
      <c r="G33144">
        <v>17.7</v>
      </c>
      <c r="H33144" s="5">
        <v>19.399999999999999</v>
      </c>
      <c r="I33144">
        <v>28.05</v>
      </c>
      <c r="J33144">
        <v>33.22</v>
      </c>
      <c r="L33144" s="32">
        <v>20.72</v>
      </c>
      <c r="M33144">
        <v>32431</v>
      </c>
      <c r="N33144" t="s">
        <v>48</v>
      </c>
      <c r="O33144">
        <v>4</v>
      </c>
    </row>
    <row r="33145" spans="1:15" x14ac:dyDescent="0.2">
      <c r="A33145" s="2">
        <v>37266</v>
      </c>
      <c r="B33145">
        <v>2300</v>
      </c>
      <c r="C33145">
        <v>16.399999999999999</v>
      </c>
      <c r="D33145">
        <v>16.399999999999999</v>
      </c>
      <c r="E33145">
        <v>16.399999999999999</v>
      </c>
      <c r="G33145">
        <v>16.399999999999999</v>
      </c>
      <c r="H33145" s="5">
        <v>17.77</v>
      </c>
      <c r="I33145">
        <v>24.3</v>
      </c>
      <c r="J33145">
        <v>28.21</v>
      </c>
      <c r="L33145" s="32">
        <v>18.760000000000002</v>
      </c>
      <c r="M33145">
        <v>29913</v>
      </c>
      <c r="N33145" t="s">
        <v>48</v>
      </c>
      <c r="O33145">
        <v>4</v>
      </c>
    </row>
    <row r="33146" spans="1:15" x14ac:dyDescent="0.2">
      <c r="A33146" s="2">
        <v>37266</v>
      </c>
      <c r="B33146">
        <v>2400</v>
      </c>
      <c r="C33146">
        <v>13.94</v>
      </c>
      <c r="D33146">
        <v>13.94</v>
      </c>
      <c r="E33146">
        <v>13.94</v>
      </c>
      <c r="G33146">
        <v>13.94</v>
      </c>
      <c r="H33146" s="5">
        <v>17</v>
      </c>
      <c r="I33146">
        <v>20.28</v>
      </c>
      <c r="J33146">
        <v>22.34</v>
      </c>
      <c r="L33146" s="32">
        <v>14.27</v>
      </c>
      <c r="M33146">
        <v>27252</v>
      </c>
      <c r="N33146" t="s">
        <v>47</v>
      </c>
      <c r="O33146">
        <v>4</v>
      </c>
    </row>
    <row r="33147" spans="1:15" x14ac:dyDescent="0.2">
      <c r="A33147" s="2">
        <v>37267</v>
      </c>
      <c r="B33147">
        <v>100</v>
      </c>
      <c r="C33147">
        <v>13.27</v>
      </c>
      <c r="D33147">
        <v>13.27</v>
      </c>
      <c r="E33147">
        <v>13.27</v>
      </c>
      <c r="G33147">
        <v>13.27</v>
      </c>
      <c r="H33147" s="5">
        <v>15.77</v>
      </c>
      <c r="I33147">
        <v>15.88</v>
      </c>
      <c r="J33147">
        <v>16</v>
      </c>
      <c r="L33147" s="32">
        <v>15.77</v>
      </c>
      <c r="M33147">
        <v>25364</v>
      </c>
      <c r="N33147" t="s">
        <v>47</v>
      </c>
      <c r="O33147">
        <v>5</v>
      </c>
    </row>
    <row r="33148" spans="1:15" x14ac:dyDescent="0.2">
      <c r="A33148" s="2">
        <v>37267</v>
      </c>
      <c r="B33148">
        <v>200</v>
      </c>
      <c r="C33148">
        <v>11.53</v>
      </c>
      <c r="D33148">
        <v>11.53</v>
      </c>
      <c r="E33148">
        <v>11.53</v>
      </c>
      <c r="G33148">
        <v>11.53</v>
      </c>
      <c r="H33148" s="5">
        <v>14.48</v>
      </c>
      <c r="I33148">
        <v>14.49</v>
      </c>
      <c r="J33148">
        <v>14.51</v>
      </c>
      <c r="L33148" s="32">
        <v>14.48</v>
      </c>
      <c r="M33148">
        <v>24433</v>
      </c>
      <c r="N33148" t="s">
        <v>47</v>
      </c>
      <c r="O33148">
        <v>5</v>
      </c>
    </row>
    <row r="33149" spans="1:15" x14ac:dyDescent="0.2">
      <c r="A33149" s="2">
        <v>37267</v>
      </c>
      <c r="B33149">
        <v>300</v>
      </c>
      <c r="C33149">
        <v>1.01</v>
      </c>
      <c r="D33149">
        <v>1.01</v>
      </c>
      <c r="E33149">
        <v>1.01</v>
      </c>
      <c r="G33149">
        <v>1.01</v>
      </c>
      <c r="H33149" s="5">
        <v>13.84</v>
      </c>
      <c r="I33149">
        <v>13.91</v>
      </c>
      <c r="J33149">
        <v>14.01</v>
      </c>
      <c r="L33149" s="32">
        <v>13.84</v>
      </c>
      <c r="M33149">
        <v>23966</v>
      </c>
      <c r="N33149" t="s">
        <v>47</v>
      </c>
      <c r="O33149">
        <v>5</v>
      </c>
    </row>
    <row r="33150" spans="1:15" x14ac:dyDescent="0.2">
      <c r="A33150" s="2">
        <v>37267</v>
      </c>
      <c r="B33150">
        <v>400</v>
      </c>
      <c r="C33150">
        <v>7.17</v>
      </c>
      <c r="D33150">
        <v>7.17</v>
      </c>
      <c r="E33150">
        <v>7.17</v>
      </c>
      <c r="G33150">
        <v>7.17</v>
      </c>
      <c r="H33150" s="5">
        <v>13.75</v>
      </c>
      <c r="I33150">
        <v>13.84</v>
      </c>
      <c r="J33150">
        <v>13.94</v>
      </c>
      <c r="L33150" s="32">
        <v>13.75</v>
      </c>
      <c r="M33150">
        <v>23928</v>
      </c>
      <c r="N33150" t="s">
        <v>47</v>
      </c>
      <c r="O33150">
        <v>5</v>
      </c>
    </row>
    <row r="33151" spans="1:15" x14ac:dyDescent="0.2">
      <c r="A33151" s="2">
        <v>37267</v>
      </c>
      <c r="B33151">
        <v>500</v>
      </c>
      <c r="C33151">
        <v>13.48</v>
      </c>
      <c r="D33151">
        <v>13.48</v>
      </c>
      <c r="E33151">
        <v>13.48</v>
      </c>
      <c r="G33151">
        <v>13.48</v>
      </c>
      <c r="H33151" s="5">
        <v>14.82</v>
      </c>
      <c r="I33151">
        <v>14.82</v>
      </c>
      <c r="J33151">
        <v>14.82</v>
      </c>
      <c r="L33151" s="32">
        <v>14.82</v>
      </c>
      <c r="M33151">
        <v>24559</v>
      </c>
      <c r="N33151" t="s">
        <v>47</v>
      </c>
      <c r="O33151">
        <v>5</v>
      </c>
    </row>
    <row r="33152" spans="1:15" x14ac:dyDescent="0.2">
      <c r="A33152" s="2">
        <v>37267</v>
      </c>
      <c r="B33152">
        <v>600</v>
      </c>
      <c r="C33152">
        <v>15.32</v>
      </c>
      <c r="D33152">
        <v>15.32</v>
      </c>
      <c r="E33152">
        <v>15.32</v>
      </c>
      <c r="G33152">
        <v>15.32</v>
      </c>
      <c r="H33152" s="5">
        <v>18</v>
      </c>
      <c r="I33152">
        <v>18.34</v>
      </c>
      <c r="J33152">
        <v>18.739999999999998</v>
      </c>
      <c r="L33152" s="32">
        <v>18</v>
      </c>
      <c r="M33152">
        <v>26612</v>
      </c>
      <c r="N33152" t="s">
        <v>47</v>
      </c>
      <c r="O33152">
        <v>5</v>
      </c>
    </row>
    <row r="33153" spans="1:15" x14ac:dyDescent="0.2">
      <c r="A33153" s="2">
        <v>37267</v>
      </c>
      <c r="B33153">
        <v>700</v>
      </c>
      <c r="C33153">
        <v>28.56</v>
      </c>
      <c r="D33153">
        <v>28.56</v>
      </c>
      <c r="E33153">
        <v>28.56</v>
      </c>
      <c r="G33153">
        <v>28.56</v>
      </c>
      <c r="H33153" s="5">
        <v>28.05</v>
      </c>
      <c r="I33153">
        <v>28.11</v>
      </c>
      <c r="J33153">
        <v>28.18</v>
      </c>
      <c r="L33153" s="32">
        <v>28.05</v>
      </c>
      <c r="M33153">
        <v>30639</v>
      </c>
      <c r="N33153" t="s">
        <v>47</v>
      </c>
      <c r="O33153">
        <v>5</v>
      </c>
    </row>
    <row r="33154" spans="1:15" x14ac:dyDescent="0.2">
      <c r="A33154" s="2">
        <v>37267</v>
      </c>
      <c r="B33154">
        <v>800</v>
      </c>
      <c r="C33154">
        <v>34.479999999999997</v>
      </c>
      <c r="D33154">
        <v>34.479999999999997</v>
      </c>
      <c r="E33154">
        <v>34.479999999999997</v>
      </c>
      <c r="G33154">
        <v>34.479999999999997</v>
      </c>
      <c r="H33154" s="5">
        <v>25</v>
      </c>
      <c r="I33154">
        <v>28.02</v>
      </c>
      <c r="J33154">
        <v>29.49</v>
      </c>
      <c r="L33154" s="32">
        <v>25.1</v>
      </c>
      <c r="M33154">
        <v>33601</v>
      </c>
      <c r="N33154" t="s">
        <v>48</v>
      </c>
      <c r="O33154">
        <v>5</v>
      </c>
    </row>
    <row r="33155" spans="1:15" x14ac:dyDescent="0.2">
      <c r="A33155" s="2">
        <v>37267</v>
      </c>
      <c r="B33155">
        <v>900</v>
      </c>
      <c r="C33155">
        <v>20.81</v>
      </c>
      <c r="D33155">
        <v>20.81</v>
      </c>
      <c r="E33155">
        <v>20.81</v>
      </c>
      <c r="G33155">
        <v>20.81</v>
      </c>
      <c r="H33155" s="5">
        <v>24.21</v>
      </c>
      <c r="I33155">
        <v>26.11</v>
      </c>
      <c r="J33155">
        <v>27.03</v>
      </c>
      <c r="L33155" s="32">
        <v>24.28</v>
      </c>
      <c r="M33155">
        <v>33849</v>
      </c>
      <c r="N33155" t="s">
        <v>48</v>
      </c>
      <c r="O33155">
        <v>5</v>
      </c>
    </row>
    <row r="33156" spans="1:15" x14ac:dyDescent="0.2">
      <c r="A33156" s="2">
        <v>37267</v>
      </c>
      <c r="B33156">
        <v>1000</v>
      </c>
      <c r="C33156">
        <v>36.18</v>
      </c>
      <c r="D33156">
        <v>36.18</v>
      </c>
      <c r="E33156">
        <v>36.18</v>
      </c>
      <c r="G33156">
        <v>36.18</v>
      </c>
      <c r="H33156" s="5">
        <v>23.35</v>
      </c>
      <c r="I33156">
        <v>23.71</v>
      </c>
      <c r="J33156">
        <v>23.88</v>
      </c>
      <c r="L33156" s="32">
        <v>23.36</v>
      </c>
      <c r="M33156">
        <v>34012</v>
      </c>
      <c r="N33156" t="s">
        <v>48</v>
      </c>
      <c r="O33156">
        <v>5</v>
      </c>
    </row>
    <row r="33157" spans="1:15" x14ac:dyDescent="0.2">
      <c r="A33157" s="2">
        <v>37267</v>
      </c>
      <c r="B33157">
        <v>1100</v>
      </c>
      <c r="C33157">
        <v>38.799999999999997</v>
      </c>
      <c r="D33157">
        <v>38.799999999999997</v>
      </c>
      <c r="E33157">
        <v>38.799999999999997</v>
      </c>
      <c r="G33157">
        <v>38.799999999999997</v>
      </c>
      <c r="H33157" s="5">
        <v>23.77</v>
      </c>
      <c r="I33157">
        <v>23.93</v>
      </c>
      <c r="J33157">
        <v>24.01</v>
      </c>
      <c r="L33157" s="32">
        <v>23.77</v>
      </c>
      <c r="M33157">
        <v>34179</v>
      </c>
      <c r="N33157" t="s">
        <v>48</v>
      </c>
      <c r="O33157">
        <v>5</v>
      </c>
    </row>
    <row r="33158" spans="1:15" x14ac:dyDescent="0.2">
      <c r="A33158" s="2">
        <v>37267</v>
      </c>
      <c r="B33158">
        <v>1200</v>
      </c>
      <c r="C33158">
        <v>22.68</v>
      </c>
      <c r="D33158">
        <v>22.68</v>
      </c>
      <c r="E33158">
        <v>22.68</v>
      </c>
      <c r="G33158">
        <v>22.68</v>
      </c>
      <c r="H33158" s="5">
        <v>22.5</v>
      </c>
      <c r="I33158">
        <v>22.93</v>
      </c>
      <c r="J33158">
        <v>23.15</v>
      </c>
      <c r="L33158" s="32">
        <v>22.51</v>
      </c>
      <c r="M33158">
        <v>33877</v>
      </c>
      <c r="N33158" t="s">
        <v>48</v>
      </c>
      <c r="O33158">
        <v>5</v>
      </c>
    </row>
    <row r="33159" spans="1:15" x14ac:dyDescent="0.2">
      <c r="A33159" s="2">
        <v>37267</v>
      </c>
      <c r="B33159">
        <v>1300</v>
      </c>
      <c r="C33159">
        <v>22.6</v>
      </c>
      <c r="D33159">
        <v>22.6</v>
      </c>
      <c r="E33159">
        <v>22.6</v>
      </c>
      <c r="G33159">
        <v>22.6</v>
      </c>
      <c r="H33159" s="5">
        <v>20.47</v>
      </c>
      <c r="I33159">
        <v>20.55</v>
      </c>
      <c r="J33159">
        <v>20.64</v>
      </c>
      <c r="L33159" s="32">
        <v>20.47</v>
      </c>
      <c r="M33159">
        <v>33177</v>
      </c>
      <c r="N33159" t="s">
        <v>48</v>
      </c>
      <c r="O33159">
        <v>5</v>
      </c>
    </row>
    <row r="33160" spans="1:15" x14ac:dyDescent="0.2">
      <c r="A33160" s="2">
        <v>37267</v>
      </c>
      <c r="B33160">
        <v>1400</v>
      </c>
      <c r="C33160">
        <v>35.14</v>
      </c>
      <c r="D33160">
        <v>35.14</v>
      </c>
      <c r="E33160">
        <v>35.14</v>
      </c>
      <c r="G33160">
        <v>35.14</v>
      </c>
      <c r="H33160" s="5">
        <v>19.899999999999999</v>
      </c>
      <c r="I33160">
        <v>19.95</v>
      </c>
      <c r="J33160">
        <v>20.010000000000002</v>
      </c>
      <c r="L33160" s="32">
        <v>19.899999999999999</v>
      </c>
      <c r="M33160">
        <v>32816</v>
      </c>
      <c r="N33160" t="s">
        <v>48</v>
      </c>
      <c r="O33160">
        <v>5</v>
      </c>
    </row>
    <row r="33161" spans="1:15" x14ac:dyDescent="0.2">
      <c r="A33161" s="2">
        <v>37267</v>
      </c>
      <c r="B33161">
        <v>1500</v>
      </c>
      <c r="C33161">
        <v>23.36</v>
      </c>
      <c r="D33161">
        <v>23.36</v>
      </c>
      <c r="E33161">
        <v>23.36</v>
      </c>
      <c r="G33161">
        <v>23.36</v>
      </c>
      <c r="H33161" s="5">
        <v>18.88</v>
      </c>
      <c r="I33161">
        <v>18.91</v>
      </c>
      <c r="J33161">
        <v>18.93</v>
      </c>
      <c r="L33161" s="32">
        <v>18.88</v>
      </c>
      <c r="M33161">
        <v>32450</v>
      </c>
      <c r="N33161" t="s">
        <v>48</v>
      </c>
      <c r="O33161">
        <v>5</v>
      </c>
    </row>
    <row r="33162" spans="1:15" x14ac:dyDescent="0.2">
      <c r="A33162" s="2">
        <v>37267</v>
      </c>
      <c r="B33162">
        <v>1600</v>
      </c>
      <c r="C33162">
        <v>17.600000000000001</v>
      </c>
      <c r="D33162">
        <v>17.600000000000001</v>
      </c>
      <c r="E33162">
        <v>17.600000000000001</v>
      </c>
      <c r="G33162">
        <v>17.600000000000001</v>
      </c>
      <c r="H33162" s="5">
        <v>18.88</v>
      </c>
      <c r="I33162">
        <v>18.88</v>
      </c>
      <c r="J33162">
        <v>18.88</v>
      </c>
      <c r="L33162" s="32">
        <v>18.88</v>
      </c>
      <c r="M33162">
        <v>32264</v>
      </c>
      <c r="N33162" t="s">
        <v>48</v>
      </c>
      <c r="O33162">
        <v>5</v>
      </c>
    </row>
    <row r="33163" spans="1:15" x14ac:dyDescent="0.2">
      <c r="A33163" s="2">
        <v>37267</v>
      </c>
      <c r="B33163">
        <v>1700</v>
      </c>
      <c r="C33163">
        <v>18.86</v>
      </c>
      <c r="D33163">
        <v>18.86</v>
      </c>
      <c r="E33163">
        <v>18.86</v>
      </c>
      <c r="G33163">
        <v>18.86</v>
      </c>
      <c r="H33163" s="5">
        <v>23.02</v>
      </c>
      <c r="I33163">
        <v>23.66</v>
      </c>
      <c r="J33163">
        <v>24</v>
      </c>
      <c r="L33163" s="32">
        <v>23.04</v>
      </c>
      <c r="M33163">
        <v>33284</v>
      </c>
      <c r="N33163" t="s">
        <v>48</v>
      </c>
      <c r="O33163">
        <v>5</v>
      </c>
    </row>
    <row r="33164" spans="1:15" x14ac:dyDescent="0.2">
      <c r="A33164" s="2">
        <v>37267</v>
      </c>
      <c r="B33164">
        <v>1800</v>
      </c>
      <c r="C33164">
        <v>25.98</v>
      </c>
      <c r="D33164">
        <v>25.98</v>
      </c>
      <c r="E33164">
        <v>25.98</v>
      </c>
      <c r="G33164">
        <v>25.98</v>
      </c>
      <c r="H33164" s="5">
        <v>33</v>
      </c>
      <c r="I33164">
        <v>34.549999999999997</v>
      </c>
      <c r="J33164">
        <v>35.4</v>
      </c>
      <c r="L33164" s="32">
        <v>33.049999999999997</v>
      </c>
      <c r="M33164">
        <v>35631</v>
      </c>
      <c r="N33164" t="s">
        <v>48</v>
      </c>
      <c r="O33164">
        <v>5</v>
      </c>
    </row>
    <row r="33165" spans="1:15" x14ac:dyDescent="0.2">
      <c r="A33165" s="2">
        <v>37267</v>
      </c>
      <c r="B33165">
        <v>1900</v>
      </c>
      <c r="C33165">
        <v>28.8</v>
      </c>
      <c r="D33165">
        <v>28.8</v>
      </c>
      <c r="E33165">
        <v>28.8</v>
      </c>
      <c r="G33165">
        <v>28.8</v>
      </c>
      <c r="H33165" s="5">
        <v>29.89</v>
      </c>
      <c r="I33165">
        <v>29.9</v>
      </c>
      <c r="J33165">
        <v>29.9</v>
      </c>
      <c r="L33165" s="32">
        <v>29.89</v>
      </c>
      <c r="M33165">
        <v>35672</v>
      </c>
      <c r="N33165" t="s">
        <v>48</v>
      </c>
      <c r="O33165">
        <v>5</v>
      </c>
    </row>
    <row r="33166" spans="1:15" x14ac:dyDescent="0.2">
      <c r="A33166" s="2">
        <v>37267</v>
      </c>
      <c r="B33166">
        <v>2000</v>
      </c>
      <c r="C33166">
        <v>21.37</v>
      </c>
      <c r="D33166">
        <v>21.37</v>
      </c>
      <c r="E33166">
        <v>21.37</v>
      </c>
      <c r="G33166">
        <v>21.37</v>
      </c>
      <c r="H33166" s="5">
        <v>26.05</v>
      </c>
      <c r="I33166">
        <v>26.26</v>
      </c>
      <c r="J33166">
        <v>26.5</v>
      </c>
      <c r="L33166" s="32">
        <v>26.05</v>
      </c>
      <c r="M33166">
        <v>34829</v>
      </c>
      <c r="N33166" t="s">
        <v>48</v>
      </c>
      <c r="O33166">
        <v>5</v>
      </c>
    </row>
    <row r="33167" spans="1:15" x14ac:dyDescent="0.2">
      <c r="A33167" s="2">
        <v>37267</v>
      </c>
      <c r="B33167">
        <v>2100</v>
      </c>
      <c r="C33167">
        <v>25.52</v>
      </c>
      <c r="D33167">
        <v>25.52</v>
      </c>
      <c r="E33167">
        <v>25.52</v>
      </c>
      <c r="G33167">
        <v>25.52</v>
      </c>
      <c r="H33167" s="5">
        <v>24</v>
      </c>
      <c r="I33167">
        <v>24.25</v>
      </c>
      <c r="J33167">
        <v>24.55</v>
      </c>
      <c r="L33167" s="32">
        <v>24</v>
      </c>
      <c r="M33167">
        <v>33588</v>
      </c>
      <c r="N33167" t="s">
        <v>48</v>
      </c>
      <c r="O33167">
        <v>5</v>
      </c>
    </row>
    <row r="33168" spans="1:15" x14ac:dyDescent="0.2">
      <c r="A33168" s="2">
        <v>37267</v>
      </c>
      <c r="B33168">
        <v>2200</v>
      </c>
      <c r="C33168">
        <v>22.97</v>
      </c>
      <c r="D33168">
        <v>22.97</v>
      </c>
      <c r="E33168">
        <v>22.97</v>
      </c>
      <c r="G33168">
        <v>22.97</v>
      </c>
      <c r="H33168" s="5">
        <v>21.68</v>
      </c>
      <c r="I33168">
        <v>21.86</v>
      </c>
      <c r="J33168">
        <v>22.06</v>
      </c>
      <c r="L33168" s="32">
        <v>21.68</v>
      </c>
      <c r="M33168">
        <v>32373</v>
      </c>
      <c r="N33168" t="s">
        <v>48</v>
      </c>
      <c r="O33168">
        <v>5</v>
      </c>
    </row>
    <row r="33169" spans="1:15" x14ac:dyDescent="0.2">
      <c r="A33169" s="2">
        <v>37267</v>
      </c>
      <c r="B33169">
        <v>2300</v>
      </c>
      <c r="C33169">
        <v>19.670000000000002</v>
      </c>
      <c r="D33169">
        <v>19.670000000000002</v>
      </c>
      <c r="E33169">
        <v>19.670000000000002</v>
      </c>
      <c r="G33169">
        <v>19.670000000000002</v>
      </c>
      <c r="H33169" s="5">
        <v>18.75</v>
      </c>
      <c r="I33169">
        <v>19.010000000000002</v>
      </c>
      <c r="J33169">
        <v>19.3</v>
      </c>
      <c r="L33169" s="32">
        <v>18.75</v>
      </c>
      <c r="M33169">
        <v>30386</v>
      </c>
      <c r="N33169" t="s">
        <v>48</v>
      </c>
      <c r="O33169">
        <v>5</v>
      </c>
    </row>
    <row r="33170" spans="1:15" x14ac:dyDescent="0.2">
      <c r="A33170" s="2">
        <v>37267</v>
      </c>
      <c r="B33170">
        <v>2400</v>
      </c>
      <c r="C33170">
        <v>20.51</v>
      </c>
      <c r="D33170">
        <v>20.51</v>
      </c>
      <c r="E33170">
        <v>20.51</v>
      </c>
      <c r="G33170">
        <v>20.51</v>
      </c>
      <c r="H33170" s="5">
        <v>18</v>
      </c>
      <c r="I33170">
        <v>18.170000000000002</v>
      </c>
      <c r="J33170">
        <v>18.37</v>
      </c>
      <c r="L33170" s="32">
        <v>18</v>
      </c>
      <c r="M33170">
        <v>28222</v>
      </c>
      <c r="N33170" t="s">
        <v>47</v>
      </c>
      <c r="O33170">
        <v>5</v>
      </c>
    </row>
    <row r="33171" spans="1:15" x14ac:dyDescent="0.2">
      <c r="A33171" s="2">
        <v>37268</v>
      </c>
      <c r="B33171">
        <v>100</v>
      </c>
      <c r="C33171">
        <v>16.55</v>
      </c>
      <c r="D33171">
        <v>16.55</v>
      </c>
      <c r="E33171">
        <v>16.55</v>
      </c>
      <c r="G33171">
        <v>16.55</v>
      </c>
      <c r="H33171" s="5">
        <v>16.75</v>
      </c>
      <c r="I33171">
        <v>16.75</v>
      </c>
      <c r="J33171">
        <v>16.75</v>
      </c>
      <c r="L33171" s="32">
        <v>16.75</v>
      </c>
      <c r="M33171">
        <v>26248</v>
      </c>
      <c r="N33171" t="s">
        <v>47</v>
      </c>
      <c r="O33171">
        <v>6</v>
      </c>
    </row>
    <row r="33172" spans="1:15" x14ac:dyDescent="0.2">
      <c r="A33172" s="2">
        <v>37268</v>
      </c>
      <c r="B33172">
        <v>200</v>
      </c>
      <c r="C33172">
        <v>17.23</v>
      </c>
      <c r="D33172">
        <v>17.23</v>
      </c>
      <c r="E33172">
        <v>17.23</v>
      </c>
      <c r="G33172">
        <v>17.23</v>
      </c>
      <c r="H33172" s="5">
        <v>15.62</v>
      </c>
      <c r="I33172">
        <v>15.62</v>
      </c>
      <c r="J33172">
        <v>15.62</v>
      </c>
      <c r="L33172" s="32">
        <v>15.62</v>
      </c>
      <c r="M33172">
        <v>25198</v>
      </c>
      <c r="N33172" t="s">
        <v>47</v>
      </c>
      <c r="O33172">
        <v>6</v>
      </c>
    </row>
    <row r="33173" spans="1:15" x14ac:dyDescent="0.2">
      <c r="A33173" s="2">
        <v>37268</v>
      </c>
      <c r="B33173">
        <v>300</v>
      </c>
      <c r="C33173">
        <v>17.82</v>
      </c>
      <c r="D33173">
        <v>17.82</v>
      </c>
      <c r="E33173">
        <v>17.82</v>
      </c>
      <c r="G33173">
        <v>17.82</v>
      </c>
      <c r="H33173" s="5">
        <v>15.05</v>
      </c>
      <c r="I33173">
        <v>15.05</v>
      </c>
      <c r="J33173">
        <v>15.05</v>
      </c>
      <c r="L33173" s="32">
        <v>15.05</v>
      </c>
      <c r="M33173">
        <v>24791</v>
      </c>
      <c r="N33173" t="s">
        <v>47</v>
      </c>
      <c r="O33173">
        <v>6</v>
      </c>
    </row>
    <row r="33174" spans="1:15" x14ac:dyDescent="0.2">
      <c r="A33174" s="2">
        <v>37268</v>
      </c>
      <c r="B33174">
        <v>400</v>
      </c>
      <c r="C33174">
        <v>17</v>
      </c>
      <c r="D33174">
        <v>17</v>
      </c>
      <c r="E33174">
        <v>17</v>
      </c>
      <c r="G33174">
        <v>17</v>
      </c>
      <c r="H33174" s="5">
        <v>14.63</v>
      </c>
      <c r="I33174">
        <v>14.63</v>
      </c>
      <c r="J33174">
        <v>14.63</v>
      </c>
      <c r="L33174" s="32">
        <v>14.63</v>
      </c>
      <c r="M33174">
        <v>24665</v>
      </c>
      <c r="N33174" t="s">
        <v>47</v>
      </c>
      <c r="O33174">
        <v>6</v>
      </c>
    </row>
    <row r="33175" spans="1:15" x14ac:dyDescent="0.2">
      <c r="A33175" s="2">
        <v>37268</v>
      </c>
      <c r="B33175">
        <v>500</v>
      </c>
      <c r="C33175">
        <v>17.18</v>
      </c>
      <c r="D33175">
        <v>17.18</v>
      </c>
      <c r="E33175">
        <v>17.18</v>
      </c>
      <c r="G33175">
        <v>17.18</v>
      </c>
      <c r="H33175" s="5">
        <v>15.77</v>
      </c>
      <c r="I33175">
        <v>15.77</v>
      </c>
      <c r="J33175">
        <v>15.77</v>
      </c>
      <c r="L33175" s="32">
        <v>15.77</v>
      </c>
      <c r="M33175">
        <v>24887</v>
      </c>
      <c r="N33175" t="s">
        <v>47</v>
      </c>
      <c r="O33175">
        <v>6</v>
      </c>
    </row>
    <row r="33176" spans="1:15" x14ac:dyDescent="0.2">
      <c r="A33176" s="2">
        <v>37268</v>
      </c>
      <c r="B33176">
        <v>600</v>
      </c>
      <c r="C33176">
        <v>23.54</v>
      </c>
      <c r="D33176">
        <v>23.54</v>
      </c>
      <c r="E33176">
        <v>23.54</v>
      </c>
      <c r="G33176">
        <v>23.54</v>
      </c>
      <c r="H33176" s="5">
        <v>17.04</v>
      </c>
      <c r="I33176">
        <v>17.04</v>
      </c>
      <c r="J33176">
        <v>17.04</v>
      </c>
      <c r="L33176" s="32">
        <v>17.04</v>
      </c>
      <c r="M33176">
        <v>25701</v>
      </c>
      <c r="N33176" t="s">
        <v>47</v>
      </c>
      <c r="O33176">
        <v>6</v>
      </c>
    </row>
    <row r="33177" spans="1:15" x14ac:dyDescent="0.2">
      <c r="A33177" s="2">
        <v>37268</v>
      </c>
      <c r="B33177">
        <v>700</v>
      </c>
      <c r="C33177">
        <v>17.05</v>
      </c>
      <c r="D33177">
        <v>17.05</v>
      </c>
      <c r="E33177">
        <v>17.05</v>
      </c>
      <c r="G33177">
        <v>17.05</v>
      </c>
      <c r="H33177" s="5">
        <v>18.86</v>
      </c>
      <c r="I33177">
        <v>18.86</v>
      </c>
      <c r="J33177">
        <v>18.86</v>
      </c>
      <c r="L33177" s="32">
        <v>18.86</v>
      </c>
      <c r="M33177">
        <v>27096</v>
      </c>
      <c r="N33177" t="s">
        <v>47</v>
      </c>
      <c r="O33177">
        <v>6</v>
      </c>
    </row>
    <row r="33178" spans="1:15" x14ac:dyDescent="0.2">
      <c r="A33178" s="2">
        <v>37268</v>
      </c>
      <c r="B33178">
        <v>800</v>
      </c>
      <c r="C33178">
        <v>23.55</v>
      </c>
      <c r="D33178">
        <v>23.55</v>
      </c>
      <c r="E33178">
        <v>23.55</v>
      </c>
      <c r="G33178">
        <v>23.55</v>
      </c>
      <c r="H33178" s="5">
        <v>22</v>
      </c>
      <c r="I33178">
        <v>22</v>
      </c>
      <c r="J33178">
        <v>22</v>
      </c>
      <c r="L33178" s="32">
        <v>22</v>
      </c>
      <c r="M33178">
        <v>28437</v>
      </c>
      <c r="N33178" t="s">
        <v>48</v>
      </c>
      <c r="O33178">
        <v>6</v>
      </c>
    </row>
    <row r="33179" spans="1:15" x14ac:dyDescent="0.2">
      <c r="A33179" s="2">
        <v>37268</v>
      </c>
      <c r="B33179">
        <v>900</v>
      </c>
      <c r="C33179">
        <v>20.59</v>
      </c>
      <c r="D33179">
        <v>20.59</v>
      </c>
      <c r="E33179">
        <v>20.59</v>
      </c>
      <c r="G33179">
        <v>20.59</v>
      </c>
      <c r="H33179" s="5">
        <v>26</v>
      </c>
      <c r="I33179">
        <v>26</v>
      </c>
      <c r="J33179">
        <v>26</v>
      </c>
      <c r="L33179" s="32">
        <v>26</v>
      </c>
      <c r="M33179">
        <v>29891</v>
      </c>
      <c r="N33179" t="s">
        <v>48</v>
      </c>
      <c r="O33179">
        <v>6</v>
      </c>
    </row>
    <row r="33180" spans="1:15" x14ac:dyDescent="0.2">
      <c r="A33180" s="2">
        <v>37268</v>
      </c>
      <c r="B33180">
        <v>1000</v>
      </c>
      <c r="C33180">
        <v>20.77</v>
      </c>
      <c r="D33180">
        <v>20.77</v>
      </c>
      <c r="E33180">
        <v>20.77</v>
      </c>
      <c r="G33180">
        <v>20.77</v>
      </c>
      <c r="H33180" s="5">
        <v>24.5</v>
      </c>
      <c r="I33180">
        <v>24.5</v>
      </c>
      <c r="J33180">
        <v>24.5</v>
      </c>
      <c r="L33180" s="32">
        <v>24.5</v>
      </c>
      <c r="M33180">
        <v>30623</v>
      </c>
      <c r="N33180" t="s">
        <v>48</v>
      </c>
      <c r="O33180">
        <v>6</v>
      </c>
    </row>
    <row r="33181" spans="1:15" x14ac:dyDescent="0.2">
      <c r="A33181" s="2">
        <v>37268</v>
      </c>
      <c r="B33181">
        <v>1100</v>
      </c>
      <c r="C33181">
        <v>19.670000000000002</v>
      </c>
      <c r="D33181">
        <v>19.670000000000002</v>
      </c>
      <c r="E33181">
        <v>19.670000000000002</v>
      </c>
      <c r="G33181">
        <v>19.670000000000002</v>
      </c>
      <c r="H33181" s="5">
        <v>24</v>
      </c>
      <c r="I33181">
        <v>24</v>
      </c>
      <c r="J33181">
        <v>24</v>
      </c>
      <c r="L33181" s="32">
        <v>24</v>
      </c>
      <c r="M33181">
        <v>30641</v>
      </c>
      <c r="N33181" t="s">
        <v>48</v>
      </c>
      <c r="O33181">
        <v>6</v>
      </c>
    </row>
    <row r="33182" spans="1:15" x14ac:dyDescent="0.2">
      <c r="A33182" s="2">
        <v>37268</v>
      </c>
      <c r="B33182">
        <v>1200</v>
      </c>
      <c r="C33182">
        <v>20.54</v>
      </c>
      <c r="D33182">
        <v>20.54</v>
      </c>
      <c r="E33182">
        <v>20.54</v>
      </c>
      <c r="G33182">
        <v>20.54</v>
      </c>
      <c r="H33182" s="5">
        <v>22.51</v>
      </c>
      <c r="I33182">
        <v>22.51</v>
      </c>
      <c r="J33182">
        <v>22.51</v>
      </c>
      <c r="L33182" s="32">
        <v>22.51</v>
      </c>
      <c r="M33182">
        <v>30059</v>
      </c>
      <c r="N33182" t="s">
        <v>48</v>
      </c>
      <c r="O33182">
        <v>6</v>
      </c>
    </row>
    <row r="33183" spans="1:15" x14ac:dyDescent="0.2">
      <c r="A33183" s="2">
        <v>37268</v>
      </c>
      <c r="B33183">
        <v>1300</v>
      </c>
      <c r="C33183">
        <v>19.38</v>
      </c>
      <c r="D33183">
        <v>19.38</v>
      </c>
      <c r="E33183">
        <v>19.38</v>
      </c>
      <c r="G33183">
        <v>19.38</v>
      </c>
      <c r="H33183" s="5">
        <v>20.57</v>
      </c>
      <c r="I33183">
        <v>20.57</v>
      </c>
      <c r="J33183">
        <v>20.57</v>
      </c>
      <c r="L33183" s="32">
        <v>20.57</v>
      </c>
      <c r="M33183">
        <v>29210</v>
      </c>
      <c r="N33183" t="s">
        <v>48</v>
      </c>
      <c r="O33183">
        <v>6</v>
      </c>
    </row>
    <row r="33184" spans="1:15" x14ac:dyDescent="0.2">
      <c r="A33184" s="2">
        <v>37268</v>
      </c>
      <c r="B33184">
        <v>1400</v>
      </c>
      <c r="C33184">
        <v>16.21</v>
      </c>
      <c r="D33184">
        <v>16.21</v>
      </c>
      <c r="E33184">
        <v>16.21</v>
      </c>
      <c r="G33184">
        <v>16.21</v>
      </c>
      <c r="H33184" s="5">
        <v>18.88</v>
      </c>
      <c r="I33184">
        <v>18.88</v>
      </c>
      <c r="J33184">
        <v>18.88</v>
      </c>
      <c r="L33184" s="32">
        <v>18.88</v>
      </c>
      <c r="M33184">
        <v>28395</v>
      </c>
      <c r="N33184" t="s">
        <v>48</v>
      </c>
      <c r="O33184">
        <v>6</v>
      </c>
    </row>
    <row r="33185" spans="1:15" x14ac:dyDescent="0.2">
      <c r="A33185" s="2">
        <v>37268</v>
      </c>
      <c r="B33185">
        <v>1500</v>
      </c>
      <c r="C33185">
        <v>15.26</v>
      </c>
      <c r="D33185">
        <v>15.26</v>
      </c>
      <c r="E33185">
        <v>15.26</v>
      </c>
      <c r="G33185">
        <v>15.26</v>
      </c>
      <c r="H33185" s="5">
        <v>18</v>
      </c>
      <c r="I33185">
        <v>18</v>
      </c>
      <c r="J33185">
        <v>18</v>
      </c>
      <c r="L33185" s="32">
        <v>18</v>
      </c>
      <c r="M33185">
        <v>27712</v>
      </c>
      <c r="N33185" t="s">
        <v>48</v>
      </c>
      <c r="O33185">
        <v>6</v>
      </c>
    </row>
    <row r="33186" spans="1:15" x14ac:dyDescent="0.2">
      <c r="A33186" s="2">
        <v>37268</v>
      </c>
      <c r="B33186">
        <v>1600</v>
      </c>
      <c r="C33186">
        <v>15.75</v>
      </c>
      <c r="D33186">
        <v>15.75</v>
      </c>
      <c r="E33186">
        <v>15.75</v>
      </c>
      <c r="G33186">
        <v>15.75</v>
      </c>
      <c r="H33186" s="5">
        <v>18.84</v>
      </c>
      <c r="I33186">
        <v>18.84</v>
      </c>
      <c r="J33186">
        <v>18.84</v>
      </c>
      <c r="L33186" s="32">
        <v>18.84</v>
      </c>
      <c r="M33186">
        <v>27446</v>
      </c>
      <c r="N33186" t="s">
        <v>48</v>
      </c>
      <c r="O33186">
        <v>6</v>
      </c>
    </row>
    <row r="33187" spans="1:15" x14ac:dyDescent="0.2">
      <c r="A33187" s="2">
        <v>37268</v>
      </c>
      <c r="B33187">
        <v>1700</v>
      </c>
      <c r="C33187">
        <v>17.68</v>
      </c>
      <c r="D33187">
        <v>17.68</v>
      </c>
      <c r="E33187">
        <v>17.68</v>
      </c>
      <c r="G33187">
        <v>17.68</v>
      </c>
      <c r="H33187" s="5">
        <v>22.14</v>
      </c>
      <c r="I33187">
        <v>22.15</v>
      </c>
      <c r="J33187">
        <v>22.17</v>
      </c>
      <c r="L33187" s="32">
        <v>22.14</v>
      </c>
      <c r="M33187">
        <v>28518</v>
      </c>
      <c r="N33187" t="s">
        <v>48</v>
      </c>
      <c r="O33187">
        <v>6</v>
      </c>
    </row>
    <row r="33188" spans="1:15" x14ac:dyDescent="0.2">
      <c r="A33188" s="2">
        <v>37268</v>
      </c>
      <c r="B33188">
        <v>1800</v>
      </c>
      <c r="C33188">
        <v>20.47</v>
      </c>
      <c r="D33188">
        <v>20.47</v>
      </c>
      <c r="E33188">
        <v>20.47</v>
      </c>
      <c r="G33188">
        <v>20.47</v>
      </c>
      <c r="H33188" s="5">
        <v>34</v>
      </c>
      <c r="I33188">
        <v>34.01</v>
      </c>
      <c r="J33188">
        <v>34.01</v>
      </c>
      <c r="L33188" s="32">
        <v>34</v>
      </c>
      <c r="M33188">
        <v>31548</v>
      </c>
      <c r="N33188" t="s">
        <v>48</v>
      </c>
      <c r="O33188">
        <v>6</v>
      </c>
    </row>
    <row r="33189" spans="1:15" x14ac:dyDescent="0.2">
      <c r="A33189" s="2">
        <v>37268</v>
      </c>
      <c r="B33189">
        <v>1900</v>
      </c>
      <c r="C33189">
        <v>20.48</v>
      </c>
      <c r="D33189">
        <v>20.48</v>
      </c>
      <c r="E33189">
        <v>20.48</v>
      </c>
      <c r="G33189">
        <v>20.48</v>
      </c>
      <c r="H33189" s="5">
        <v>28</v>
      </c>
      <c r="I33189">
        <v>28.01</v>
      </c>
      <c r="J33189">
        <v>28.02</v>
      </c>
      <c r="L33189" s="32">
        <v>28</v>
      </c>
      <c r="M33189">
        <v>32283</v>
      </c>
      <c r="N33189" t="s">
        <v>48</v>
      </c>
      <c r="O33189">
        <v>6</v>
      </c>
    </row>
    <row r="33190" spans="1:15" x14ac:dyDescent="0.2">
      <c r="A33190" s="2">
        <v>37268</v>
      </c>
      <c r="B33190">
        <v>2000</v>
      </c>
      <c r="C33190">
        <v>18.62</v>
      </c>
      <c r="D33190">
        <v>18.62</v>
      </c>
      <c r="E33190">
        <v>18.62</v>
      </c>
      <c r="G33190">
        <v>18.62</v>
      </c>
      <c r="H33190" s="5">
        <v>25.01</v>
      </c>
      <c r="I33190">
        <v>25.02</v>
      </c>
      <c r="J33190">
        <v>25.02</v>
      </c>
      <c r="L33190" s="32">
        <v>25.01</v>
      </c>
      <c r="M33190">
        <v>31762</v>
      </c>
      <c r="N33190" t="s">
        <v>48</v>
      </c>
      <c r="O33190">
        <v>6</v>
      </c>
    </row>
    <row r="33191" spans="1:15" x14ac:dyDescent="0.2">
      <c r="A33191" s="2">
        <v>37268</v>
      </c>
      <c r="B33191">
        <v>2100</v>
      </c>
      <c r="C33191">
        <v>19.8</v>
      </c>
      <c r="D33191">
        <v>19.8</v>
      </c>
      <c r="E33191">
        <v>19.8</v>
      </c>
      <c r="G33191">
        <v>19.8</v>
      </c>
      <c r="H33191" s="5">
        <v>23.98</v>
      </c>
      <c r="I33191">
        <v>23.98</v>
      </c>
      <c r="J33191">
        <v>23.98</v>
      </c>
      <c r="L33191" s="32">
        <v>23.98</v>
      </c>
      <c r="M33191">
        <v>31097</v>
      </c>
      <c r="N33191" t="s">
        <v>48</v>
      </c>
      <c r="O33191">
        <v>6</v>
      </c>
    </row>
    <row r="33192" spans="1:15" x14ac:dyDescent="0.2">
      <c r="A33192" s="2">
        <v>37268</v>
      </c>
      <c r="B33192">
        <v>2200</v>
      </c>
      <c r="C33192">
        <v>20.07</v>
      </c>
      <c r="D33192">
        <v>20.07</v>
      </c>
      <c r="E33192">
        <v>20.07</v>
      </c>
      <c r="G33192">
        <v>20.07</v>
      </c>
      <c r="H33192" s="5">
        <v>22.51</v>
      </c>
      <c r="I33192">
        <v>22.51</v>
      </c>
      <c r="J33192">
        <v>22.51</v>
      </c>
      <c r="L33192" s="32">
        <v>22.51</v>
      </c>
      <c r="M33192">
        <v>30135</v>
      </c>
      <c r="N33192" t="s">
        <v>48</v>
      </c>
      <c r="O33192">
        <v>6</v>
      </c>
    </row>
    <row r="33193" spans="1:15" x14ac:dyDescent="0.2">
      <c r="A33193" s="2">
        <v>37268</v>
      </c>
      <c r="B33193">
        <v>2300</v>
      </c>
      <c r="C33193">
        <v>18.63</v>
      </c>
      <c r="D33193">
        <v>18.63</v>
      </c>
      <c r="E33193">
        <v>18.63</v>
      </c>
      <c r="G33193">
        <v>18.63</v>
      </c>
      <c r="H33193" s="5">
        <v>19.02</v>
      </c>
      <c r="I33193">
        <v>19.079999999999998</v>
      </c>
      <c r="J33193">
        <v>19.149999999999999</v>
      </c>
      <c r="L33193" s="32">
        <v>19.02</v>
      </c>
      <c r="M33193">
        <v>28640</v>
      </c>
      <c r="N33193" t="s">
        <v>48</v>
      </c>
      <c r="O33193">
        <v>6</v>
      </c>
    </row>
    <row r="33194" spans="1:15" x14ac:dyDescent="0.2">
      <c r="A33194" s="2">
        <v>37268</v>
      </c>
      <c r="B33194">
        <v>2400</v>
      </c>
      <c r="C33194">
        <v>16.77</v>
      </c>
      <c r="D33194">
        <v>16.77</v>
      </c>
      <c r="E33194">
        <v>16.77</v>
      </c>
      <c r="G33194">
        <v>16.77</v>
      </c>
      <c r="H33194" s="5">
        <v>17.510000000000002</v>
      </c>
      <c r="I33194">
        <v>17.510000000000002</v>
      </c>
      <c r="J33194">
        <v>17.510000000000002</v>
      </c>
      <c r="L33194" s="32">
        <v>17.510000000000002</v>
      </c>
      <c r="M33194">
        <v>26803</v>
      </c>
      <c r="N33194" t="s">
        <v>47</v>
      </c>
      <c r="O33194">
        <v>6</v>
      </c>
    </row>
    <row r="33195" spans="1:15" x14ac:dyDescent="0.2">
      <c r="A33195" s="2">
        <v>37269</v>
      </c>
      <c r="B33195">
        <v>100</v>
      </c>
      <c r="C33195">
        <v>15.27</v>
      </c>
      <c r="D33195">
        <v>15.27</v>
      </c>
      <c r="E33195">
        <v>15.27</v>
      </c>
      <c r="G33195">
        <v>15.27</v>
      </c>
      <c r="H33195" s="5">
        <v>15.87</v>
      </c>
      <c r="I33195">
        <v>15.87</v>
      </c>
      <c r="J33195">
        <v>15.87</v>
      </c>
      <c r="L33195" s="32">
        <v>15.87</v>
      </c>
      <c r="M33195">
        <v>25052</v>
      </c>
      <c r="N33195" t="s">
        <v>47</v>
      </c>
      <c r="O33195">
        <v>7</v>
      </c>
    </row>
    <row r="33196" spans="1:15" x14ac:dyDescent="0.2">
      <c r="A33196" s="2">
        <v>37269</v>
      </c>
      <c r="B33196">
        <v>200</v>
      </c>
      <c r="C33196">
        <v>15.55</v>
      </c>
      <c r="D33196">
        <v>15.55</v>
      </c>
      <c r="E33196">
        <v>15.55</v>
      </c>
      <c r="G33196">
        <v>15.55</v>
      </c>
      <c r="H33196" s="5">
        <v>14.36</v>
      </c>
      <c r="I33196">
        <v>14.36</v>
      </c>
      <c r="J33196">
        <v>14.36</v>
      </c>
      <c r="L33196" s="32">
        <v>14.36</v>
      </c>
      <c r="M33196">
        <v>24007</v>
      </c>
      <c r="N33196" t="s">
        <v>47</v>
      </c>
      <c r="O33196">
        <v>7</v>
      </c>
    </row>
    <row r="33197" spans="1:15" x14ac:dyDescent="0.2">
      <c r="A33197" s="2">
        <v>37269</v>
      </c>
      <c r="B33197">
        <v>300</v>
      </c>
      <c r="C33197">
        <v>14.73</v>
      </c>
      <c r="D33197">
        <v>14.73</v>
      </c>
      <c r="E33197">
        <v>14.73</v>
      </c>
      <c r="G33197">
        <v>14.73</v>
      </c>
      <c r="H33197" s="5">
        <v>13.37</v>
      </c>
      <c r="I33197">
        <v>13.37</v>
      </c>
      <c r="J33197">
        <v>13.37</v>
      </c>
      <c r="L33197" s="32">
        <v>13.37</v>
      </c>
      <c r="M33197">
        <v>23441</v>
      </c>
      <c r="N33197" t="s">
        <v>47</v>
      </c>
      <c r="O33197">
        <v>7</v>
      </c>
    </row>
    <row r="33198" spans="1:15" x14ac:dyDescent="0.2">
      <c r="A33198" s="2">
        <v>37269</v>
      </c>
      <c r="B33198">
        <v>400</v>
      </c>
      <c r="C33198">
        <v>15.3</v>
      </c>
      <c r="D33198">
        <v>15.3</v>
      </c>
      <c r="E33198">
        <v>15.3</v>
      </c>
      <c r="G33198">
        <v>15.3</v>
      </c>
      <c r="H33198" s="5">
        <v>13.52</v>
      </c>
      <c r="I33198">
        <v>13.52</v>
      </c>
      <c r="J33198">
        <v>13.52</v>
      </c>
      <c r="L33198" s="32">
        <v>13.52</v>
      </c>
      <c r="M33198">
        <v>23129</v>
      </c>
      <c r="N33198" t="s">
        <v>47</v>
      </c>
      <c r="O33198">
        <v>7</v>
      </c>
    </row>
    <row r="33199" spans="1:15" x14ac:dyDescent="0.2">
      <c r="A33199" s="2">
        <v>37269</v>
      </c>
      <c r="B33199">
        <v>500</v>
      </c>
      <c r="C33199">
        <v>15.83</v>
      </c>
      <c r="D33199">
        <v>15.83</v>
      </c>
      <c r="E33199">
        <v>15.83</v>
      </c>
      <c r="G33199">
        <v>15.83</v>
      </c>
      <c r="H33199" s="5">
        <v>14.26</v>
      </c>
      <c r="I33199">
        <v>14.26</v>
      </c>
      <c r="J33199">
        <v>14.26</v>
      </c>
      <c r="L33199" s="32">
        <v>14.26</v>
      </c>
      <c r="M33199">
        <v>23244</v>
      </c>
      <c r="N33199" t="s">
        <v>47</v>
      </c>
      <c r="O33199">
        <v>7</v>
      </c>
    </row>
    <row r="33200" spans="1:15" x14ac:dyDescent="0.2">
      <c r="A33200" s="2">
        <v>37269</v>
      </c>
      <c r="B33200">
        <v>600</v>
      </c>
      <c r="C33200">
        <v>16.98</v>
      </c>
      <c r="D33200">
        <v>16.98</v>
      </c>
      <c r="E33200">
        <v>16.98</v>
      </c>
      <c r="G33200">
        <v>16.98</v>
      </c>
      <c r="H33200" s="5">
        <v>16.309999999999999</v>
      </c>
      <c r="I33200">
        <v>16.309999999999999</v>
      </c>
      <c r="J33200">
        <v>16.309999999999999</v>
      </c>
      <c r="L33200" s="32">
        <v>16.309999999999999</v>
      </c>
      <c r="M33200">
        <v>23700</v>
      </c>
      <c r="N33200" t="s">
        <v>47</v>
      </c>
      <c r="O33200">
        <v>7</v>
      </c>
    </row>
    <row r="33201" spans="1:15" x14ac:dyDescent="0.2">
      <c r="A33201" s="2">
        <v>37269</v>
      </c>
      <c r="B33201">
        <v>700</v>
      </c>
      <c r="C33201">
        <v>16.05</v>
      </c>
      <c r="D33201">
        <v>16.05</v>
      </c>
      <c r="E33201">
        <v>16.05</v>
      </c>
      <c r="G33201">
        <v>16.05</v>
      </c>
      <c r="H33201" s="5">
        <v>16.57</v>
      </c>
      <c r="I33201">
        <v>16.57</v>
      </c>
      <c r="J33201">
        <v>16.57</v>
      </c>
      <c r="L33201" s="32">
        <v>16.57</v>
      </c>
      <c r="M33201">
        <v>24737</v>
      </c>
      <c r="N33201" t="s">
        <v>47</v>
      </c>
      <c r="O33201">
        <v>7</v>
      </c>
    </row>
    <row r="33202" spans="1:15" x14ac:dyDescent="0.2">
      <c r="A33202" s="2">
        <v>37269</v>
      </c>
      <c r="B33202">
        <v>800</v>
      </c>
      <c r="C33202">
        <v>16.47</v>
      </c>
      <c r="D33202">
        <v>16.47</v>
      </c>
      <c r="E33202">
        <v>16.47</v>
      </c>
      <c r="G33202">
        <v>16.47</v>
      </c>
      <c r="H33202" s="5">
        <v>18.57</v>
      </c>
      <c r="I33202">
        <v>18.57</v>
      </c>
      <c r="J33202">
        <v>18.57</v>
      </c>
      <c r="L33202" s="32">
        <v>18.57</v>
      </c>
      <c r="M33202">
        <v>25970</v>
      </c>
      <c r="N33202" t="s">
        <v>48</v>
      </c>
      <c r="O33202">
        <v>7</v>
      </c>
    </row>
    <row r="33203" spans="1:15" x14ac:dyDescent="0.2">
      <c r="A33203" s="2">
        <v>37269</v>
      </c>
      <c r="B33203">
        <v>900</v>
      </c>
      <c r="C33203">
        <v>21.08</v>
      </c>
      <c r="D33203">
        <v>21.08</v>
      </c>
      <c r="E33203">
        <v>21.08</v>
      </c>
      <c r="G33203">
        <v>21.08</v>
      </c>
      <c r="H33203" s="5">
        <v>20.74</v>
      </c>
      <c r="I33203">
        <v>21.01</v>
      </c>
      <c r="J33203">
        <v>21.31</v>
      </c>
      <c r="L33203" s="32">
        <v>20.74</v>
      </c>
      <c r="M33203">
        <v>27369</v>
      </c>
      <c r="N33203" t="s">
        <v>48</v>
      </c>
      <c r="O33203">
        <v>7</v>
      </c>
    </row>
    <row r="33204" spans="1:15" x14ac:dyDescent="0.2">
      <c r="A33204" s="2">
        <v>37269</v>
      </c>
      <c r="B33204">
        <v>1000</v>
      </c>
      <c r="C33204">
        <v>23.76</v>
      </c>
      <c r="D33204">
        <v>23.76</v>
      </c>
      <c r="E33204">
        <v>23.76</v>
      </c>
      <c r="G33204">
        <v>23.76</v>
      </c>
      <c r="H33204" s="5">
        <v>21.05</v>
      </c>
      <c r="I33204">
        <v>21.19</v>
      </c>
      <c r="J33204">
        <v>21.35</v>
      </c>
      <c r="L33204" s="32">
        <v>21.05</v>
      </c>
      <c r="M33204">
        <v>28455</v>
      </c>
      <c r="N33204" t="s">
        <v>48</v>
      </c>
      <c r="O33204">
        <v>7</v>
      </c>
    </row>
    <row r="33205" spans="1:15" x14ac:dyDescent="0.2">
      <c r="A33205" s="2">
        <v>37269</v>
      </c>
      <c r="B33205">
        <v>1100</v>
      </c>
      <c r="C33205">
        <v>21.68</v>
      </c>
      <c r="D33205">
        <v>21.68</v>
      </c>
      <c r="E33205">
        <v>21.68</v>
      </c>
      <c r="G33205">
        <v>21.68</v>
      </c>
      <c r="H33205" s="5">
        <v>20.5</v>
      </c>
      <c r="I33205">
        <v>20.5</v>
      </c>
      <c r="J33205">
        <v>20.5</v>
      </c>
      <c r="L33205" s="32">
        <v>20.5</v>
      </c>
      <c r="M33205">
        <v>28982</v>
      </c>
      <c r="N33205" t="s">
        <v>48</v>
      </c>
      <c r="O33205">
        <v>7</v>
      </c>
    </row>
    <row r="33206" spans="1:15" x14ac:dyDescent="0.2">
      <c r="A33206" s="2">
        <v>37269</v>
      </c>
      <c r="B33206">
        <v>1200</v>
      </c>
      <c r="C33206">
        <v>24.87</v>
      </c>
      <c r="D33206">
        <v>24.87</v>
      </c>
      <c r="E33206">
        <v>24.87</v>
      </c>
      <c r="G33206">
        <v>24.87</v>
      </c>
      <c r="H33206" s="5">
        <v>20.5</v>
      </c>
      <c r="I33206">
        <v>20.5</v>
      </c>
      <c r="J33206">
        <v>20.5</v>
      </c>
      <c r="L33206" s="32">
        <v>20.5</v>
      </c>
      <c r="M33206">
        <v>29257</v>
      </c>
      <c r="N33206" t="s">
        <v>48</v>
      </c>
      <c r="O33206">
        <v>7</v>
      </c>
    </row>
    <row r="33207" spans="1:15" x14ac:dyDescent="0.2">
      <c r="A33207" s="2">
        <v>37269</v>
      </c>
      <c r="B33207">
        <v>1300</v>
      </c>
      <c r="C33207">
        <v>22.19</v>
      </c>
      <c r="D33207">
        <v>22.19</v>
      </c>
      <c r="E33207">
        <v>22.19</v>
      </c>
      <c r="G33207">
        <v>22.19</v>
      </c>
      <c r="H33207" s="5">
        <v>19.600000000000001</v>
      </c>
      <c r="I33207">
        <v>19.600000000000001</v>
      </c>
      <c r="J33207">
        <v>19.600000000000001</v>
      </c>
      <c r="L33207" s="32">
        <v>19.600000000000001</v>
      </c>
      <c r="M33207">
        <v>29364</v>
      </c>
      <c r="N33207" t="s">
        <v>48</v>
      </c>
      <c r="O33207">
        <v>7</v>
      </c>
    </row>
    <row r="33208" spans="1:15" x14ac:dyDescent="0.2">
      <c r="A33208" s="2">
        <v>37269</v>
      </c>
      <c r="B33208">
        <v>1400</v>
      </c>
      <c r="C33208">
        <v>19.670000000000002</v>
      </c>
      <c r="D33208">
        <v>19.670000000000002</v>
      </c>
      <c r="E33208">
        <v>19.670000000000002</v>
      </c>
      <c r="G33208">
        <v>19.670000000000002</v>
      </c>
      <c r="H33208" s="5">
        <v>18.84</v>
      </c>
      <c r="I33208">
        <v>18.84</v>
      </c>
      <c r="J33208">
        <v>18.84</v>
      </c>
      <c r="L33208" s="32">
        <v>18.84</v>
      </c>
      <c r="M33208">
        <v>29036</v>
      </c>
      <c r="N33208" t="s">
        <v>48</v>
      </c>
      <c r="O33208">
        <v>7</v>
      </c>
    </row>
    <row r="33209" spans="1:15" x14ac:dyDescent="0.2">
      <c r="A33209" s="2">
        <v>37269</v>
      </c>
      <c r="B33209">
        <v>1500</v>
      </c>
      <c r="C33209">
        <v>18.91</v>
      </c>
      <c r="D33209">
        <v>18.91</v>
      </c>
      <c r="E33209">
        <v>18.91</v>
      </c>
      <c r="G33209">
        <v>18.91</v>
      </c>
      <c r="H33209" s="5">
        <v>18.66</v>
      </c>
      <c r="I33209">
        <v>18.66</v>
      </c>
      <c r="J33209">
        <v>18.66</v>
      </c>
      <c r="L33209" s="32">
        <v>18.66</v>
      </c>
      <c r="M33209">
        <v>28702</v>
      </c>
      <c r="N33209" t="s">
        <v>48</v>
      </c>
      <c r="O33209">
        <v>7</v>
      </c>
    </row>
    <row r="33210" spans="1:15" x14ac:dyDescent="0.2">
      <c r="A33210" s="2">
        <v>37269</v>
      </c>
      <c r="B33210">
        <v>1600</v>
      </c>
      <c r="C33210">
        <v>17.55</v>
      </c>
      <c r="D33210">
        <v>17.55</v>
      </c>
      <c r="E33210">
        <v>17.55</v>
      </c>
      <c r="G33210">
        <v>17.55</v>
      </c>
      <c r="H33210" s="5">
        <v>18.66</v>
      </c>
      <c r="I33210">
        <v>18.66</v>
      </c>
      <c r="J33210">
        <v>18.66</v>
      </c>
      <c r="L33210" s="32">
        <v>18.66</v>
      </c>
      <c r="M33210">
        <v>28615</v>
      </c>
      <c r="N33210" t="s">
        <v>48</v>
      </c>
      <c r="O33210">
        <v>7</v>
      </c>
    </row>
    <row r="33211" spans="1:15" x14ac:dyDescent="0.2">
      <c r="A33211" s="2">
        <v>37269</v>
      </c>
      <c r="B33211">
        <v>1700</v>
      </c>
      <c r="C33211">
        <v>19.670000000000002</v>
      </c>
      <c r="D33211">
        <v>19.670000000000002</v>
      </c>
      <c r="E33211">
        <v>19.670000000000002</v>
      </c>
      <c r="G33211">
        <v>19.670000000000002</v>
      </c>
      <c r="H33211" s="5">
        <v>21.86</v>
      </c>
      <c r="I33211">
        <v>21.86</v>
      </c>
      <c r="J33211">
        <v>21.86</v>
      </c>
      <c r="L33211" s="32">
        <v>21.86</v>
      </c>
      <c r="M33211">
        <v>29730</v>
      </c>
      <c r="N33211" t="s">
        <v>48</v>
      </c>
      <c r="O33211">
        <v>7</v>
      </c>
    </row>
    <row r="33212" spans="1:15" x14ac:dyDescent="0.2">
      <c r="A33212" s="2">
        <v>37269</v>
      </c>
      <c r="B33212">
        <v>1800</v>
      </c>
      <c r="C33212">
        <v>33.770000000000003</v>
      </c>
      <c r="D33212">
        <v>33.770000000000003</v>
      </c>
      <c r="E33212">
        <v>33.770000000000003</v>
      </c>
      <c r="G33212">
        <v>33.770000000000003</v>
      </c>
      <c r="H33212" s="5">
        <v>34.78</v>
      </c>
      <c r="I33212">
        <v>34.78</v>
      </c>
      <c r="J33212">
        <v>34.78</v>
      </c>
      <c r="L33212" s="32">
        <v>34.78</v>
      </c>
      <c r="M33212">
        <v>32721</v>
      </c>
      <c r="N33212" t="s">
        <v>48</v>
      </c>
      <c r="O33212">
        <v>7</v>
      </c>
    </row>
    <row r="33213" spans="1:15" x14ac:dyDescent="0.2">
      <c r="A33213" s="2">
        <v>37269</v>
      </c>
      <c r="B33213">
        <v>1900</v>
      </c>
      <c r="C33213">
        <v>39.270000000000003</v>
      </c>
      <c r="D33213">
        <v>39.270000000000003</v>
      </c>
      <c r="E33213">
        <v>39.270000000000003</v>
      </c>
      <c r="G33213">
        <v>39.270000000000003</v>
      </c>
      <c r="H33213" s="5">
        <v>33.14</v>
      </c>
      <c r="I33213">
        <v>33.14</v>
      </c>
      <c r="J33213">
        <v>33.14</v>
      </c>
      <c r="L33213" s="32">
        <v>33.14</v>
      </c>
      <c r="M33213">
        <v>33627</v>
      </c>
      <c r="N33213" t="s">
        <v>48</v>
      </c>
      <c r="O33213">
        <v>7</v>
      </c>
    </row>
    <row r="33214" spans="1:15" x14ac:dyDescent="0.2">
      <c r="A33214" s="2">
        <v>37269</v>
      </c>
      <c r="B33214">
        <v>2000</v>
      </c>
      <c r="C33214">
        <v>31.27</v>
      </c>
      <c r="D33214">
        <v>31.27</v>
      </c>
      <c r="E33214">
        <v>31.27</v>
      </c>
      <c r="G33214">
        <v>31.27</v>
      </c>
      <c r="H33214" s="5">
        <v>29</v>
      </c>
      <c r="I33214">
        <v>29</v>
      </c>
      <c r="J33214">
        <v>29</v>
      </c>
      <c r="L33214" s="32">
        <v>29</v>
      </c>
      <c r="M33214">
        <v>33337</v>
      </c>
      <c r="N33214" t="s">
        <v>48</v>
      </c>
      <c r="O33214">
        <v>7</v>
      </c>
    </row>
    <row r="33215" spans="1:15" x14ac:dyDescent="0.2">
      <c r="A33215" s="2">
        <v>37269</v>
      </c>
      <c r="B33215">
        <v>2100</v>
      </c>
      <c r="C33215">
        <v>28.87</v>
      </c>
      <c r="D33215">
        <v>28.87</v>
      </c>
      <c r="E33215">
        <v>28.87</v>
      </c>
      <c r="G33215">
        <v>28.87</v>
      </c>
      <c r="H33215" s="5">
        <v>27.8</v>
      </c>
      <c r="I33215">
        <v>27.8</v>
      </c>
      <c r="J33215">
        <v>27.8</v>
      </c>
      <c r="L33215" s="32">
        <v>27.8</v>
      </c>
      <c r="M33215">
        <v>32851</v>
      </c>
      <c r="N33215" t="s">
        <v>48</v>
      </c>
      <c r="O33215">
        <v>7</v>
      </c>
    </row>
    <row r="33216" spans="1:15" x14ac:dyDescent="0.2">
      <c r="A33216" s="2">
        <v>37269</v>
      </c>
      <c r="B33216">
        <v>2200</v>
      </c>
      <c r="C33216">
        <v>24.08</v>
      </c>
      <c r="D33216">
        <v>24.08</v>
      </c>
      <c r="E33216">
        <v>24.08</v>
      </c>
      <c r="G33216">
        <v>24.08</v>
      </c>
      <c r="H33216" s="5">
        <v>22.51</v>
      </c>
      <c r="I33216">
        <v>22.51</v>
      </c>
      <c r="J33216">
        <v>22.51</v>
      </c>
      <c r="L33216" s="32">
        <v>22.51</v>
      </c>
      <c r="M33216">
        <v>31594</v>
      </c>
      <c r="N33216" t="s">
        <v>48</v>
      </c>
      <c r="O33216">
        <v>7</v>
      </c>
    </row>
    <row r="33217" spans="1:15" x14ac:dyDescent="0.2">
      <c r="A33217" s="2">
        <v>37269</v>
      </c>
      <c r="B33217">
        <v>2300</v>
      </c>
      <c r="C33217">
        <v>18.559999999999999</v>
      </c>
      <c r="D33217">
        <v>18.559999999999999</v>
      </c>
      <c r="E33217">
        <v>18.559999999999999</v>
      </c>
      <c r="G33217">
        <v>18.559999999999999</v>
      </c>
      <c r="H33217" s="5">
        <v>19.329999999999998</v>
      </c>
      <c r="I33217">
        <v>19.350000000000001</v>
      </c>
      <c r="J33217">
        <v>19.38</v>
      </c>
      <c r="L33217" s="32">
        <v>19.329999999999998</v>
      </c>
      <c r="M33217">
        <v>29545</v>
      </c>
      <c r="N33217" t="s">
        <v>48</v>
      </c>
      <c r="O33217">
        <v>7</v>
      </c>
    </row>
    <row r="33218" spans="1:15" x14ac:dyDescent="0.2">
      <c r="A33218" s="2">
        <v>37269</v>
      </c>
      <c r="B33218">
        <v>2400</v>
      </c>
      <c r="C33218">
        <v>17.53</v>
      </c>
      <c r="D33218">
        <v>17.53</v>
      </c>
      <c r="E33218">
        <v>17.53</v>
      </c>
      <c r="G33218">
        <v>17.53</v>
      </c>
      <c r="H33218" s="5">
        <v>17.84</v>
      </c>
      <c r="I33218">
        <v>17.84</v>
      </c>
      <c r="J33218">
        <v>17.84</v>
      </c>
      <c r="L33218" s="32">
        <v>17.84</v>
      </c>
      <c r="M33218">
        <v>27659</v>
      </c>
      <c r="N33218" t="s">
        <v>47</v>
      </c>
      <c r="O33218">
        <v>7</v>
      </c>
    </row>
    <row r="33219" spans="1:15" x14ac:dyDescent="0.2">
      <c r="A33219" s="2">
        <v>37270</v>
      </c>
      <c r="B33219">
        <v>100</v>
      </c>
      <c r="C33219">
        <v>16.600000000000001</v>
      </c>
      <c r="D33219">
        <v>16.600000000000001</v>
      </c>
      <c r="E33219">
        <v>16.600000000000001</v>
      </c>
      <c r="G33219">
        <v>16.600000000000001</v>
      </c>
      <c r="H33219" s="5">
        <v>16.97</v>
      </c>
      <c r="I33219">
        <v>16.97</v>
      </c>
      <c r="J33219">
        <v>16.97</v>
      </c>
      <c r="L33219" s="32">
        <v>16.97</v>
      </c>
      <c r="M33219">
        <v>26059</v>
      </c>
      <c r="N33219" t="s">
        <v>47</v>
      </c>
      <c r="O33219">
        <v>1</v>
      </c>
    </row>
    <row r="33220" spans="1:15" x14ac:dyDescent="0.2">
      <c r="A33220" s="2">
        <v>37270</v>
      </c>
      <c r="B33220">
        <v>200</v>
      </c>
      <c r="C33220">
        <v>16.23</v>
      </c>
      <c r="D33220">
        <v>16.23</v>
      </c>
      <c r="E33220">
        <v>16.23</v>
      </c>
      <c r="G33220">
        <v>16.23</v>
      </c>
      <c r="H33220" s="5">
        <v>16</v>
      </c>
      <c r="I33220">
        <v>16</v>
      </c>
      <c r="J33220">
        <v>16</v>
      </c>
      <c r="L33220" s="32">
        <v>16</v>
      </c>
      <c r="M33220">
        <v>25487</v>
      </c>
      <c r="N33220" t="s">
        <v>47</v>
      </c>
      <c r="O33220">
        <v>1</v>
      </c>
    </row>
    <row r="33221" spans="1:15" x14ac:dyDescent="0.2">
      <c r="A33221" s="2">
        <v>37270</v>
      </c>
      <c r="B33221">
        <v>300</v>
      </c>
      <c r="C33221">
        <v>15.83</v>
      </c>
      <c r="D33221">
        <v>15.83</v>
      </c>
      <c r="E33221">
        <v>15.83</v>
      </c>
      <c r="G33221">
        <v>15.83</v>
      </c>
      <c r="H33221" s="5">
        <v>14.26</v>
      </c>
      <c r="I33221">
        <v>14.26</v>
      </c>
      <c r="J33221">
        <v>14.26</v>
      </c>
      <c r="L33221" s="32">
        <v>14.26</v>
      </c>
      <c r="M33221">
        <v>25363</v>
      </c>
      <c r="N33221" t="s">
        <v>47</v>
      </c>
      <c r="O33221">
        <v>1</v>
      </c>
    </row>
    <row r="33222" spans="1:15" x14ac:dyDescent="0.2">
      <c r="A33222" s="2">
        <v>37270</v>
      </c>
      <c r="B33222">
        <v>400</v>
      </c>
      <c r="C33222">
        <v>15.31</v>
      </c>
      <c r="D33222">
        <v>15.31</v>
      </c>
      <c r="E33222">
        <v>15.31</v>
      </c>
      <c r="G33222">
        <v>15.31</v>
      </c>
      <c r="H33222" s="5">
        <v>14.56</v>
      </c>
      <c r="I33222">
        <v>14.56</v>
      </c>
      <c r="J33222">
        <v>14.56</v>
      </c>
      <c r="L33222" s="32">
        <v>14.56</v>
      </c>
      <c r="M33222">
        <v>25436</v>
      </c>
      <c r="N33222" t="s">
        <v>47</v>
      </c>
      <c r="O33222">
        <v>1</v>
      </c>
    </row>
    <row r="33223" spans="1:15" x14ac:dyDescent="0.2">
      <c r="A33223" s="2">
        <v>37270</v>
      </c>
      <c r="B33223">
        <v>500</v>
      </c>
      <c r="C33223">
        <v>16.170000000000002</v>
      </c>
      <c r="D33223">
        <v>16.170000000000002</v>
      </c>
      <c r="E33223">
        <v>16.170000000000002</v>
      </c>
      <c r="G33223">
        <v>16.170000000000002</v>
      </c>
      <c r="H33223" s="5">
        <v>15.93</v>
      </c>
      <c r="I33223">
        <v>15.93</v>
      </c>
      <c r="J33223">
        <v>15.93</v>
      </c>
      <c r="L33223" s="32">
        <v>15.93</v>
      </c>
      <c r="M33223">
        <v>26117</v>
      </c>
      <c r="N33223" t="s">
        <v>47</v>
      </c>
      <c r="O33223">
        <v>1</v>
      </c>
    </row>
    <row r="33224" spans="1:15" x14ac:dyDescent="0.2">
      <c r="A33224" s="2">
        <v>37270</v>
      </c>
      <c r="B33224">
        <v>600</v>
      </c>
      <c r="C33224">
        <v>22.75</v>
      </c>
      <c r="D33224">
        <v>22.75</v>
      </c>
      <c r="E33224">
        <v>22.75</v>
      </c>
      <c r="G33224">
        <v>22.75</v>
      </c>
      <c r="H33224" s="5">
        <v>19</v>
      </c>
      <c r="I33224">
        <v>19</v>
      </c>
      <c r="J33224">
        <v>19</v>
      </c>
      <c r="L33224" s="32">
        <v>19</v>
      </c>
      <c r="M33224">
        <v>28402</v>
      </c>
      <c r="N33224" t="s">
        <v>47</v>
      </c>
      <c r="O33224">
        <v>1</v>
      </c>
    </row>
    <row r="33225" spans="1:15" x14ac:dyDescent="0.2">
      <c r="A33225" s="2">
        <v>37270</v>
      </c>
      <c r="B33225">
        <v>700</v>
      </c>
      <c r="C33225">
        <v>38.28</v>
      </c>
      <c r="D33225">
        <v>46.17</v>
      </c>
      <c r="E33225">
        <v>52.32</v>
      </c>
      <c r="G33225">
        <v>38.270000000000003</v>
      </c>
      <c r="H33225" s="5">
        <v>36.01</v>
      </c>
      <c r="I33225">
        <v>36.01</v>
      </c>
      <c r="J33225">
        <v>36.01</v>
      </c>
      <c r="L33225" s="32">
        <v>36.01</v>
      </c>
      <c r="M33225">
        <v>32754</v>
      </c>
      <c r="N33225" t="s">
        <v>47</v>
      </c>
      <c r="O33225">
        <v>1</v>
      </c>
    </row>
    <row r="33226" spans="1:15" x14ac:dyDescent="0.2">
      <c r="A33226" s="2">
        <v>37270</v>
      </c>
      <c r="B33226">
        <v>800</v>
      </c>
      <c r="C33226">
        <v>24.23</v>
      </c>
      <c r="D33226">
        <v>77.72</v>
      </c>
      <c r="E33226">
        <v>114.96</v>
      </c>
      <c r="G33226">
        <v>29.88</v>
      </c>
      <c r="H33226" s="5">
        <v>34.15</v>
      </c>
      <c r="I33226">
        <v>34.61</v>
      </c>
      <c r="J33226">
        <v>35.159999999999997</v>
      </c>
      <c r="L33226" s="32">
        <v>34.15</v>
      </c>
      <c r="M33226">
        <v>35194</v>
      </c>
      <c r="N33226" t="s">
        <v>48</v>
      </c>
      <c r="O33226">
        <v>1</v>
      </c>
    </row>
    <row r="33227" spans="1:15" x14ac:dyDescent="0.2">
      <c r="A33227" s="2">
        <v>37270</v>
      </c>
      <c r="B33227">
        <v>900</v>
      </c>
      <c r="C33227">
        <v>28.17</v>
      </c>
      <c r="D33227">
        <v>65.19</v>
      </c>
      <c r="E33227">
        <v>87.47</v>
      </c>
      <c r="G33227">
        <v>37.409999999999997</v>
      </c>
      <c r="H33227" s="5">
        <v>25.52</v>
      </c>
      <c r="I33227">
        <v>26.8</v>
      </c>
      <c r="J33227">
        <v>27.18</v>
      </c>
      <c r="L33227" s="32">
        <v>26.42</v>
      </c>
      <c r="M33227">
        <v>34939</v>
      </c>
      <c r="N33227" t="s">
        <v>48</v>
      </c>
      <c r="O33227">
        <v>1</v>
      </c>
    </row>
    <row r="33228" spans="1:15" x14ac:dyDescent="0.2">
      <c r="A33228" s="2">
        <v>37270</v>
      </c>
      <c r="B33228">
        <v>1000</v>
      </c>
      <c r="C33228">
        <v>25.91</v>
      </c>
      <c r="D33228">
        <v>33.880000000000003</v>
      </c>
      <c r="E33228">
        <v>42.04</v>
      </c>
      <c r="G33228">
        <v>26</v>
      </c>
      <c r="H33228" s="5">
        <v>24.33</v>
      </c>
      <c r="I33228">
        <v>24.61</v>
      </c>
      <c r="J33228">
        <v>24.93</v>
      </c>
      <c r="L33228" s="32">
        <v>24.33</v>
      </c>
      <c r="M33228">
        <v>34515</v>
      </c>
      <c r="N33228" t="s">
        <v>48</v>
      </c>
      <c r="O33228">
        <v>1</v>
      </c>
    </row>
    <row r="33229" spans="1:15" x14ac:dyDescent="0.2">
      <c r="A33229" s="2">
        <v>37270</v>
      </c>
      <c r="B33229">
        <v>1100</v>
      </c>
      <c r="C33229">
        <v>20.46</v>
      </c>
      <c r="D33229">
        <v>20.46</v>
      </c>
      <c r="E33229">
        <v>20.46</v>
      </c>
      <c r="G33229">
        <v>20.46</v>
      </c>
      <c r="H33229" s="5">
        <v>24.52</v>
      </c>
      <c r="I33229">
        <v>24.83</v>
      </c>
      <c r="J33229">
        <v>25.2</v>
      </c>
      <c r="L33229" s="32">
        <v>24.52</v>
      </c>
      <c r="M33229">
        <v>34062</v>
      </c>
      <c r="N33229" t="s">
        <v>48</v>
      </c>
      <c r="O33229">
        <v>1</v>
      </c>
    </row>
    <row r="33230" spans="1:15" x14ac:dyDescent="0.2">
      <c r="A33230" s="2">
        <v>37270</v>
      </c>
      <c r="B33230">
        <v>1200</v>
      </c>
      <c r="C33230">
        <v>22.63</v>
      </c>
      <c r="D33230">
        <v>28.01</v>
      </c>
      <c r="E33230">
        <v>32.200000000000003</v>
      </c>
      <c r="G33230">
        <v>22.63</v>
      </c>
      <c r="H33230" s="5">
        <v>23.49</v>
      </c>
      <c r="I33230">
        <v>23.93</v>
      </c>
      <c r="J33230">
        <v>24.33</v>
      </c>
      <c r="L33230" s="32">
        <v>23.58</v>
      </c>
      <c r="M33230">
        <v>33461</v>
      </c>
      <c r="N33230" t="s">
        <v>48</v>
      </c>
      <c r="O33230">
        <v>1</v>
      </c>
    </row>
    <row r="33231" spans="1:15" x14ac:dyDescent="0.2">
      <c r="A33231" s="2">
        <v>37270</v>
      </c>
      <c r="B33231">
        <v>1300</v>
      </c>
      <c r="C33231">
        <v>17.77</v>
      </c>
      <c r="D33231">
        <v>17.77</v>
      </c>
      <c r="E33231">
        <v>17.77</v>
      </c>
      <c r="G33231">
        <v>17.77</v>
      </c>
      <c r="H33231" s="5">
        <v>22</v>
      </c>
      <c r="I33231">
        <v>22.46</v>
      </c>
      <c r="J33231">
        <v>23.01</v>
      </c>
      <c r="L33231" s="32">
        <v>22</v>
      </c>
      <c r="M33231">
        <v>32880</v>
      </c>
      <c r="N33231" t="s">
        <v>48</v>
      </c>
      <c r="O33231">
        <v>1</v>
      </c>
    </row>
    <row r="33232" spans="1:15" x14ac:dyDescent="0.2">
      <c r="A33232" s="2">
        <v>37270</v>
      </c>
      <c r="B33232">
        <v>1400</v>
      </c>
      <c r="C33232">
        <v>17.37</v>
      </c>
      <c r="D33232">
        <v>17.37</v>
      </c>
      <c r="E33232">
        <v>17.37</v>
      </c>
      <c r="G33232">
        <v>17.37</v>
      </c>
      <c r="H33232" s="5">
        <v>21.07</v>
      </c>
      <c r="I33232">
        <v>21.61</v>
      </c>
      <c r="J33232">
        <v>22.25</v>
      </c>
      <c r="L33232" s="32">
        <v>21.07</v>
      </c>
      <c r="M33232">
        <v>32531</v>
      </c>
      <c r="N33232" t="s">
        <v>48</v>
      </c>
      <c r="O33232">
        <v>1</v>
      </c>
    </row>
    <row r="33233" spans="1:15" x14ac:dyDescent="0.2">
      <c r="A33233" s="2">
        <v>37270</v>
      </c>
      <c r="B33233">
        <v>1500</v>
      </c>
      <c r="C33233">
        <v>16.91</v>
      </c>
      <c r="D33233">
        <v>16.91</v>
      </c>
      <c r="E33233">
        <v>16.91</v>
      </c>
      <c r="G33233">
        <v>16.91</v>
      </c>
      <c r="H33233" s="5">
        <v>19</v>
      </c>
      <c r="I33233">
        <v>19</v>
      </c>
      <c r="J33233">
        <v>19</v>
      </c>
      <c r="L33233" s="32">
        <v>19</v>
      </c>
      <c r="M33233">
        <v>31982</v>
      </c>
      <c r="N33233" t="s">
        <v>48</v>
      </c>
      <c r="O33233">
        <v>1</v>
      </c>
    </row>
    <row r="33234" spans="1:15" x14ac:dyDescent="0.2">
      <c r="A33234" s="2">
        <v>37270</v>
      </c>
      <c r="B33234">
        <v>1600</v>
      </c>
      <c r="C33234">
        <v>18.04</v>
      </c>
      <c r="D33234">
        <v>18.04</v>
      </c>
      <c r="E33234">
        <v>18.04</v>
      </c>
      <c r="G33234">
        <v>18.04</v>
      </c>
      <c r="H33234" s="5">
        <v>19.010000000000002</v>
      </c>
      <c r="I33234">
        <v>19.010000000000002</v>
      </c>
      <c r="J33234">
        <v>19.010000000000002</v>
      </c>
      <c r="L33234" s="32">
        <v>19.010000000000002</v>
      </c>
      <c r="M33234">
        <v>32184</v>
      </c>
      <c r="N33234" t="s">
        <v>48</v>
      </c>
      <c r="O33234">
        <v>1</v>
      </c>
    </row>
    <row r="33235" spans="1:15" x14ac:dyDescent="0.2">
      <c r="A33235" s="2">
        <v>37270</v>
      </c>
      <c r="B33235">
        <v>1700</v>
      </c>
      <c r="C33235">
        <v>17.559999999999999</v>
      </c>
      <c r="D33235">
        <v>18.32</v>
      </c>
      <c r="E33235">
        <v>18.329999999999998</v>
      </c>
      <c r="G33235">
        <v>18.3</v>
      </c>
      <c r="H33235" s="5">
        <v>22.61</v>
      </c>
      <c r="I33235">
        <v>26.29</v>
      </c>
      <c r="J33235">
        <v>26.68</v>
      </c>
      <c r="L33235" s="32">
        <v>25.76</v>
      </c>
      <c r="M33235">
        <v>33544</v>
      </c>
      <c r="N33235" t="s">
        <v>48</v>
      </c>
      <c r="O33235">
        <v>1</v>
      </c>
    </row>
    <row r="33236" spans="1:15" x14ac:dyDescent="0.2">
      <c r="A33236" s="2">
        <v>37270</v>
      </c>
      <c r="B33236">
        <v>1800</v>
      </c>
      <c r="C33236">
        <v>47</v>
      </c>
      <c r="D33236">
        <v>48.17</v>
      </c>
      <c r="E33236">
        <v>48.29</v>
      </c>
      <c r="G33236">
        <v>47.85</v>
      </c>
      <c r="H33236" s="5">
        <v>35.85</v>
      </c>
      <c r="I33236">
        <v>39.82</v>
      </c>
      <c r="J33236">
        <v>40.36</v>
      </c>
      <c r="L33236" s="32">
        <v>39.15</v>
      </c>
      <c r="M33236">
        <v>36206</v>
      </c>
      <c r="N33236" t="s">
        <v>48</v>
      </c>
      <c r="O33236">
        <v>1</v>
      </c>
    </row>
    <row r="33237" spans="1:15" x14ac:dyDescent="0.2">
      <c r="A33237" s="2">
        <v>37270</v>
      </c>
      <c r="B33237">
        <v>1900</v>
      </c>
      <c r="C33237">
        <v>29.4</v>
      </c>
      <c r="D33237">
        <v>31.28</v>
      </c>
      <c r="E33237">
        <v>32.54</v>
      </c>
      <c r="G33237">
        <v>29.62</v>
      </c>
      <c r="H33237" s="5">
        <v>30.56</v>
      </c>
      <c r="I33237">
        <v>36.299999999999997</v>
      </c>
      <c r="J33237">
        <v>36.51</v>
      </c>
      <c r="L33237" s="32">
        <v>35.79</v>
      </c>
      <c r="M33237">
        <v>36504</v>
      </c>
      <c r="N33237" t="s">
        <v>48</v>
      </c>
      <c r="O33237">
        <v>1</v>
      </c>
    </row>
    <row r="33238" spans="1:15" x14ac:dyDescent="0.2">
      <c r="A33238" s="2">
        <v>37270</v>
      </c>
      <c r="B33238">
        <v>2000</v>
      </c>
      <c r="C33238">
        <v>20.309999999999999</v>
      </c>
      <c r="D33238">
        <v>50.19</v>
      </c>
      <c r="E33238">
        <v>73.45</v>
      </c>
      <c r="G33238">
        <v>20.29</v>
      </c>
      <c r="H33238" s="5">
        <v>27</v>
      </c>
      <c r="I33238">
        <v>28.69</v>
      </c>
      <c r="J33238">
        <v>28.91</v>
      </c>
      <c r="L33238" s="32">
        <v>28.42</v>
      </c>
      <c r="M33238">
        <v>35782</v>
      </c>
      <c r="N33238" t="s">
        <v>48</v>
      </c>
      <c r="O33238">
        <v>1</v>
      </c>
    </row>
    <row r="33239" spans="1:15" x14ac:dyDescent="0.2">
      <c r="A33239" s="2">
        <v>37270</v>
      </c>
      <c r="B33239">
        <v>2100</v>
      </c>
      <c r="C33239">
        <v>19.11</v>
      </c>
      <c r="D33239">
        <v>60.58</v>
      </c>
      <c r="E33239">
        <v>92.86</v>
      </c>
      <c r="G33239">
        <v>19.100000000000001</v>
      </c>
      <c r="H33239" s="5">
        <v>24.01</v>
      </c>
      <c r="I33239">
        <v>24.21</v>
      </c>
      <c r="J33239">
        <v>24.45</v>
      </c>
      <c r="L33239" s="32">
        <v>24.01</v>
      </c>
      <c r="M33239">
        <v>34665</v>
      </c>
      <c r="N33239" t="s">
        <v>48</v>
      </c>
      <c r="O33239">
        <v>1</v>
      </c>
    </row>
    <row r="33240" spans="1:15" x14ac:dyDescent="0.2">
      <c r="A33240" s="2">
        <v>37270</v>
      </c>
      <c r="B33240">
        <v>2200</v>
      </c>
      <c r="C33240">
        <v>17.52</v>
      </c>
      <c r="D33240">
        <v>17.52</v>
      </c>
      <c r="E33240">
        <v>17.52</v>
      </c>
      <c r="G33240">
        <v>17.52</v>
      </c>
      <c r="H33240" s="5">
        <v>21.46</v>
      </c>
      <c r="I33240">
        <v>21.77</v>
      </c>
      <c r="J33240">
        <v>22.13</v>
      </c>
      <c r="L33240" s="32">
        <v>21.46</v>
      </c>
      <c r="M33240">
        <v>32740</v>
      </c>
      <c r="N33240" t="s">
        <v>48</v>
      </c>
      <c r="O33240">
        <v>1</v>
      </c>
    </row>
    <row r="33241" spans="1:15" x14ac:dyDescent="0.2">
      <c r="A33241" s="2">
        <v>37270</v>
      </c>
      <c r="B33241">
        <v>2300</v>
      </c>
      <c r="C33241">
        <v>16.52</v>
      </c>
      <c r="D33241">
        <v>16.52</v>
      </c>
      <c r="E33241">
        <v>16.52</v>
      </c>
      <c r="G33241">
        <v>16.52</v>
      </c>
      <c r="H33241" s="5">
        <v>19</v>
      </c>
      <c r="I33241">
        <v>19.41</v>
      </c>
      <c r="J33241">
        <v>19.88</v>
      </c>
      <c r="L33241" s="32">
        <v>19</v>
      </c>
      <c r="M33241">
        <v>30005</v>
      </c>
      <c r="N33241" t="s">
        <v>48</v>
      </c>
      <c r="O33241">
        <v>1</v>
      </c>
    </row>
    <row r="33242" spans="1:15" x14ac:dyDescent="0.2">
      <c r="A33242" s="2">
        <v>37270</v>
      </c>
      <c r="B33242">
        <v>2400</v>
      </c>
      <c r="C33242">
        <v>15.36</v>
      </c>
      <c r="D33242">
        <v>15.36</v>
      </c>
      <c r="E33242">
        <v>15.36</v>
      </c>
      <c r="G33242">
        <v>15.36</v>
      </c>
      <c r="H33242" s="5">
        <v>17.53</v>
      </c>
      <c r="I33242">
        <v>17.53</v>
      </c>
      <c r="J33242">
        <v>17.53</v>
      </c>
      <c r="L33242" s="32">
        <v>17.53</v>
      </c>
      <c r="M33242">
        <v>27483</v>
      </c>
      <c r="N33242" t="s">
        <v>47</v>
      </c>
      <c r="O33242">
        <v>1</v>
      </c>
    </row>
    <row r="33243" spans="1:15" x14ac:dyDescent="0.2">
      <c r="A33243" s="2">
        <v>37271</v>
      </c>
      <c r="B33243">
        <v>100</v>
      </c>
      <c r="C33243">
        <v>15.08</v>
      </c>
      <c r="D33243">
        <v>15.08</v>
      </c>
      <c r="E33243">
        <v>15.08</v>
      </c>
      <c r="G33243">
        <v>15.08</v>
      </c>
      <c r="H33243" s="5">
        <v>15</v>
      </c>
      <c r="I33243">
        <v>15.09</v>
      </c>
      <c r="J33243">
        <v>15.18</v>
      </c>
      <c r="L33243" s="32">
        <v>15</v>
      </c>
      <c r="M33243">
        <v>25643</v>
      </c>
      <c r="N33243" t="s">
        <v>47</v>
      </c>
      <c r="O33243">
        <v>2</v>
      </c>
    </row>
    <row r="33244" spans="1:15" x14ac:dyDescent="0.2">
      <c r="A33244" s="2">
        <v>37271</v>
      </c>
      <c r="B33244">
        <v>200</v>
      </c>
      <c r="C33244">
        <v>14.31</v>
      </c>
      <c r="D33244">
        <v>14.31</v>
      </c>
      <c r="E33244">
        <v>14.31</v>
      </c>
      <c r="G33244">
        <v>14.31</v>
      </c>
      <c r="H33244" s="5">
        <v>13.5</v>
      </c>
      <c r="I33244">
        <v>13.64</v>
      </c>
      <c r="J33244">
        <v>13.77</v>
      </c>
      <c r="L33244" s="32">
        <v>13.5</v>
      </c>
      <c r="M33244">
        <v>24967</v>
      </c>
      <c r="N33244" t="s">
        <v>47</v>
      </c>
      <c r="O33244">
        <v>2</v>
      </c>
    </row>
    <row r="33245" spans="1:15" x14ac:dyDescent="0.2">
      <c r="A33245" s="2">
        <v>37271</v>
      </c>
      <c r="B33245">
        <v>300</v>
      </c>
      <c r="C33245">
        <v>12.92</v>
      </c>
      <c r="D33245">
        <v>12.92</v>
      </c>
      <c r="E33245">
        <v>12.92</v>
      </c>
      <c r="G33245">
        <v>12.92</v>
      </c>
      <c r="H33245" s="5">
        <v>13.02</v>
      </c>
      <c r="I33245">
        <v>13.21</v>
      </c>
      <c r="J33245">
        <v>13.37</v>
      </c>
      <c r="L33245" s="32">
        <v>13.02</v>
      </c>
      <c r="M33245">
        <v>24715</v>
      </c>
      <c r="N33245" t="s">
        <v>47</v>
      </c>
      <c r="O33245">
        <v>2</v>
      </c>
    </row>
    <row r="33246" spans="1:15" x14ac:dyDescent="0.2">
      <c r="A33246" s="2">
        <v>37271</v>
      </c>
      <c r="B33246">
        <v>400</v>
      </c>
      <c r="C33246">
        <v>14.23</v>
      </c>
      <c r="D33246">
        <v>14.23</v>
      </c>
      <c r="E33246">
        <v>14.23</v>
      </c>
      <c r="G33246">
        <v>14.23</v>
      </c>
      <c r="H33246" s="5">
        <v>13.24</v>
      </c>
      <c r="I33246">
        <v>13.4</v>
      </c>
      <c r="J33246">
        <v>13.55</v>
      </c>
      <c r="L33246" s="32">
        <v>13.24</v>
      </c>
      <c r="M33246">
        <v>24826</v>
      </c>
      <c r="N33246" t="s">
        <v>47</v>
      </c>
      <c r="O33246">
        <v>2</v>
      </c>
    </row>
    <row r="33247" spans="1:15" x14ac:dyDescent="0.2">
      <c r="A33247" s="2">
        <v>37271</v>
      </c>
      <c r="B33247">
        <v>500</v>
      </c>
      <c r="C33247">
        <v>14.74</v>
      </c>
      <c r="D33247">
        <v>14.74</v>
      </c>
      <c r="E33247">
        <v>14.74</v>
      </c>
      <c r="G33247">
        <v>14.74</v>
      </c>
      <c r="H33247" s="5">
        <v>14.22</v>
      </c>
      <c r="I33247">
        <v>14.42</v>
      </c>
      <c r="J33247">
        <v>14.6</v>
      </c>
      <c r="L33247" s="32">
        <v>14.22</v>
      </c>
      <c r="M33247">
        <v>25630</v>
      </c>
      <c r="N33247" t="s">
        <v>47</v>
      </c>
      <c r="O33247">
        <v>2</v>
      </c>
    </row>
    <row r="33248" spans="1:15" x14ac:dyDescent="0.2">
      <c r="A33248" s="2">
        <v>37271</v>
      </c>
      <c r="B33248">
        <v>600</v>
      </c>
      <c r="C33248">
        <v>16.329999999999998</v>
      </c>
      <c r="D33248">
        <v>16.329999999999998</v>
      </c>
      <c r="E33248">
        <v>16.329999999999998</v>
      </c>
      <c r="G33248">
        <v>16.329999999999998</v>
      </c>
      <c r="H33248" s="5">
        <v>16.899999999999999</v>
      </c>
      <c r="I33248">
        <v>17.38</v>
      </c>
      <c r="J33248">
        <v>17.829999999999998</v>
      </c>
      <c r="L33248" s="32">
        <v>16.899999999999999</v>
      </c>
      <c r="M33248">
        <v>27870</v>
      </c>
      <c r="N33248" t="s">
        <v>47</v>
      </c>
      <c r="O33248">
        <v>2</v>
      </c>
    </row>
    <row r="33249" spans="1:15" x14ac:dyDescent="0.2">
      <c r="A33249" s="2">
        <v>37271</v>
      </c>
      <c r="B33249">
        <v>700</v>
      </c>
      <c r="C33249">
        <v>23.75</v>
      </c>
      <c r="D33249">
        <v>23.75</v>
      </c>
      <c r="E33249">
        <v>23.75</v>
      </c>
      <c r="G33249">
        <v>23.75</v>
      </c>
      <c r="H33249" s="5">
        <v>22.38</v>
      </c>
      <c r="I33249">
        <v>27.99</v>
      </c>
      <c r="J33249">
        <v>33.15</v>
      </c>
      <c r="L33249" s="32">
        <v>22.39</v>
      </c>
      <c r="M33249">
        <v>32057</v>
      </c>
      <c r="N33249" t="s">
        <v>47</v>
      </c>
      <c r="O33249">
        <v>2</v>
      </c>
    </row>
    <row r="33250" spans="1:15" x14ac:dyDescent="0.2">
      <c r="A33250" s="2">
        <v>37271</v>
      </c>
      <c r="B33250">
        <v>800</v>
      </c>
      <c r="C33250">
        <v>23.98</v>
      </c>
      <c r="D33250">
        <v>23.98</v>
      </c>
      <c r="E33250">
        <v>23.98</v>
      </c>
      <c r="G33250">
        <v>23.98</v>
      </c>
      <c r="H33250" s="5">
        <v>22.03</v>
      </c>
      <c r="I33250">
        <v>32.130000000000003</v>
      </c>
      <c r="J33250">
        <v>40.4</v>
      </c>
      <c r="L33250" s="32">
        <v>22.19</v>
      </c>
      <c r="M33250">
        <v>34375</v>
      </c>
      <c r="N33250" t="s">
        <v>48</v>
      </c>
      <c r="O33250">
        <v>2</v>
      </c>
    </row>
    <row r="33251" spans="1:15" x14ac:dyDescent="0.2">
      <c r="A33251" s="2">
        <v>37271</v>
      </c>
      <c r="B33251">
        <v>900</v>
      </c>
      <c r="C33251">
        <v>17.55</v>
      </c>
      <c r="D33251">
        <v>17.55</v>
      </c>
      <c r="E33251">
        <v>17.55</v>
      </c>
      <c r="G33251">
        <v>17.55</v>
      </c>
      <c r="H33251" s="5">
        <v>17.96</v>
      </c>
      <c r="I33251">
        <v>43.22</v>
      </c>
      <c r="J33251">
        <v>58.32</v>
      </c>
      <c r="L33251" s="32">
        <v>21.81</v>
      </c>
      <c r="M33251">
        <v>34143</v>
      </c>
      <c r="N33251" t="s">
        <v>48</v>
      </c>
      <c r="O33251">
        <v>2</v>
      </c>
    </row>
    <row r="33252" spans="1:15" x14ac:dyDescent="0.2">
      <c r="A33252" s="2">
        <v>37271</v>
      </c>
      <c r="B33252">
        <v>1000</v>
      </c>
      <c r="C33252">
        <v>17.32</v>
      </c>
      <c r="D33252">
        <v>23.49</v>
      </c>
      <c r="E33252">
        <v>27.03</v>
      </c>
      <c r="G33252">
        <v>18.3</v>
      </c>
      <c r="H33252" s="5">
        <v>18.149999999999999</v>
      </c>
      <c r="I33252">
        <v>35.32</v>
      </c>
      <c r="J33252">
        <v>45.52</v>
      </c>
      <c r="L33252" s="32">
        <v>20.8</v>
      </c>
      <c r="M33252">
        <v>33509</v>
      </c>
      <c r="N33252" t="s">
        <v>48</v>
      </c>
      <c r="O33252">
        <v>2</v>
      </c>
    </row>
    <row r="33253" spans="1:15" x14ac:dyDescent="0.2">
      <c r="A33253" s="2">
        <v>37271</v>
      </c>
      <c r="B33253">
        <v>1100</v>
      </c>
      <c r="C33253">
        <v>19.66</v>
      </c>
      <c r="D33253">
        <v>61.21</v>
      </c>
      <c r="E33253">
        <v>85.08</v>
      </c>
      <c r="G33253">
        <v>26.22</v>
      </c>
      <c r="H33253" s="5">
        <v>17.739999999999998</v>
      </c>
      <c r="I33253">
        <v>35.17</v>
      </c>
      <c r="J33253">
        <v>45.53</v>
      </c>
      <c r="L33253" s="32">
        <v>20.420000000000002</v>
      </c>
      <c r="M33253">
        <v>33178</v>
      </c>
      <c r="N33253" t="s">
        <v>48</v>
      </c>
      <c r="O33253">
        <v>2</v>
      </c>
    </row>
    <row r="33254" spans="1:15" x14ac:dyDescent="0.2">
      <c r="A33254" s="2">
        <v>37271</v>
      </c>
      <c r="B33254">
        <v>1200</v>
      </c>
      <c r="C33254">
        <v>21.66</v>
      </c>
      <c r="D33254">
        <v>32.380000000000003</v>
      </c>
      <c r="E33254">
        <v>38.549999999999997</v>
      </c>
      <c r="G33254">
        <v>23.35</v>
      </c>
      <c r="H33254" s="5">
        <v>17.829999999999998</v>
      </c>
      <c r="I33254">
        <v>34.64</v>
      </c>
      <c r="J33254">
        <v>44.67</v>
      </c>
      <c r="L33254" s="32">
        <v>20.399999999999999</v>
      </c>
      <c r="M33254">
        <v>32828</v>
      </c>
      <c r="N33254" t="s">
        <v>48</v>
      </c>
      <c r="O33254">
        <v>2</v>
      </c>
    </row>
    <row r="33255" spans="1:15" x14ac:dyDescent="0.2">
      <c r="A33255" s="2">
        <v>37271</v>
      </c>
      <c r="B33255">
        <v>1300</v>
      </c>
      <c r="C33255">
        <v>24.44</v>
      </c>
      <c r="D33255">
        <v>24.44</v>
      </c>
      <c r="E33255">
        <v>24.44</v>
      </c>
      <c r="G33255">
        <v>24.44</v>
      </c>
      <c r="H33255" s="5">
        <v>17.559999999999999</v>
      </c>
      <c r="I33255">
        <v>34.54</v>
      </c>
      <c r="J33255">
        <v>44.67</v>
      </c>
      <c r="L33255" s="32">
        <v>20.16</v>
      </c>
      <c r="M33255">
        <v>32421</v>
      </c>
      <c r="N33255" t="s">
        <v>48</v>
      </c>
      <c r="O33255">
        <v>2</v>
      </c>
    </row>
    <row r="33256" spans="1:15" x14ac:dyDescent="0.2">
      <c r="A33256" s="2">
        <v>37271</v>
      </c>
      <c r="B33256">
        <v>1400</v>
      </c>
      <c r="C33256">
        <v>20.47</v>
      </c>
      <c r="D33256">
        <v>20.47</v>
      </c>
      <c r="E33256">
        <v>20.47</v>
      </c>
      <c r="G33256">
        <v>20.47</v>
      </c>
      <c r="H33256" s="5">
        <v>17.02</v>
      </c>
      <c r="I33256">
        <v>32.86</v>
      </c>
      <c r="J33256">
        <v>42.39</v>
      </c>
      <c r="L33256" s="32">
        <v>19.41</v>
      </c>
      <c r="M33256">
        <v>32278</v>
      </c>
      <c r="N33256" t="s">
        <v>48</v>
      </c>
      <c r="O33256">
        <v>2</v>
      </c>
    </row>
    <row r="33257" spans="1:15" x14ac:dyDescent="0.2">
      <c r="A33257" s="2">
        <v>37271</v>
      </c>
      <c r="B33257">
        <v>1500</v>
      </c>
      <c r="C33257">
        <v>18.600000000000001</v>
      </c>
      <c r="D33257">
        <v>18.600000000000001</v>
      </c>
      <c r="E33257">
        <v>18.600000000000001</v>
      </c>
      <c r="G33257">
        <v>18.600000000000001</v>
      </c>
      <c r="H33257" s="5">
        <v>15.68</v>
      </c>
      <c r="I33257">
        <v>29.89</v>
      </c>
      <c r="J33257">
        <v>38.58</v>
      </c>
      <c r="L33257" s="32">
        <v>17.75</v>
      </c>
      <c r="M33257">
        <v>31970</v>
      </c>
      <c r="N33257" t="s">
        <v>48</v>
      </c>
      <c r="O33257">
        <v>2</v>
      </c>
    </row>
    <row r="33258" spans="1:15" x14ac:dyDescent="0.2">
      <c r="A33258" s="2">
        <v>37271</v>
      </c>
      <c r="B33258">
        <v>1600</v>
      </c>
      <c r="C33258">
        <v>19.88</v>
      </c>
      <c r="D33258">
        <v>19.88</v>
      </c>
      <c r="E33258">
        <v>19.88</v>
      </c>
      <c r="G33258">
        <v>19.88</v>
      </c>
      <c r="H33258" s="5">
        <v>15.54</v>
      </c>
      <c r="I33258">
        <v>29.98</v>
      </c>
      <c r="J33258">
        <v>38.82</v>
      </c>
      <c r="L33258" s="32">
        <v>17.649999999999999</v>
      </c>
      <c r="M33258">
        <v>31927</v>
      </c>
      <c r="N33258" t="s">
        <v>48</v>
      </c>
      <c r="O33258">
        <v>2</v>
      </c>
    </row>
    <row r="33259" spans="1:15" x14ac:dyDescent="0.2">
      <c r="A33259" s="2">
        <v>37271</v>
      </c>
      <c r="B33259">
        <v>1700</v>
      </c>
      <c r="C33259">
        <v>20.43</v>
      </c>
      <c r="D33259">
        <v>20.43</v>
      </c>
      <c r="E33259">
        <v>20.43</v>
      </c>
      <c r="G33259">
        <v>20.43</v>
      </c>
      <c r="H33259" s="5">
        <v>17.649999999999999</v>
      </c>
      <c r="I33259">
        <v>35.130000000000003</v>
      </c>
      <c r="J33259">
        <v>45.53</v>
      </c>
      <c r="L33259" s="32">
        <v>20.34</v>
      </c>
      <c r="M33259">
        <v>32905</v>
      </c>
      <c r="N33259" t="s">
        <v>48</v>
      </c>
      <c r="O33259">
        <v>2</v>
      </c>
    </row>
    <row r="33260" spans="1:15" x14ac:dyDescent="0.2">
      <c r="A33260" s="2">
        <v>37271</v>
      </c>
      <c r="B33260">
        <v>1800</v>
      </c>
      <c r="C33260">
        <v>25.75</v>
      </c>
      <c r="D33260">
        <v>47.57</v>
      </c>
      <c r="E33260">
        <v>60.14</v>
      </c>
      <c r="G33260">
        <v>29.2</v>
      </c>
      <c r="H33260" s="5">
        <v>25.4</v>
      </c>
      <c r="I33260">
        <v>56.17</v>
      </c>
      <c r="J33260">
        <v>74.459999999999994</v>
      </c>
      <c r="L33260" s="32">
        <v>30.15</v>
      </c>
      <c r="M33260">
        <v>35730</v>
      </c>
      <c r="N33260" t="s">
        <v>48</v>
      </c>
      <c r="O33260">
        <v>2</v>
      </c>
    </row>
    <row r="33261" spans="1:15" x14ac:dyDescent="0.2">
      <c r="A33261" s="2">
        <v>37271</v>
      </c>
      <c r="B33261">
        <v>1900</v>
      </c>
      <c r="C33261">
        <v>21.56</v>
      </c>
      <c r="D33261">
        <v>58.8</v>
      </c>
      <c r="E33261">
        <v>80.27</v>
      </c>
      <c r="G33261">
        <v>27.44</v>
      </c>
      <c r="H33261" s="5">
        <v>23.58</v>
      </c>
      <c r="I33261">
        <v>52.87</v>
      </c>
      <c r="J33261">
        <v>70.28</v>
      </c>
      <c r="L33261" s="32">
        <v>28.11</v>
      </c>
      <c r="M33261">
        <v>36282</v>
      </c>
      <c r="N33261" t="s">
        <v>48</v>
      </c>
      <c r="O33261">
        <v>2</v>
      </c>
    </row>
    <row r="33262" spans="1:15" x14ac:dyDescent="0.2">
      <c r="A33262" s="2">
        <v>37271</v>
      </c>
      <c r="B33262">
        <v>2000</v>
      </c>
      <c r="C33262">
        <v>21.83</v>
      </c>
      <c r="D33262">
        <v>21.83</v>
      </c>
      <c r="E33262">
        <v>21.83</v>
      </c>
      <c r="G33262">
        <v>21.83</v>
      </c>
      <c r="H33262" s="5">
        <v>20.13</v>
      </c>
      <c r="I33262">
        <v>45.71</v>
      </c>
      <c r="J33262">
        <v>60.92</v>
      </c>
      <c r="L33262" s="32">
        <v>24.08</v>
      </c>
      <c r="M33262">
        <v>35694</v>
      </c>
      <c r="N33262" t="s">
        <v>48</v>
      </c>
      <c r="O33262">
        <v>2</v>
      </c>
    </row>
    <row r="33263" spans="1:15" x14ac:dyDescent="0.2">
      <c r="A33263" s="2">
        <v>37271</v>
      </c>
      <c r="B33263">
        <v>2100</v>
      </c>
      <c r="C33263">
        <v>20.97</v>
      </c>
      <c r="D33263">
        <v>20.97</v>
      </c>
      <c r="E33263">
        <v>20.97</v>
      </c>
      <c r="G33263">
        <v>20.97</v>
      </c>
      <c r="H33263" s="5">
        <v>21.29</v>
      </c>
      <c r="I33263">
        <v>28.25</v>
      </c>
      <c r="J33263">
        <v>32.4</v>
      </c>
      <c r="L33263" s="32">
        <v>21.54</v>
      </c>
      <c r="M33263">
        <v>34953</v>
      </c>
      <c r="N33263" t="s">
        <v>48</v>
      </c>
      <c r="O33263">
        <v>2</v>
      </c>
    </row>
    <row r="33264" spans="1:15" x14ac:dyDescent="0.2">
      <c r="A33264" s="2">
        <v>37271</v>
      </c>
      <c r="B33264">
        <v>2200</v>
      </c>
      <c r="C33264">
        <v>19.989999999999998</v>
      </c>
      <c r="D33264">
        <v>19.989999999999998</v>
      </c>
      <c r="E33264">
        <v>19.989999999999998</v>
      </c>
      <c r="G33264">
        <v>19.989999999999998</v>
      </c>
      <c r="H33264" s="5">
        <v>19.88</v>
      </c>
      <c r="I33264">
        <v>29</v>
      </c>
      <c r="J33264">
        <v>37</v>
      </c>
      <c r="L33264" s="32">
        <v>19.989999999999998</v>
      </c>
      <c r="M33264">
        <v>33278</v>
      </c>
      <c r="N33264" t="s">
        <v>48</v>
      </c>
      <c r="O33264">
        <v>2</v>
      </c>
    </row>
    <row r="33265" spans="1:15" x14ac:dyDescent="0.2">
      <c r="A33265" s="2">
        <v>37271</v>
      </c>
      <c r="B33265">
        <v>2300</v>
      </c>
      <c r="C33265">
        <v>16.86</v>
      </c>
      <c r="D33265">
        <v>16.86</v>
      </c>
      <c r="E33265">
        <v>16.86</v>
      </c>
      <c r="G33265">
        <v>16.86</v>
      </c>
      <c r="H33265" s="5">
        <v>17.98</v>
      </c>
      <c r="I33265">
        <v>23.91</v>
      </c>
      <c r="J33265">
        <v>28.97</v>
      </c>
      <c r="L33265" s="32">
        <v>18.03</v>
      </c>
      <c r="M33265">
        <v>30709</v>
      </c>
      <c r="N33265" t="s">
        <v>48</v>
      </c>
      <c r="O33265">
        <v>2</v>
      </c>
    </row>
    <row r="33266" spans="1:15" x14ac:dyDescent="0.2">
      <c r="A33266" s="2">
        <v>37271</v>
      </c>
      <c r="B33266">
        <v>2400</v>
      </c>
      <c r="C33266">
        <v>15.58</v>
      </c>
      <c r="D33266">
        <v>15.58</v>
      </c>
      <c r="E33266">
        <v>15.58</v>
      </c>
      <c r="G33266">
        <v>15.58</v>
      </c>
      <c r="H33266" s="5">
        <v>16.37</v>
      </c>
      <c r="I33266">
        <v>16.37</v>
      </c>
      <c r="J33266">
        <v>16.37</v>
      </c>
      <c r="L33266" s="32">
        <v>16.37</v>
      </c>
      <c r="M33266">
        <v>28211</v>
      </c>
      <c r="N33266" t="s">
        <v>47</v>
      </c>
      <c r="O33266">
        <v>2</v>
      </c>
    </row>
    <row r="33267" spans="1:15" x14ac:dyDescent="0.2">
      <c r="A33267" s="2">
        <v>37272</v>
      </c>
      <c r="B33267">
        <v>100</v>
      </c>
      <c r="C33267">
        <v>15.57</v>
      </c>
      <c r="D33267">
        <v>15.57</v>
      </c>
      <c r="E33267">
        <v>15.57</v>
      </c>
      <c r="F33267">
        <v>15.57</v>
      </c>
      <c r="G33267">
        <v>15.57</v>
      </c>
      <c r="H33267" s="5">
        <v>15.53</v>
      </c>
      <c r="I33267">
        <v>15.53</v>
      </c>
      <c r="J33267">
        <v>15.53</v>
      </c>
      <c r="L33267" s="32">
        <v>15.53</v>
      </c>
      <c r="M33267">
        <v>26530</v>
      </c>
      <c r="N33267" t="s">
        <v>47</v>
      </c>
      <c r="O33267">
        <v>3</v>
      </c>
    </row>
    <row r="33268" spans="1:15" x14ac:dyDescent="0.2">
      <c r="A33268" s="2">
        <v>37272</v>
      </c>
      <c r="B33268">
        <v>200</v>
      </c>
      <c r="C33268">
        <v>15.73</v>
      </c>
      <c r="D33268">
        <v>15.73</v>
      </c>
      <c r="E33268">
        <v>15.73</v>
      </c>
      <c r="F33268">
        <v>15.73</v>
      </c>
      <c r="G33268">
        <v>15.73</v>
      </c>
      <c r="H33268" s="5">
        <v>14.2</v>
      </c>
      <c r="I33268">
        <v>14.2</v>
      </c>
      <c r="J33268">
        <v>14.2</v>
      </c>
      <c r="L33268" s="32">
        <v>14.2</v>
      </c>
      <c r="M33268">
        <v>25750</v>
      </c>
      <c r="N33268" t="s">
        <v>47</v>
      </c>
      <c r="O33268">
        <v>3</v>
      </c>
    </row>
    <row r="33269" spans="1:15" x14ac:dyDescent="0.2">
      <c r="A33269" s="2">
        <v>37272</v>
      </c>
      <c r="B33269">
        <v>300</v>
      </c>
      <c r="C33269">
        <v>15.45</v>
      </c>
      <c r="D33269">
        <v>15.45</v>
      </c>
      <c r="E33269">
        <v>15.45</v>
      </c>
      <c r="F33269">
        <v>15.45</v>
      </c>
      <c r="G33269">
        <v>15.45</v>
      </c>
      <c r="H33269" s="5">
        <v>13.5</v>
      </c>
      <c r="I33269">
        <v>13.5</v>
      </c>
      <c r="J33269">
        <v>13.5</v>
      </c>
      <c r="L33269" s="32">
        <v>13.5</v>
      </c>
      <c r="M33269">
        <v>25472</v>
      </c>
      <c r="N33269" t="s">
        <v>47</v>
      </c>
      <c r="O33269">
        <v>3</v>
      </c>
    </row>
    <row r="33270" spans="1:15" x14ac:dyDescent="0.2">
      <c r="A33270" s="2">
        <v>37272</v>
      </c>
      <c r="B33270">
        <v>400</v>
      </c>
      <c r="C33270">
        <v>15.4</v>
      </c>
      <c r="D33270">
        <v>15.4</v>
      </c>
      <c r="E33270">
        <v>15.4</v>
      </c>
      <c r="F33270">
        <v>15.4</v>
      </c>
      <c r="G33270">
        <v>15.4</v>
      </c>
      <c r="H33270" s="5">
        <v>14</v>
      </c>
      <c r="I33270">
        <v>14</v>
      </c>
      <c r="J33270">
        <v>14</v>
      </c>
      <c r="L33270" s="32">
        <v>14</v>
      </c>
      <c r="M33270">
        <v>25460</v>
      </c>
      <c r="N33270" t="s">
        <v>47</v>
      </c>
      <c r="O33270">
        <v>3</v>
      </c>
    </row>
    <row r="33271" spans="1:15" x14ac:dyDescent="0.2">
      <c r="A33271" s="2">
        <v>37272</v>
      </c>
      <c r="B33271">
        <v>500</v>
      </c>
      <c r="C33271">
        <v>16.579999999999998</v>
      </c>
      <c r="D33271">
        <v>16.579999999999998</v>
      </c>
      <c r="E33271">
        <v>16.579999999999998</v>
      </c>
      <c r="F33271">
        <v>16.579999999999998</v>
      </c>
      <c r="G33271">
        <v>16.579999999999998</v>
      </c>
      <c r="H33271" s="5">
        <v>14.88</v>
      </c>
      <c r="I33271">
        <v>14.88</v>
      </c>
      <c r="J33271">
        <v>14.88</v>
      </c>
      <c r="L33271" s="32">
        <v>14.88</v>
      </c>
      <c r="M33271">
        <v>26174</v>
      </c>
      <c r="N33271" t="s">
        <v>47</v>
      </c>
      <c r="O33271">
        <v>3</v>
      </c>
    </row>
    <row r="33272" spans="1:15" x14ac:dyDescent="0.2">
      <c r="A33272" s="2">
        <v>37272</v>
      </c>
      <c r="B33272">
        <v>600</v>
      </c>
      <c r="C33272">
        <v>18.5</v>
      </c>
      <c r="D33272">
        <v>18.5</v>
      </c>
      <c r="E33272">
        <v>18.5</v>
      </c>
      <c r="F33272">
        <v>18.5</v>
      </c>
      <c r="G33272">
        <v>18.5</v>
      </c>
      <c r="H33272" s="5">
        <v>17.489999999999998</v>
      </c>
      <c r="I33272">
        <v>17.5</v>
      </c>
      <c r="J33272">
        <v>17.5</v>
      </c>
      <c r="L33272" s="32">
        <v>17.489999999999998</v>
      </c>
      <c r="M33272">
        <v>28361</v>
      </c>
      <c r="N33272" t="s">
        <v>47</v>
      </c>
      <c r="O33272">
        <v>3</v>
      </c>
    </row>
    <row r="33273" spans="1:15" x14ac:dyDescent="0.2">
      <c r="A33273" s="2">
        <v>37272</v>
      </c>
      <c r="B33273">
        <v>700</v>
      </c>
      <c r="C33273">
        <v>46.54</v>
      </c>
      <c r="D33273">
        <v>46.54</v>
      </c>
      <c r="E33273">
        <v>46.54</v>
      </c>
      <c r="F33273">
        <v>46.54</v>
      </c>
      <c r="G33273">
        <v>46.54</v>
      </c>
      <c r="H33273" s="5">
        <v>23.97</v>
      </c>
      <c r="I33273">
        <v>29.05</v>
      </c>
      <c r="J33273">
        <v>33.71</v>
      </c>
      <c r="L33273" s="32">
        <v>23.98</v>
      </c>
      <c r="M33273">
        <v>32443</v>
      </c>
      <c r="N33273" t="s">
        <v>47</v>
      </c>
      <c r="O33273">
        <v>3</v>
      </c>
    </row>
    <row r="33274" spans="1:15" x14ac:dyDescent="0.2">
      <c r="A33274" s="2">
        <v>37272</v>
      </c>
      <c r="B33274">
        <v>800</v>
      </c>
      <c r="C33274">
        <v>39.97</v>
      </c>
      <c r="D33274">
        <v>39.97</v>
      </c>
      <c r="E33274">
        <v>39.97</v>
      </c>
      <c r="F33274">
        <v>39.97</v>
      </c>
      <c r="G33274">
        <v>39.97</v>
      </c>
      <c r="H33274" s="5">
        <v>25</v>
      </c>
      <c r="I33274">
        <v>30.35</v>
      </c>
      <c r="J33274">
        <v>35.340000000000003</v>
      </c>
      <c r="L33274" s="32">
        <v>25.01</v>
      </c>
      <c r="M33274">
        <v>34902</v>
      </c>
      <c r="N33274" t="s">
        <v>48</v>
      </c>
      <c r="O33274">
        <v>3</v>
      </c>
    </row>
    <row r="33275" spans="1:15" x14ac:dyDescent="0.2">
      <c r="A33275" s="2">
        <v>37272</v>
      </c>
      <c r="B33275">
        <v>900</v>
      </c>
      <c r="C33275">
        <v>17.7</v>
      </c>
      <c r="D33275">
        <v>17.7</v>
      </c>
      <c r="E33275">
        <v>17.7</v>
      </c>
      <c r="F33275">
        <v>17.7</v>
      </c>
      <c r="G33275">
        <v>17.7</v>
      </c>
      <c r="H33275" s="5">
        <v>23</v>
      </c>
      <c r="I33275">
        <v>29.7</v>
      </c>
      <c r="J33275">
        <v>35.869999999999997</v>
      </c>
      <c r="L33275" s="32">
        <v>23.01</v>
      </c>
      <c r="M33275">
        <v>34752</v>
      </c>
      <c r="N33275" t="s">
        <v>48</v>
      </c>
      <c r="O33275">
        <v>3</v>
      </c>
    </row>
    <row r="33276" spans="1:15" x14ac:dyDescent="0.2">
      <c r="A33276" s="2">
        <v>37272</v>
      </c>
      <c r="B33276">
        <v>1000</v>
      </c>
      <c r="C33276">
        <v>20.43</v>
      </c>
      <c r="D33276">
        <v>20.43</v>
      </c>
      <c r="E33276">
        <v>20.43</v>
      </c>
      <c r="F33276">
        <v>20.43</v>
      </c>
      <c r="G33276">
        <v>20.43</v>
      </c>
      <c r="H33276" s="5">
        <v>22.8</v>
      </c>
      <c r="I33276">
        <v>28.33</v>
      </c>
      <c r="J33276">
        <v>33.44</v>
      </c>
      <c r="L33276" s="32">
        <v>22.81</v>
      </c>
      <c r="M33276">
        <v>34341</v>
      </c>
      <c r="N33276" t="s">
        <v>48</v>
      </c>
      <c r="O33276">
        <v>3</v>
      </c>
    </row>
    <row r="33277" spans="1:15" x14ac:dyDescent="0.2">
      <c r="A33277" s="2">
        <v>37272</v>
      </c>
      <c r="B33277">
        <v>1100</v>
      </c>
      <c r="C33277">
        <v>34.68</v>
      </c>
      <c r="D33277">
        <v>34.69</v>
      </c>
      <c r="E33277">
        <v>34.68</v>
      </c>
      <c r="F33277">
        <v>34.69</v>
      </c>
      <c r="G33277">
        <v>34.69</v>
      </c>
      <c r="H33277" s="5">
        <v>22.99</v>
      </c>
      <c r="I33277">
        <v>28.37</v>
      </c>
      <c r="J33277">
        <v>33.32</v>
      </c>
      <c r="L33277" s="32">
        <v>23</v>
      </c>
      <c r="M33277">
        <v>34223</v>
      </c>
      <c r="N33277" t="s">
        <v>48</v>
      </c>
      <c r="O33277">
        <v>3</v>
      </c>
    </row>
    <row r="33278" spans="1:15" x14ac:dyDescent="0.2">
      <c r="A33278" s="2">
        <v>37272</v>
      </c>
      <c r="B33278">
        <v>1200</v>
      </c>
      <c r="C33278">
        <v>31.6</v>
      </c>
      <c r="D33278">
        <v>31.62</v>
      </c>
      <c r="E33278">
        <v>31.6</v>
      </c>
      <c r="F33278">
        <v>31.61</v>
      </c>
      <c r="G33278">
        <v>31.6</v>
      </c>
      <c r="H33278" s="5">
        <v>22.48</v>
      </c>
      <c r="I33278">
        <v>27</v>
      </c>
      <c r="J33278">
        <v>31.19</v>
      </c>
      <c r="L33278" s="32">
        <v>22.48</v>
      </c>
      <c r="M33278">
        <v>33875</v>
      </c>
      <c r="N33278" t="s">
        <v>48</v>
      </c>
      <c r="O33278">
        <v>3</v>
      </c>
    </row>
    <row r="33279" spans="1:15" x14ac:dyDescent="0.2">
      <c r="A33279" s="2">
        <v>37272</v>
      </c>
      <c r="B33279">
        <v>1300</v>
      </c>
      <c r="C33279">
        <v>24.59</v>
      </c>
      <c r="D33279">
        <v>24.62</v>
      </c>
      <c r="E33279">
        <v>24.59</v>
      </c>
      <c r="F33279">
        <v>24.61</v>
      </c>
      <c r="G33279">
        <v>24.6</v>
      </c>
      <c r="H33279" s="5">
        <v>21</v>
      </c>
      <c r="I33279">
        <v>25.98</v>
      </c>
      <c r="J33279">
        <v>30.61</v>
      </c>
      <c r="L33279" s="32">
        <v>21</v>
      </c>
      <c r="M33279">
        <v>33488</v>
      </c>
      <c r="N33279" t="s">
        <v>48</v>
      </c>
      <c r="O33279">
        <v>3</v>
      </c>
    </row>
    <row r="33280" spans="1:15" x14ac:dyDescent="0.2">
      <c r="A33280" s="2">
        <v>37272</v>
      </c>
      <c r="B33280">
        <v>1400</v>
      </c>
      <c r="C33280">
        <v>21.7</v>
      </c>
      <c r="D33280">
        <v>21.73</v>
      </c>
      <c r="E33280">
        <v>21.7</v>
      </c>
      <c r="F33280">
        <v>21.72</v>
      </c>
      <c r="G33280">
        <v>21.71</v>
      </c>
      <c r="H33280" s="5">
        <v>20.98</v>
      </c>
      <c r="I33280">
        <v>25.97</v>
      </c>
      <c r="J33280">
        <v>30.61</v>
      </c>
      <c r="L33280" s="32">
        <v>20.98</v>
      </c>
      <c r="M33280">
        <v>33227</v>
      </c>
      <c r="N33280" t="s">
        <v>48</v>
      </c>
      <c r="O33280">
        <v>3</v>
      </c>
    </row>
    <row r="33281" spans="1:15" x14ac:dyDescent="0.2">
      <c r="A33281" s="2">
        <v>37272</v>
      </c>
      <c r="B33281">
        <v>1500</v>
      </c>
      <c r="C33281">
        <v>21.94</v>
      </c>
      <c r="D33281">
        <v>21.94</v>
      </c>
      <c r="E33281">
        <v>21.94</v>
      </c>
      <c r="F33281">
        <v>21.94</v>
      </c>
      <c r="G33281">
        <v>21.94</v>
      </c>
      <c r="H33281" s="5">
        <v>18.87</v>
      </c>
      <c r="I33281">
        <v>22.77</v>
      </c>
      <c r="J33281">
        <v>26.34</v>
      </c>
      <c r="L33281" s="32">
        <v>18.88</v>
      </c>
      <c r="M33281">
        <v>32699</v>
      </c>
      <c r="N33281" t="s">
        <v>48</v>
      </c>
      <c r="O33281">
        <v>3</v>
      </c>
    </row>
    <row r="33282" spans="1:15" x14ac:dyDescent="0.2">
      <c r="A33282" s="2">
        <v>37272</v>
      </c>
      <c r="B33282">
        <v>1600</v>
      </c>
      <c r="C33282">
        <v>19.89</v>
      </c>
      <c r="D33282">
        <v>19.89</v>
      </c>
      <c r="E33282">
        <v>19.89</v>
      </c>
      <c r="F33282">
        <v>19.89</v>
      </c>
      <c r="G33282">
        <v>19.89</v>
      </c>
      <c r="H33282" s="5">
        <v>18.989999999999998</v>
      </c>
      <c r="I33282">
        <v>22.85</v>
      </c>
      <c r="J33282">
        <v>26.4</v>
      </c>
      <c r="L33282" s="32">
        <v>18.989999999999998</v>
      </c>
      <c r="M33282">
        <v>32573</v>
      </c>
      <c r="N33282" t="s">
        <v>48</v>
      </c>
      <c r="O33282">
        <v>3</v>
      </c>
    </row>
    <row r="33283" spans="1:15" x14ac:dyDescent="0.2">
      <c r="A33283" s="2">
        <v>37272</v>
      </c>
      <c r="B33283">
        <v>1700</v>
      </c>
      <c r="C33283">
        <v>18.75</v>
      </c>
      <c r="D33283">
        <v>18.75</v>
      </c>
      <c r="E33283">
        <v>18.75</v>
      </c>
      <c r="F33283">
        <v>18.75</v>
      </c>
      <c r="G33283">
        <v>18.75</v>
      </c>
      <c r="H33283" s="5">
        <v>21.91</v>
      </c>
      <c r="I33283">
        <v>27.55</v>
      </c>
      <c r="J33283">
        <v>32.79</v>
      </c>
      <c r="L33283" s="32">
        <v>21.92</v>
      </c>
      <c r="M33283">
        <v>33817</v>
      </c>
      <c r="N33283" t="s">
        <v>48</v>
      </c>
      <c r="O33283">
        <v>3</v>
      </c>
    </row>
    <row r="33284" spans="1:15" x14ac:dyDescent="0.2">
      <c r="A33284" s="2">
        <v>37272</v>
      </c>
      <c r="B33284">
        <v>1800</v>
      </c>
      <c r="C33284">
        <v>39.200000000000003</v>
      </c>
      <c r="D33284">
        <v>39.200000000000003</v>
      </c>
      <c r="E33284">
        <v>39.200000000000003</v>
      </c>
      <c r="F33284">
        <v>39.200000000000003</v>
      </c>
      <c r="G33284">
        <v>39.200000000000003</v>
      </c>
      <c r="H33284" s="5">
        <v>32.78</v>
      </c>
      <c r="I33284">
        <v>43.14</v>
      </c>
      <c r="J33284">
        <v>48.54</v>
      </c>
      <c r="L33284" s="32">
        <v>33.21</v>
      </c>
      <c r="M33284">
        <v>36666</v>
      </c>
      <c r="N33284" t="s">
        <v>48</v>
      </c>
      <c r="O33284">
        <v>3</v>
      </c>
    </row>
    <row r="33285" spans="1:15" x14ac:dyDescent="0.2">
      <c r="A33285" s="2">
        <v>37272</v>
      </c>
      <c r="B33285">
        <v>1900</v>
      </c>
      <c r="C33285">
        <v>41.5</v>
      </c>
      <c r="D33285">
        <v>41.5</v>
      </c>
      <c r="E33285">
        <v>41.5</v>
      </c>
      <c r="F33285">
        <v>41.5</v>
      </c>
      <c r="G33285">
        <v>41.5</v>
      </c>
      <c r="H33285" s="5">
        <v>30.08</v>
      </c>
      <c r="I33285">
        <v>40.909999999999997</v>
      </c>
      <c r="J33285">
        <v>46.36</v>
      </c>
      <c r="L33285" s="32">
        <v>30.55</v>
      </c>
      <c r="M33285">
        <v>37302</v>
      </c>
      <c r="N33285" t="s">
        <v>48</v>
      </c>
      <c r="O33285">
        <v>3</v>
      </c>
    </row>
    <row r="33286" spans="1:15" x14ac:dyDescent="0.2">
      <c r="A33286" s="2">
        <v>37272</v>
      </c>
      <c r="B33286">
        <v>2000</v>
      </c>
      <c r="C33286">
        <v>22.57</v>
      </c>
      <c r="D33286">
        <v>22.57</v>
      </c>
      <c r="E33286">
        <v>22.57</v>
      </c>
      <c r="F33286">
        <v>22.57</v>
      </c>
      <c r="G33286">
        <v>22.57</v>
      </c>
      <c r="H33286" s="5">
        <v>25.08</v>
      </c>
      <c r="I33286">
        <v>31.95</v>
      </c>
      <c r="J33286">
        <v>37.979999999999997</v>
      </c>
      <c r="L33286" s="32">
        <v>25.12</v>
      </c>
      <c r="M33286">
        <v>36697</v>
      </c>
      <c r="N33286" t="s">
        <v>48</v>
      </c>
      <c r="O33286">
        <v>3</v>
      </c>
    </row>
    <row r="33287" spans="1:15" x14ac:dyDescent="0.2">
      <c r="A33287" s="2">
        <v>37272</v>
      </c>
      <c r="B33287">
        <v>2100</v>
      </c>
      <c r="C33287">
        <v>23.84</v>
      </c>
      <c r="D33287">
        <v>23.84</v>
      </c>
      <c r="E33287">
        <v>23.84</v>
      </c>
      <c r="F33287">
        <v>23.84</v>
      </c>
      <c r="G33287">
        <v>23.84</v>
      </c>
      <c r="H33287" s="5">
        <v>23.98</v>
      </c>
      <c r="I33287">
        <v>29.05</v>
      </c>
      <c r="J33287">
        <v>33.72</v>
      </c>
      <c r="L33287" s="32">
        <v>23.98</v>
      </c>
      <c r="M33287">
        <v>35832</v>
      </c>
      <c r="N33287" t="s">
        <v>48</v>
      </c>
      <c r="O33287">
        <v>3</v>
      </c>
    </row>
    <row r="33288" spans="1:15" x14ac:dyDescent="0.2">
      <c r="A33288" s="2">
        <v>37272</v>
      </c>
      <c r="B33288">
        <v>2200</v>
      </c>
      <c r="C33288">
        <v>19.45</v>
      </c>
      <c r="D33288">
        <v>19.45</v>
      </c>
      <c r="E33288">
        <v>19.45</v>
      </c>
      <c r="F33288">
        <v>19.45</v>
      </c>
      <c r="G33288">
        <v>19.45</v>
      </c>
      <c r="H33288" s="5">
        <v>22.21</v>
      </c>
      <c r="I33288">
        <v>29.39</v>
      </c>
      <c r="J33288">
        <v>36.39</v>
      </c>
      <c r="L33288" s="32">
        <v>22.22</v>
      </c>
      <c r="M33288">
        <v>34082</v>
      </c>
      <c r="N33288" t="s">
        <v>48</v>
      </c>
      <c r="O33288">
        <v>3</v>
      </c>
    </row>
    <row r="33289" spans="1:15" x14ac:dyDescent="0.2">
      <c r="A33289" s="2">
        <v>37272</v>
      </c>
      <c r="B33289">
        <v>2300</v>
      </c>
      <c r="C33289">
        <v>18.62</v>
      </c>
      <c r="D33289">
        <v>18.62</v>
      </c>
      <c r="E33289">
        <v>18.62</v>
      </c>
      <c r="F33289">
        <v>18.62</v>
      </c>
      <c r="G33289">
        <v>18.62</v>
      </c>
      <c r="H33289" s="5">
        <v>18.96</v>
      </c>
      <c r="I33289">
        <v>25.25</v>
      </c>
      <c r="J33289">
        <v>31.03</v>
      </c>
      <c r="L33289" s="32">
        <v>18.97</v>
      </c>
      <c r="M33289">
        <v>31357</v>
      </c>
      <c r="N33289" t="s">
        <v>48</v>
      </c>
      <c r="O33289">
        <v>3</v>
      </c>
    </row>
    <row r="33290" spans="1:15" x14ac:dyDescent="0.2">
      <c r="A33290" s="2">
        <v>37272</v>
      </c>
      <c r="B33290">
        <v>2400</v>
      </c>
      <c r="C33290">
        <v>15.6</v>
      </c>
      <c r="D33290">
        <v>15.6</v>
      </c>
      <c r="E33290">
        <v>15.6</v>
      </c>
      <c r="F33290">
        <v>15.6</v>
      </c>
      <c r="G33290">
        <v>15.6</v>
      </c>
      <c r="H33290" s="5">
        <v>17</v>
      </c>
      <c r="I33290">
        <v>17</v>
      </c>
      <c r="J33290">
        <v>17</v>
      </c>
      <c r="L33290" s="32">
        <v>17</v>
      </c>
      <c r="M33290">
        <v>28849</v>
      </c>
      <c r="N33290" t="s">
        <v>47</v>
      </c>
      <c r="O33290">
        <v>3</v>
      </c>
    </row>
    <row r="33291" spans="1:15" x14ac:dyDescent="0.2">
      <c r="A33291" s="2">
        <v>37273</v>
      </c>
      <c r="B33291">
        <v>100</v>
      </c>
      <c r="C33291">
        <v>14.8</v>
      </c>
      <c r="D33291">
        <v>14.8</v>
      </c>
      <c r="E33291">
        <v>14.8</v>
      </c>
      <c r="F33291">
        <v>14.8</v>
      </c>
      <c r="G33291">
        <v>14.8</v>
      </c>
      <c r="H33291" s="5">
        <v>16</v>
      </c>
      <c r="I33291">
        <v>16.010000000000002</v>
      </c>
      <c r="J33291">
        <v>16.010000000000002</v>
      </c>
      <c r="L33291" s="32">
        <v>16</v>
      </c>
      <c r="M33291">
        <v>26984</v>
      </c>
      <c r="N33291" t="s">
        <v>47</v>
      </c>
      <c r="O33291">
        <v>4</v>
      </c>
    </row>
    <row r="33292" spans="1:15" x14ac:dyDescent="0.2">
      <c r="A33292" s="2">
        <v>37273</v>
      </c>
      <c r="B33292">
        <v>200</v>
      </c>
      <c r="C33292">
        <v>13.72</v>
      </c>
      <c r="D33292">
        <v>13.72</v>
      </c>
      <c r="E33292">
        <v>13.72</v>
      </c>
      <c r="F33292">
        <v>13.72</v>
      </c>
      <c r="G33292">
        <v>13.72</v>
      </c>
      <c r="H33292" s="5">
        <v>15</v>
      </c>
      <c r="I33292">
        <v>15</v>
      </c>
      <c r="J33292">
        <v>15</v>
      </c>
      <c r="L33292" s="32">
        <v>15</v>
      </c>
      <c r="M33292">
        <v>26135</v>
      </c>
      <c r="N33292" t="s">
        <v>47</v>
      </c>
      <c r="O33292">
        <v>4</v>
      </c>
    </row>
    <row r="33293" spans="1:15" x14ac:dyDescent="0.2">
      <c r="A33293" s="2">
        <v>37273</v>
      </c>
      <c r="B33293">
        <v>300</v>
      </c>
      <c r="C33293">
        <v>13.88</v>
      </c>
      <c r="D33293">
        <v>13.88</v>
      </c>
      <c r="E33293">
        <v>13.88</v>
      </c>
      <c r="F33293">
        <v>13.88</v>
      </c>
      <c r="G33293">
        <v>13.88</v>
      </c>
      <c r="H33293" s="5">
        <v>14.47</v>
      </c>
      <c r="I33293">
        <v>14.47</v>
      </c>
      <c r="J33293">
        <v>14.47</v>
      </c>
      <c r="L33293" s="32">
        <v>14.47</v>
      </c>
      <c r="M33293">
        <v>25601</v>
      </c>
      <c r="N33293" t="s">
        <v>47</v>
      </c>
      <c r="O33293">
        <v>4</v>
      </c>
    </row>
    <row r="33294" spans="1:15" x14ac:dyDescent="0.2">
      <c r="A33294" s="2">
        <v>37273</v>
      </c>
      <c r="B33294">
        <v>400</v>
      </c>
      <c r="C33294">
        <v>13.53</v>
      </c>
      <c r="D33294">
        <v>13.53</v>
      </c>
      <c r="E33294">
        <v>13.53</v>
      </c>
      <c r="F33294">
        <v>13.53</v>
      </c>
      <c r="G33294">
        <v>13.53</v>
      </c>
      <c r="H33294" s="5">
        <v>14.01</v>
      </c>
      <c r="I33294">
        <v>14.01</v>
      </c>
      <c r="J33294">
        <v>14.01</v>
      </c>
      <c r="L33294" s="32">
        <v>14.01</v>
      </c>
      <c r="M33294">
        <v>25708</v>
      </c>
      <c r="N33294" t="s">
        <v>47</v>
      </c>
      <c r="O33294">
        <v>4</v>
      </c>
    </row>
    <row r="33295" spans="1:15" x14ac:dyDescent="0.2">
      <c r="A33295" s="2">
        <v>37273</v>
      </c>
      <c r="B33295">
        <v>500</v>
      </c>
      <c r="C33295">
        <v>13.74</v>
      </c>
      <c r="D33295">
        <v>13.74</v>
      </c>
      <c r="E33295">
        <v>13.74</v>
      </c>
      <c r="F33295">
        <v>13.74</v>
      </c>
      <c r="G33295">
        <v>13.74</v>
      </c>
      <c r="H33295" s="5">
        <v>15.01</v>
      </c>
      <c r="I33295">
        <v>15.01</v>
      </c>
      <c r="J33295">
        <v>15.01</v>
      </c>
      <c r="L33295" s="32">
        <v>15.01</v>
      </c>
      <c r="M33295">
        <v>26130</v>
      </c>
      <c r="N33295" t="s">
        <v>47</v>
      </c>
      <c r="O33295">
        <v>4</v>
      </c>
    </row>
    <row r="33296" spans="1:15" x14ac:dyDescent="0.2">
      <c r="A33296" s="2">
        <v>37273</v>
      </c>
      <c r="B33296">
        <v>600</v>
      </c>
      <c r="C33296">
        <v>16.96</v>
      </c>
      <c r="D33296">
        <v>16.96</v>
      </c>
      <c r="E33296">
        <v>16.96</v>
      </c>
      <c r="F33296">
        <v>16.96</v>
      </c>
      <c r="G33296">
        <v>16.96</v>
      </c>
      <c r="H33296" s="5">
        <v>18</v>
      </c>
      <c r="I33296">
        <v>18.010000000000002</v>
      </c>
      <c r="J33296">
        <v>18.010000000000002</v>
      </c>
      <c r="L33296" s="32">
        <v>18</v>
      </c>
      <c r="M33296">
        <v>28123</v>
      </c>
      <c r="N33296" t="s">
        <v>47</v>
      </c>
      <c r="O33296">
        <v>4</v>
      </c>
    </row>
    <row r="33297" spans="1:15" x14ac:dyDescent="0.2">
      <c r="A33297" s="2">
        <v>37273</v>
      </c>
      <c r="B33297">
        <v>700</v>
      </c>
      <c r="C33297">
        <v>19.39</v>
      </c>
      <c r="D33297">
        <v>19.39</v>
      </c>
      <c r="E33297">
        <v>19.39</v>
      </c>
      <c r="F33297">
        <v>19.39</v>
      </c>
      <c r="G33297">
        <v>19.39</v>
      </c>
      <c r="H33297" s="5">
        <v>25.33</v>
      </c>
      <c r="I33297">
        <v>28.89</v>
      </c>
      <c r="J33297">
        <v>31.01</v>
      </c>
      <c r="L33297" s="32">
        <v>25.87</v>
      </c>
      <c r="M33297">
        <v>32359</v>
      </c>
      <c r="N33297" t="s">
        <v>47</v>
      </c>
      <c r="O33297">
        <v>4</v>
      </c>
    </row>
    <row r="33298" spans="1:15" x14ac:dyDescent="0.2">
      <c r="A33298" s="2">
        <v>37273</v>
      </c>
      <c r="B33298">
        <v>800</v>
      </c>
      <c r="C33298">
        <v>24.73</v>
      </c>
      <c r="D33298">
        <v>24.73</v>
      </c>
      <c r="E33298">
        <v>24.73</v>
      </c>
      <c r="F33298">
        <v>24.73</v>
      </c>
      <c r="G33298">
        <v>24.73</v>
      </c>
      <c r="H33298" s="5">
        <v>24.31</v>
      </c>
      <c r="I33298">
        <v>38.07</v>
      </c>
      <c r="J33298">
        <v>46.25</v>
      </c>
      <c r="L33298" s="32">
        <v>26.42</v>
      </c>
      <c r="M33298">
        <v>34860</v>
      </c>
      <c r="N33298" t="s">
        <v>48</v>
      </c>
      <c r="O33298">
        <v>4</v>
      </c>
    </row>
    <row r="33299" spans="1:15" x14ac:dyDescent="0.2">
      <c r="A33299" s="2">
        <v>37273</v>
      </c>
      <c r="B33299">
        <v>900</v>
      </c>
      <c r="C33299">
        <v>17.98</v>
      </c>
      <c r="D33299">
        <v>17.98</v>
      </c>
      <c r="E33299">
        <v>17.98</v>
      </c>
      <c r="F33299">
        <v>17.98</v>
      </c>
      <c r="G33299">
        <v>17.98</v>
      </c>
      <c r="H33299" s="5">
        <v>21.9</v>
      </c>
      <c r="I33299">
        <v>29.49</v>
      </c>
      <c r="J33299">
        <v>34</v>
      </c>
      <c r="L33299" s="32">
        <v>23.07</v>
      </c>
      <c r="M33299">
        <v>34703</v>
      </c>
      <c r="N33299" t="s">
        <v>48</v>
      </c>
      <c r="O33299">
        <v>4</v>
      </c>
    </row>
    <row r="33300" spans="1:15" x14ac:dyDescent="0.2">
      <c r="A33300" s="2">
        <v>37273</v>
      </c>
      <c r="B33300">
        <v>1000</v>
      </c>
      <c r="C33300">
        <v>20.8</v>
      </c>
      <c r="D33300">
        <v>20.8</v>
      </c>
      <c r="E33300">
        <v>20.8</v>
      </c>
      <c r="F33300">
        <v>20.8</v>
      </c>
      <c r="G33300">
        <v>20.8</v>
      </c>
      <c r="H33300" s="5">
        <v>21.14</v>
      </c>
      <c r="I33300">
        <v>37.159999999999997</v>
      </c>
      <c r="J33300">
        <v>46.69</v>
      </c>
      <c r="L33300" s="32">
        <v>23.59</v>
      </c>
      <c r="M33300">
        <v>34638</v>
      </c>
      <c r="N33300" t="s">
        <v>48</v>
      </c>
      <c r="O33300">
        <v>4</v>
      </c>
    </row>
    <row r="33301" spans="1:15" x14ac:dyDescent="0.2">
      <c r="A33301" s="2">
        <v>37273</v>
      </c>
      <c r="B33301">
        <v>1100</v>
      </c>
      <c r="C33301">
        <v>23.43</v>
      </c>
      <c r="D33301">
        <v>23.43</v>
      </c>
      <c r="E33301">
        <v>23.43</v>
      </c>
      <c r="F33301">
        <v>23.43</v>
      </c>
      <c r="G33301">
        <v>23.43</v>
      </c>
      <c r="H33301" s="5">
        <v>21</v>
      </c>
      <c r="I33301">
        <v>37.130000000000003</v>
      </c>
      <c r="J33301">
        <v>46.72</v>
      </c>
      <c r="L33301" s="32">
        <v>23.47</v>
      </c>
      <c r="M33301">
        <v>34115</v>
      </c>
      <c r="N33301" t="s">
        <v>48</v>
      </c>
      <c r="O33301">
        <v>4</v>
      </c>
    </row>
    <row r="33302" spans="1:15" x14ac:dyDescent="0.2">
      <c r="A33302" s="2">
        <v>37273</v>
      </c>
      <c r="B33302">
        <v>1200</v>
      </c>
      <c r="C33302">
        <v>23.91</v>
      </c>
      <c r="D33302">
        <v>23.91</v>
      </c>
      <c r="E33302">
        <v>23.91</v>
      </c>
      <c r="F33302">
        <v>23.91</v>
      </c>
      <c r="G33302">
        <v>23.91</v>
      </c>
      <c r="H33302" s="5">
        <v>21.48</v>
      </c>
      <c r="I33302">
        <v>29.33</v>
      </c>
      <c r="J33302">
        <v>34</v>
      </c>
      <c r="L33302" s="32">
        <v>22.68</v>
      </c>
      <c r="M33302">
        <v>33835</v>
      </c>
      <c r="N33302" t="s">
        <v>48</v>
      </c>
      <c r="O33302">
        <v>4</v>
      </c>
    </row>
    <row r="33303" spans="1:15" x14ac:dyDescent="0.2">
      <c r="A33303" s="2">
        <v>37273</v>
      </c>
      <c r="B33303">
        <v>1300</v>
      </c>
      <c r="C33303">
        <v>26.59</v>
      </c>
      <c r="D33303">
        <v>26.59</v>
      </c>
      <c r="E33303">
        <v>26.59</v>
      </c>
      <c r="F33303">
        <v>26.59</v>
      </c>
      <c r="G33303">
        <v>26.59</v>
      </c>
      <c r="H33303" s="5">
        <v>19.47</v>
      </c>
      <c r="I33303">
        <v>28.23</v>
      </c>
      <c r="J33303">
        <v>33.43</v>
      </c>
      <c r="L33303" s="32">
        <v>20.81</v>
      </c>
      <c r="M33303">
        <v>33368</v>
      </c>
      <c r="N33303" t="s">
        <v>48</v>
      </c>
      <c r="O33303">
        <v>4</v>
      </c>
    </row>
    <row r="33304" spans="1:15" x14ac:dyDescent="0.2">
      <c r="A33304" s="2">
        <v>37273</v>
      </c>
      <c r="B33304">
        <v>1400</v>
      </c>
      <c r="C33304">
        <v>19.97</v>
      </c>
      <c r="D33304">
        <v>19.97</v>
      </c>
      <c r="E33304">
        <v>19.97</v>
      </c>
      <c r="F33304">
        <v>19.97</v>
      </c>
      <c r="G33304">
        <v>19.97</v>
      </c>
      <c r="H33304" s="5">
        <v>18.850000000000001</v>
      </c>
      <c r="I33304">
        <v>25.96</v>
      </c>
      <c r="J33304">
        <v>30.18</v>
      </c>
      <c r="L33304" s="32">
        <v>19.940000000000001</v>
      </c>
      <c r="M33304">
        <v>33152</v>
      </c>
      <c r="N33304" t="s">
        <v>48</v>
      </c>
      <c r="O33304">
        <v>4</v>
      </c>
    </row>
    <row r="33305" spans="1:15" x14ac:dyDescent="0.2">
      <c r="A33305" s="2">
        <v>37273</v>
      </c>
      <c r="B33305">
        <v>1500</v>
      </c>
      <c r="C33305">
        <v>18.22</v>
      </c>
      <c r="D33305">
        <v>18.22</v>
      </c>
      <c r="E33305">
        <v>18.22</v>
      </c>
      <c r="F33305">
        <v>18.22</v>
      </c>
      <c r="G33305">
        <v>18.22</v>
      </c>
      <c r="H33305" s="5">
        <v>17.079999999999998</v>
      </c>
      <c r="I33305">
        <v>23.17</v>
      </c>
      <c r="J33305">
        <v>26.79</v>
      </c>
      <c r="L33305" s="32">
        <v>18.010000000000002</v>
      </c>
      <c r="M33305">
        <v>32662</v>
      </c>
      <c r="N33305" t="s">
        <v>48</v>
      </c>
      <c r="O33305">
        <v>4</v>
      </c>
    </row>
    <row r="33306" spans="1:15" x14ac:dyDescent="0.2">
      <c r="A33306" s="2">
        <v>37273</v>
      </c>
      <c r="B33306">
        <v>1600</v>
      </c>
      <c r="C33306">
        <v>18.91</v>
      </c>
      <c r="D33306">
        <v>18.91</v>
      </c>
      <c r="E33306">
        <v>18.91</v>
      </c>
      <c r="F33306">
        <v>18.91</v>
      </c>
      <c r="G33306">
        <v>18.91</v>
      </c>
      <c r="H33306" s="5">
        <v>17.09</v>
      </c>
      <c r="I33306">
        <v>23.19</v>
      </c>
      <c r="J33306">
        <v>26.82</v>
      </c>
      <c r="L33306" s="32">
        <v>18.02</v>
      </c>
      <c r="M33306">
        <v>32300</v>
      </c>
      <c r="N33306" t="s">
        <v>48</v>
      </c>
      <c r="O33306">
        <v>4</v>
      </c>
    </row>
    <row r="33307" spans="1:15" x14ac:dyDescent="0.2">
      <c r="A33307" s="2">
        <v>37273</v>
      </c>
      <c r="B33307">
        <v>1700</v>
      </c>
      <c r="C33307">
        <v>19.02</v>
      </c>
      <c r="D33307">
        <v>19.02</v>
      </c>
      <c r="E33307">
        <v>19.02</v>
      </c>
      <c r="F33307">
        <v>19.02</v>
      </c>
      <c r="G33307">
        <v>19.02</v>
      </c>
      <c r="H33307" s="5">
        <v>19.87</v>
      </c>
      <c r="I33307">
        <v>28.73</v>
      </c>
      <c r="J33307">
        <v>34</v>
      </c>
      <c r="L33307" s="32">
        <v>21.23</v>
      </c>
      <c r="M33307">
        <v>33198</v>
      </c>
      <c r="N33307" t="s">
        <v>48</v>
      </c>
      <c r="O33307">
        <v>4</v>
      </c>
    </row>
    <row r="33308" spans="1:15" x14ac:dyDescent="0.2">
      <c r="A33308" s="2">
        <v>37273</v>
      </c>
      <c r="B33308">
        <v>1800</v>
      </c>
      <c r="C33308">
        <v>24.98</v>
      </c>
      <c r="D33308">
        <v>46.53</v>
      </c>
      <c r="E33308">
        <v>58.86</v>
      </c>
      <c r="F33308">
        <v>29.23</v>
      </c>
      <c r="G33308">
        <v>28.4</v>
      </c>
      <c r="H33308" s="5">
        <v>31.09</v>
      </c>
      <c r="I33308">
        <v>50.02</v>
      </c>
      <c r="J33308">
        <v>61.28</v>
      </c>
      <c r="L33308" s="32">
        <v>33.99</v>
      </c>
      <c r="M33308">
        <v>35910</v>
      </c>
      <c r="N33308" t="s">
        <v>48</v>
      </c>
      <c r="O33308">
        <v>4</v>
      </c>
    </row>
    <row r="33309" spans="1:15" x14ac:dyDescent="0.2">
      <c r="A33309" s="2">
        <v>37273</v>
      </c>
      <c r="B33309">
        <v>1900</v>
      </c>
      <c r="C33309">
        <v>26.73</v>
      </c>
      <c r="D33309">
        <v>60.08</v>
      </c>
      <c r="E33309">
        <v>79.17</v>
      </c>
      <c r="F33309">
        <v>33.299999999999997</v>
      </c>
      <c r="G33309">
        <v>32.01</v>
      </c>
      <c r="H33309" s="5">
        <v>26.77</v>
      </c>
      <c r="I33309">
        <v>53.65</v>
      </c>
      <c r="J33309">
        <v>69.62</v>
      </c>
      <c r="L33309" s="32">
        <v>30.89</v>
      </c>
      <c r="M33309">
        <v>36509</v>
      </c>
      <c r="N33309" t="s">
        <v>48</v>
      </c>
      <c r="O33309">
        <v>4</v>
      </c>
    </row>
    <row r="33310" spans="1:15" x14ac:dyDescent="0.2">
      <c r="A33310" s="2">
        <v>37273</v>
      </c>
      <c r="B33310">
        <v>2000</v>
      </c>
      <c r="C33310">
        <v>31.21</v>
      </c>
      <c r="D33310">
        <v>34.58</v>
      </c>
      <c r="E33310">
        <v>36.5</v>
      </c>
      <c r="F33310">
        <v>31.88</v>
      </c>
      <c r="G33310">
        <v>31.75</v>
      </c>
      <c r="H33310" s="5">
        <v>21.54</v>
      </c>
      <c r="I33310">
        <v>39.42</v>
      </c>
      <c r="J33310">
        <v>50.04</v>
      </c>
      <c r="L33310" s="32">
        <v>24.28</v>
      </c>
      <c r="M33310">
        <v>36033</v>
      </c>
      <c r="N33310" t="s">
        <v>48</v>
      </c>
      <c r="O33310">
        <v>4</v>
      </c>
    </row>
    <row r="33311" spans="1:15" x14ac:dyDescent="0.2">
      <c r="A33311" s="2">
        <v>37273</v>
      </c>
      <c r="B33311">
        <v>2100</v>
      </c>
      <c r="C33311">
        <v>24.83</v>
      </c>
      <c r="D33311">
        <v>24.83</v>
      </c>
      <c r="E33311">
        <v>24.83</v>
      </c>
      <c r="F33311">
        <v>24.83</v>
      </c>
      <c r="G33311">
        <v>24.83</v>
      </c>
      <c r="H33311" s="5">
        <v>21.33</v>
      </c>
      <c r="I33311">
        <v>29.95</v>
      </c>
      <c r="J33311">
        <v>35.07</v>
      </c>
      <c r="L33311" s="32">
        <v>22.65</v>
      </c>
      <c r="M33311">
        <v>35209</v>
      </c>
      <c r="N33311" t="s">
        <v>48</v>
      </c>
      <c r="O33311">
        <v>4</v>
      </c>
    </row>
    <row r="33312" spans="1:15" x14ac:dyDescent="0.2">
      <c r="A33312" s="2">
        <v>37273</v>
      </c>
      <c r="B33312">
        <v>2200</v>
      </c>
      <c r="C33312">
        <v>26.54</v>
      </c>
      <c r="D33312">
        <v>26.54</v>
      </c>
      <c r="E33312">
        <v>26.54</v>
      </c>
      <c r="F33312">
        <v>26.54</v>
      </c>
      <c r="G33312">
        <v>26.54</v>
      </c>
      <c r="H33312" s="5">
        <v>19.07</v>
      </c>
      <c r="I33312">
        <v>28.11</v>
      </c>
      <c r="J33312">
        <v>33.479999999999997</v>
      </c>
      <c r="L33312" s="32">
        <v>20.45</v>
      </c>
      <c r="M33312">
        <v>33595</v>
      </c>
      <c r="N33312" t="s">
        <v>48</v>
      </c>
      <c r="O33312">
        <v>4</v>
      </c>
    </row>
    <row r="33313" spans="1:15" x14ac:dyDescent="0.2">
      <c r="A33313" s="2">
        <v>37273</v>
      </c>
      <c r="B33313">
        <v>2300</v>
      </c>
      <c r="C33313">
        <v>17.350000000000001</v>
      </c>
      <c r="D33313">
        <v>17.350000000000001</v>
      </c>
      <c r="E33313">
        <v>17.350000000000001</v>
      </c>
      <c r="F33313">
        <v>17.350000000000001</v>
      </c>
      <c r="G33313">
        <v>17.350000000000001</v>
      </c>
      <c r="H33313" s="5">
        <v>16.82</v>
      </c>
      <c r="I33313">
        <v>27.43</v>
      </c>
      <c r="J33313">
        <v>33.74</v>
      </c>
      <c r="L33313" s="32">
        <v>18.440000000000001</v>
      </c>
      <c r="M33313">
        <v>31175</v>
      </c>
      <c r="N33313" t="s">
        <v>48</v>
      </c>
      <c r="O33313">
        <v>4</v>
      </c>
    </row>
    <row r="33314" spans="1:15" x14ac:dyDescent="0.2">
      <c r="A33314" s="2">
        <v>37273</v>
      </c>
      <c r="B33314">
        <v>2400</v>
      </c>
      <c r="C33314">
        <v>16.829999999999998</v>
      </c>
      <c r="D33314">
        <v>16.829999999999998</v>
      </c>
      <c r="E33314">
        <v>16.829999999999998</v>
      </c>
      <c r="F33314">
        <v>16.829999999999998</v>
      </c>
      <c r="G33314">
        <v>16.829999999999998</v>
      </c>
      <c r="H33314" s="5">
        <v>16</v>
      </c>
      <c r="I33314">
        <v>16</v>
      </c>
      <c r="J33314">
        <v>16</v>
      </c>
      <c r="L33314" s="32">
        <v>16</v>
      </c>
      <c r="M33314">
        <v>28634</v>
      </c>
      <c r="N33314" t="s">
        <v>47</v>
      </c>
      <c r="O33314">
        <v>4</v>
      </c>
    </row>
    <row r="33315" spans="1:15" x14ac:dyDescent="0.2">
      <c r="A33315" s="2">
        <v>37274</v>
      </c>
      <c r="B33315">
        <v>100</v>
      </c>
      <c r="C33315">
        <v>15.54</v>
      </c>
      <c r="D33315">
        <v>15.54</v>
      </c>
      <c r="E33315">
        <v>15.54</v>
      </c>
      <c r="F33315">
        <v>15.54</v>
      </c>
      <c r="G33315">
        <v>15.54</v>
      </c>
      <c r="H33315" s="5">
        <v>16</v>
      </c>
      <c r="I33315">
        <v>16.010000000000002</v>
      </c>
      <c r="J33315">
        <v>16.010000000000002</v>
      </c>
      <c r="K33315">
        <v>16</v>
      </c>
      <c r="L33315" s="32">
        <v>16</v>
      </c>
      <c r="M33315">
        <v>26991</v>
      </c>
      <c r="N33315" t="s">
        <v>47</v>
      </c>
      <c r="O33315">
        <v>5</v>
      </c>
    </row>
    <row r="33316" spans="1:15" x14ac:dyDescent="0.2">
      <c r="A33316" s="2">
        <v>37274</v>
      </c>
      <c r="B33316">
        <v>200</v>
      </c>
      <c r="C33316">
        <v>16.25</v>
      </c>
      <c r="D33316">
        <v>16.25</v>
      </c>
      <c r="E33316">
        <v>16.25</v>
      </c>
      <c r="F33316">
        <v>16.25</v>
      </c>
      <c r="G33316">
        <v>16.25</v>
      </c>
      <c r="H33316" s="5">
        <v>15.01</v>
      </c>
      <c r="I33316">
        <v>15.01</v>
      </c>
      <c r="J33316">
        <v>15.01</v>
      </c>
      <c r="K33316">
        <v>15.01</v>
      </c>
      <c r="L33316" s="32">
        <v>15.01</v>
      </c>
      <c r="M33316">
        <v>26036</v>
      </c>
      <c r="N33316" t="s">
        <v>47</v>
      </c>
      <c r="O33316">
        <v>5</v>
      </c>
    </row>
    <row r="33317" spans="1:15" x14ac:dyDescent="0.2">
      <c r="A33317" s="2">
        <v>37274</v>
      </c>
      <c r="B33317">
        <v>300</v>
      </c>
      <c r="C33317">
        <v>15.7</v>
      </c>
      <c r="D33317">
        <v>15.7</v>
      </c>
      <c r="E33317">
        <v>15.7</v>
      </c>
      <c r="F33317">
        <v>15.7</v>
      </c>
      <c r="G33317">
        <v>15.7</v>
      </c>
      <c r="H33317" s="5">
        <v>14.46</v>
      </c>
      <c r="I33317">
        <v>14.46</v>
      </c>
      <c r="J33317">
        <v>14.46</v>
      </c>
      <c r="K33317">
        <v>14.46</v>
      </c>
      <c r="L33317" s="32">
        <v>14.46</v>
      </c>
      <c r="M33317">
        <v>25787</v>
      </c>
      <c r="N33317" t="s">
        <v>47</v>
      </c>
      <c r="O33317">
        <v>5</v>
      </c>
    </row>
    <row r="33318" spans="1:15" x14ac:dyDescent="0.2">
      <c r="A33318" s="2">
        <v>37274</v>
      </c>
      <c r="B33318">
        <v>400</v>
      </c>
      <c r="C33318">
        <v>15.34</v>
      </c>
      <c r="D33318">
        <v>15.34</v>
      </c>
      <c r="E33318">
        <v>15.34</v>
      </c>
      <c r="F33318">
        <v>15.34</v>
      </c>
      <c r="G33318">
        <v>15.34</v>
      </c>
      <c r="H33318" s="5">
        <v>14.8</v>
      </c>
      <c r="I33318">
        <v>14.8</v>
      </c>
      <c r="J33318">
        <v>14.8</v>
      </c>
      <c r="K33318">
        <v>14.8</v>
      </c>
      <c r="L33318" s="32">
        <v>14.8</v>
      </c>
      <c r="M33318">
        <v>25692</v>
      </c>
      <c r="N33318" t="s">
        <v>47</v>
      </c>
      <c r="O33318">
        <v>5</v>
      </c>
    </row>
    <row r="33319" spans="1:15" x14ac:dyDescent="0.2">
      <c r="A33319" s="2">
        <v>37274</v>
      </c>
      <c r="B33319">
        <v>500</v>
      </c>
      <c r="C33319">
        <v>15.4</v>
      </c>
      <c r="D33319">
        <v>15.4</v>
      </c>
      <c r="E33319">
        <v>15.4</v>
      </c>
      <c r="F33319">
        <v>15.4</v>
      </c>
      <c r="G33319">
        <v>15.4</v>
      </c>
      <c r="H33319" s="5">
        <v>15.26</v>
      </c>
      <c r="I33319">
        <v>15.26</v>
      </c>
      <c r="J33319">
        <v>15.26</v>
      </c>
      <c r="K33319">
        <v>15.26</v>
      </c>
      <c r="L33319" s="32">
        <v>15.26</v>
      </c>
      <c r="M33319">
        <v>26353</v>
      </c>
      <c r="N33319" t="s">
        <v>47</v>
      </c>
      <c r="O33319">
        <v>5</v>
      </c>
    </row>
    <row r="33320" spans="1:15" x14ac:dyDescent="0.2">
      <c r="A33320" s="2">
        <v>37274</v>
      </c>
      <c r="B33320">
        <v>600</v>
      </c>
      <c r="C33320">
        <v>17.68</v>
      </c>
      <c r="D33320">
        <v>17.68</v>
      </c>
      <c r="E33320">
        <v>17.68</v>
      </c>
      <c r="F33320">
        <v>17.68</v>
      </c>
      <c r="G33320">
        <v>17.68</v>
      </c>
      <c r="H33320" s="5">
        <v>18.010000000000002</v>
      </c>
      <c r="I33320">
        <v>18.010000000000002</v>
      </c>
      <c r="J33320">
        <v>18.010000000000002</v>
      </c>
      <c r="K33320">
        <v>18.010000000000002</v>
      </c>
      <c r="L33320" s="32">
        <v>18.010000000000002</v>
      </c>
      <c r="M33320">
        <v>28479</v>
      </c>
      <c r="N33320" t="s">
        <v>47</v>
      </c>
      <c r="O33320">
        <v>5</v>
      </c>
    </row>
    <row r="33321" spans="1:15" x14ac:dyDescent="0.2">
      <c r="A33321" s="2">
        <v>37274</v>
      </c>
      <c r="B33321">
        <v>700</v>
      </c>
      <c r="C33321">
        <v>23.93</v>
      </c>
      <c r="D33321">
        <v>23.93</v>
      </c>
      <c r="E33321">
        <v>23.93</v>
      </c>
      <c r="F33321">
        <v>23.93</v>
      </c>
      <c r="G33321">
        <v>23.93</v>
      </c>
      <c r="H33321" s="5">
        <v>24.23</v>
      </c>
      <c r="I33321">
        <v>30.15</v>
      </c>
      <c r="J33321">
        <v>33.68</v>
      </c>
      <c r="K33321">
        <v>25.37</v>
      </c>
      <c r="L33321" s="32">
        <v>25.14</v>
      </c>
      <c r="M33321">
        <v>32477</v>
      </c>
      <c r="N33321" t="s">
        <v>47</v>
      </c>
      <c r="O33321">
        <v>5</v>
      </c>
    </row>
    <row r="33322" spans="1:15" x14ac:dyDescent="0.2">
      <c r="A33322" s="2">
        <v>37274</v>
      </c>
      <c r="B33322">
        <v>800</v>
      </c>
      <c r="C33322">
        <v>21.72</v>
      </c>
      <c r="D33322">
        <v>36.83</v>
      </c>
      <c r="E33322">
        <v>48.6</v>
      </c>
      <c r="F33322">
        <v>21.71</v>
      </c>
      <c r="G33322">
        <v>21.71</v>
      </c>
      <c r="H33322" s="5">
        <v>27.45</v>
      </c>
      <c r="I33322">
        <v>35.950000000000003</v>
      </c>
      <c r="J33322">
        <v>41.01</v>
      </c>
      <c r="K33322">
        <v>29.09</v>
      </c>
      <c r="L33322" s="32">
        <v>28.75</v>
      </c>
      <c r="M33322">
        <v>35145</v>
      </c>
      <c r="N33322" t="s">
        <v>48</v>
      </c>
      <c r="O33322">
        <v>5</v>
      </c>
    </row>
    <row r="33323" spans="1:15" x14ac:dyDescent="0.2">
      <c r="A33323" s="2">
        <v>37274</v>
      </c>
      <c r="B33323">
        <v>900</v>
      </c>
      <c r="C33323">
        <v>20.12</v>
      </c>
      <c r="D33323">
        <v>20.12</v>
      </c>
      <c r="E33323">
        <v>20.12</v>
      </c>
      <c r="F33323">
        <v>20.12</v>
      </c>
      <c r="G33323">
        <v>20.12</v>
      </c>
      <c r="H33323" s="5">
        <v>25</v>
      </c>
      <c r="I33323">
        <v>32.19</v>
      </c>
      <c r="J33323">
        <v>36.47</v>
      </c>
      <c r="K33323">
        <v>26.39</v>
      </c>
      <c r="L33323" s="32">
        <v>26.1</v>
      </c>
      <c r="M33323">
        <v>35117</v>
      </c>
      <c r="N33323" t="s">
        <v>48</v>
      </c>
      <c r="O33323">
        <v>5</v>
      </c>
    </row>
    <row r="33324" spans="1:15" x14ac:dyDescent="0.2">
      <c r="A33324" s="2">
        <v>37274</v>
      </c>
      <c r="B33324">
        <v>1000</v>
      </c>
      <c r="C33324">
        <v>22.09</v>
      </c>
      <c r="D33324">
        <v>22.09</v>
      </c>
      <c r="E33324">
        <v>22.09</v>
      </c>
      <c r="F33324">
        <v>22.09</v>
      </c>
      <c r="G33324">
        <v>22.09</v>
      </c>
      <c r="H33324" s="5">
        <v>23.69</v>
      </c>
      <c r="I33324">
        <v>29.21</v>
      </c>
      <c r="J33324">
        <v>32.5</v>
      </c>
      <c r="K33324">
        <v>24.76</v>
      </c>
      <c r="L33324" s="32">
        <v>24.54</v>
      </c>
      <c r="M33324">
        <v>34911</v>
      </c>
      <c r="N33324" t="s">
        <v>48</v>
      </c>
      <c r="O33324">
        <v>5</v>
      </c>
    </row>
    <row r="33325" spans="1:15" x14ac:dyDescent="0.2">
      <c r="A33325" s="2">
        <v>37274</v>
      </c>
      <c r="B33325">
        <v>1100</v>
      </c>
      <c r="C33325">
        <v>22.96</v>
      </c>
      <c r="D33325">
        <v>22.96</v>
      </c>
      <c r="E33325">
        <v>22.96</v>
      </c>
      <c r="F33325">
        <v>22.96</v>
      </c>
      <c r="G33325">
        <v>22.96</v>
      </c>
      <c r="H33325" s="5">
        <v>24</v>
      </c>
      <c r="I33325">
        <v>28.79</v>
      </c>
      <c r="J33325">
        <v>31.63</v>
      </c>
      <c r="K33325">
        <v>24.93</v>
      </c>
      <c r="L33325" s="32">
        <v>24.73</v>
      </c>
      <c r="M33325">
        <v>34741</v>
      </c>
      <c r="N33325" t="s">
        <v>48</v>
      </c>
      <c r="O33325">
        <v>5</v>
      </c>
    </row>
    <row r="33326" spans="1:15" x14ac:dyDescent="0.2">
      <c r="A33326" s="2">
        <v>37274</v>
      </c>
      <c r="B33326">
        <v>1200</v>
      </c>
      <c r="C33326">
        <v>22.76</v>
      </c>
      <c r="D33326">
        <v>22.76</v>
      </c>
      <c r="E33326">
        <v>22.76</v>
      </c>
      <c r="F33326">
        <v>22.76</v>
      </c>
      <c r="G33326">
        <v>22.76</v>
      </c>
      <c r="H33326" s="5">
        <v>23.31</v>
      </c>
      <c r="I33326">
        <v>26.63</v>
      </c>
      <c r="J33326">
        <v>28.6</v>
      </c>
      <c r="K33326">
        <v>23.95</v>
      </c>
      <c r="L33326" s="32">
        <v>23.82</v>
      </c>
      <c r="M33326">
        <v>34277</v>
      </c>
      <c r="N33326" t="s">
        <v>48</v>
      </c>
      <c r="O33326">
        <v>5</v>
      </c>
    </row>
    <row r="33327" spans="1:15" x14ac:dyDescent="0.2">
      <c r="A33327" s="2">
        <v>37274</v>
      </c>
      <c r="B33327">
        <v>1300</v>
      </c>
      <c r="C33327">
        <v>19.68</v>
      </c>
      <c r="D33327">
        <v>19.68</v>
      </c>
      <c r="E33327">
        <v>19.68</v>
      </c>
      <c r="F33327">
        <v>19.68</v>
      </c>
      <c r="G33327">
        <v>19.68</v>
      </c>
      <c r="H33327" s="5">
        <v>22.26</v>
      </c>
      <c r="I33327">
        <v>26.09</v>
      </c>
      <c r="J33327">
        <v>28.36</v>
      </c>
      <c r="K33327">
        <v>23</v>
      </c>
      <c r="L33327" s="32">
        <v>22.85</v>
      </c>
      <c r="M33327">
        <v>33600</v>
      </c>
      <c r="N33327" t="s">
        <v>48</v>
      </c>
      <c r="O33327">
        <v>5</v>
      </c>
    </row>
    <row r="33328" spans="1:15" x14ac:dyDescent="0.2">
      <c r="A33328" s="2">
        <v>37274</v>
      </c>
      <c r="B33328">
        <v>1400</v>
      </c>
      <c r="C33328">
        <v>19.399999999999999</v>
      </c>
      <c r="D33328">
        <v>19.399999999999999</v>
      </c>
      <c r="E33328">
        <v>19.399999999999999</v>
      </c>
      <c r="F33328">
        <v>19.399999999999999</v>
      </c>
      <c r="G33328">
        <v>19.399999999999999</v>
      </c>
      <c r="H33328" s="5">
        <v>21.82</v>
      </c>
      <c r="I33328">
        <v>24.78</v>
      </c>
      <c r="J33328">
        <v>26.58</v>
      </c>
      <c r="K33328">
        <v>22.38</v>
      </c>
      <c r="L33328" s="32">
        <v>22.27</v>
      </c>
      <c r="M33328">
        <v>33269</v>
      </c>
      <c r="N33328" t="s">
        <v>48</v>
      </c>
      <c r="O33328">
        <v>5</v>
      </c>
    </row>
    <row r="33329" spans="1:15" x14ac:dyDescent="0.2">
      <c r="A33329" s="2">
        <v>37274</v>
      </c>
      <c r="B33329">
        <v>1500</v>
      </c>
      <c r="C33329">
        <v>19.66</v>
      </c>
      <c r="D33329">
        <v>19.66</v>
      </c>
      <c r="E33329">
        <v>19.66</v>
      </c>
      <c r="F33329">
        <v>19.66</v>
      </c>
      <c r="G33329">
        <v>19.66</v>
      </c>
      <c r="H33329" s="5">
        <v>19.38</v>
      </c>
      <c r="I33329">
        <v>21.06</v>
      </c>
      <c r="J33329">
        <v>22.06</v>
      </c>
      <c r="K33329">
        <v>19.7</v>
      </c>
      <c r="L33329" s="32">
        <v>19.63</v>
      </c>
      <c r="M33329">
        <v>32774</v>
      </c>
      <c r="N33329" t="s">
        <v>48</v>
      </c>
      <c r="O33329">
        <v>5</v>
      </c>
    </row>
    <row r="33330" spans="1:15" x14ac:dyDescent="0.2">
      <c r="A33330" s="2">
        <v>37274</v>
      </c>
      <c r="B33330">
        <v>1600</v>
      </c>
      <c r="C33330">
        <v>17.75</v>
      </c>
      <c r="D33330">
        <v>17.75</v>
      </c>
      <c r="E33330">
        <v>17.75</v>
      </c>
      <c r="F33330">
        <v>17.75</v>
      </c>
      <c r="G33330">
        <v>17.75</v>
      </c>
      <c r="H33330" s="5">
        <v>19</v>
      </c>
      <c r="I33330">
        <v>20.93</v>
      </c>
      <c r="J33330">
        <v>22.07</v>
      </c>
      <c r="K33330">
        <v>19.37</v>
      </c>
      <c r="L33330" s="32">
        <v>19.29</v>
      </c>
      <c r="M33330">
        <v>32506</v>
      </c>
      <c r="N33330" t="s">
        <v>48</v>
      </c>
      <c r="O33330">
        <v>5</v>
      </c>
    </row>
    <row r="33331" spans="1:15" x14ac:dyDescent="0.2">
      <c r="A33331" s="2">
        <v>37274</v>
      </c>
      <c r="B33331">
        <v>1700</v>
      </c>
      <c r="C33331">
        <v>17.88</v>
      </c>
      <c r="D33331">
        <v>17.88</v>
      </c>
      <c r="E33331">
        <v>17.88</v>
      </c>
      <c r="F33331">
        <v>17.88</v>
      </c>
      <c r="G33331">
        <v>17.88</v>
      </c>
      <c r="H33331" s="5">
        <v>21.87</v>
      </c>
      <c r="I33331">
        <v>27.7</v>
      </c>
      <c r="J33331">
        <v>31.16</v>
      </c>
      <c r="K33331">
        <v>23</v>
      </c>
      <c r="L33331" s="32">
        <v>22.77</v>
      </c>
      <c r="M33331">
        <v>33203</v>
      </c>
      <c r="N33331" t="s">
        <v>48</v>
      </c>
      <c r="O33331">
        <v>5</v>
      </c>
    </row>
    <row r="33332" spans="1:15" x14ac:dyDescent="0.2">
      <c r="A33332" s="2">
        <v>37274</v>
      </c>
      <c r="B33332">
        <v>1800</v>
      </c>
      <c r="C33332">
        <v>25.59</v>
      </c>
      <c r="D33332">
        <v>25.59</v>
      </c>
      <c r="E33332">
        <v>25.59</v>
      </c>
      <c r="F33332">
        <v>25.59</v>
      </c>
      <c r="G33332">
        <v>25.59</v>
      </c>
      <c r="H33332" s="5">
        <v>35</v>
      </c>
      <c r="I33332">
        <v>44.94</v>
      </c>
      <c r="J33332">
        <v>50.85</v>
      </c>
      <c r="K33332">
        <v>36.92</v>
      </c>
      <c r="L33332" s="32">
        <v>36.520000000000003</v>
      </c>
      <c r="M33332">
        <v>35883</v>
      </c>
      <c r="N33332" t="s">
        <v>48</v>
      </c>
      <c r="O33332">
        <v>5</v>
      </c>
    </row>
    <row r="33333" spans="1:15" x14ac:dyDescent="0.2">
      <c r="A33333" s="2">
        <v>37274</v>
      </c>
      <c r="B33333">
        <v>1900</v>
      </c>
      <c r="C33333">
        <v>19.670000000000002</v>
      </c>
      <c r="D33333">
        <v>19.670000000000002</v>
      </c>
      <c r="E33333">
        <v>19.670000000000002</v>
      </c>
      <c r="F33333">
        <v>19.670000000000002</v>
      </c>
      <c r="G33333">
        <v>19.670000000000002</v>
      </c>
      <c r="H33333" s="5">
        <v>31.26</v>
      </c>
      <c r="I33333">
        <v>45.23</v>
      </c>
      <c r="J33333">
        <v>53.54</v>
      </c>
      <c r="K33333">
        <v>33.96</v>
      </c>
      <c r="L33333" s="32">
        <v>33.4</v>
      </c>
      <c r="M33333">
        <v>36530</v>
      </c>
      <c r="N33333" t="s">
        <v>48</v>
      </c>
      <c r="O33333">
        <v>5</v>
      </c>
    </row>
    <row r="33334" spans="1:15" x14ac:dyDescent="0.2">
      <c r="A33334" s="2">
        <v>37274</v>
      </c>
      <c r="B33334">
        <v>2000</v>
      </c>
      <c r="C33334">
        <v>20</v>
      </c>
      <c r="D33334">
        <v>20</v>
      </c>
      <c r="E33334">
        <v>20</v>
      </c>
      <c r="F33334">
        <v>20</v>
      </c>
      <c r="G33334">
        <v>20</v>
      </c>
      <c r="H33334" s="5">
        <v>24.14</v>
      </c>
      <c r="I33334">
        <v>33.93</v>
      </c>
      <c r="J33334">
        <v>39.75</v>
      </c>
      <c r="K33334">
        <v>26.03</v>
      </c>
      <c r="L33334" s="32">
        <v>25.64</v>
      </c>
      <c r="M33334">
        <v>35805</v>
      </c>
      <c r="N33334" t="s">
        <v>48</v>
      </c>
      <c r="O33334">
        <v>5</v>
      </c>
    </row>
    <row r="33335" spans="1:15" x14ac:dyDescent="0.2">
      <c r="A33335" s="2">
        <v>37274</v>
      </c>
      <c r="B33335">
        <v>2100</v>
      </c>
      <c r="C33335">
        <v>20.260000000000002</v>
      </c>
      <c r="D33335">
        <v>30.03</v>
      </c>
      <c r="E33335">
        <v>37.630000000000003</v>
      </c>
      <c r="F33335">
        <v>20.25</v>
      </c>
      <c r="G33335">
        <v>20.25</v>
      </c>
      <c r="H33335" s="5">
        <v>23</v>
      </c>
      <c r="I33335">
        <v>26.29</v>
      </c>
      <c r="J33335">
        <v>28.24</v>
      </c>
      <c r="K33335">
        <v>23.63</v>
      </c>
      <c r="L33335" s="32">
        <v>23.5</v>
      </c>
      <c r="M33335">
        <v>35076</v>
      </c>
      <c r="N33335" t="s">
        <v>48</v>
      </c>
      <c r="O33335">
        <v>5</v>
      </c>
    </row>
    <row r="33336" spans="1:15" x14ac:dyDescent="0.2">
      <c r="A33336" s="2">
        <v>37274</v>
      </c>
      <c r="B33336">
        <v>2200</v>
      </c>
      <c r="C33336">
        <v>27.94</v>
      </c>
      <c r="D33336">
        <v>27.94</v>
      </c>
      <c r="E33336">
        <v>27.94</v>
      </c>
      <c r="F33336">
        <v>27.94</v>
      </c>
      <c r="G33336">
        <v>27.94</v>
      </c>
      <c r="H33336" s="5">
        <v>21.92</v>
      </c>
      <c r="I33336">
        <v>24.5</v>
      </c>
      <c r="J33336">
        <v>26.04</v>
      </c>
      <c r="K33336">
        <v>22.42</v>
      </c>
      <c r="L33336" s="32">
        <v>22.32</v>
      </c>
      <c r="M33336">
        <v>33741</v>
      </c>
      <c r="N33336" t="s">
        <v>48</v>
      </c>
      <c r="O33336">
        <v>5</v>
      </c>
    </row>
    <row r="33337" spans="1:15" x14ac:dyDescent="0.2">
      <c r="A33337" s="2">
        <v>37274</v>
      </c>
      <c r="B33337">
        <v>2300</v>
      </c>
      <c r="C33337">
        <v>20.309999999999999</v>
      </c>
      <c r="D33337">
        <v>20.309999999999999</v>
      </c>
      <c r="E33337">
        <v>20.309999999999999</v>
      </c>
      <c r="F33337">
        <v>20.309999999999999</v>
      </c>
      <c r="G33337">
        <v>20.309999999999999</v>
      </c>
      <c r="H33337" s="5">
        <v>18.95</v>
      </c>
      <c r="I33337">
        <v>21.84</v>
      </c>
      <c r="J33337">
        <v>23.59</v>
      </c>
      <c r="K33337">
        <v>19.5</v>
      </c>
      <c r="L33337" s="32">
        <v>19.38</v>
      </c>
      <c r="M33337">
        <v>32008</v>
      </c>
      <c r="N33337" t="s">
        <v>48</v>
      </c>
      <c r="O33337">
        <v>5</v>
      </c>
    </row>
    <row r="33338" spans="1:15" x14ac:dyDescent="0.2">
      <c r="A33338" s="2">
        <v>37274</v>
      </c>
      <c r="B33338">
        <v>2400</v>
      </c>
      <c r="C33338">
        <v>17.010000000000002</v>
      </c>
      <c r="D33338">
        <v>17.010000000000002</v>
      </c>
      <c r="E33338">
        <v>17.010000000000002</v>
      </c>
      <c r="F33338">
        <v>17.010000000000002</v>
      </c>
      <c r="G33338">
        <v>17.010000000000002</v>
      </c>
      <c r="H33338" s="5">
        <v>17</v>
      </c>
      <c r="I33338">
        <v>17</v>
      </c>
      <c r="J33338">
        <v>17</v>
      </c>
      <c r="K33338">
        <v>17</v>
      </c>
      <c r="L33338" s="32">
        <v>17</v>
      </c>
      <c r="M33338">
        <v>30189</v>
      </c>
      <c r="N33338" t="s">
        <v>47</v>
      </c>
      <c r="O33338">
        <v>5</v>
      </c>
    </row>
    <row r="33339" spans="1:15" x14ac:dyDescent="0.2">
      <c r="A33339" s="2">
        <v>37275</v>
      </c>
      <c r="B33339">
        <v>100</v>
      </c>
      <c r="C33339">
        <v>17.559999999999999</v>
      </c>
      <c r="D33339">
        <v>17.559999999999999</v>
      </c>
      <c r="E33339">
        <v>17.559999999999999</v>
      </c>
      <c r="F33339">
        <v>17.559999999999999</v>
      </c>
      <c r="G33339">
        <v>17.559999999999999</v>
      </c>
      <c r="H33339" s="5">
        <v>16.55</v>
      </c>
      <c r="I33339">
        <v>16.55</v>
      </c>
      <c r="J33339">
        <v>16.55</v>
      </c>
      <c r="K33339">
        <v>16.55</v>
      </c>
      <c r="L33339" s="32">
        <v>16.55</v>
      </c>
      <c r="M33339">
        <v>28412</v>
      </c>
      <c r="N33339" t="s">
        <v>47</v>
      </c>
      <c r="O33339">
        <v>6</v>
      </c>
    </row>
    <row r="33340" spans="1:15" x14ac:dyDescent="0.2">
      <c r="A33340" s="2">
        <v>37275</v>
      </c>
      <c r="B33340">
        <v>200</v>
      </c>
      <c r="C33340">
        <v>17.47</v>
      </c>
      <c r="D33340">
        <v>17.47</v>
      </c>
      <c r="E33340">
        <v>17.47</v>
      </c>
      <c r="F33340">
        <v>17.47</v>
      </c>
      <c r="G33340">
        <v>17.47</v>
      </c>
      <c r="H33340" s="5">
        <v>15.01</v>
      </c>
      <c r="I33340">
        <v>15.01</v>
      </c>
      <c r="J33340">
        <v>15.01</v>
      </c>
      <c r="K33340">
        <v>15.01</v>
      </c>
      <c r="L33340" s="32">
        <v>15.01</v>
      </c>
      <c r="M33340">
        <v>27385</v>
      </c>
      <c r="N33340" t="s">
        <v>47</v>
      </c>
      <c r="O33340">
        <v>6</v>
      </c>
    </row>
    <row r="33341" spans="1:15" x14ac:dyDescent="0.2">
      <c r="A33341" s="2">
        <v>37275</v>
      </c>
      <c r="B33341">
        <v>300</v>
      </c>
      <c r="C33341">
        <v>17.2</v>
      </c>
      <c r="D33341">
        <v>17.2</v>
      </c>
      <c r="E33341">
        <v>17.2</v>
      </c>
      <c r="F33341">
        <v>17.2</v>
      </c>
      <c r="G33341">
        <v>17.2</v>
      </c>
      <c r="H33341" s="5">
        <v>15.01</v>
      </c>
      <c r="I33341">
        <v>15.01</v>
      </c>
      <c r="J33341">
        <v>15.01</v>
      </c>
      <c r="K33341">
        <v>15.01</v>
      </c>
      <c r="L33341" s="32">
        <v>15.01</v>
      </c>
      <c r="M33341">
        <v>26944</v>
      </c>
      <c r="N33341" t="s">
        <v>47</v>
      </c>
      <c r="O33341">
        <v>6</v>
      </c>
    </row>
    <row r="33342" spans="1:15" x14ac:dyDescent="0.2">
      <c r="A33342" s="2">
        <v>37275</v>
      </c>
      <c r="B33342">
        <v>400</v>
      </c>
      <c r="C33342">
        <v>16.899999999999999</v>
      </c>
      <c r="D33342">
        <v>16.899999999999999</v>
      </c>
      <c r="E33342">
        <v>16.899999999999999</v>
      </c>
      <c r="F33342">
        <v>16.899999999999999</v>
      </c>
      <c r="G33342">
        <v>16.899999999999999</v>
      </c>
      <c r="H33342" s="5">
        <v>15.01</v>
      </c>
      <c r="I33342">
        <v>15.01</v>
      </c>
      <c r="J33342">
        <v>15.01</v>
      </c>
      <c r="K33342">
        <v>15.01</v>
      </c>
      <c r="L33342" s="32">
        <v>15.01</v>
      </c>
      <c r="M33342">
        <v>26832</v>
      </c>
      <c r="N33342" t="s">
        <v>47</v>
      </c>
      <c r="O33342">
        <v>6</v>
      </c>
    </row>
    <row r="33343" spans="1:15" x14ac:dyDescent="0.2">
      <c r="A33343" s="2">
        <v>37275</v>
      </c>
      <c r="B33343">
        <v>500</v>
      </c>
      <c r="C33343">
        <v>16.43</v>
      </c>
      <c r="D33343">
        <v>16.43</v>
      </c>
      <c r="E33343">
        <v>16.43</v>
      </c>
      <c r="F33343">
        <v>16.43</v>
      </c>
      <c r="G33343">
        <v>16.43</v>
      </c>
      <c r="H33343" s="5">
        <v>15.01</v>
      </c>
      <c r="I33343">
        <v>15.01</v>
      </c>
      <c r="J33343">
        <v>15.01</v>
      </c>
      <c r="K33343">
        <v>15.01</v>
      </c>
      <c r="L33343" s="32">
        <v>15.01</v>
      </c>
      <c r="M33343">
        <v>26937</v>
      </c>
      <c r="N33343" t="s">
        <v>47</v>
      </c>
      <c r="O33343">
        <v>6</v>
      </c>
    </row>
    <row r="33344" spans="1:15" x14ac:dyDescent="0.2">
      <c r="A33344" s="2">
        <v>37275</v>
      </c>
      <c r="B33344">
        <v>600</v>
      </c>
      <c r="C33344">
        <v>16.95</v>
      </c>
      <c r="D33344">
        <v>16.95</v>
      </c>
      <c r="E33344">
        <v>16.95</v>
      </c>
      <c r="F33344">
        <v>16.95</v>
      </c>
      <c r="G33344">
        <v>16.95</v>
      </c>
      <c r="H33344" s="5">
        <v>16.5</v>
      </c>
      <c r="I33344">
        <v>16.5</v>
      </c>
      <c r="J33344">
        <v>16.5</v>
      </c>
      <c r="K33344">
        <v>16.5</v>
      </c>
      <c r="L33344" s="32">
        <v>16.5</v>
      </c>
      <c r="M33344">
        <v>27499</v>
      </c>
      <c r="N33344" t="s">
        <v>47</v>
      </c>
      <c r="O33344">
        <v>6</v>
      </c>
    </row>
    <row r="33345" spans="1:15" x14ac:dyDescent="0.2">
      <c r="A33345" s="2">
        <v>37275</v>
      </c>
      <c r="B33345">
        <v>700</v>
      </c>
      <c r="C33345">
        <v>17.5</v>
      </c>
      <c r="D33345">
        <v>17.5</v>
      </c>
      <c r="E33345">
        <v>17.5</v>
      </c>
      <c r="F33345">
        <v>17.5</v>
      </c>
      <c r="G33345">
        <v>17.5</v>
      </c>
      <c r="H33345" s="5">
        <v>18.510000000000002</v>
      </c>
      <c r="I33345">
        <v>18.510000000000002</v>
      </c>
      <c r="J33345">
        <v>18.510000000000002</v>
      </c>
      <c r="K33345">
        <v>18.510000000000002</v>
      </c>
      <c r="L33345" s="32">
        <v>18.510000000000002</v>
      </c>
      <c r="M33345">
        <v>28673</v>
      </c>
      <c r="N33345" t="s">
        <v>47</v>
      </c>
      <c r="O33345">
        <v>6</v>
      </c>
    </row>
    <row r="33346" spans="1:15" x14ac:dyDescent="0.2">
      <c r="A33346" s="2">
        <v>37275</v>
      </c>
      <c r="B33346">
        <v>800</v>
      </c>
      <c r="C33346">
        <v>19.25</v>
      </c>
      <c r="D33346">
        <v>19.25</v>
      </c>
      <c r="E33346">
        <v>19.25</v>
      </c>
      <c r="F33346">
        <v>19.25</v>
      </c>
      <c r="G33346">
        <v>19.25</v>
      </c>
      <c r="H33346" s="5">
        <v>20.260000000000002</v>
      </c>
      <c r="I33346">
        <v>21.07</v>
      </c>
      <c r="J33346">
        <v>22.01</v>
      </c>
      <c r="K33346">
        <v>20.260000000000002</v>
      </c>
      <c r="L33346" s="32">
        <v>20.260000000000002</v>
      </c>
      <c r="M33346">
        <v>30199</v>
      </c>
      <c r="N33346" t="s">
        <v>48</v>
      </c>
      <c r="O33346">
        <v>6</v>
      </c>
    </row>
    <row r="33347" spans="1:15" x14ac:dyDescent="0.2">
      <c r="A33347" s="2">
        <v>37275</v>
      </c>
      <c r="B33347">
        <v>900</v>
      </c>
      <c r="C33347">
        <v>21.02</v>
      </c>
      <c r="D33347">
        <v>22.05</v>
      </c>
      <c r="E33347">
        <v>22.85</v>
      </c>
      <c r="F33347">
        <v>21.02</v>
      </c>
      <c r="G33347">
        <v>21.02</v>
      </c>
      <c r="H33347" s="5">
        <v>23.76</v>
      </c>
      <c r="I33347">
        <v>24.91</v>
      </c>
      <c r="J33347">
        <v>25.97</v>
      </c>
      <c r="K33347">
        <v>23.76</v>
      </c>
      <c r="L33347" s="32">
        <v>23.76</v>
      </c>
      <c r="M33347">
        <v>31999</v>
      </c>
      <c r="N33347" t="s">
        <v>48</v>
      </c>
      <c r="O33347">
        <v>6</v>
      </c>
    </row>
    <row r="33348" spans="1:15" x14ac:dyDescent="0.2">
      <c r="A33348" s="2">
        <v>37275</v>
      </c>
      <c r="B33348">
        <v>1000</v>
      </c>
      <c r="C33348">
        <v>43.25</v>
      </c>
      <c r="D33348">
        <v>75.16</v>
      </c>
      <c r="E33348">
        <v>100.01</v>
      </c>
      <c r="F33348">
        <v>43.24</v>
      </c>
      <c r="G33348">
        <v>43.24</v>
      </c>
      <c r="H33348" s="5">
        <v>23.99</v>
      </c>
      <c r="I33348">
        <v>26.05</v>
      </c>
      <c r="J33348">
        <v>27.94</v>
      </c>
      <c r="K33348">
        <v>24</v>
      </c>
      <c r="L33348" s="32">
        <v>24</v>
      </c>
      <c r="M33348">
        <v>33554</v>
      </c>
      <c r="N33348" t="s">
        <v>48</v>
      </c>
      <c r="O33348">
        <v>6</v>
      </c>
    </row>
    <row r="33349" spans="1:15" x14ac:dyDescent="0.2">
      <c r="A33349" s="2">
        <v>37275</v>
      </c>
      <c r="B33349">
        <v>1100</v>
      </c>
      <c r="C33349">
        <v>27.62</v>
      </c>
      <c r="D33349">
        <v>82.63</v>
      </c>
      <c r="E33349">
        <v>125.46</v>
      </c>
      <c r="F33349">
        <v>27.62</v>
      </c>
      <c r="G33349">
        <v>27.6</v>
      </c>
      <c r="H33349" s="5">
        <v>23.76</v>
      </c>
      <c r="I33349">
        <v>24.08</v>
      </c>
      <c r="J33349">
        <v>24.37</v>
      </c>
      <c r="K33349">
        <v>23.76</v>
      </c>
      <c r="L33349" s="32">
        <v>23.76</v>
      </c>
      <c r="M33349">
        <v>34453</v>
      </c>
      <c r="N33349" t="s">
        <v>48</v>
      </c>
      <c r="O33349">
        <v>6</v>
      </c>
    </row>
    <row r="33350" spans="1:15" x14ac:dyDescent="0.2">
      <c r="A33350" s="2">
        <v>37275</v>
      </c>
      <c r="B33350">
        <v>1200</v>
      </c>
      <c r="C33350">
        <v>42.03</v>
      </c>
      <c r="D33350">
        <v>80.83</v>
      </c>
      <c r="E33350">
        <v>111.03</v>
      </c>
      <c r="F33350">
        <v>42.03</v>
      </c>
      <c r="G33350">
        <v>42.02</v>
      </c>
      <c r="H33350" s="5">
        <v>21.98</v>
      </c>
      <c r="I33350">
        <v>22.26</v>
      </c>
      <c r="J33350">
        <v>22.51</v>
      </c>
      <c r="K33350">
        <v>21.98</v>
      </c>
      <c r="L33350" s="32">
        <v>21.98</v>
      </c>
      <c r="M33350">
        <v>34518</v>
      </c>
      <c r="N33350" t="s">
        <v>48</v>
      </c>
      <c r="O33350">
        <v>6</v>
      </c>
    </row>
    <row r="33351" spans="1:15" x14ac:dyDescent="0.2">
      <c r="A33351" s="2">
        <v>37275</v>
      </c>
      <c r="B33351">
        <v>1300</v>
      </c>
      <c r="C33351">
        <v>34.26</v>
      </c>
      <c r="D33351">
        <v>78.11</v>
      </c>
      <c r="E33351">
        <v>112.25</v>
      </c>
      <c r="F33351">
        <v>34.26</v>
      </c>
      <c r="G33351">
        <v>34.25</v>
      </c>
      <c r="H33351" s="5">
        <v>21</v>
      </c>
      <c r="I33351">
        <v>21</v>
      </c>
      <c r="J33351">
        <v>21</v>
      </c>
      <c r="K33351">
        <v>21</v>
      </c>
      <c r="L33351" s="32">
        <v>21</v>
      </c>
      <c r="M33351">
        <v>34413</v>
      </c>
      <c r="N33351" t="s">
        <v>48</v>
      </c>
      <c r="O33351">
        <v>6</v>
      </c>
    </row>
    <row r="33352" spans="1:15" x14ac:dyDescent="0.2">
      <c r="A33352" s="2">
        <v>37275</v>
      </c>
      <c r="B33352">
        <v>1400</v>
      </c>
      <c r="C33352">
        <v>22.62</v>
      </c>
      <c r="D33352">
        <v>31.34</v>
      </c>
      <c r="E33352">
        <v>38.130000000000003</v>
      </c>
      <c r="F33352">
        <v>22.62</v>
      </c>
      <c r="G33352">
        <v>22.61</v>
      </c>
      <c r="H33352" s="5">
        <v>19</v>
      </c>
      <c r="I33352">
        <v>19</v>
      </c>
      <c r="J33352">
        <v>19</v>
      </c>
      <c r="K33352">
        <v>19</v>
      </c>
      <c r="L33352" s="32">
        <v>19</v>
      </c>
      <c r="M33352">
        <v>34207</v>
      </c>
      <c r="N33352" t="s">
        <v>48</v>
      </c>
      <c r="O33352">
        <v>6</v>
      </c>
    </row>
    <row r="33353" spans="1:15" x14ac:dyDescent="0.2">
      <c r="A33353" s="2">
        <v>37275</v>
      </c>
      <c r="B33353">
        <v>1500</v>
      </c>
      <c r="C33353">
        <v>22.51</v>
      </c>
      <c r="D33353">
        <v>30.46</v>
      </c>
      <c r="E33353">
        <v>36.64</v>
      </c>
      <c r="F33353">
        <v>22.51</v>
      </c>
      <c r="G33353">
        <v>22.5</v>
      </c>
      <c r="H33353" s="5">
        <v>18.690000000000001</v>
      </c>
      <c r="I33353">
        <v>18.690000000000001</v>
      </c>
      <c r="J33353">
        <v>18.690000000000001</v>
      </c>
      <c r="K33353">
        <v>18.690000000000001</v>
      </c>
      <c r="L33353" s="32">
        <v>18.690000000000001</v>
      </c>
      <c r="M33353">
        <v>33729</v>
      </c>
      <c r="N33353" t="s">
        <v>48</v>
      </c>
      <c r="O33353">
        <v>6</v>
      </c>
    </row>
    <row r="33354" spans="1:15" x14ac:dyDescent="0.2">
      <c r="A33354" s="2">
        <v>37275</v>
      </c>
      <c r="B33354">
        <v>1600</v>
      </c>
      <c r="C33354">
        <v>26.03</v>
      </c>
      <c r="D33354">
        <v>48.26</v>
      </c>
      <c r="E33354">
        <v>65.569999999999993</v>
      </c>
      <c r="F33354">
        <v>26.03</v>
      </c>
      <c r="G33354">
        <v>26.02</v>
      </c>
      <c r="H33354" s="5">
        <v>18.77</v>
      </c>
      <c r="I33354">
        <v>18.78</v>
      </c>
      <c r="J33354">
        <v>18.78</v>
      </c>
      <c r="K33354">
        <v>18.77</v>
      </c>
      <c r="L33354" s="32">
        <v>18.77</v>
      </c>
      <c r="M33354">
        <v>34078</v>
      </c>
      <c r="N33354" t="s">
        <v>48</v>
      </c>
      <c r="O33354">
        <v>6</v>
      </c>
    </row>
    <row r="33355" spans="1:15" x14ac:dyDescent="0.2">
      <c r="A33355" s="2">
        <v>37275</v>
      </c>
      <c r="B33355">
        <v>1700</v>
      </c>
      <c r="C33355">
        <v>41.1</v>
      </c>
      <c r="D33355">
        <v>78.25</v>
      </c>
      <c r="E33355">
        <v>107.43</v>
      </c>
      <c r="F33355">
        <v>41.09</v>
      </c>
      <c r="G33355">
        <v>41.08</v>
      </c>
      <c r="H33355" s="5">
        <v>22</v>
      </c>
      <c r="I33355">
        <v>22.13</v>
      </c>
      <c r="J33355">
        <v>22.28</v>
      </c>
      <c r="K33355">
        <v>22</v>
      </c>
      <c r="L33355" s="32">
        <v>22</v>
      </c>
      <c r="M33355">
        <v>34640</v>
      </c>
      <c r="N33355" t="s">
        <v>48</v>
      </c>
      <c r="O33355">
        <v>6</v>
      </c>
    </row>
    <row r="33356" spans="1:15" x14ac:dyDescent="0.2">
      <c r="A33356" s="2">
        <v>37275</v>
      </c>
      <c r="B33356">
        <v>1800</v>
      </c>
      <c r="C33356">
        <v>30.9</v>
      </c>
      <c r="D33356">
        <v>83.35</v>
      </c>
      <c r="E33356">
        <v>124.51</v>
      </c>
      <c r="F33356">
        <v>30.89</v>
      </c>
      <c r="G33356">
        <v>30.88</v>
      </c>
      <c r="H33356" s="5">
        <v>33</v>
      </c>
      <c r="I33356">
        <v>36.44</v>
      </c>
      <c r="J33356">
        <v>39.6</v>
      </c>
      <c r="K33356">
        <v>33.01</v>
      </c>
      <c r="L33356" s="32">
        <v>33</v>
      </c>
      <c r="M33356">
        <v>36555</v>
      </c>
      <c r="N33356" t="s">
        <v>48</v>
      </c>
      <c r="O33356">
        <v>6</v>
      </c>
    </row>
    <row r="33357" spans="1:15" x14ac:dyDescent="0.2">
      <c r="A33357" s="2">
        <v>37275</v>
      </c>
      <c r="B33357">
        <v>1900</v>
      </c>
      <c r="C33357">
        <v>27.06</v>
      </c>
      <c r="D33357">
        <v>74.16</v>
      </c>
      <c r="E33357">
        <v>110.82</v>
      </c>
      <c r="F33357">
        <v>27.05</v>
      </c>
      <c r="G33357">
        <v>27.04</v>
      </c>
      <c r="H33357" s="5">
        <v>31.63</v>
      </c>
      <c r="I33357">
        <v>35.200000000000003</v>
      </c>
      <c r="J33357">
        <v>38.479999999999997</v>
      </c>
      <c r="K33357">
        <v>31.63</v>
      </c>
      <c r="L33357" s="32">
        <v>31.63</v>
      </c>
      <c r="M33357">
        <v>36438</v>
      </c>
      <c r="N33357" t="s">
        <v>48</v>
      </c>
      <c r="O33357">
        <v>6</v>
      </c>
    </row>
    <row r="33358" spans="1:15" x14ac:dyDescent="0.2">
      <c r="A33358" s="2">
        <v>37275</v>
      </c>
      <c r="B33358">
        <v>2000</v>
      </c>
      <c r="C33358">
        <v>25.61</v>
      </c>
      <c r="D33358">
        <v>73.81</v>
      </c>
      <c r="E33358">
        <v>111.33</v>
      </c>
      <c r="F33358">
        <v>25.6</v>
      </c>
      <c r="G33358">
        <v>25.59</v>
      </c>
      <c r="H33358" s="5">
        <v>30</v>
      </c>
      <c r="I33358">
        <v>34.44</v>
      </c>
      <c r="J33358">
        <v>38.69</v>
      </c>
      <c r="K33358">
        <v>30.01</v>
      </c>
      <c r="L33358" s="32">
        <v>30</v>
      </c>
      <c r="M33358">
        <v>35458</v>
      </c>
      <c r="N33358" t="s">
        <v>48</v>
      </c>
      <c r="O33358">
        <v>6</v>
      </c>
    </row>
    <row r="33359" spans="1:15" x14ac:dyDescent="0.2">
      <c r="A33359" s="2">
        <v>37275</v>
      </c>
      <c r="B33359">
        <v>2100</v>
      </c>
      <c r="C33359">
        <v>23.94</v>
      </c>
      <c r="D33359">
        <v>69.53</v>
      </c>
      <c r="E33359">
        <v>105.02</v>
      </c>
      <c r="F33359">
        <v>23.94</v>
      </c>
      <c r="G33359">
        <v>23.92</v>
      </c>
      <c r="H33359" s="5">
        <v>26</v>
      </c>
      <c r="I33359">
        <v>26.39</v>
      </c>
      <c r="J33359">
        <v>26.74</v>
      </c>
      <c r="K33359">
        <v>26</v>
      </c>
      <c r="L33359" s="32">
        <v>26</v>
      </c>
      <c r="M33359">
        <v>34569</v>
      </c>
      <c r="N33359" t="s">
        <v>48</v>
      </c>
      <c r="O33359">
        <v>6</v>
      </c>
    </row>
    <row r="33360" spans="1:15" x14ac:dyDescent="0.2">
      <c r="A33360" s="2">
        <v>37275</v>
      </c>
      <c r="B33360">
        <v>2200</v>
      </c>
      <c r="C33360">
        <v>25.22</v>
      </c>
      <c r="D33360">
        <v>25.22</v>
      </c>
      <c r="E33360">
        <v>25.22</v>
      </c>
      <c r="F33360">
        <v>25.22</v>
      </c>
      <c r="G33360">
        <v>25.22</v>
      </c>
      <c r="H33360" s="5">
        <v>23</v>
      </c>
      <c r="I33360">
        <v>23</v>
      </c>
      <c r="J33360">
        <v>23.01</v>
      </c>
      <c r="K33360">
        <v>23</v>
      </c>
      <c r="L33360" s="32">
        <v>23</v>
      </c>
      <c r="M33360">
        <v>32986</v>
      </c>
      <c r="N33360" t="s">
        <v>48</v>
      </c>
      <c r="O33360">
        <v>6</v>
      </c>
    </row>
    <row r="33361" spans="1:15" x14ac:dyDescent="0.2">
      <c r="A33361" s="2">
        <v>37275</v>
      </c>
      <c r="B33361">
        <v>2300</v>
      </c>
      <c r="C33361">
        <v>17.62</v>
      </c>
      <c r="D33361">
        <v>17.72</v>
      </c>
      <c r="E33361">
        <v>17.57</v>
      </c>
      <c r="F33361">
        <v>17.649999999999999</v>
      </c>
      <c r="G33361">
        <v>17.64</v>
      </c>
      <c r="H33361" s="5">
        <v>19.91</v>
      </c>
      <c r="I33361">
        <v>19.96</v>
      </c>
      <c r="J33361">
        <v>20.03</v>
      </c>
      <c r="K33361">
        <v>19.91</v>
      </c>
      <c r="L33361" s="32">
        <v>19.91</v>
      </c>
      <c r="M33361">
        <v>31565</v>
      </c>
      <c r="N33361" t="s">
        <v>48</v>
      </c>
      <c r="O33361">
        <v>6</v>
      </c>
    </row>
    <row r="33362" spans="1:15" x14ac:dyDescent="0.2">
      <c r="A33362" s="2">
        <v>37275</v>
      </c>
      <c r="B33362">
        <v>2400</v>
      </c>
      <c r="C33362">
        <v>16.61</v>
      </c>
      <c r="D33362">
        <v>17.07</v>
      </c>
      <c r="E33362">
        <v>16.45</v>
      </c>
      <c r="F33362">
        <v>16.79</v>
      </c>
      <c r="G33362">
        <v>16.72</v>
      </c>
      <c r="H33362" s="5">
        <v>16.91</v>
      </c>
      <c r="I33362">
        <v>16.91</v>
      </c>
      <c r="J33362">
        <v>16.91</v>
      </c>
      <c r="K33362">
        <v>16.91</v>
      </c>
      <c r="L33362" s="32">
        <v>16.91</v>
      </c>
      <c r="M33362">
        <v>29587</v>
      </c>
      <c r="N33362" t="s">
        <v>47</v>
      </c>
      <c r="O33362">
        <v>6</v>
      </c>
    </row>
    <row r="33363" spans="1:15" x14ac:dyDescent="0.2">
      <c r="A33363" s="2">
        <v>37276</v>
      </c>
      <c r="B33363">
        <v>100</v>
      </c>
      <c r="C33363">
        <v>16.66</v>
      </c>
      <c r="D33363">
        <v>16.84</v>
      </c>
      <c r="E33363">
        <v>16.600000000000001</v>
      </c>
      <c r="F33363">
        <v>16.73</v>
      </c>
      <c r="G33363">
        <v>16.7</v>
      </c>
      <c r="H33363" s="5">
        <v>17.010000000000002</v>
      </c>
      <c r="I33363">
        <v>17.010000000000002</v>
      </c>
      <c r="J33363">
        <v>17.010000000000002</v>
      </c>
      <c r="K33363">
        <v>17.010000000000002</v>
      </c>
      <c r="L33363" s="32">
        <v>17.010000000000002</v>
      </c>
      <c r="M33363">
        <v>27980</v>
      </c>
      <c r="N33363" t="s">
        <v>47</v>
      </c>
      <c r="O33363">
        <v>7</v>
      </c>
    </row>
    <row r="33364" spans="1:15" x14ac:dyDescent="0.2">
      <c r="A33364" s="2">
        <v>37276</v>
      </c>
      <c r="B33364">
        <v>200</v>
      </c>
      <c r="C33364">
        <v>15.97</v>
      </c>
      <c r="D33364">
        <v>16</v>
      </c>
      <c r="E33364">
        <v>15.96</v>
      </c>
      <c r="F33364">
        <v>15.99</v>
      </c>
      <c r="G33364">
        <v>15.99</v>
      </c>
      <c r="H33364" s="5">
        <v>16.010000000000002</v>
      </c>
      <c r="I33364">
        <v>16.010000000000002</v>
      </c>
      <c r="J33364">
        <v>16.010000000000002</v>
      </c>
      <c r="K33364">
        <v>16.010000000000002</v>
      </c>
      <c r="L33364" s="32">
        <v>16.010000000000002</v>
      </c>
      <c r="M33364">
        <v>26895</v>
      </c>
      <c r="N33364" t="s">
        <v>47</v>
      </c>
      <c r="O33364">
        <v>7</v>
      </c>
    </row>
    <row r="33365" spans="1:15" x14ac:dyDescent="0.2">
      <c r="A33365" s="2">
        <v>37276</v>
      </c>
      <c r="B33365">
        <v>300</v>
      </c>
      <c r="C33365">
        <v>16</v>
      </c>
      <c r="D33365">
        <v>16.04</v>
      </c>
      <c r="E33365">
        <v>15.99</v>
      </c>
      <c r="F33365">
        <v>16.02</v>
      </c>
      <c r="G33365">
        <v>16.010000000000002</v>
      </c>
      <c r="H33365" s="5">
        <v>15.51</v>
      </c>
      <c r="I33365">
        <v>15.51</v>
      </c>
      <c r="J33365">
        <v>15.51</v>
      </c>
      <c r="K33365">
        <v>15.51</v>
      </c>
      <c r="L33365" s="32">
        <v>15.51</v>
      </c>
      <c r="M33365">
        <v>26380</v>
      </c>
      <c r="N33365" t="s">
        <v>47</v>
      </c>
      <c r="O33365">
        <v>7</v>
      </c>
    </row>
    <row r="33366" spans="1:15" x14ac:dyDescent="0.2">
      <c r="A33366" s="2">
        <v>37276</v>
      </c>
      <c r="B33366">
        <v>400</v>
      </c>
      <c r="C33366">
        <v>15.8</v>
      </c>
      <c r="D33366">
        <v>15.82</v>
      </c>
      <c r="E33366">
        <v>15.79</v>
      </c>
      <c r="F33366">
        <v>15.81</v>
      </c>
      <c r="G33366">
        <v>15.81</v>
      </c>
      <c r="H33366" s="5">
        <v>15.5</v>
      </c>
      <c r="I33366">
        <v>15.5</v>
      </c>
      <c r="J33366">
        <v>15.5</v>
      </c>
      <c r="K33366">
        <v>15.5</v>
      </c>
      <c r="L33366" s="32">
        <v>15.5</v>
      </c>
      <c r="M33366">
        <v>26223</v>
      </c>
      <c r="N33366" t="s">
        <v>47</v>
      </c>
      <c r="O33366">
        <v>7</v>
      </c>
    </row>
    <row r="33367" spans="1:15" x14ac:dyDescent="0.2">
      <c r="A33367" s="2">
        <v>37276</v>
      </c>
      <c r="B33367">
        <v>500</v>
      </c>
      <c r="C33367">
        <v>15.27</v>
      </c>
      <c r="D33367">
        <v>15.29</v>
      </c>
      <c r="E33367">
        <v>15.26</v>
      </c>
      <c r="F33367">
        <v>15.27</v>
      </c>
      <c r="G33367">
        <v>15.27</v>
      </c>
      <c r="H33367" s="5">
        <v>15.51</v>
      </c>
      <c r="I33367">
        <v>15.51</v>
      </c>
      <c r="J33367">
        <v>15.51</v>
      </c>
      <c r="K33367">
        <v>15.51</v>
      </c>
      <c r="L33367" s="32">
        <v>15.51</v>
      </c>
      <c r="M33367">
        <v>26245</v>
      </c>
      <c r="N33367" t="s">
        <v>47</v>
      </c>
      <c r="O33367">
        <v>7</v>
      </c>
    </row>
    <row r="33368" spans="1:15" x14ac:dyDescent="0.2">
      <c r="A33368" s="2">
        <v>37276</v>
      </c>
      <c r="B33368">
        <v>600</v>
      </c>
      <c r="C33368">
        <v>15.81</v>
      </c>
      <c r="D33368">
        <v>15.84</v>
      </c>
      <c r="E33368">
        <v>15.8</v>
      </c>
      <c r="F33368">
        <v>15.82</v>
      </c>
      <c r="G33368">
        <v>15.82</v>
      </c>
      <c r="H33368" s="5">
        <v>16.72</v>
      </c>
      <c r="I33368">
        <v>16.72</v>
      </c>
      <c r="J33368">
        <v>16.72</v>
      </c>
      <c r="K33368">
        <v>16.72</v>
      </c>
      <c r="L33368" s="32">
        <v>16.72</v>
      </c>
      <c r="M33368">
        <v>26755</v>
      </c>
      <c r="N33368" t="s">
        <v>47</v>
      </c>
      <c r="O33368">
        <v>7</v>
      </c>
    </row>
    <row r="33369" spans="1:15" x14ac:dyDescent="0.2">
      <c r="A33369" s="2">
        <v>37276</v>
      </c>
      <c r="B33369">
        <v>700</v>
      </c>
      <c r="C33369">
        <v>16.059999999999999</v>
      </c>
      <c r="D33369">
        <v>16.059999999999999</v>
      </c>
      <c r="E33369">
        <v>16.05</v>
      </c>
      <c r="F33369">
        <v>16.059999999999999</v>
      </c>
      <c r="G33369">
        <v>16.059999999999999</v>
      </c>
      <c r="H33369" s="5">
        <v>18</v>
      </c>
      <c r="I33369">
        <v>18</v>
      </c>
      <c r="J33369">
        <v>18</v>
      </c>
      <c r="K33369">
        <v>18</v>
      </c>
      <c r="L33369" s="32">
        <v>18</v>
      </c>
      <c r="M33369">
        <v>27834</v>
      </c>
      <c r="N33369" t="s">
        <v>47</v>
      </c>
      <c r="O33369">
        <v>7</v>
      </c>
    </row>
    <row r="33370" spans="1:15" x14ac:dyDescent="0.2">
      <c r="A33370" s="2">
        <v>37276</v>
      </c>
      <c r="B33370">
        <v>800</v>
      </c>
      <c r="C33370">
        <v>15.88</v>
      </c>
      <c r="D33370">
        <v>15.88</v>
      </c>
      <c r="E33370">
        <v>15.88</v>
      </c>
      <c r="F33370">
        <v>15.88</v>
      </c>
      <c r="G33370">
        <v>15.88</v>
      </c>
      <c r="H33370" s="5">
        <v>18.559999999999999</v>
      </c>
      <c r="I33370">
        <v>18.600000000000001</v>
      </c>
      <c r="J33370">
        <v>18.64</v>
      </c>
      <c r="K33370">
        <v>18.559999999999999</v>
      </c>
      <c r="L33370" s="32">
        <v>18.559999999999999</v>
      </c>
      <c r="M33370">
        <v>28691</v>
      </c>
      <c r="N33370" t="s">
        <v>48</v>
      </c>
      <c r="O33370">
        <v>7</v>
      </c>
    </row>
    <row r="33371" spans="1:15" x14ac:dyDescent="0.2">
      <c r="A33371" s="2">
        <v>37276</v>
      </c>
      <c r="B33371">
        <v>900</v>
      </c>
      <c r="C33371">
        <v>16.52</v>
      </c>
      <c r="D33371">
        <v>16.52</v>
      </c>
      <c r="E33371">
        <v>16.52</v>
      </c>
      <c r="F33371">
        <v>16.52</v>
      </c>
      <c r="G33371">
        <v>16.52</v>
      </c>
      <c r="H33371" s="5">
        <v>20.010000000000002</v>
      </c>
      <c r="I33371">
        <v>20.48</v>
      </c>
      <c r="J33371">
        <v>21.02</v>
      </c>
      <c r="K33371">
        <v>20.010000000000002</v>
      </c>
      <c r="L33371" s="32">
        <v>20.010000000000002</v>
      </c>
      <c r="M33371">
        <v>29851</v>
      </c>
      <c r="N33371" t="s">
        <v>48</v>
      </c>
      <c r="O33371">
        <v>7</v>
      </c>
    </row>
    <row r="33372" spans="1:15" x14ac:dyDescent="0.2">
      <c r="A33372" s="2">
        <v>37276</v>
      </c>
      <c r="B33372">
        <v>1000</v>
      </c>
      <c r="C33372">
        <v>16.52</v>
      </c>
      <c r="D33372">
        <v>35.83</v>
      </c>
      <c r="E33372">
        <v>50.85</v>
      </c>
      <c r="F33372">
        <v>16.53</v>
      </c>
      <c r="G33372">
        <v>16.52</v>
      </c>
      <c r="H33372" s="5">
        <v>20.79</v>
      </c>
      <c r="I33372">
        <v>21.03</v>
      </c>
      <c r="J33372">
        <v>21.32</v>
      </c>
      <c r="K33372">
        <v>20.79</v>
      </c>
      <c r="L33372" s="32">
        <v>20.79</v>
      </c>
      <c r="M33372">
        <v>30324</v>
      </c>
      <c r="N33372" t="s">
        <v>48</v>
      </c>
      <c r="O33372">
        <v>7</v>
      </c>
    </row>
    <row r="33373" spans="1:15" x14ac:dyDescent="0.2">
      <c r="A33373" s="2">
        <v>37276</v>
      </c>
      <c r="B33373">
        <v>1100</v>
      </c>
      <c r="C33373">
        <v>17.46</v>
      </c>
      <c r="D33373">
        <v>17.46</v>
      </c>
      <c r="E33373">
        <v>17.46</v>
      </c>
      <c r="F33373">
        <v>17.46</v>
      </c>
      <c r="G33373">
        <v>17.46</v>
      </c>
      <c r="H33373" s="5">
        <v>21</v>
      </c>
      <c r="I33373">
        <v>21</v>
      </c>
      <c r="J33373">
        <v>21</v>
      </c>
      <c r="K33373">
        <v>21</v>
      </c>
      <c r="L33373" s="32">
        <v>21</v>
      </c>
      <c r="M33373">
        <v>30367</v>
      </c>
      <c r="N33373" t="s">
        <v>48</v>
      </c>
      <c r="O33373">
        <v>7</v>
      </c>
    </row>
    <row r="33374" spans="1:15" x14ac:dyDescent="0.2">
      <c r="A33374" s="2">
        <v>37276</v>
      </c>
      <c r="B33374">
        <v>1200</v>
      </c>
      <c r="C33374">
        <v>17.100000000000001</v>
      </c>
      <c r="D33374">
        <v>17.100000000000001</v>
      </c>
      <c r="E33374">
        <v>17.100000000000001</v>
      </c>
      <c r="F33374">
        <v>17.100000000000001</v>
      </c>
      <c r="G33374">
        <v>17.100000000000001</v>
      </c>
      <c r="H33374" s="5">
        <v>18.53</v>
      </c>
      <c r="I33374">
        <v>18.53</v>
      </c>
      <c r="J33374">
        <v>18.53</v>
      </c>
      <c r="K33374">
        <v>18.53</v>
      </c>
      <c r="L33374" s="32">
        <v>18.53</v>
      </c>
      <c r="M33374">
        <v>30179</v>
      </c>
      <c r="N33374" t="s">
        <v>48</v>
      </c>
      <c r="O33374">
        <v>7</v>
      </c>
    </row>
    <row r="33375" spans="1:15" x14ac:dyDescent="0.2">
      <c r="A33375" s="2">
        <v>37276</v>
      </c>
      <c r="B33375">
        <v>1300</v>
      </c>
      <c r="C33375">
        <v>16.04</v>
      </c>
      <c r="D33375">
        <v>16.059999999999999</v>
      </c>
      <c r="E33375">
        <v>16.04</v>
      </c>
      <c r="F33375">
        <v>16.05</v>
      </c>
      <c r="G33375">
        <v>16.05</v>
      </c>
      <c r="H33375" s="5">
        <v>18.260000000000002</v>
      </c>
      <c r="I33375">
        <v>18.260000000000002</v>
      </c>
      <c r="J33375">
        <v>18.260000000000002</v>
      </c>
      <c r="K33375">
        <v>18.260000000000002</v>
      </c>
      <c r="L33375" s="32">
        <v>18.260000000000002</v>
      </c>
      <c r="M33375">
        <v>29707</v>
      </c>
      <c r="N33375" t="s">
        <v>48</v>
      </c>
      <c r="O33375">
        <v>7</v>
      </c>
    </row>
    <row r="33376" spans="1:15" x14ac:dyDescent="0.2">
      <c r="A33376" s="2">
        <v>37276</v>
      </c>
      <c r="B33376">
        <v>1400</v>
      </c>
      <c r="C33376">
        <v>15.13</v>
      </c>
      <c r="D33376">
        <v>15.13</v>
      </c>
      <c r="E33376">
        <v>15.13</v>
      </c>
      <c r="F33376">
        <v>15.13</v>
      </c>
      <c r="G33376">
        <v>15.13</v>
      </c>
      <c r="H33376" s="5">
        <v>18</v>
      </c>
      <c r="I33376">
        <v>18</v>
      </c>
      <c r="J33376">
        <v>18</v>
      </c>
      <c r="K33376">
        <v>18</v>
      </c>
      <c r="L33376" s="32">
        <v>18</v>
      </c>
      <c r="M33376">
        <v>28996</v>
      </c>
      <c r="N33376" t="s">
        <v>48</v>
      </c>
      <c r="O33376">
        <v>7</v>
      </c>
    </row>
    <row r="33377" spans="1:15" x14ac:dyDescent="0.2">
      <c r="A33377" s="2">
        <v>37276</v>
      </c>
      <c r="B33377">
        <v>1500</v>
      </c>
      <c r="C33377">
        <v>14.09</v>
      </c>
      <c r="D33377">
        <v>14.09</v>
      </c>
      <c r="E33377">
        <v>14.09</v>
      </c>
      <c r="F33377">
        <v>14.09</v>
      </c>
      <c r="G33377">
        <v>14.09</v>
      </c>
      <c r="H33377" s="5">
        <v>17</v>
      </c>
      <c r="I33377">
        <v>17</v>
      </c>
      <c r="J33377">
        <v>17</v>
      </c>
      <c r="K33377">
        <v>17</v>
      </c>
      <c r="L33377" s="32">
        <v>17</v>
      </c>
      <c r="M33377">
        <v>28447</v>
      </c>
      <c r="N33377" t="s">
        <v>48</v>
      </c>
      <c r="O33377">
        <v>7</v>
      </c>
    </row>
    <row r="33378" spans="1:15" x14ac:dyDescent="0.2">
      <c r="A33378" s="2">
        <v>37276</v>
      </c>
      <c r="B33378">
        <v>1600</v>
      </c>
      <c r="C33378">
        <v>13.58</v>
      </c>
      <c r="D33378">
        <v>13.58</v>
      </c>
      <c r="E33378">
        <v>13.58</v>
      </c>
      <c r="F33378">
        <v>13.58</v>
      </c>
      <c r="G33378">
        <v>13.58</v>
      </c>
      <c r="H33378" s="5">
        <v>17</v>
      </c>
      <c r="I33378">
        <v>17</v>
      </c>
      <c r="J33378">
        <v>17</v>
      </c>
      <c r="K33378">
        <v>17</v>
      </c>
      <c r="L33378" s="32">
        <v>17</v>
      </c>
      <c r="M33378">
        <v>28269</v>
      </c>
      <c r="N33378" t="s">
        <v>48</v>
      </c>
      <c r="O33378">
        <v>7</v>
      </c>
    </row>
    <row r="33379" spans="1:15" x14ac:dyDescent="0.2">
      <c r="A33379" s="2">
        <v>37276</v>
      </c>
      <c r="B33379">
        <v>1700</v>
      </c>
      <c r="C33379">
        <v>15.58</v>
      </c>
      <c r="D33379">
        <v>15.58</v>
      </c>
      <c r="E33379">
        <v>15.58</v>
      </c>
      <c r="F33379">
        <v>15.58</v>
      </c>
      <c r="G33379">
        <v>15.58</v>
      </c>
      <c r="H33379" s="5">
        <v>20.09</v>
      </c>
      <c r="I33379">
        <v>20.25</v>
      </c>
      <c r="J33379">
        <v>20.420000000000002</v>
      </c>
      <c r="K33379">
        <v>20.09</v>
      </c>
      <c r="L33379" s="32">
        <v>20.09</v>
      </c>
      <c r="M33379">
        <v>29677</v>
      </c>
      <c r="N33379" t="s">
        <v>48</v>
      </c>
      <c r="O33379">
        <v>7</v>
      </c>
    </row>
    <row r="33380" spans="1:15" x14ac:dyDescent="0.2">
      <c r="A33380" s="2">
        <v>37276</v>
      </c>
      <c r="B33380">
        <v>1800</v>
      </c>
      <c r="C33380">
        <v>25.78</v>
      </c>
      <c r="D33380">
        <v>27.32</v>
      </c>
      <c r="E33380">
        <v>28.5</v>
      </c>
      <c r="F33380">
        <v>25.87</v>
      </c>
      <c r="G33380">
        <v>25.88</v>
      </c>
      <c r="H33380" s="5">
        <v>35</v>
      </c>
      <c r="I33380">
        <v>35</v>
      </c>
      <c r="J33380">
        <v>35</v>
      </c>
      <c r="K33380">
        <v>35</v>
      </c>
      <c r="L33380" s="32">
        <v>35</v>
      </c>
      <c r="M33380">
        <v>32781</v>
      </c>
      <c r="N33380" t="s">
        <v>48</v>
      </c>
      <c r="O33380">
        <v>7</v>
      </c>
    </row>
    <row r="33381" spans="1:15" x14ac:dyDescent="0.2">
      <c r="A33381" s="2">
        <v>37276</v>
      </c>
      <c r="B33381">
        <v>1900</v>
      </c>
      <c r="C33381">
        <v>20.2</v>
      </c>
      <c r="D33381">
        <v>32.32</v>
      </c>
      <c r="E33381">
        <v>41.58</v>
      </c>
      <c r="F33381">
        <v>20.87</v>
      </c>
      <c r="G33381">
        <v>20.94</v>
      </c>
      <c r="H33381" s="5">
        <v>35</v>
      </c>
      <c r="I33381">
        <v>37.090000000000003</v>
      </c>
      <c r="J33381">
        <v>39.01</v>
      </c>
      <c r="K33381">
        <v>35</v>
      </c>
      <c r="L33381" s="32">
        <v>35</v>
      </c>
      <c r="M33381">
        <v>33975</v>
      </c>
      <c r="N33381" t="s">
        <v>48</v>
      </c>
      <c r="O33381">
        <v>7</v>
      </c>
    </row>
    <row r="33382" spans="1:15" x14ac:dyDescent="0.2">
      <c r="A33382" s="2">
        <v>37276</v>
      </c>
      <c r="B33382">
        <v>2000</v>
      </c>
      <c r="C33382">
        <v>18.36</v>
      </c>
      <c r="D33382">
        <v>18.36</v>
      </c>
      <c r="E33382">
        <v>18.36</v>
      </c>
      <c r="F33382">
        <v>18.36</v>
      </c>
      <c r="G33382">
        <v>18.36</v>
      </c>
      <c r="H33382" s="5">
        <v>31</v>
      </c>
      <c r="I33382">
        <v>32.57</v>
      </c>
      <c r="J33382">
        <v>34.340000000000003</v>
      </c>
      <c r="K33382">
        <v>31</v>
      </c>
      <c r="L33382" s="32">
        <v>31</v>
      </c>
      <c r="M33382">
        <v>33531</v>
      </c>
      <c r="N33382" t="s">
        <v>48</v>
      </c>
      <c r="O33382">
        <v>7</v>
      </c>
    </row>
    <row r="33383" spans="1:15" x14ac:dyDescent="0.2">
      <c r="A33383" s="2">
        <v>37276</v>
      </c>
      <c r="B33383">
        <v>2100</v>
      </c>
      <c r="C33383">
        <v>20.87</v>
      </c>
      <c r="D33383">
        <v>20.87</v>
      </c>
      <c r="E33383">
        <v>20.87</v>
      </c>
      <c r="F33383">
        <v>20.87</v>
      </c>
      <c r="G33383">
        <v>20.87</v>
      </c>
      <c r="H33383" s="5">
        <v>27</v>
      </c>
      <c r="I33383">
        <v>27.47</v>
      </c>
      <c r="J33383">
        <v>28.01</v>
      </c>
      <c r="K33383">
        <v>27</v>
      </c>
      <c r="L33383" s="32">
        <v>27</v>
      </c>
      <c r="M33383">
        <v>32970</v>
      </c>
      <c r="N33383" t="s">
        <v>48</v>
      </c>
      <c r="O33383">
        <v>7</v>
      </c>
    </row>
    <row r="33384" spans="1:15" x14ac:dyDescent="0.2">
      <c r="A33384" s="2">
        <v>37276</v>
      </c>
      <c r="B33384">
        <v>2200</v>
      </c>
      <c r="C33384">
        <v>19.53</v>
      </c>
      <c r="D33384">
        <v>19.53</v>
      </c>
      <c r="E33384">
        <v>19.53</v>
      </c>
      <c r="F33384">
        <v>19.53</v>
      </c>
      <c r="G33384">
        <v>19.53</v>
      </c>
      <c r="H33384" s="5">
        <v>22</v>
      </c>
      <c r="I33384">
        <v>22.01</v>
      </c>
      <c r="J33384">
        <v>22.01</v>
      </c>
      <c r="K33384">
        <v>22</v>
      </c>
      <c r="L33384" s="32">
        <v>22</v>
      </c>
      <c r="M33384">
        <v>31708</v>
      </c>
      <c r="N33384" t="s">
        <v>48</v>
      </c>
      <c r="O33384">
        <v>7</v>
      </c>
    </row>
    <row r="33385" spans="1:15" x14ac:dyDescent="0.2">
      <c r="A33385" s="2">
        <v>37276</v>
      </c>
      <c r="B33385">
        <v>2300</v>
      </c>
      <c r="C33385">
        <v>17.5</v>
      </c>
      <c r="D33385">
        <v>17.5</v>
      </c>
      <c r="E33385">
        <v>17.5</v>
      </c>
      <c r="F33385">
        <v>17.5</v>
      </c>
      <c r="G33385">
        <v>17.5</v>
      </c>
      <c r="H33385" s="5">
        <v>18.510000000000002</v>
      </c>
      <c r="I33385">
        <v>18.690000000000001</v>
      </c>
      <c r="J33385">
        <v>18.899999999999999</v>
      </c>
      <c r="K33385">
        <v>18.510000000000002</v>
      </c>
      <c r="L33385" s="32">
        <v>18.510000000000002</v>
      </c>
      <c r="M33385">
        <v>30218</v>
      </c>
      <c r="N33385" t="s">
        <v>48</v>
      </c>
      <c r="O33385">
        <v>7</v>
      </c>
    </row>
    <row r="33386" spans="1:15" x14ac:dyDescent="0.2">
      <c r="A33386" s="2">
        <v>37276</v>
      </c>
      <c r="B33386">
        <v>2400</v>
      </c>
      <c r="C33386">
        <v>16.93</v>
      </c>
      <c r="D33386">
        <v>16.93</v>
      </c>
      <c r="E33386">
        <v>16.93</v>
      </c>
      <c r="F33386">
        <v>16.93</v>
      </c>
      <c r="G33386">
        <v>16.93</v>
      </c>
      <c r="H33386" s="5">
        <v>17.02</v>
      </c>
      <c r="I33386">
        <v>17.02</v>
      </c>
      <c r="J33386">
        <v>17.02</v>
      </c>
      <c r="K33386">
        <v>17.02</v>
      </c>
      <c r="L33386" s="32">
        <v>17.02</v>
      </c>
      <c r="M33386">
        <v>28368</v>
      </c>
      <c r="N33386" t="s">
        <v>47</v>
      </c>
      <c r="O33386">
        <v>7</v>
      </c>
    </row>
    <row r="33387" spans="1:15" x14ac:dyDescent="0.2">
      <c r="A33387" s="2">
        <v>37277</v>
      </c>
      <c r="B33387">
        <v>100</v>
      </c>
      <c r="C33387">
        <v>16.7</v>
      </c>
      <c r="D33387">
        <v>16.7</v>
      </c>
      <c r="E33387">
        <v>16.7</v>
      </c>
      <c r="F33387">
        <v>16.7</v>
      </c>
      <c r="G33387">
        <v>16.7</v>
      </c>
      <c r="H33387" s="5">
        <v>17.010000000000002</v>
      </c>
      <c r="I33387">
        <v>17.010000000000002</v>
      </c>
      <c r="J33387">
        <v>17.010000000000002</v>
      </c>
      <c r="K33387">
        <v>17.010000000000002</v>
      </c>
      <c r="L33387" s="32">
        <v>17.010000000000002</v>
      </c>
      <c r="M33387">
        <v>27160</v>
      </c>
      <c r="N33387" t="s">
        <v>47</v>
      </c>
      <c r="O33387">
        <v>1</v>
      </c>
    </row>
    <row r="33388" spans="1:15" x14ac:dyDescent="0.2">
      <c r="A33388" s="2">
        <v>37277</v>
      </c>
      <c r="B33388">
        <v>200</v>
      </c>
      <c r="C33388">
        <v>15.35</v>
      </c>
      <c r="D33388">
        <v>15.35</v>
      </c>
      <c r="E33388">
        <v>15.35</v>
      </c>
      <c r="F33388">
        <v>15.35</v>
      </c>
      <c r="G33388">
        <v>15.35</v>
      </c>
      <c r="H33388" s="5">
        <v>16.05</v>
      </c>
      <c r="I33388">
        <v>16.05</v>
      </c>
      <c r="J33388">
        <v>16.05</v>
      </c>
      <c r="K33388">
        <v>16.05</v>
      </c>
      <c r="L33388" s="32">
        <v>16.05</v>
      </c>
      <c r="M33388">
        <v>26516</v>
      </c>
      <c r="N33388" t="s">
        <v>47</v>
      </c>
      <c r="O33388">
        <v>1</v>
      </c>
    </row>
    <row r="33389" spans="1:15" x14ac:dyDescent="0.2">
      <c r="A33389" s="2">
        <v>37277</v>
      </c>
      <c r="B33389">
        <v>300</v>
      </c>
      <c r="C33389">
        <v>15.2</v>
      </c>
      <c r="D33389">
        <v>15.2</v>
      </c>
      <c r="E33389">
        <v>15.2</v>
      </c>
      <c r="F33389">
        <v>15.2</v>
      </c>
      <c r="G33389">
        <v>15.2</v>
      </c>
      <c r="H33389" s="5">
        <v>16</v>
      </c>
      <c r="I33389">
        <v>16</v>
      </c>
      <c r="J33389">
        <v>16</v>
      </c>
      <c r="K33389">
        <v>16</v>
      </c>
      <c r="L33389" s="32">
        <v>16</v>
      </c>
      <c r="M33389">
        <v>26312</v>
      </c>
      <c r="N33389" t="s">
        <v>47</v>
      </c>
      <c r="O33389">
        <v>1</v>
      </c>
    </row>
    <row r="33390" spans="1:15" x14ac:dyDescent="0.2">
      <c r="A33390" s="2">
        <v>37277</v>
      </c>
      <c r="B33390">
        <v>400</v>
      </c>
      <c r="C33390">
        <v>14.51</v>
      </c>
      <c r="D33390">
        <v>14.51</v>
      </c>
      <c r="E33390">
        <v>14.51</v>
      </c>
      <c r="F33390">
        <v>14.51</v>
      </c>
      <c r="G33390">
        <v>14.51</v>
      </c>
      <c r="H33390" s="5">
        <v>16</v>
      </c>
      <c r="I33390">
        <v>16</v>
      </c>
      <c r="J33390">
        <v>16</v>
      </c>
      <c r="K33390">
        <v>16</v>
      </c>
      <c r="L33390" s="32">
        <v>16</v>
      </c>
      <c r="M33390">
        <v>26336</v>
      </c>
      <c r="N33390" t="s">
        <v>47</v>
      </c>
      <c r="O33390">
        <v>1</v>
      </c>
    </row>
    <row r="33391" spans="1:15" x14ac:dyDescent="0.2">
      <c r="A33391" s="2">
        <v>37277</v>
      </c>
      <c r="B33391">
        <v>500</v>
      </c>
      <c r="C33391">
        <v>14.3</v>
      </c>
      <c r="D33391">
        <v>14.3</v>
      </c>
      <c r="E33391">
        <v>14.3</v>
      </c>
      <c r="F33391">
        <v>14.3</v>
      </c>
      <c r="G33391">
        <v>14.3</v>
      </c>
      <c r="H33391" s="5">
        <v>16.39</v>
      </c>
      <c r="I33391">
        <v>16.39</v>
      </c>
      <c r="J33391">
        <v>16.39</v>
      </c>
      <c r="K33391">
        <v>16.39</v>
      </c>
      <c r="L33391" s="32">
        <v>16.39</v>
      </c>
      <c r="M33391">
        <v>27053</v>
      </c>
      <c r="N33391" t="s">
        <v>47</v>
      </c>
      <c r="O33391">
        <v>1</v>
      </c>
    </row>
    <row r="33392" spans="1:15" x14ac:dyDescent="0.2">
      <c r="A33392" s="2">
        <v>37277</v>
      </c>
      <c r="B33392">
        <v>600</v>
      </c>
      <c r="C33392">
        <v>15.72</v>
      </c>
      <c r="D33392">
        <v>15.72</v>
      </c>
      <c r="E33392">
        <v>15.72</v>
      </c>
      <c r="F33392">
        <v>15.72</v>
      </c>
      <c r="G33392">
        <v>15.72</v>
      </c>
      <c r="H33392" s="5">
        <v>20</v>
      </c>
      <c r="I33392">
        <v>20</v>
      </c>
      <c r="J33392">
        <v>20</v>
      </c>
      <c r="K33392">
        <v>20</v>
      </c>
      <c r="L33392" s="32">
        <v>20</v>
      </c>
      <c r="M33392">
        <v>28548</v>
      </c>
      <c r="N33392" t="s">
        <v>47</v>
      </c>
      <c r="O33392">
        <v>1</v>
      </c>
    </row>
    <row r="33393" spans="1:15" x14ac:dyDescent="0.2">
      <c r="A33393" s="2">
        <v>37277</v>
      </c>
      <c r="B33393">
        <v>700</v>
      </c>
      <c r="C33393">
        <v>17.34</v>
      </c>
      <c r="D33393">
        <v>17.34</v>
      </c>
      <c r="E33393">
        <v>17.34</v>
      </c>
      <c r="F33393">
        <v>17.34</v>
      </c>
      <c r="G33393">
        <v>17.34</v>
      </c>
      <c r="H33393" s="5">
        <v>30.22</v>
      </c>
      <c r="I33393">
        <v>30.22</v>
      </c>
      <c r="J33393">
        <v>30.22</v>
      </c>
      <c r="K33393">
        <v>30.22</v>
      </c>
      <c r="L33393" s="32">
        <v>30.22</v>
      </c>
      <c r="M33393">
        <v>31097</v>
      </c>
      <c r="N33393" t="s">
        <v>47</v>
      </c>
      <c r="O33393">
        <v>1</v>
      </c>
    </row>
    <row r="33394" spans="1:15" x14ac:dyDescent="0.2">
      <c r="A33394" s="2">
        <v>37277</v>
      </c>
      <c r="B33394">
        <v>800</v>
      </c>
      <c r="C33394">
        <v>20.79</v>
      </c>
      <c r="D33394">
        <v>20.79</v>
      </c>
      <c r="E33394">
        <v>20.79</v>
      </c>
      <c r="F33394">
        <v>20.79</v>
      </c>
      <c r="G33394">
        <v>20.79</v>
      </c>
      <c r="H33394" s="5">
        <v>25.29</v>
      </c>
      <c r="I33394">
        <v>28.77</v>
      </c>
      <c r="J33394">
        <v>32.03</v>
      </c>
      <c r="K33394">
        <v>25.3</v>
      </c>
      <c r="L33394" s="32">
        <v>25.3</v>
      </c>
      <c r="M33394">
        <v>33140</v>
      </c>
      <c r="N33394" t="s">
        <v>48</v>
      </c>
      <c r="O33394">
        <v>1</v>
      </c>
    </row>
    <row r="33395" spans="1:15" x14ac:dyDescent="0.2">
      <c r="A33395" s="2">
        <v>37277</v>
      </c>
      <c r="B33395">
        <v>900</v>
      </c>
      <c r="C33395">
        <v>33.6</v>
      </c>
      <c r="D33395">
        <v>33.6</v>
      </c>
      <c r="E33395">
        <v>33.6</v>
      </c>
      <c r="F33395">
        <v>33.6</v>
      </c>
      <c r="G33395">
        <v>33.6</v>
      </c>
      <c r="H33395" s="5">
        <v>25.19</v>
      </c>
      <c r="I33395">
        <v>28.46</v>
      </c>
      <c r="J33395">
        <v>31.49</v>
      </c>
      <c r="K33395">
        <v>25.2</v>
      </c>
      <c r="L33395" s="32">
        <v>25.2</v>
      </c>
      <c r="M33395">
        <v>34318</v>
      </c>
      <c r="N33395" t="s">
        <v>48</v>
      </c>
      <c r="O33395">
        <v>1</v>
      </c>
    </row>
    <row r="33396" spans="1:15" x14ac:dyDescent="0.2">
      <c r="A33396" s="2">
        <v>37277</v>
      </c>
      <c r="B33396">
        <v>1000</v>
      </c>
      <c r="C33396">
        <v>35.26</v>
      </c>
      <c r="D33396">
        <v>35.26</v>
      </c>
      <c r="E33396">
        <v>35.26</v>
      </c>
      <c r="F33396">
        <v>35.26</v>
      </c>
      <c r="G33396">
        <v>35.26</v>
      </c>
      <c r="H33396" s="5">
        <v>24.89</v>
      </c>
      <c r="I33396">
        <v>28.95</v>
      </c>
      <c r="J33396">
        <v>32.869999999999997</v>
      </c>
      <c r="K33396">
        <v>24.9</v>
      </c>
      <c r="L33396" s="32">
        <v>24.9</v>
      </c>
      <c r="M33396">
        <v>35603</v>
      </c>
      <c r="N33396" t="s">
        <v>48</v>
      </c>
      <c r="O33396">
        <v>1</v>
      </c>
    </row>
    <row r="33397" spans="1:15" x14ac:dyDescent="0.2">
      <c r="A33397" s="2">
        <v>37277</v>
      </c>
      <c r="B33397">
        <v>1100</v>
      </c>
      <c r="C33397">
        <v>29.43</v>
      </c>
      <c r="D33397">
        <v>29.43</v>
      </c>
      <c r="E33397">
        <v>29.43</v>
      </c>
      <c r="F33397">
        <v>29.43</v>
      </c>
      <c r="G33397">
        <v>29.43</v>
      </c>
      <c r="H33397" s="5">
        <v>25</v>
      </c>
      <c r="I33397">
        <v>28.22</v>
      </c>
      <c r="J33397">
        <v>31.19</v>
      </c>
      <c r="K33397">
        <v>25</v>
      </c>
      <c r="L33397" s="32">
        <v>25</v>
      </c>
      <c r="M33397">
        <v>36316</v>
      </c>
      <c r="N33397" t="s">
        <v>48</v>
      </c>
      <c r="O33397">
        <v>1</v>
      </c>
    </row>
    <row r="33398" spans="1:15" x14ac:dyDescent="0.2">
      <c r="A33398" s="2">
        <v>37277</v>
      </c>
      <c r="B33398">
        <v>1200</v>
      </c>
      <c r="C33398">
        <v>19.8</v>
      </c>
      <c r="D33398">
        <v>19.8</v>
      </c>
      <c r="E33398">
        <v>19.8</v>
      </c>
      <c r="F33398">
        <v>19.8</v>
      </c>
      <c r="G33398">
        <v>19.8</v>
      </c>
      <c r="H33398" s="5">
        <v>24</v>
      </c>
      <c r="I33398">
        <v>27.36</v>
      </c>
      <c r="J33398">
        <v>30.46</v>
      </c>
      <c r="K33398">
        <v>24.01</v>
      </c>
      <c r="L33398" s="32">
        <v>24</v>
      </c>
      <c r="M33398">
        <v>36358</v>
      </c>
      <c r="N33398" t="s">
        <v>48</v>
      </c>
      <c r="O33398">
        <v>1</v>
      </c>
    </row>
    <row r="33399" spans="1:15" x14ac:dyDescent="0.2">
      <c r="A33399" s="2">
        <v>37277</v>
      </c>
      <c r="B33399">
        <v>1300</v>
      </c>
      <c r="C33399">
        <v>19.2</v>
      </c>
      <c r="D33399">
        <v>19.2</v>
      </c>
      <c r="E33399">
        <v>19.2</v>
      </c>
      <c r="F33399">
        <v>19.2</v>
      </c>
      <c r="G33399">
        <v>19.2</v>
      </c>
      <c r="H33399" s="5">
        <v>23.19</v>
      </c>
      <c r="I33399">
        <v>26.7</v>
      </c>
      <c r="J33399">
        <v>29.93</v>
      </c>
      <c r="K33399">
        <v>23.2</v>
      </c>
      <c r="L33399" s="32">
        <v>23.2</v>
      </c>
      <c r="M33399">
        <v>35528</v>
      </c>
      <c r="N33399" t="s">
        <v>48</v>
      </c>
      <c r="O33399">
        <v>1</v>
      </c>
    </row>
    <row r="33400" spans="1:15" x14ac:dyDescent="0.2">
      <c r="A33400" s="2">
        <v>37277</v>
      </c>
      <c r="B33400">
        <v>1400</v>
      </c>
      <c r="C33400">
        <v>18.5</v>
      </c>
      <c r="D33400">
        <v>18.5</v>
      </c>
      <c r="E33400">
        <v>18.5</v>
      </c>
      <c r="F33400">
        <v>18.5</v>
      </c>
      <c r="G33400">
        <v>18.5</v>
      </c>
      <c r="H33400" s="5">
        <v>21.58</v>
      </c>
      <c r="I33400">
        <v>22.09</v>
      </c>
      <c r="J33400">
        <v>22.65</v>
      </c>
      <c r="K33400">
        <v>21.58</v>
      </c>
      <c r="L33400" s="32">
        <v>21.58</v>
      </c>
      <c r="M33400">
        <v>34665</v>
      </c>
      <c r="N33400" t="s">
        <v>48</v>
      </c>
      <c r="O33400">
        <v>1</v>
      </c>
    </row>
    <row r="33401" spans="1:15" x14ac:dyDescent="0.2">
      <c r="A33401" s="2">
        <v>37277</v>
      </c>
      <c r="B33401">
        <v>1500</v>
      </c>
      <c r="C33401">
        <v>18.12</v>
      </c>
      <c r="D33401">
        <v>18.12</v>
      </c>
      <c r="E33401">
        <v>18.12</v>
      </c>
      <c r="F33401">
        <v>18.12</v>
      </c>
      <c r="G33401">
        <v>18.12</v>
      </c>
      <c r="H33401" s="5">
        <v>20.309999999999999</v>
      </c>
      <c r="I33401">
        <v>20.73</v>
      </c>
      <c r="J33401">
        <v>21.11</v>
      </c>
      <c r="K33401">
        <v>20.309999999999999</v>
      </c>
      <c r="L33401" s="32">
        <v>20.309999999999999</v>
      </c>
      <c r="M33401">
        <v>33618</v>
      </c>
      <c r="N33401" t="s">
        <v>48</v>
      </c>
      <c r="O33401">
        <v>1</v>
      </c>
    </row>
    <row r="33402" spans="1:15" x14ac:dyDescent="0.2">
      <c r="A33402" s="2">
        <v>37277</v>
      </c>
      <c r="B33402">
        <v>1600</v>
      </c>
      <c r="C33402">
        <v>16.489999999999998</v>
      </c>
      <c r="D33402">
        <v>16.489999999999998</v>
      </c>
      <c r="E33402">
        <v>16.489999999999998</v>
      </c>
      <c r="F33402">
        <v>16.489999999999998</v>
      </c>
      <c r="G33402">
        <v>16.489999999999998</v>
      </c>
      <c r="H33402" s="5">
        <v>20.97</v>
      </c>
      <c r="I33402">
        <v>21.22</v>
      </c>
      <c r="J33402">
        <v>21.46</v>
      </c>
      <c r="K33402">
        <v>20.97</v>
      </c>
      <c r="L33402" s="32">
        <v>20.97</v>
      </c>
      <c r="M33402">
        <v>33044</v>
      </c>
      <c r="N33402" t="s">
        <v>48</v>
      </c>
      <c r="O33402">
        <v>1</v>
      </c>
    </row>
    <row r="33403" spans="1:15" x14ac:dyDescent="0.2">
      <c r="A33403" s="2">
        <v>37277</v>
      </c>
      <c r="B33403">
        <v>1700</v>
      </c>
      <c r="C33403">
        <v>17.22</v>
      </c>
      <c r="D33403">
        <v>17.22</v>
      </c>
      <c r="E33403">
        <v>17.22</v>
      </c>
      <c r="F33403">
        <v>17.22</v>
      </c>
      <c r="G33403">
        <v>17.22</v>
      </c>
      <c r="H33403" s="5">
        <v>22.99</v>
      </c>
      <c r="I33403">
        <v>26.62</v>
      </c>
      <c r="J33403">
        <v>29.98</v>
      </c>
      <c r="K33403">
        <v>23</v>
      </c>
      <c r="L33403" s="32">
        <v>23</v>
      </c>
      <c r="M33403">
        <v>33678</v>
      </c>
      <c r="N33403" t="s">
        <v>48</v>
      </c>
      <c r="O33403">
        <v>1</v>
      </c>
    </row>
    <row r="33404" spans="1:15" x14ac:dyDescent="0.2">
      <c r="A33404" s="2">
        <v>37277</v>
      </c>
      <c r="B33404">
        <v>1800</v>
      </c>
      <c r="C33404">
        <v>30.53</v>
      </c>
      <c r="D33404">
        <v>30.53</v>
      </c>
      <c r="E33404">
        <v>30.53</v>
      </c>
      <c r="F33404">
        <v>30.53</v>
      </c>
      <c r="G33404">
        <v>30.53</v>
      </c>
      <c r="H33404" s="5">
        <v>36.08</v>
      </c>
      <c r="I33404">
        <v>37.33</v>
      </c>
      <c r="J33404">
        <v>38.46</v>
      </c>
      <c r="K33404">
        <v>36</v>
      </c>
      <c r="L33404" s="32">
        <v>36.04</v>
      </c>
      <c r="M33404">
        <v>36296</v>
      </c>
      <c r="N33404" t="s">
        <v>48</v>
      </c>
      <c r="O33404">
        <v>1</v>
      </c>
    </row>
    <row r="33405" spans="1:15" x14ac:dyDescent="0.2">
      <c r="A33405" s="2">
        <v>37277</v>
      </c>
      <c r="B33405">
        <v>1900</v>
      </c>
      <c r="C33405">
        <v>21.07</v>
      </c>
      <c r="D33405">
        <v>21.07</v>
      </c>
      <c r="E33405">
        <v>21.07</v>
      </c>
      <c r="F33405">
        <v>21.07</v>
      </c>
      <c r="G33405">
        <v>21.07</v>
      </c>
      <c r="H33405" s="5">
        <v>37</v>
      </c>
      <c r="I33405">
        <v>38.22</v>
      </c>
      <c r="J33405">
        <v>39.01</v>
      </c>
      <c r="K33405">
        <v>36.770000000000003</v>
      </c>
      <c r="L33405" s="32">
        <v>36.880000000000003</v>
      </c>
      <c r="M33405">
        <v>37167</v>
      </c>
      <c r="N33405" t="s">
        <v>48</v>
      </c>
      <c r="O33405">
        <v>1</v>
      </c>
    </row>
    <row r="33406" spans="1:15" x14ac:dyDescent="0.2">
      <c r="A33406" s="2">
        <v>37277</v>
      </c>
      <c r="B33406">
        <v>2000</v>
      </c>
      <c r="C33406">
        <v>24</v>
      </c>
      <c r="D33406">
        <v>24</v>
      </c>
      <c r="E33406">
        <v>24</v>
      </c>
      <c r="F33406">
        <v>24</v>
      </c>
      <c r="G33406">
        <v>24</v>
      </c>
      <c r="H33406" s="5">
        <v>34.22</v>
      </c>
      <c r="I33406">
        <v>36.96</v>
      </c>
      <c r="J33406">
        <v>39.9</v>
      </c>
      <c r="K33406">
        <v>34.22</v>
      </c>
      <c r="L33406" s="32">
        <v>34.22</v>
      </c>
      <c r="M33406">
        <v>36476</v>
      </c>
      <c r="N33406" t="s">
        <v>48</v>
      </c>
      <c r="O33406">
        <v>1</v>
      </c>
    </row>
    <row r="33407" spans="1:15" x14ac:dyDescent="0.2">
      <c r="A33407" s="2">
        <v>37277</v>
      </c>
      <c r="B33407">
        <v>2100</v>
      </c>
      <c r="C33407">
        <v>22.54</v>
      </c>
      <c r="D33407">
        <v>22.54</v>
      </c>
      <c r="E33407">
        <v>22.54</v>
      </c>
      <c r="F33407">
        <v>22.54</v>
      </c>
      <c r="G33407">
        <v>22.54</v>
      </c>
      <c r="H33407" s="5">
        <v>27</v>
      </c>
      <c r="I33407">
        <v>29.73</v>
      </c>
      <c r="J33407">
        <v>32.24</v>
      </c>
      <c r="K33407">
        <v>27.01</v>
      </c>
      <c r="L33407" s="32">
        <v>27.01</v>
      </c>
      <c r="M33407">
        <v>35469</v>
      </c>
      <c r="N33407" t="s">
        <v>48</v>
      </c>
      <c r="O33407">
        <v>1</v>
      </c>
    </row>
    <row r="33408" spans="1:15" x14ac:dyDescent="0.2">
      <c r="A33408" s="2">
        <v>37277</v>
      </c>
      <c r="B33408">
        <v>2200</v>
      </c>
      <c r="C33408">
        <v>18.46</v>
      </c>
      <c r="D33408">
        <v>18.46</v>
      </c>
      <c r="E33408">
        <v>18.46</v>
      </c>
      <c r="F33408">
        <v>18.46</v>
      </c>
      <c r="G33408">
        <v>18.46</v>
      </c>
      <c r="H33408" s="5">
        <v>23.37</v>
      </c>
      <c r="I33408">
        <v>23.46</v>
      </c>
      <c r="J33408">
        <v>23.56</v>
      </c>
      <c r="K33408">
        <v>23.37</v>
      </c>
      <c r="L33408" s="32">
        <v>23.37</v>
      </c>
      <c r="M33408">
        <v>33982</v>
      </c>
      <c r="N33408" t="s">
        <v>48</v>
      </c>
      <c r="O33408">
        <v>1</v>
      </c>
    </row>
    <row r="33409" spans="1:15" x14ac:dyDescent="0.2">
      <c r="A33409" s="2">
        <v>37277</v>
      </c>
      <c r="B33409">
        <v>2300</v>
      </c>
      <c r="C33409">
        <v>15.67</v>
      </c>
      <c r="D33409">
        <v>15.67</v>
      </c>
      <c r="E33409">
        <v>15.67</v>
      </c>
      <c r="F33409">
        <v>15.67</v>
      </c>
      <c r="G33409">
        <v>15.67</v>
      </c>
      <c r="H33409" s="5">
        <v>19</v>
      </c>
      <c r="I33409">
        <v>19.36</v>
      </c>
      <c r="J33409">
        <v>19.8</v>
      </c>
      <c r="K33409">
        <v>19</v>
      </c>
      <c r="L33409" s="32">
        <v>19</v>
      </c>
      <c r="M33409">
        <v>31390</v>
      </c>
      <c r="N33409" t="s">
        <v>48</v>
      </c>
      <c r="O33409">
        <v>1</v>
      </c>
    </row>
    <row r="33410" spans="1:15" x14ac:dyDescent="0.2">
      <c r="A33410" s="2">
        <v>37277</v>
      </c>
      <c r="B33410">
        <v>2400</v>
      </c>
      <c r="C33410">
        <v>14.91</v>
      </c>
      <c r="D33410">
        <v>14.91</v>
      </c>
      <c r="E33410">
        <v>14.91</v>
      </c>
      <c r="F33410">
        <v>14.91</v>
      </c>
      <c r="G33410">
        <v>14.91</v>
      </c>
      <c r="H33410" s="5">
        <v>17.510000000000002</v>
      </c>
      <c r="I33410">
        <v>17.510000000000002</v>
      </c>
      <c r="J33410">
        <v>17.510000000000002</v>
      </c>
      <c r="K33410">
        <v>17.510000000000002</v>
      </c>
      <c r="L33410" s="32">
        <v>17.510000000000002</v>
      </c>
      <c r="M33410">
        <v>28657</v>
      </c>
      <c r="N33410" t="s">
        <v>47</v>
      </c>
      <c r="O33410">
        <v>1</v>
      </c>
    </row>
    <row r="33411" spans="1:15" x14ac:dyDescent="0.2">
      <c r="A33411" s="2">
        <v>37278</v>
      </c>
      <c r="B33411">
        <v>100</v>
      </c>
      <c r="C33411">
        <v>4.53</v>
      </c>
      <c r="D33411">
        <v>4.53</v>
      </c>
      <c r="E33411">
        <v>4.53</v>
      </c>
      <c r="F33411">
        <v>4.53</v>
      </c>
      <c r="G33411">
        <v>4.53</v>
      </c>
      <c r="H33411" s="5">
        <v>16.670000000000002</v>
      </c>
      <c r="I33411">
        <v>16.670000000000002</v>
      </c>
      <c r="J33411">
        <v>16.670000000000002</v>
      </c>
      <c r="K33411">
        <v>16.670000000000002</v>
      </c>
      <c r="L33411" s="32">
        <v>16.670000000000002</v>
      </c>
      <c r="M33411">
        <v>26850</v>
      </c>
      <c r="N33411" t="s">
        <v>47</v>
      </c>
      <c r="O33411">
        <v>2</v>
      </c>
    </row>
    <row r="33412" spans="1:15" x14ac:dyDescent="0.2">
      <c r="A33412" s="2">
        <v>37278</v>
      </c>
      <c r="B33412">
        <v>200</v>
      </c>
      <c r="C33412">
        <v>12.46</v>
      </c>
      <c r="D33412">
        <v>12.46</v>
      </c>
      <c r="E33412">
        <v>12.46</v>
      </c>
      <c r="F33412">
        <v>12.46</v>
      </c>
      <c r="G33412">
        <v>12.46</v>
      </c>
      <c r="H33412" s="5">
        <v>15.68</v>
      </c>
      <c r="I33412">
        <v>15.68</v>
      </c>
      <c r="J33412">
        <v>15.68</v>
      </c>
      <c r="K33412">
        <v>15.68</v>
      </c>
      <c r="L33412" s="32">
        <v>15.68</v>
      </c>
      <c r="M33412">
        <v>25847</v>
      </c>
      <c r="N33412" t="s">
        <v>47</v>
      </c>
      <c r="O33412">
        <v>2</v>
      </c>
    </row>
    <row r="33413" spans="1:15" x14ac:dyDescent="0.2">
      <c r="A33413" s="2">
        <v>37278</v>
      </c>
      <c r="B33413">
        <v>300</v>
      </c>
      <c r="C33413">
        <v>13.8</v>
      </c>
      <c r="D33413">
        <v>13.8</v>
      </c>
      <c r="E33413">
        <v>13.8</v>
      </c>
      <c r="F33413">
        <v>13.8</v>
      </c>
      <c r="G33413">
        <v>13.8</v>
      </c>
      <c r="H33413" s="5">
        <v>15.01</v>
      </c>
      <c r="I33413">
        <v>15.01</v>
      </c>
      <c r="J33413">
        <v>15.01</v>
      </c>
      <c r="K33413">
        <v>15.01</v>
      </c>
      <c r="L33413" s="32">
        <v>15.01</v>
      </c>
      <c r="M33413">
        <v>25607</v>
      </c>
      <c r="N33413" t="s">
        <v>47</v>
      </c>
      <c r="O33413">
        <v>2</v>
      </c>
    </row>
    <row r="33414" spans="1:15" x14ac:dyDescent="0.2">
      <c r="A33414" s="2">
        <v>37278</v>
      </c>
      <c r="B33414">
        <v>400</v>
      </c>
      <c r="C33414">
        <v>13.8</v>
      </c>
      <c r="D33414">
        <v>13.8</v>
      </c>
      <c r="E33414">
        <v>13.8</v>
      </c>
      <c r="F33414">
        <v>13.8</v>
      </c>
      <c r="G33414">
        <v>13.8</v>
      </c>
      <c r="H33414" s="5">
        <v>15.01</v>
      </c>
      <c r="I33414">
        <v>15.01</v>
      </c>
      <c r="J33414">
        <v>15.01</v>
      </c>
      <c r="K33414">
        <v>15.01</v>
      </c>
      <c r="L33414" s="32">
        <v>15.01</v>
      </c>
      <c r="M33414">
        <v>25613</v>
      </c>
      <c r="N33414" t="s">
        <v>47</v>
      </c>
      <c r="O33414">
        <v>2</v>
      </c>
    </row>
    <row r="33415" spans="1:15" x14ac:dyDescent="0.2">
      <c r="A33415" s="2">
        <v>37278</v>
      </c>
      <c r="B33415">
        <v>500</v>
      </c>
      <c r="C33415">
        <v>13.88</v>
      </c>
      <c r="D33415">
        <v>13.88</v>
      </c>
      <c r="E33415">
        <v>13.88</v>
      </c>
      <c r="F33415">
        <v>13.88</v>
      </c>
      <c r="G33415">
        <v>13.88</v>
      </c>
      <c r="H33415" s="5">
        <v>15.77</v>
      </c>
      <c r="I33415">
        <v>15.77</v>
      </c>
      <c r="J33415">
        <v>15.77</v>
      </c>
      <c r="K33415">
        <v>15.77</v>
      </c>
      <c r="L33415" s="32">
        <v>15.77</v>
      </c>
      <c r="M33415">
        <v>26417</v>
      </c>
      <c r="N33415" t="s">
        <v>47</v>
      </c>
      <c r="O33415">
        <v>2</v>
      </c>
    </row>
    <row r="33416" spans="1:15" x14ac:dyDescent="0.2">
      <c r="A33416" s="2">
        <v>37278</v>
      </c>
      <c r="B33416">
        <v>600</v>
      </c>
      <c r="C33416">
        <v>15.06</v>
      </c>
      <c r="D33416">
        <v>15.06</v>
      </c>
      <c r="E33416">
        <v>15.06</v>
      </c>
      <c r="F33416">
        <v>15.06</v>
      </c>
      <c r="G33416">
        <v>15.06</v>
      </c>
      <c r="H33416" s="5">
        <v>18.47</v>
      </c>
      <c r="I33416">
        <v>18.47</v>
      </c>
      <c r="J33416">
        <v>18.47</v>
      </c>
      <c r="K33416">
        <v>18.47</v>
      </c>
      <c r="L33416" s="32">
        <v>18.47</v>
      </c>
      <c r="M33416">
        <v>28681</v>
      </c>
      <c r="N33416" t="s">
        <v>47</v>
      </c>
      <c r="O33416">
        <v>2</v>
      </c>
    </row>
    <row r="33417" spans="1:15" x14ac:dyDescent="0.2">
      <c r="A33417" s="2">
        <v>37278</v>
      </c>
      <c r="B33417">
        <v>700</v>
      </c>
      <c r="C33417">
        <v>25.27</v>
      </c>
      <c r="D33417">
        <v>30.43</v>
      </c>
      <c r="E33417">
        <v>30.48</v>
      </c>
      <c r="F33417">
        <v>28.28</v>
      </c>
      <c r="G33417">
        <v>30.32</v>
      </c>
      <c r="H33417" s="5">
        <v>36.520000000000003</v>
      </c>
      <c r="I33417">
        <v>36.520000000000003</v>
      </c>
      <c r="J33417">
        <v>36.520000000000003</v>
      </c>
      <c r="K33417">
        <v>36.520000000000003</v>
      </c>
      <c r="L33417" s="32">
        <v>36.520000000000003</v>
      </c>
      <c r="M33417">
        <v>32879</v>
      </c>
      <c r="N33417" t="s">
        <v>47</v>
      </c>
      <c r="O33417">
        <v>2</v>
      </c>
    </row>
    <row r="33418" spans="1:15" x14ac:dyDescent="0.2">
      <c r="A33418" s="2">
        <v>37278</v>
      </c>
      <c r="B33418">
        <v>800</v>
      </c>
      <c r="C33418">
        <v>24.03</v>
      </c>
      <c r="D33418">
        <v>24.03</v>
      </c>
      <c r="E33418">
        <v>24.03</v>
      </c>
      <c r="F33418">
        <v>24.03</v>
      </c>
      <c r="G33418">
        <v>24.03</v>
      </c>
      <c r="H33418" s="5">
        <v>27.67</v>
      </c>
      <c r="I33418">
        <v>28.22</v>
      </c>
      <c r="J33418">
        <v>28.88</v>
      </c>
      <c r="K33418">
        <v>27.67</v>
      </c>
      <c r="L33418" s="32">
        <v>27.67</v>
      </c>
      <c r="M33418">
        <v>35150</v>
      </c>
      <c r="N33418" t="s">
        <v>48</v>
      </c>
      <c r="O33418">
        <v>2</v>
      </c>
    </row>
    <row r="33419" spans="1:15" x14ac:dyDescent="0.2">
      <c r="A33419" s="2">
        <v>37278</v>
      </c>
      <c r="B33419">
        <v>900</v>
      </c>
      <c r="C33419">
        <v>17.82</v>
      </c>
      <c r="D33419">
        <v>17.82</v>
      </c>
      <c r="E33419">
        <v>17.82</v>
      </c>
      <c r="F33419">
        <v>17.82</v>
      </c>
      <c r="G33419">
        <v>17.82</v>
      </c>
      <c r="H33419" s="5">
        <v>23.96</v>
      </c>
      <c r="I33419">
        <v>24.51</v>
      </c>
      <c r="J33419">
        <v>25.15</v>
      </c>
      <c r="K33419">
        <v>23.96</v>
      </c>
      <c r="L33419" s="32">
        <v>23.96</v>
      </c>
      <c r="M33419">
        <v>34649</v>
      </c>
      <c r="N33419" t="s">
        <v>48</v>
      </c>
      <c r="O33419">
        <v>2</v>
      </c>
    </row>
    <row r="33420" spans="1:15" x14ac:dyDescent="0.2">
      <c r="A33420" s="2">
        <v>37278</v>
      </c>
      <c r="B33420">
        <v>1000</v>
      </c>
      <c r="C33420">
        <v>18.73</v>
      </c>
      <c r="D33420">
        <v>18.73</v>
      </c>
      <c r="E33420">
        <v>18.73</v>
      </c>
      <c r="F33420">
        <v>18.73</v>
      </c>
      <c r="G33420">
        <v>18.73</v>
      </c>
      <c r="H33420" s="5">
        <v>24.01</v>
      </c>
      <c r="I33420">
        <v>24.41</v>
      </c>
      <c r="J33420">
        <v>24.89</v>
      </c>
      <c r="K33420">
        <v>24.01</v>
      </c>
      <c r="L33420" s="32">
        <v>24.01</v>
      </c>
      <c r="M33420">
        <v>34042</v>
      </c>
      <c r="N33420" t="s">
        <v>48</v>
      </c>
      <c r="O33420">
        <v>2</v>
      </c>
    </row>
    <row r="33421" spans="1:15" x14ac:dyDescent="0.2">
      <c r="A33421" s="2">
        <v>37278</v>
      </c>
      <c r="B33421">
        <v>1100</v>
      </c>
      <c r="C33421">
        <v>18.37</v>
      </c>
      <c r="D33421">
        <v>18.37</v>
      </c>
      <c r="E33421">
        <v>18.37</v>
      </c>
      <c r="F33421">
        <v>18.37</v>
      </c>
      <c r="G33421">
        <v>18.37</v>
      </c>
      <c r="H33421" s="5">
        <v>24</v>
      </c>
      <c r="I33421">
        <v>24.51</v>
      </c>
      <c r="J33421">
        <v>24.94</v>
      </c>
      <c r="K33421">
        <v>24</v>
      </c>
      <c r="L33421" s="32">
        <v>24</v>
      </c>
      <c r="M33421">
        <v>33657</v>
      </c>
      <c r="N33421" t="s">
        <v>48</v>
      </c>
      <c r="O33421">
        <v>2</v>
      </c>
    </row>
    <row r="33422" spans="1:15" x14ac:dyDescent="0.2">
      <c r="A33422" s="2">
        <v>37278</v>
      </c>
      <c r="B33422">
        <v>1200</v>
      </c>
      <c r="C33422">
        <v>20.100000000000001</v>
      </c>
      <c r="D33422">
        <v>20.100000000000001</v>
      </c>
      <c r="E33422">
        <v>20.100000000000001</v>
      </c>
      <c r="F33422">
        <v>20.100000000000001</v>
      </c>
      <c r="G33422">
        <v>20.100000000000001</v>
      </c>
      <c r="H33422" s="5">
        <v>21.98</v>
      </c>
      <c r="I33422">
        <v>22.65</v>
      </c>
      <c r="J33422">
        <v>23.25</v>
      </c>
      <c r="K33422">
        <v>21.98</v>
      </c>
      <c r="L33422" s="32">
        <v>21.98</v>
      </c>
      <c r="M33422">
        <v>33342</v>
      </c>
      <c r="N33422" t="s">
        <v>48</v>
      </c>
      <c r="O33422">
        <v>2</v>
      </c>
    </row>
    <row r="33423" spans="1:15" x14ac:dyDescent="0.2">
      <c r="A33423" s="2">
        <v>37278</v>
      </c>
      <c r="B33423">
        <v>1300</v>
      </c>
      <c r="C33423">
        <v>18.77</v>
      </c>
      <c r="D33423">
        <v>18.77</v>
      </c>
      <c r="E33423">
        <v>18.77</v>
      </c>
      <c r="F33423">
        <v>18.77</v>
      </c>
      <c r="G33423">
        <v>18.77</v>
      </c>
      <c r="H33423" s="5">
        <v>21.01</v>
      </c>
      <c r="I33423">
        <v>21.69</v>
      </c>
      <c r="J33423">
        <v>22.46</v>
      </c>
      <c r="K33423">
        <v>21.02</v>
      </c>
      <c r="L33423" s="32">
        <v>21.01</v>
      </c>
      <c r="M33423">
        <v>32625</v>
      </c>
      <c r="N33423" t="s">
        <v>48</v>
      </c>
      <c r="O33423">
        <v>2</v>
      </c>
    </row>
    <row r="33424" spans="1:15" x14ac:dyDescent="0.2">
      <c r="A33424" s="2">
        <v>37278</v>
      </c>
      <c r="B33424">
        <v>1400</v>
      </c>
      <c r="C33424">
        <v>17.78</v>
      </c>
      <c r="D33424">
        <v>17.78</v>
      </c>
      <c r="E33424">
        <v>17.78</v>
      </c>
      <c r="F33424">
        <v>17.78</v>
      </c>
      <c r="G33424">
        <v>17.78</v>
      </c>
      <c r="H33424" s="5">
        <v>20.13</v>
      </c>
      <c r="I33424">
        <v>20.91</v>
      </c>
      <c r="J33424">
        <v>21.8</v>
      </c>
      <c r="K33424">
        <v>20.13</v>
      </c>
      <c r="L33424" s="32">
        <v>20.12</v>
      </c>
      <c r="M33424">
        <v>32067</v>
      </c>
      <c r="N33424" t="s">
        <v>48</v>
      </c>
      <c r="O33424">
        <v>2</v>
      </c>
    </row>
    <row r="33425" spans="1:15" x14ac:dyDescent="0.2">
      <c r="A33425" s="2">
        <v>37278</v>
      </c>
      <c r="B33425">
        <v>1500</v>
      </c>
      <c r="C33425">
        <v>16.170000000000002</v>
      </c>
      <c r="D33425">
        <v>16.170000000000002</v>
      </c>
      <c r="E33425">
        <v>16.170000000000002</v>
      </c>
      <c r="F33425">
        <v>16.170000000000002</v>
      </c>
      <c r="G33425">
        <v>16.170000000000002</v>
      </c>
      <c r="H33425" s="5">
        <v>18.95</v>
      </c>
      <c r="I33425">
        <v>19</v>
      </c>
      <c r="J33425">
        <v>19.02</v>
      </c>
      <c r="K33425">
        <v>18.96</v>
      </c>
      <c r="L33425" s="32">
        <v>18.95</v>
      </c>
      <c r="M33425">
        <v>31459</v>
      </c>
      <c r="N33425" t="s">
        <v>48</v>
      </c>
      <c r="O33425">
        <v>2</v>
      </c>
    </row>
    <row r="33426" spans="1:15" x14ac:dyDescent="0.2">
      <c r="A33426" s="2">
        <v>37278</v>
      </c>
      <c r="B33426">
        <v>1600</v>
      </c>
      <c r="C33426">
        <v>15.53</v>
      </c>
      <c r="D33426">
        <v>15.53</v>
      </c>
      <c r="E33426">
        <v>15.53</v>
      </c>
      <c r="F33426">
        <v>15.53</v>
      </c>
      <c r="G33426">
        <v>15.53</v>
      </c>
      <c r="H33426" s="5">
        <v>19.010000000000002</v>
      </c>
      <c r="I33426">
        <v>19.010000000000002</v>
      </c>
      <c r="J33426">
        <v>19.02</v>
      </c>
      <c r="K33426">
        <v>19.010000000000002</v>
      </c>
      <c r="L33426" s="32">
        <v>19.010000000000002</v>
      </c>
      <c r="M33426">
        <v>31234</v>
      </c>
      <c r="N33426" t="s">
        <v>48</v>
      </c>
      <c r="O33426">
        <v>2</v>
      </c>
    </row>
    <row r="33427" spans="1:15" x14ac:dyDescent="0.2">
      <c r="A33427" s="2">
        <v>37278</v>
      </c>
      <c r="B33427">
        <v>1700</v>
      </c>
      <c r="C33427">
        <v>14.3</v>
      </c>
      <c r="D33427">
        <v>14.3</v>
      </c>
      <c r="E33427">
        <v>14.3</v>
      </c>
      <c r="F33427">
        <v>14.3</v>
      </c>
      <c r="G33427">
        <v>14.3</v>
      </c>
      <c r="H33427" s="5">
        <v>21.03</v>
      </c>
      <c r="I33427">
        <v>21.95</v>
      </c>
      <c r="J33427">
        <v>23.08</v>
      </c>
      <c r="K33427">
        <v>21.25</v>
      </c>
      <c r="L33427" s="32">
        <v>21</v>
      </c>
      <c r="M33427">
        <v>32005</v>
      </c>
      <c r="N33427" t="s">
        <v>48</v>
      </c>
      <c r="O33427">
        <v>2</v>
      </c>
    </row>
    <row r="33428" spans="1:15" x14ac:dyDescent="0.2">
      <c r="A33428" s="2">
        <v>37278</v>
      </c>
      <c r="B33428">
        <v>1800</v>
      </c>
      <c r="C33428">
        <v>31.62</v>
      </c>
      <c r="D33428">
        <v>31.62</v>
      </c>
      <c r="E33428">
        <v>31.62</v>
      </c>
      <c r="F33428">
        <v>31.62</v>
      </c>
      <c r="G33428">
        <v>31.62</v>
      </c>
      <c r="H33428" s="5">
        <v>35.29</v>
      </c>
      <c r="I33428">
        <v>36.32</v>
      </c>
      <c r="J33428">
        <v>37.49</v>
      </c>
      <c r="K33428">
        <v>35.450000000000003</v>
      </c>
      <c r="L33428" s="32">
        <v>35.380000000000003</v>
      </c>
      <c r="M33428">
        <v>34816</v>
      </c>
      <c r="N33428" t="s">
        <v>48</v>
      </c>
      <c r="O33428">
        <v>2</v>
      </c>
    </row>
    <row r="33429" spans="1:15" x14ac:dyDescent="0.2">
      <c r="A33429" s="2">
        <v>37278</v>
      </c>
      <c r="B33429">
        <v>1900</v>
      </c>
      <c r="C33429">
        <v>32.5</v>
      </c>
      <c r="D33429">
        <v>32.5</v>
      </c>
      <c r="E33429">
        <v>32.5</v>
      </c>
      <c r="F33429">
        <v>32.5</v>
      </c>
      <c r="G33429">
        <v>32.5</v>
      </c>
      <c r="H33429" s="5">
        <v>33.03</v>
      </c>
      <c r="I33429">
        <v>33.24</v>
      </c>
      <c r="J33429">
        <v>33.479999999999997</v>
      </c>
      <c r="K33429">
        <v>33.200000000000003</v>
      </c>
      <c r="L33429" s="32">
        <v>33.119999999999997</v>
      </c>
      <c r="M33429">
        <v>36138</v>
      </c>
      <c r="N33429" t="s">
        <v>48</v>
      </c>
      <c r="O33429">
        <v>2</v>
      </c>
    </row>
    <row r="33430" spans="1:15" x14ac:dyDescent="0.2">
      <c r="A33430" s="2">
        <v>37278</v>
      </c>
      <c r="B33430">
        <v>2000</v>
      </c>
      <c r="C33430">
        <v>21.1</v>
      </c>
      <c r="D33430">
        <v>21.1</v>
      </c>
      <c r="E33430">
        <v>21.1</v>
      </c>
      <c r="F33430">
        <v>21.1</v>
      </c>
      <c r="G33430">
        <v>21.1</v>
      </c>
      <c r="H33430" s="5">
        <v>27.44</v>
      </c>
      <c r="I33430">
        <v>27.8</v>
      </c>
      <c r="J33430">
        <v>28.23</v>
      </c>
      <c r="K33430">
        <v>27.61</v>
      </c>
      <c r="L33430" s="32">
        <v>27.53</v>
      </c>
      <c r="M33430">
        <v>35755</v>
      </c>
      <c r="N33430" t="s">
        <v>48</v>
      </c>
      <c r="O33430">
        <v>2</v>
      </c>
    </row>
    <row r="33431" spans="1:15" x14ac:dyDescent="0.2">
      <c r="A33431" s="2">
        <v>37278</v>
      </c>
      <c r="B33431">
        <v>2100</v>
      </c>
      <c r="C33431">
        <v>22.99</v>
      </c>
      <c r="D33431">
        <v>22.99</v>
      </c>
      <c r="E33431">
        <v>22.99</v>
      </c>
      <c r="F33431">
        <v>22.99</v>
      </c>
      <c r="G33431">
        <v>22.99</v>
      </c>
      <c r="H33431" s="5">
        <v>24.18</v>
      </c>
      <c r="I33431">
        <v>24.48</v>
      </c>
      <c r="J33431">
        <v>24.84</v>
      </c>
      <c r="K33431">
        <v>24.18</v>
      </c>
      <c r="L33431" s="32">
        <v>24.18</v>
      </c>
      <c r="M33431">
        <v>35021</v>
      </c>
      <c r="N33431" t="s">
        <v>48</v>
      </c>
      <c r="O33431">
        <v>2</v>
      </c>
    </row>
    <row r="33432" spans="1:15" x14ac:dyDescent="0.2">
      <c r="A33432" s="2">
        <v>37278</v>
      </c>
      <c r="B33432">
        <v>2200</v>
      </c>
      <c r="C33432">
        <v>18.91</v>
      </c>
      <c r="D33432">
        <v>18.91</v>
      </c>
      <c r="E33432">
        <v>18.91</v>
      </c>
      <c r="F33432">
        <v>18.91</v>
      </c>
      <c r="G33432">
        <v>18.91</v>
      </c>
      <c r="H33432" s="5">
        <v>20.97</v>
      </c>
      <c r="I33432">
        <v>21.48</v>
      </c>
      <c r="J33432">
        <v>22.09</v>
      </c>
      <c r="K33432">
        <v>20.98</v>
      </c>
      <c r="L33432" s="32">
        <v>20.97</v>
      </c>
      <c r="M33432">
        <v>33501</v>
      </c>
      <c r="N33432" t="s">
        <v>48</v>
      </c>
      <c r="O33432">
        <v>2</v>
      </c>
    </row>
    <row r="33433" spans="1:15" x14ac:dyDescent="0.2">
      <c r="A33433" s="2">
        <v>37278</v>
      </c>
      <c r="B33433">
        <v>2300</v>
      </c>
      <c r="C33433">
        <v>14.56</v>
      </c>
      <c r="D33433">
        <v>14.56</v>
      </c>
      <c r="E33433">
        <v>14.56</v>
      </c>
      <c r="F33433">
        <v>14.56</v>
      </c>
      <c r="G33433">
        <v>14.56</v>
      </c>
      <c r="H33433" s="5">
        <v>18.53</v>
      </c>
      <c r="I33433">
        <v>19.07</v>
      </c>
      <c r="J33433">
        <v>19.72</v>
      </c>
      <c r="K33433">
        <v>18.53</v>
      </c>
      <c r="L33433" s="32">
        <v>18.53</v>
      </c>
      <c r="M33433">
        <v>30939</v>
      </c>
      <c r="N33433" t="s">
        <v>48</v>
      </c>
      <c r="O33433">
        <v>2</v>
      </c>
    </row>
    <row r="33434" spans="1:15" x14ac:dyDescent="0.2">
      <c r="A33434" s="2">
        <v>37278</v>
      </c>
      <c r="B33434">
        <v>2400</v>
      </c>
      <c r="C33434">
        <v>11.48</v>
      </c>
      <c r="D33434">
        <v>11.48</v>
      </c>
      <c r="E33434">
        <v>11.48</v>
      </c>
      <c r="F33434">
        <v>11.48</v>
      </c>
      <c r="G33434">
        <v>11.48</v>
      </c>
      <c r="H33434" s="5">
        <v>16.899999999999999</v>
      </c>
      <c r="I33434">
        <v>16.899999999999999</v>
      </c>
      <c r="J33434">
        <v>16.899999999999999</v>
      </c>
      <c r="K33434">
        <v>16.899999999999999</v>
      </c>
      <c r="L33434" s="32">
        <v>16.899999999999999</v>
      </c>
      <c r="M33434">
        <v>28436</v>
      </c>
      <c r="N33434" t="s">
        <v>47</v>
      </c>
      <c r="O33434">
        <v>2</v>
      </c>
    </row>
    <row r="33435" spans="1:15" x14ac:dyDescent="0.2">
      <c r="A33435" s="2">
        <v>37279</v>
      </c>
      <c r="B33435">
        <v>100</v>
      </c>
      <c r="C33435">
        <v>12.25</v>
      </c>
      <c r="D33435">
        <v>12.25</v>
      </c>
      <c r="E33435">
        <v>12.25</v>
      </c>
      <c r="F33435">
        <v>12.25</v>
      </c>
      <c r="G33435">
        <v>12.25</v>
      </c>
      <c r="H33435" s="5">
        <v>14.1</v>
      </c>
      <c r="I33435">
        <v>14.1</v>
      </c>
      <c r="J33435">
        <v>14.1</v>
      </c>
      <c r="K33435">
        <v>14.1</v>
      </c>
      <c r="L33435" s="32">
        <v>14.1</v>
      </c>
      <c r="M33435">
        <v>26624</v>
      </c>
      <c r="N33435" t="s">
        <v>47</v>
      </c>
      <c r="O33435">
        <v>3</v>
      </c>
    </row>
    <row r="33436" spans="1:15" x14ac:dyDescent="0.2">
      <c r="A33436" s="2">
        <v>37279</v>
      </c>
      <c r="B33436">
        <v>200</v>
      </c>
      <c r="C33436">
        <v>11.1</v>
      </c>
      <c r="D33436">
        <v>11.1</v>
      </c>
      <c r="E33436">
        <v>11.1</v>
      </c>
      <c r="F33436">
        <v>11.1</v>
      </c>
      <c r="G33436">
        <v>11.1</v>
      </c>
      <c r="H33436" s="5">
        <v>13.59</v>
      </c>
      <c r="I33436">
        <v>13.59</v>
      </c>
      <c r="J33436">
        <v>13.59</v>
      </c>
      <c r="K33436">
        <v>13.59</v>
      </c>
      <c r="L33436" s="32">
        <v>13.59</v>
      </c>
      <c r="M33436">
        <v>25582</v>
      </c>
      <c r="N33436" t="s">
        <v>47</v>
      </c>
      <c r="O33436">
        <v>3</v>
      </c>
    </row>
    <row r="33437" spans="1:15" x14ac:dyDescent="0.2">
      <c r="A33437" s="2">
        <v>37279</v>
      </c>
      <c r="B33437">
        <v>300</v>
      </c>
      <c r="C33437">
        <v>11.15</v>
      </c>
      <c r="D33437">
        <v>11.15</v>
      </c>
      <c r="E33437">
        <v>11.15</v>
      </c>
      <c r="F33437">
        <v>11.15</v>
      </c>
      <c r="G33437">
        <v>11.15</v>
      </c>
      <c r="H33437" s="5">
        <v>13.3</v>
      </c>
      <c r="I33437">
        <v>13.3</v>
      </c>
      <c r="J33437">
        <v>13.3</v>
      </c>
      <c r="K33437">
        <v>13.3</v>
      </c>
      <c r="L33437" s="32">
        <v>13.3</v>
      </c>
      <c r="M33437">
        <v>25176</v>
      </c>
      <c r="N33437" t="s">
        <v>47</v>
      </c>
      <c r="O33437">
        <v>3</v>
      </c>
    </row>
    <row r="33438" spans="1:15" x14ac:dyDescent="0.2">
      <c r="A33438" s="2">
        <v>37279</v>
      </c>
      <c r="B33438">
        <v>400</v>
      </c>
      <c r="C33438">
        <v>12.35</v>
      </c>
      <c r="D33438">
        <v>12.35</v>
      </c>
      <c r="E33438">
        <v>12.35</v>
      </c>
      <c r="F33438">
        <v>12.35</v>
      </c>
      <c r="G33438">
        <v>12.35</v>
      </c>
      <c r="H33438" s="5">
        <v>13.37</v>
      </c>
      <c r="I33438">
        <v>13.37</v>
      </c>
      <c r="J33438">
        <v>13.37</v>
      </c>
      <c r="K33438">
        <v>13.37</v>
      </c>
      <c r="L33438" s="32">
        <v>13.37</v>
      </c>
      <c r="M33438">
        <v>24999</v>
      </c>
      <c r="N33438" t="s">
        <v>47</v>
      </c>
      <c r="O33438">
        <v>3</v>
      </c>
    </row>
    <row r="33439" spans="1:15" x14ac:dyDescent="0.2">
      <c r="A33439" s="2">
        <v>37279</v>
      </c>
      <c r="B33439">
        <v>500</v>
      </c>
      <c r="C33439">
        <v>13.68</v>
      </c>
      <c r="D33439">
        <v>13.68</v>
      </c>
      <c r="E33439">
        <v>13.68</v>
      </c>
      <c r="F33439">
        <v>13.68</v>
      </c>
      <c r="G33439">
        <v>13.68</v>
      </c>
      <c r="H33439" s="5">
        <v>14</v>
      </c>
      <c r="I33439">
        <v>14</v>
      </c>
      <c r="J33439">
        <v>14</v>
      </c>
      <c r="K33439">
        <v>14</v>
      </c>
      <c r="L33439" s="32">
        <v>14</v>
      </c>
      <c r="M33439">
        <v>25526</v>
      </c>
      <c r="N33439" t="s">
        <v>47</v>
      </c>
      <c r="O33439">
        <v>3</v>
      </c>
    </row>
    <row r="33440" spans="1:15" x14ac:dyDescent="0.2">
      <c r="A33440" s="2">
        <v>37279</v>
      </c>
      <c r="B33440">
        <v>600</v>
      </c>
      <c r="C33440">
        <v>14.81</v>
      </c>
      <c r="D33440">
        <v>14.81</v>
      </c>
      <c r="E33440">
        <v>14.81</v>
      </c>
      <c r="F33440">
        <v>14.81</v>
      </c>
      <c r="G33440">
        <v>14.81</v>
      </c>
      <c r="H33440" s="5">
        <v>16.309999999999999</v>
      </c>
      <c r="I33440">
        <v>16.309999999999999</v>
      </c>
      <c r="J33440">
        <v>16.309999999999999</v>
      </c>
      <c r="K33440">
        <v>16.309999999999999</v>
      </c>
      <c r="L33440" s="32">
        <v>16.309999999999999</v>
      </c>
      <c r="M33440">
        <v>27560</v>
      </c>
      <c r="N33440" t="s">
        <v>47</v>
      </c>
      <c r="O33440">
        <v>3</v>
      </c>
    </row>
    <row r="33441" spans="1:15" x14ac:dyDescent="0.2">
      <c r="A33441" s="2">
        <v>37279</v>
      </c>
      <c r="B33441">
        <v>700</v>
      </c>
      <c r="C33441">
        <v>25.47</v>
      </c>
      <c r="D33441">
        <v>25.47</v>
      </c>
      <c r="E33441">
        <v>25.47</v>
      </c>
      <c r="F33441">
        <v>25.47</v>
      </c>
      <c r="G33441">
        <v>25.47</v>
      </c>
      <c r="H33441" s="5">
        <v>27</v>
      </c>
      <c r="I33441">
        <v>27.01</v>
      </c>
      <c r="J33441">
        <v>27.01</v>
      </c>
      <c r="K33441">
        <v>27</v>
      </c>
      <c r="L33441" s="32">
        <v>27</v>
      </c>
      <c r="M33441">
        <v>31674</v>
      </c>
      <c r="N33441" t="s">
        <v>47</v>
      </c>
      <c r="O33441">
        <v>3</v>
      </c>
    </row>
    <row r="33442" spans="1:15" x14ac:dyDescent="0.2">
      <c r="A33442" s="2">
        <v>37279</v>
      </c>
      <c r="B33442">
        <v>800</v>
      </c>
      <c r="C33442">
        <v>27.47</v>
      </c>
      <c r="D33442">
        <v>27.47</v>
      </c>
      <c r="E33442">
        <v>27.47</v>
      </c>
      <c r="F33442">
        <v>27.47</v>
      </c>
      <c r="G33442">
        <v>27.47</v>
      </c>
      <c r="H33442" s="5">
        <v>24</v>
      </c>
      <c r="I33442">
        <v>27.11</v>
      </c>
      <c r="J33442">
        <v>29.95</v>
      </c>
      <c r="K33442">
        <v>24.01</v>
      </c>
      <c r="L33442" s="32">
        <v>24</v>
      </c>
      <c r="M33442">
        <v>34277</v>
      </c>
      <c r="N33442" t="s">
        <v>48</v>
      </c>
      <c r="O33442">
        <v>3</v>
      </c>
    </row>
    <row r="33443" spans="1:15" x14ac:dyDescent="0.2">
      <c r="A33443" s="2">
        <v>37279</v>
      </c>
      <c r="B33443">
        <v>900</v>
      </c>
      <c r="C33443">
        <v>20.23</v>
      </c>
      <c r="D33443">
        <v>20.23</v>
      </c>
      <c r="E33443">
        <v>20.23</v>
      </c>
      <c r="F33443">
        <v>20.23</v>
      </c>
      <c r="G33443">
        <v>20.23</v>
      </c>
      <c r="H33443" s="5">
        <v>20.440000000000001</v>
      </c>
      <c r="I33443">
        <v>20.45</v>
      </c>
      <c r="J33443">
        <v>20.45</v>
      </c>
      <c r="K33443">
        <v>20.440000000000001</v>
      </c>
      <c r="L33443" s="32">
        <v>20.440000000000001</v>
      </c>
      <c r="M33443">
        <v>34235</v>
      </c>
      <c r="N33443" t="s">
        <v>48</v>
      </c>
      <c r="O33443">
        <v>3</v>
      </c>
    </row>
    <row r="33444" spans="1:15" x14ac:dyDescent="0.2">
      <c r="A33444" s="2">
        <v>37279</v>
      </c>
      <c r="B33444">
        <v>1000</v>
      </c>
      <c r="C33444">
        <v>23.14</v>
      </c>
      <c r="D33444">
        <v>23.14</v>
      </c>
      <c r="E33444">
        <v>23.14</v>
      </c>
      <c r="F33444">
        <v>23.14</v>
      </c>
      <c r="G33444">
        <v>23.14</v>
      </c>
      <c r="H33444" s="5">
        <v>20.04</v>
      </c>
      <c r="I33444">
        <v>20.05</v>
      </c>
      <c r="J33444">
        <v>20.05</v>
      </c>
      <c r="K33444">
        <v>20.04</v>
      </c>
      <c r="L33444" s="32">
        <v>20.04</v>
      </c>
      <c r="M33444">
        <v>34060</v>
      </c>
      <c r="N33444" t="s">
        <v>48</v>
      </c>
      <c r="O33444">
        <v>3</v>
      </c>
    </row>
    <row r="33445" spans="1:15" x14ac:dyDescent="0.2">
      <c r="A33445" s="2">
        <v>37279</v>
      </c>
      <c r="B33445">
        <v>1100</v>
      </c>
      <c r="C33445">
        <v>27.59</v>
      </c>
      <c r="D33445">
        <v>27.59</v>
      </c>
      <c r="E33445">
        <v>27.59</v>
      </c>
      <c r="F33445">
        <v>27.59</v>
      </c>
      <c r="G33445">
        <v>27.59</v>
      </c>
      <c r="H33445" s="5">
        <v>21.6</v>
      </c>
      <c r="I33445">
        <v>21.6</v>
      </c>
      <c r="J33445">
        <v>21.6</v>
      </c>
      <c r="K33445">
        <v>21.6</v>
      </c>
      <c r="L33445" s="32">
        <v>21.6</v>
      </c>
      <c r="M33445">
        <v>34163</v>
      </c>
      <c r="N33445" t="s">
        <v>48</v>
      </c>
      <c r="O33445">
        <v>3</v>
      </c>
    </row>
    <row r="33446" spans="1:15" x14ac:dyDescent="0.2">
      <c r="A33446" s="2">
        <v>37279</v>
      </c>
      <c r="B33446">
        <v>1200</v>
      </c>
      <c r="C33446">
        <v>19.489999999999998</v>
      </c>
      <c r="D33446">
        <v>19.489999999999998</v>
      </c>
      <c r="E33446">
        <v>19.489999999999998</v>
      </c>
      <c r="F33446">
        <v>19.489999999999998</v>
      </c>
      <c r="G33446">
        <v>19.489999999999998</v>
      </c>
      <c r="H33446" s="5">
        <v>20.09</v>
      </c>
      <c r="I33446">
        <v>20.09</v>
      </c>
      <c r="J33446">
        <v>20.100000000000001</v>
      </c>
      <c r="K33446">
        <v>20.09</v>
      </c>
      <c r="L33446" s="32">
        <v>20.09</v>
      </c>
      <c r="M33446">
        <v>34057</v>
      </c>
      <c r="N33446" t="s">
        <v>48</v>
      </c>
      <c r="O33446">
        <v>3</v>
      </c>
    </row>
    <row r="33447" spans="1:15" x14ac:dyDescent="0.2">
      <c r="A33447" s="2">
        <v>37279</v>
      </c>
      <c r="B33447">
        <v>1300</v>
      </c>
      <c r="C33447">
        <v>22.73</v>
      </c>
      <c r="D33447">
        <v>22.73</v>
      </c>
      <c r="E33447">
        <v>22.73</v>
      </c>
      <c r="F33447">
        <v>22.73</v>
      </c>
      <c r="G33447">
        <v>22.73</v>
      </c>
      <c r="H33447" s="5">
        <v>19.760000000000002</v>
      </c>
      <c r="I33447">
        <v>19.760000000000002</v>
      </c>
      <c r="J33447">
        <v>19.77</v>
      </c>
      <c r="K33447">
        <v>19.760000000000002</v>
      </c>
      <c r="L33447" s="32">
        <v>19.760000000000002</v>
      </c>
      <c r="M33447">
        <v>33608</v>
      </c>
      <c r="N33447" t="s">
        <v>48</v>
      </c>
      <c r="O33447">
        <v>3</v>
      </c>
    </row>
    <row r="33448" spans="1:15" x14ac:dyDescent="0.2">
      <c r="A33448" s="2">
        <v>37279</v>
      </c>
      <c r="B33448">
        <v>1400</v>
      </c>
      <c r="C33448">
        <v>22.03</v>
      </c>
      <c r="D33448">
        <v>22.03</v>
      </c>
      <c r="E33448">
        <v>22.03</v>
      </c>
      <c r="F33448">
        <v>22.03</v>
      </c>
      <c r="G33448">
        <v>22.03</v>
      </c>
      <c r="H33448" s="5">
        <v>18.53</v>
      </c>
      <c r="I33448">
        <v>18.53</v>
      </c>
      <c r="J33448">
        <v>18.53</v>
      </c>
      <c r="K33448">
        <v>18.53</v>
      </c>
      <c r="L33448" s="32">
        <v>18.53</v>
      </c>
      <c r="M33448">
        <v>33423</v>
      </c>
      <c r="N33448" t="s">
        <v>48</v>
      </c>
      <c r="O33448">
        <v>3</v>
      </c>
    </row>
    <row r="33449" spans="1:15" x14ac:dyDescent="0.2">
      <c r="A33449" s="2">
        <v>37279</v>
      </c>
      <c r="B33449">
        <v>1500</v>
      </c>
      <c r="C33449">
        <v>19.11</v>
      </c>
      <c r="D33449">
        <v>19.11</v>
      </c>
      <c r="E33449">
        <v>19.11</v>
      </c>
      <c r="F33449">
        <v>19.11</v>
      </c>
      <c r="G33449">
        <v>19.11</v>
      </c>
      <c r="H33449" s="5">
        <v>17.940000000000001</v>
      </c>
      <c r="I33449">
        <v>17.95</v>
      </c>
      <c r="J33449">
        <v>17.95</v>
      </c>
      <c r="K33449">
        <v>17.940000000000001</v>
      </c>
      <c r="L33449" s="32">
        <v>17.940000000000001</v>
      </c>
      <c r="M33449">
        <v>33029</v>
      </c>
      <c r="N33449" t="s">
        <v>48</v>
      </c>
      <c r="O33449">
        <v>3</v>
      </c>
    </row>
    <row r="33450" spans="1:15" x14ac:dyDescent="0.2">
      <c r="A33450" s="2">
        <v>37279</v>
      </c>
      <c r="B33450">
        <v>1600</v>
      </c>
      <c r="C33450">
        <v>18.63</v>
      </c>
      <c r="D33450">
        <v>18.63</v>
      </c>
      <c r="E33450">
        <v>18.63</v>
      </c>
      <c r="F33450">
        <v>18.63</v>
      </c>
      <c r="G33450">
        <v>18.63</v>
      </c>
      <c r="H33450" s="5">
        <v>18.03</v>
      </c>
      <c r="I33450">
        <v>18.03</v>
      </c>
      <c r="J33450">
        <v>18.03</v>
      </c>
      <c r="K33450">
        <v>18.03</v>
      </c>
      <c r="L33450" s="32">
        <v>18.03</v>
      </c>
      <c r="M33450">
        <v>32800</v>
      </c>
      <c r="N33450" t="s">
        <v>48</v>
      </c>
      <c r="O33450">
        <v>3</v>
      </c>
    </row>
    <row r="33451" spans="1:15" x14ac:dyDescent="0.2">
      <c r="A33451" s="2">
        <v>37279</v>
      </c>
      <c r="B33451">
        <v>1700</v>
      </c>
      <c r="C33451">
        <v>17.829999999999998</v>
      </c>
      <c r="D33451">
        <v>17.829999999999998</v>
      </c>
      <c r="E33451">
        <v>17.829999999999998</v>
      </c>
      <c r="F33451">
        <v>17.829999999999998</v>
      </c>
      <c r="G33451">
        <v>17.829999999999998</v>
      </c>
      <c r="H33451" s="5">
        <v>19.84</v>
      </c>
      <c r="I33451">
        <v>19.84</v>
      </c>
      <c r="J33451">
        <v>19.84</v>
      </c>
      <c r="K33451">
        <v>19.84</v>
      </c>
      <c r="L33451" s="32">
        <v>19.84</v>
      </c>
      <c r="M33451">
        <v>33562</v>
      </c>
      <c r="N33451" t="s">
        <v>48</v>
      </c>
      <c r="O33451">
        <v>3</v>
      </c>
    </row>
    <row r="33452" spans="1:15" x14ac:dyDescent="0.2">
      <c r="A33452" s="2">
        <v>37279</v>
      </c>
      <c r="B33452">
        <v>1800</v>
      </c>
      <c r="C33452">
        <v>18.34</v>
      </c>
      <c r="D33452">
        <v>32.01</v>
      </c>
      <c r="E33452">
        <v>38.1</v>
      </c>
      <c r="F33452">
        <v>21.99</v>
      </c>
      <c r="G33452">
        <v>24.17</v>
      </c>
      <c r="H33452" s="5">
        <v>29.76</v>
      </c>
      <c r="I33452">
        <v>32.9</v>
      </c>
      <c r="J33452">
        <v>33.14</v>
      </c>
      <c r="K33452">
        <v>31.56</v>
      </c>
      <c r="L33452" s="32">
        <v>30.04</v>
      </c>
      <c r="M33452">
        <v>35758</v>
      </c>
      <c r="N33452" t="s">
        <v>48</v>
      </c>
      <c r="O33452">
        <v>3</v>
      </c>
    </row>
    <row r="33453" spans="1:15" x14ac:dyDescent="0.2">
      <c r="A33453" s="2">
        <v>37279</v>
      </c>
      <c r="B33453">
        <v>1900</v>
      </c>
      <c r="C33453">
        <v>17.46</v>
      </c>
      <c r="D33453">
        <v>39.71</v>
      </c>
      <c r="E33453">
        <v>53.08</v>
      </c>
      <c r="F33453">
        <v>20.91</v>
      </c>
      <c r="G33453">
        <v>22.55</v>
      </c>
      <c r="H33453" s="5">
        <v>28</v>
      </c>
      <c r="I33453">
        <v>30.6</v>
      </c>
      <c r="J33453">
        <v>33.01</v>
      </c>
      <c r="K33453">
        <v>28.01</v>
      </c>
      <c r="L33453" s="32">
        <v>28</v>
      </c>
      <c r="M33453">
        <v>36038</v>
      </c>
      <c r="N33453" t="s">
        <v>48</v>
      </c>
      <c r="O33453">
        <v>3</v>
      </c>
    </row>
    <row r="33454" spans="1:15" x14ac:dyDescent="0.2">
      <c r="A33454" s="2">
        <v>37279</v>
      </c>
      <c r="B33454">
        <v>2000</v>
      </c>
      <c r="C33454">
        <v>18.78</v>
      </c>
      <c r="D33454">
        <v>32.380000000000003</v>
      </c>
      <c r="E33454">
        <v>42.31</v>
      </c>
      <c r="F33454">
        <v>19.62</v>
      </c>
      <c r="G33454">
        <v>19.670000000000002</v>
      </c>
      <c r="H33454" s="5">
        <v>23</v>
      </c>
      <c r="I33454">
        <v>23.01</v>
      </c>
      <c r="J33454">
        <v>23.01</v>
      </c>
      <c r="K33454">
        <v>23</v>
      </c>
      <c r="L33454" s="32">
        <v>23</v>
      </c>
      <c r="M33454">
        <v>35100</v>
      </c>
      <c r="N33454" t="s">
        <v>48</v>
      </c>
      <c r="O33454">
        <v>3</v>
      </c>
    </row>
    <row r="33455" spans="1:15" x14ac:dyDescent="0.2">
      <c r="A33455" s="2">
        <v>37279</v>
      </c>
      <c r="B33455">
        <v>2100</v>
      </c>
      <c r="C33455">
        <v>20.65</v>
      </c>
      <c r="D33455">
        <v>21.67</v>
      </c>
      <c r="E33455">
        <v>22.41</v>
      </c>
      <c r="F33455">
        <v>20.71</v>
      </c>
      <c r="G33455">
        <v>20.71</v>
      </c>
      <c r="H33455" s="5">
        <v>20.51</v>
      </c>
      <c r="I33455">
        <v>20.51</v>
      </c>
      <c r="J33455">
        <v>20.52</v>
      </c>
      <c r="K33455">
        <v>20.51</v>
      </c>
      <c r="L33455" s="32">
        <v>20.51</v>
      </c>
      <c r="M33455">
        <v>34138</v>
      </c>
      <c r="N33455" t="s">
        <v>48</v>
      </c>
      <c r="O33455">
        <v>3</v>
      </c>
    </row>
    <row r="33456" spans="1:15" x14ac:dyDescent="0.2">
      <c r="A33456" s="2">
        <v>37279</v>
      </c>
      <c r="B33456">
        <v>2200</v>
      </c>
      <c r="C33456">
        <v>18.52</v>
      </c>
      <c r="D33456">
        <v>18.52</v>
      </c>
      <c r="E33456">
        <v>18.52</v>
      </c>
      <c r="F33456">
        <v>18.52</v>
      </c>
      <c r="G33456">
        <v>18.52</v>
      </c>
      <c r="H33456" s="5">
        <v>18.46</v>
      </c>
      <c r="I33456">
        <v>18.46</v>
      </c>
      <c r="J33456">
        <v>18.47</v>
      </c>
      <c r="K33456">
        <v>18.46</v>
      </c>
      <c r="L33456" s="32">
        <v>18.46</v>
      </c>
      <c r="M33456">
        <v>32370</v>
      </c>
      <c r="N33456" t="s">
        <v>48</v>
      </c>
      <c r="O33456">
        <v>3</v>
      </c>
    </row>
    <row r="33457" spans="1:15" x14ac:dyDescent="0.2">
      <c r="A33457" s="2">
        <v>37279</v>
      </c>
      <c r="B33457">
        <v>2300</v>
      </c>
      <c r="C33457">
        <v>15.7</v>
      </c>
      <c r="D33457">
        <v>15.7</v>
      </c>
      <c r="E33457">
        <v>15.7</v>
      </c>
      <c r="F33457">
        <v>15.7</v>
      </c>
      <c r="G33457">
        <v>15.7</v>
      </c>
      <c r="H33457" s="5">
        <v>16</v>
      </c>
      <c r="I33457">
        <v>16.010000000000002</v>
      </c>
      <c r="J33457">
        <v>16.010000000000002</v>
      </c>
      <c r="K33457">
        <v>16</v>
      </c>
      <c r="L33457" s="32">
        <v>16</v>
      </c>
      <c r="M33457">
        <v>29669</v>
      </c>
      <c r="N33457" t="s">
        <v>48</v>
      </c>
      <c r="O33457">
        <v>3</v>
      </c>
    </row>
    <row r="33458" spans="1:15" x14ac:dyDescent="0.2">
      <c r="A33458" s="2">
        <v>37279</v>
      </c>
      <c r="B33458">
        <v>2400</v>
      </c>
      <c r="C33458">
        <v>13.76</v>
      </c>
      <c r="D33458">
        <v>13.76</v>
      </c>
      <c r="E33458">
        <v>13.76</v>
      </c>
      <c r="F33458">
        <v>13.76</v>
      </c>
      <c r="G33458">
        <v>13.76</v>
      </c>
      <c r="H33458" s="5">
        <v>15.32</v>
      </c>
      <c r="I33458">
        <v>15.32</v>
      </c>
      <c r="J33458">
        <v>15.33</v>
      </c>
      <c r="K33458">
        <v>15.32</v>
      </c>
      <c r="L33458" s="32">
        <v>15.32</v>
      </c>
      <c r="M33458">
        <v>27106</v>
      </c>
      <c r="N33458" t="s">
        <v>47</v>
      </c>
      <c r="O33458">
        <v>3</v>
      </c>
    </row>
    <row r="33459" spans="1:15" x14ac:dyDescent="0.2">
      <c r="A33459" s="2">
        <v>37280</v>
      </c>
      <c r="B33459">
        <v>100</v>
      </c>
      <c r="C33459">
        <v>9.92</v>
      </c>
      <c r="D33459">
        <v>9.92</v>
      </c>
      <c r="E33459">
        <v>9.92</v>
      </c>
      <c r="F33459">
        <v>9.92</v>
      </c>
      <c r="G33459">
        <v>9.92</v>
      </c>
      <c r="H33459" s="5">
        <v>13</v>
      </c>
      <c r="I33459">
        <v>13</v>
      </c>
      <c r="J33459">
        <v>13</v>
      </c>
      <c r="K33459">
        <v>13</v>
      </c>
      <c r="L33459" s="32">
        <v>13</v>
      </c>
      <c r="M33459">
        <v>25248</v>
      </c>
      <c r="N33459" t="s">
        <v>47</v>
      </c>
      <c r="O33459">
        <v>4</v>
      </c>
    </row>
    <row r="33460" spans="1:15" x14ac:dyDescent="0.2">
      <c r="A33460" s="2">
        <v>37280</v>
      </c>
      <c r="B33460">
        <v>200</v>
      </c>
      <c r="C33460">
        <v>6.72</v>
      </c>
      <c r="D33460">
        <v>6.72</v>
      </c>
      <c r="E33460">
        <v>6.72</v>
      </c>
      <c r="F33460">
        <v>6.72</v>
      </c>
      <c r="G33460">
        <v>6.72</v>
      </c>
      <c r="H33460" s="5">
        <v>12.11</v>
      </c>
      <c r="I33460">
        <v>12.11</v>
      </c>
      <c r="J33460">
        <v>12.11</v>
      </c>
      <c r="K33460">
        <v>12.11</v>
      </c>
      <c r="L33460" s="32">
        <v>12.11</v>
      </c>
      <c r="M33460">
        <v>24278</v>
      </c>
      <c r="N33460" t="s">
        <v>47</v>
      </c>
      <c r="O33460">
        <v>4</v>
      </c>
    </row>
    <row r="33461" spans="1:15" x14ac:dyDescent="0.2">
      <c r="A33461" s="2">
        <v>37280</v>
      </c>
      <c r="B33461">
        <v>300</v>
      </c>
      <c r="C33461">
        <v>7.95</v>
      </c>
      <c r="D33461">
        <v>7.95</v>
      </c>
      <c r="E33461">
        <v>7.95</v>
      </c>
      <c r="F33461">
        <v>7.95</v>
      </c>
      <c r="G33461">
        <v>7.95</v>
      </c>
      <c r="H33461" s="5">
        <v>11.15</v>
      </c>
      <c r="I33461">
        <v>11.15</v>
      </c>
      <c r="J33461">
        <v>11.15</v>
      </c>
      <c r="K33461">
        <v>11.15</v>
      </c>
      <c r="L33461" s="32">
        <v>11.15</v>
      </c>
      <c r="M33461">
        <v>23757</v>
      </c>
      <c r="N33461" t="s">
        <v>47</v>
      </c>
      <c r="O33461">
        <v>4</v>
      </c>
    </row>
    <row r="33462" spans="1:15" x14ac:dyDescent="0.2">
      <c r="A33462" s="2">
        <v>37280</v>
      </c>
      <c r="B33462">
        <v>400</v>
      </c>
      <c r="C33462">
        <v>12.01</v>
      </c>
      <c r="D33462">
        <v>12.01</v>
      </c>
      <c r="E33462">
        <v>12.01</v>
      </c>
      <c r="F33462">
        <v>12.01</v>
      </c>
      <c r="G33462">
        <v>12.01</v>
      </c>
      <c r="H33462" s="5">
        <v>9.9499999999999993</v>
      </c>
      <c r="I33462">
        <v>9.9499999999999993</v>
      </c>
      <c r="J33462">
        <v>9.9499999999999993</v>
      </c>
      <c r="K33462">
        <v>9.9499999999999993</v>
      </c>
      <c r="L33462" s="32">
        <v>9.9499999999999993</v>
      </c>
      <c r="M33462">
        <v>23661</v>
      </c>
      <c r="N33462" t="s">
        <v>47</v>
      </c>
      <c r="O33462">
        <v>4</v>
      </c>
    </row>
    <row r="33463" spans="1:15" x14ac:dyDescent="0.2">
      <c r="A33463" s="2">
        <v>37280</v>
      </c>
      <c r="B33463">
        <v>500</v>
      </c>
      <c r="C33463">
        <v>14.52</v>
      </c>
      <c r="D33463">
        <v>14.52</v>
      </c>
      <c r="E33463">
        <v>14.52</v>
      </c>
      <c r="F33463">
        <v>14.52</v>
      </c>
      <c r="G33463">
        <v>14.52</v>
      </c>
      <c r="H33463" s="5">
        <v>12.11</v>
      </c>
      <c r="I33463">
        <v>12.11</v>
      </c>
      <c r="J33463">
        <v>12.11</v>
      </c>
      <c r="K33463">
        <v>12.11</v>
      </c>
      <c r="L33463" s="32">
        <v>12.11</v>
      </c>
      <c r="M33463">
        <v>24301</v>
      </c>
      <c r="N33463" t="s">
        <v>47</v>
      </c>
      <c r="O33463">
        <v>4</v>
      </c>
    </row>
    <row r="33464" spans="1:15" x14ac:dyDescent="0.2">
      <c r="A33464" s="2">
        <v>37280</v>
      </c>
      <c r="B33464">
        <v>600</v>
      </c>
      <c r="C33464">
        <v>15.32</v>
      </c>
      <c r="D33464">
        <v>15.32</v>
      </c>
      <c r="E33464">
        <v>15.32</v>
      </c>
      <c r="F33464">
        <v>15.32</v>
      </c>
      <c r="G33464">
        <v>15.32</v>
      </c>
      <c r="H33464" s="5">
        <v>14.46</v>
      </c>
      <c r="I33464">
        <v>15.09</v>
      </c>
      <c r="J33464">
        <v>15.67</v>
      </c>
      <c r="K33464">
        <v>14.46</v>
      </c>
      <c r="L33464" s="32">
        <v>14.46</v>
      </c>
      <c r="M33464">
        <v>26357</v>
      </c>
      <c r="N33464" t="s">
        <v>47</v>
      </c>
      <c r="O33464">
        <v>4</v>
      </c>
    </row>
    <row r="33465" spans="1:15" x14ac:dyDescent="0.2">
      <c r="A33465" s="2">
        <v>37280</v>
      </c>
      <c r="B33465">
        <v>700</v>
      </c>
      <c r="C33465">
        <v>21.13</v>
      </c>
      <c r="D33465">
        <v>21.13</v>
      </c>
      <c r="E33465">
        <v>21.13</v>
      </c>
      <c r="F33465">
        <v>21.13</v>
      </c>
      <c r="G33465">
        <v>21.13</v>
      </c>
      <c r="H33465" s="5">
        <v>22</v>
      </c>
      <c r="I33465">
        <v>24.61</v>
      </c>
      <c r="J33465">
        <v>27.01</v>
      </c>
      <c r="K33465">
        <v>22</v>
      </c>
      <c r="L33465" s="32">
        <v>22</v>
      </c>
      <c r="M33465">
        <v>30552</v>
      </c>
      <c r="N33465" t="s">
        <v>47</v>
      </c>
      <c r="O33465">
        <v>4</v>
      </c>
    </row>
    <row r="33466" spans="1:15" x14ac:dyDescent="0.2">
      <c r="A33466" s="2">
        <v>37280</v>
      </c>
      <c r="B33466">
        <v>800</v>
      </c>
      <c r="C33466">
        <v>22.81</v>
      </c>
      <c r="D33466">
        <v>23.77</v>
      </c>
      <c r="E33466">
        <v>23.76</v>
      </c>
      <c r="F33466">
        <v>23.86</v>
      </c>
      <c r="G33466">
        <v>23.84</v>
      </c>
      <c r="H33466" s="5">
        <v>27</v>
      </c>
      <c r="I33466">
        <v>27.58</v>
      </c>
      <c r="J33466">
        <v>28.23</v>
      </c>
      <c r="K33466">
        <v>27</v>
      </c>
      <c r="L33466" s="32">
        <v>27</v>
      </c>
      <c r="M33466">
        <v>33251</v>
      </c>
      <c r="N33466" t="s">
        <v>48</v>
      </c>
      <c r="O33466">
        <v>4</v>
      </c>
    </row>
    <row r="33467" spans="1:15" x14ac:dyDescent="0.2">
      <c r="A33467" s="2">
        <v>37280</v>
      </c>
      <c r="B33467">
        <v>900</v>
      </c>
      <c r="C33467">
        <v>19.25</v>
      </c>
      <c r="D33467">
        <v>19.260000000000002</v>
      </c>
      <c r="E33467">
        <v>19.18</v>
      </c>
      <c r="F33467">
        <v>20.29</v>
      </c>
      <c r="G33467">
        <v>19.18</v>
      </c>
      <c r="H33467" s="5">
        <v>23</v>
      </c>
      <c r="I33467">
        <v>23.38</v>
      </c>
      <c r="J33467">
        <v>23.83</v>
      </c>
      <c r="K33467">
        <v>23</v>
      </c>
      <c r="L33467" s="32">
        <v>23</v>
      </c>
      <c r="M33467">
        <v>33327</v>
      </c>
      <c r="N33467" t="s">
        <v>48</v>
      </c>
      <c r="O33467">
        <v>4</v>
      </c>
    </row>
    <row r="33468" spans="1:15" x14ac:dyDescent="0.2">
      <c r="A33468" s="2">
        <v>37280</v>
      </c>
      <c r="B33468">
        <v>1000</v>
      </c>
      <c r="C33468">
        <v>25.07</v>
      </c>
      <c r="D33468">
        <v>25.44</v>
      </c>
      <c r="E33468">
        <v>24.66</v>
      </c>
      <c r="F33468">
        <v>34.78</v>
      </c>
      <c r="G33468">
        <v>24.61</v>
      </c>
      <c r="H33468" s="5">
        <v>22.55</v>
      </c>
      <c r="I33468">
        <v>23.24</v>
      </c>
      <c r="J33468">
        <v>24.01</v>
      </c>
      <c r="K33468">
        <v>22.55</v>
      </c>
      <c r="L33468" s="32">
        <v>22.55</v>
      </c>
      <c r="M33468">
        <v>33520</v>
      </c>
      <c r="N33468" t="s">
        <v>48</v>
      </c>
      <c r="O33468">
        <v>4</v>
      </c>
    </row>
    <row r="33469" spans="1:15" x14ac:dyDescent="0.2">
      <c r="A33469" s="2">
        <v>37280</v>
      </c>
      <c r="B33469">
        <v>1100</v>
      </c>
      <c r="C33469">
        <v>36.33</v>
      </c>
      <c r="D33469">
        <v>36.450000000000003</v>
      </c>
      <c r="E33469">
        <v>36.200000000000003</v>
      </c>
      <c r="F33469">
        <v>39.380000000000003</v>
      </c>
      <c r="G33469">
        <v>36.19</v>
      </c>
      <c r="H33469" s="5">
        <v>23.31</v>
      </c>
      <c r="I33469">
        <v>24.08</v>
      </c>
      <c r="J33469">
        <v>25.01</v>
      </c>
      <c r="K33469">
        <v>23.38</v>
      </c>
      <c r="L33469" s="32">
        <v>23.22</v>
      </c>
      <c r="M33469">
        <v>33760</v>
      </c>
      <c r="N33469" t="s">
        <v>48</v>
      </c>
      <c r="O33469">
        <v>4</v>
      </c>
    </row>
    <row r="33470" spans="1:15" x14ac:dyDescent="0.2">
      <c r="A33470" s="2">
        <v>37280</v>
      </c>
      <c r="B33470">
        <v>1200</v>
      </c>
      <c r="C33470">
        <v>24.9</v>
      </c>
      <c r="D33470">
        <v>26.05</v>
      </c>
      <c r="E33470">
        <v>25.95</v>
      </c>
      <c r="F33470">
        <v>26.88</v>
      </c>
      <c r="G33470">
        <v>25.9</v>
      </c>
      <c r="H33470" s="5">
        <v>22</v>
      </c>
      <c r="I33470">
        <v>22.45</v>
      </c>
      <c r="J33470">
        <v>23</v>
      </c>
      <c r="K33470">
        <v>22.01</v>
      </c>
      <c r="L33470" s="32">
        <v>21.99</v>
      </c>
      <c r="M33470">
        <v>33944</v>
      </c>
      <c r="N33470" t="s">
        <v>48</v>
      </c>
      <c r="O33470">
        <v>4</v>
      </c>
    </row>
    <row r="33471" spans="1:15" x14ac:dyDescent="0.2">
      <c r="A33471" s="2">
        <v>37280</v>
      </c>
      <c r="B33471">
        <v>1300</v>
      </c>
      <c r="C33471">
        <v>17.53</v>
      </c>
      <c r="D33471">
        <v>18.52</v>
      </c>
      <c r="E33471">
        <v>18.53</v>
      </c>
      <c r="F33471">
        <v>18.11</v>
      </c>
      <c r="G33471">
        <v>18.5</v>
      </c>
      <c r="H33471" s="5">
        <v>20.7</v>
      </c>
      <c r="I33471">
        <v>21.2</v>
      </c>
      <c r="J33471">
        <v>21.79</v>
      </c>
      <c r="K33471">
        <v>20.7</v>
      </c>
      <c r="L33471" s="32">
        <v>20.7</v>
      </c>
      <c r="M33471">
        <v>33305</v>
      </c>
      <c r="N33471" t="s">
        <v>48</v>
      </c>
      <c r="O33471">
        <v>4</v>
      </c>
    </row>
    <row r="33472" spans="1:15" x14ac:dyDescent="0.2">
      <c r="A33472" s="2">
        <v>37280</v>
      </c>
      <c r="B33472">
        <v>1400</v>
      </c>
      <c r="C33472">
        <v>18</v>
      </c>
      <c r="D33472">
        <v>22.88</v>
      </c>
      <c r="E33472">
        <v>22.93</v>
      </c>
      <c r="F33472">
        <v>20.85</v>
      </c>
      <c r="G33472">
        <v>22.78</v>
      </c>
      <c r="H33472" s="5">
        <v>19.04</v>
      </c>
      <c r="I33472">
        <v>19.559999999999999</v>
      </c>
      <c r="J33472">
        <v>20.14</v>
      </c>
      <c r="K33472">
        <v>19.04</v>
      </c>
      <c r="L33472" s="32">
        <v>19.04</v>
      </c>
      <c r="M33472">
        <v>32808</v>
      </c>
      <c r="N33472" t="s">
        <v>48</v>
      </c>
      <c r="O33472">
        <v>4</v>
      </c>
    </row>
    <row r="33473" spans="1:15" x14ac:dyDescent="0.2">
      <c r="A33473" s="2">
        <v>37280</v>
      </c>
      <c r="B33473">
        <v>1500</v>
      </c>
      <c r="C33473">
        <v>18.399999999999999</v>
      </c>
      <c r="D33473">
        <v>19.43</v>
      </c>
      <c r="E33473">
        <v>19.440000000000001</v>
      </c>
      <c r="F33473">
        <v>19.010000000000002</v>
      </c>
      <c r="G33473">
        <v>19.41</v>
      </c>
      <c r="H33473" s="5">
        <v>18</v>
      </c>
      <c r="I33473">
        <v>18.09</v>
      </c>
      <c r="J33473">
        <v>18.2</v>
      </c>
      <c r="K33473">
        <v>18</v>
      </c>
      <c r="L33473" s="32">
        <v>18</v>
      </c>
      <c r="M33473">
        <v>32374</v>
      </c>
      <c r="N33473" t="s">
        <v>48</v>
      </c>
      <c r="O33473">
        <v>4</v>
      </c>
    </row>
    <row r="33474" spans="1:15" x14ac:dyDescent="0.2">
      <c r="A33474" s="2">
        <v>37280</v>
      </c>
      <c r="B33474">
        <v>1600</v>
      </c>
      <c r="C33474">
        <v>18.670000000000002</v>
      </c>
      <c r="D33474">
        <v>18.670000000000002</v>
      </c>
      <c r="E33474">
        <v>18.670000000000002</v>
      </c>
      <c r="F33474">
        <v>18.670000000000002</v>
      </c>
      <c r="G33474">
        <v>18.670000000000002</v>
      </c>
      <c r="H33474" s="5">
        <v>18.09</v>
      </c>
      <c r="I33474">
        <v>18.010000000000002</v>
      </c>
      <c r="J33474">
        <v>18.010000000000002</v>
      </c>
      <c r="K33474">
        <v>18.149999999999999</v>
      </c>
      <c r="L33474" s="32">
        <v>18.03</v>
      </c>
      <c r="M33474">
        <v>32283</v>
      </c>
      <c r="N33474" t="s">
        <v>48</v>
      </c>
      <c r="O33474">
        <v>4</v>
      </c>
    </row>
    <row r="33475" spans="1:15" x14ac:dyDescent="0.2">
      <c r="A33475" s="2">
        <v>37280</v>
      </c>
      <c r="B33475">
        <v>1700</v>
      </c>
      <c r="C33475">
        <v>35.07</v>
      </c>
      <c r="D33475">
        <v>35.07</v>
      </c>
      <c r="E33475">
        <v>35.07</v>
      </c>
      <c r="F33475">
        <v>35.07</v>
      </c>
      <c r="G33475">
        <v>35.07</v>
      </c>
      <c r="H33475" s="5">
        <v>20.04</v>
      </c>
      <c r="I33475">
        <v>20.5</v>
      </c>
      <c r="J33475">
        <v>21.05</v>
      </c>
      <c r="K33475">
        <v>20.059999999999999</v>
      </c>
      <c r="L33475" s="32">
        <v>20.010000000000002</v>
      </c>
      <c r="M33475">
        <v>33001</v>
      </c>
      <c r="N33475" t="s">
        <v>48</v>
      </c>
      <c r="O33475">
        <v>4</v>
      </c>
    </row>
    <row r="33476" spans="1:15" x14ac:dyDescent="0.2">
      <c r="A33476" s="2">
        <v>37280</v>
      </c>
      <c r="B33476">
        <v>1800</v>
      </c>
      <c r="C33476">
        <v>31.07</v>
      </c>
      <c r="D33476">
        <v>42.1</v>
      </c>
      <c r="E33476">
        <v>42.21</v>
      </c>
      <c r="F33476">
        <v>37.56</v>
      </c>
      <c r="G33476">
        <v>41.92</v>
      </c>
      <c r="H33476" s="5">
        <v>32.6</v>
      </c>
      <c r="I33476">
        <v>34.630000000000003</v>
      </c>
      <c r="J33476">
        <v>36.74</v>
      </c>
      <c r="K33476">
        <v>32.6</v>
      </c>
      <c r="L33476" s="32">
        <v>32.6</v>
      </c>
      <c r="M33476">
        <v>35004</v>
      </c>
      <c r="N33476" t="s">
        <v>48</v>
      </c>
      <c r="O33476">
        <v>4</v>
      </c>
    </row>
    <row r="33477" spans="1:15" x14ac:dyDescent="0.2">
      <c r="A33477" s="2">
        <v>37280</v>
      </c>
      <c r="B33477">
        <v>1900</v>
      </c>
      <c r="C33477">
        <v>26.16</v>
      </c>
      <c r="D33477">
        <v>41.38</v>
      </c>
      <c r="E33477">
        <v>41.53</v>
      </c>
      <c r="F33477">
        <v>35.11</v>
      </c>
      <c r="G33477">
        <v>41.13</v>
      </c>
      <c r="H33477" s="5">
        <v>31.5</v>
      </c>
      <c r="I33477">
        <v>33.08</v>
      </c>
      <c r="J33477">
        <v>34.58</v>
      </c>
      <c r="K33477">
        <v>31.5</v>
      </c>
      <c r="L33477" s="32">
        <v>31.5</v>
      </c>
      <c r="M33477">
        <v>35110</v>
      </c>
      <c r="N33477" t="s">
        <v>48</v>
      </c>
      <c r="O33477">
        <v>4</v>
      </c>
    </row>
    <row r="33478" spans="1:15" x14ac:dyDescent="0.2">
      <c r="A33478" s="2">
        <v>37280</v>
      </c>
      <c r="B33478">
        <v>2000</v>
      </c>
      <c r="C33478">
        <v>18.420000000000002</v>
      </c>
      <c r="D33478">
        <v>28.46</v>
      </c>
      <c r="E33478">
        <v>28.56</v>
      </c>
      <c r="F33478">
        <v>24.33</v>
      </c>
      <c r="G33478">
        <v>28.29</v>
      </c>
      <c r="H33478" s="5">
        <v>26</v>
      </c>
      <c r="I33478">
        <v>27.97</v>
      </c>
      <c r="J33478">
        <v>29.85</v>
      </c>
      <c r="K33478">
        <v>26</v>
      </c>
      <c r="L33478" s="32">
        <v>26</v>
      </c>
      <c r="M33478">
        <v>34249</v>
      </c>
      <c r="N33478" t="s">
        <v>48</v>
      </c>
      <c r="O33478">
        <v>4</v>
      </c>
    </row>
    <row r="33479" spans="1:15" x14ac:dyDescent="0.2">
      <c r="A33479" s="2">
        <v>37280</v>
      </c>
      <c r="B33479">
        <v>2100</v>
      </c>
      <c r="C33479">
        <v>18.41</v>
      </c>
      <c r="D33479">
        <v>20.7</v>
      </c>
      <c r="E33479">
        <v>20.72</v>
      </c>
      <c r="F33479">
        <v>19.760000000000002</v>
      </c>
      <c r="G33479">
        <v>20.66</v>
      </c>
      <c r="H33479" s="5">
        <v>24.5</v>
      </c>
      <c r="I33479">
        <v>24.5</v>
      </c>
      <c r="J33479">
        <v>24.51</v>
      </c>
      <c r="K33479">
        <v>24.5</v>
      </c>
      <c r="L33479" s="32">
        <v>24.5</v>
      </c>
      <c r="M33479">
        <v>33115</v>
      </c>
      <c r="N33479" t="s">
        <v>48</v>
      </c>
      <c r="O33479">
        <v>4</v>
      </c>
    </row>
    <row r="33480" spans="1:15" x14ac:dyDescent="0.2">
      <c r="A33480" s="2">
        <v>37280</v>
      </c>
      <c r="B33480">
        <v>2200</v>
      </c>
      <c r="C33480">
        <v>22</v>
      </c>
      <c r="D33480">
        <v>22</v>
      </c>
      <c r="E33480">
        <v>22</v>
      </c>
      <c r="F33480">
        <v>22</v>
      </c>
      <c r="G33480">
        <v>22</v>
      </c>
      <c r="H33480" s="5">
        <v>20</v>
      </c>
      <c r="I33480">
        <v>20.29</v>
      </c>
      <c r="J33480">
        <v>20.64</v>
      </c>
      <c r="K33480">
        <v>20</v>
      </c>
      <c r="L33480" s="32">
        <v>20</v>
      </c>
      <c r="M33480">
        <v>31440</v>
      </c>
      <c r="N33480" t="s">
        <v>48</v>
      </c>
      <c r="O33480">
        <v>4</v>
      </c>
    </row>
    <row r="33481" spans="1:15" x14ac:dyDescent="0.2">
      <c r="A33481" s="2">
        <v>37280</v>
      </c>
      <c r="B33481">
        <v>2300</v>
      </c>
      <c r="C33481">
        <v>16.52</v>
      </c>
      <c r="D33481">
        <v>16.52</v>
      </c>
      <c r="E33481">
        <v>16.52</v>
      </c>
      <c r="F33481">
        <v>16.52</v>
      </c>
      <c r="G33481">
        <v>16.52</v>
      </c>
      <c r="H33481" s="5">
        <v>17.22</v>
      </c>
      <c r="I33481">
        <v>17.57</v>
      </c>
      <c r="J33481">
        <v>17.98</v>
      </c>
      <c r="K33481">
        <v>17.22</v>
      </c>
      <c r="L33481" s="32">
        <v>17.22</v>
      </c>
      <c r="M33481">
        <v>29027</v>
      </c>
      <c r="N33481" t="s">
        <v>48</v>
      </c>
      <c r="O33481">
        <v>4</v>
      </c>
    </row>
    <row r="33482" spans="1:15" x14ac:dyDescent="0.2">
      <c r="A33482" s="2">
        <v>37280</v>
      </c>
      <c r="B33482">
        <v>2400</v>
      </c>
      <c r="C33482">
        <v>15.83</v>
      </c>
      <c r="D33482">
        <v>15.83</v>
      </c>
      <c r="E33482">
        <v>15.83</v>
      </c>
      <c r="F33482">
        <v>15.83</v>
      </c>
      <c r="G33482">
        <v>15.83</v>
      </c>
      <c r="H33482" s="5">
        <v>15</v>
      </c>
      <c r="I33482">
        <v>15</v>
      </c>
      <c r="J33482">
        <v>15.01</v>
      </c>
      <c r="K33482">
        <v>15</v>
      </c>
      <c r="L33482" s="32">
        <v>15</v>
      </c>
      <c r="M33482">
        <v>26591</v>
      </c>
      <c r="N33482" t="s">
        <v>47</v>
      </c>
      <c r="O33482">
        <v>4</v>
      </c>
    </row>
    <row r="33483" spans="1:15" x14ac:dyDescent="0.2">
      <c r="A33483" s="2">
        <v>37281</v>
      </c>
      <c r="B33483">
        <v>100</v>
      </c>
      <c r="C33483">
        <v>13.84</v>
      </c>
      <c r="D33483">
        <v>14.17</v>
      </c>
      <c r="E33483">
        <v>14.11</v>
      </c>
      <c r="F33483">
        <v>13.77</v>
      </c>
      <c r="G33483">
        <v>13.68</v>
      </c>
      <c r="H33483" s="5">
        <v>13.13</v>
      </c>
      <c r="I33483">
        <v>14.37</v>
      </c>
      <c r="J33483">
        <v>13.71</v>
      </c>
      <c r="K33483">
        <v>13.49</v>
      </c>
      <c r="L33483" s="32">
        <v>13.49</v>
      </c>
      <c r="M33483">
        <v>25248</v>
      </c>
      <c r="N33483" t="s">
        <v>47</v>
      </c>
      <c r="O33483">
        <v>5</v>
      </c>
    </row>
    <row r="33484" spans="1:15" x14ac:dyDescent="0.2">
      <c r="A33484" s="2">
        <v>37281</v>
      </c>
      <c r="B33484">
        <v>200</v>
      </c>
      <c r="C33484">
        <v>13.52</v>
      </c>
      <c r="D33484">
        <v>13.52</v>
      </c>
      <c r="E33484">
        <v>13.52</v>
      </c>
      <c r="F33484">
        <v>13.52</v>
      </c>
      <c r="G33484">
        <v>13.52</v>
      </c>
      <c r="H33484" s="5">
        <v>12.51</v>
      </c>
      <c r="I33484">
        <v>12.51</v>
      </c>
      <c r="J33484">
        <v>12.51</v>
      </c>
      <c r="K33484">
        <v>12.51</v>
      </c>
      <c r="L33484" s="32">
        <v>12.51</v>
      </c>
      <c r="M33484">
        <v>24278</v>
      </c>
      <c r="N33484" t="s">
        <v>47</v>
      </c>
      <c r="O33484">
        <v>5</v>
      </c>
    </row>
    <row r="33485" spans="1:15" x14ac:dyDescent="0.2">
      <c r="A33485" s="2">
        <v>37281</v>
      </c>
      <c r="B33485">
        <v>300</v>
      </c>
      <c r="C33485">
        <v>13.54</v>
      </c>
      <c r="D33485">
        <v>13.54</v>
      </c>
      <c r="E33485">
        <v>13.54</v>
      </c>
      <c r="F33485">
        <v>13.54</v>
      </c>
      <c r="G33485">
        <v>13.54</v>
      </c>
      <c r="H33485" s="5">
        <v>12.45</v>
      </c>
      <c r="I33485">
        <v>12.45</v>
      </c>
      <c r="J33485">
        <v>12.45</v>
      </c>
      <c r="K33485">
        <v>12.45</v>
      </c>
      <c r="L33485" s="32">
        <v>12.45</v>
      </c>
      <c r="M33485">
        <v>23757</v>
      </c>
      <c r="N33485" t="s">
        <v>47</v>
      </c>
      <c r="O33485">
        <v>5</v>
      </c>
    </row>
    <row r="33486" spans="1:15" x14ac:dyDescent="0.2">
      <c r="A33486" s="2">
        <v>37281</v>
      </c>
      <c r="B33486">
        <v>400</v>
      </c>
      <c r="C33486">
        <v>13.69</v>
      </c>
      <c r="D33486">
        <v>13.69</v>
      </c>
      <c r="E33486">
        <v>13.69</v>
      </c>
      <c r="F33486">
        <v>13.69</v>
      </c>
      <c r="G33486">
        <v>13.69</v>
      </c>
      <c r="H33486" s="5">
        <v>12.61</v>
      </c>
      <c r="I33486">
        <v>12.61</v>
      </c>
      <c r="J33486">
        <v>12.61</v>
      </c>
      <c r="K33486">
        <v>12.61</v>
      </c>
      <c r="L33486" s="32">
        <v>12.61</v>
      </c>
      <c r="M33486">
        <v>23661</v>
      </c>
      <c r="N33486" t="s">
        <v>47</v>
      </c>
      <c r="O33486">
        <v>5</v>
      </c>
    </row>
    <row r="33487" spans="1:15" x14ac:dyDescent="0.2">
      <c r="A33487" s="2">
        <v>37281</v>
      </c>
      <c r="B33487">
        <v>500</v>
      </c>
      <c r="C33487">
        <v>14.63</v>
      </c>
      <c r="D33487">
        <v>14.63</v>
      </c>
      <c r="E33487">
        <v>14.63</v>
      </c>
      <c r="F33487">
        <v>14.63</v>
      </c>
      <c r="G33487">
        <v>14.63</v>
      </c>
      <c r="H33487" s="5">
        <v>13.3</v>
      </c>
      <c r="I33487">
        <v>13.59</v>
      </c>
      <c r="J33487">
        <v>13.44</v>
      </c>
      <c r="K33487">
        <v>13.38</v>
      </c>
      <c r="L33487" s="32">
        <v>13.38</v>
      </c>
      <c r="M33487">
        <v>24301</v>
      </c>
      <c r="N33487" t="s">
        <v>47</v>
      </c>
      <c r="O33487">
        <v>5</v>
      </c>
    </row>
    <row r="33488" spans="1:15" x14ac:dyDescent="0.2">
      <c r="A33488" s="2">
        <v>37281</v>
      </c>
      <c r="B33488">
        <v>600</v>
      </c>
      <c r="C33488">
        <v>18.07</v>
      </c>
      <c r="D33488">
        <v>18.07</v>
      </c>
      <c r="E33488">
        <v>18.07</v>
      </c>
      <c r="F33488">
        <v>18.07</v>
      </c>
      <c r="G33488">
        <v>18.07</v>
      </c>
      <c r="H33488" s="5">
        <v>15.67</v>
      </c>
      <c r="I33488">
        <v>17.600000000000001</v>
      </c>
      <c r="J33488">
        <v>17.41</v>
      </c>
      <c r="K33488">
        <v>16.11</v>
      </c>
      <c r="L33488" s="32">
        <v>16.12</v>
      </c>
      <c r="M33488">
        <v>26357</v>
      </c>
      <c r="N33488" t="s">
        <v>47</v>
      </c>
      <c r="O33488">
        <v>5</v>
      </c>
    </row>
    <row r="33489" spans="1:15" x14ac:dyDescent="0.2">
      <c r="A33489" s="2">
        <v>37281</v>
      </c>
      <c r="B33489">
        <v>700</v>
      </c>
      <c r="C33489">
        <v>42.55</v>
      </c>
      <c r="D33489">
        <v>42.55</v>
      </c>
      <c r="E33489">
        <v>42.55</v>
      </c>
      <c r="F33489">
        <v>42.55</v>
      </c>
      <c r="G33489">
        <v>42.55</v>
      </c>
      <c r="H33489" s="5">
        <v>27.5</v>
      </c>
      <c r="I33489">
        <v>28.13</v>
      </c>
      <c r="J33489">
        <v>29.25</v>
      </c>
      <c r="K33489">
        <v>27.5</v>
      </c>
      <c r="L33489" s="32">
        <v>27.5</v>
      </c>
      <c r="M33489">
        <v>30552</v>
      </c>
      <c r="N33489" t="s">
        <v>47</v>
      </c>
      <c r="O33489">
        <v>5</v>
      </c>
    </row>
    <row r="33490" spans="1:15" x14ac:dyDescent="0.2">
      <c r="A33490" s="2">
        <v>37281</v>
      </c>
      <c r="B33490">
        <v>800</v>
      </c>
      <c r="C33490">
        <v>28.58</v>
      </c>
      <c r="D33490">
        <v>28.58</v>
      </c>
      <c r="E33490">
        <v>28.58</v>
      </c>
      <c r="F33490">
        <v>28.58</v>
      </c>
      <c r="G33490">
        <v>28.58</v>
      </c>
      <c r="H33490" s="5">
        <v>27.43</v>
      </c>
      <c r="I33490">
        <v>28.9</v>
      </c>
      <c r="J33490">
        <v>30.95</v>
      </c>
      <c r="K33490">
        <v>27.54</v>
      </c>
      <c r="L33490" s="32">
        <v>27.32</v>
      </c>
      <c r="M33490">
        <v>33251</v>
      </c>
      <c r="N33490" t="s">
        <v>48</v>
      </c>
      <c r="O33490">
        <v>5</v>
      </c>
    </row>
    <row r="33491" spans="1:15" x14ac:dyDescent="0.2">
      <c r="A33491" s="2">
        <v>37281</v>
      </c>
      <c r="B33491">
        <v>900</v>
      </c>
      <c r="C33491">
        <v>18.239999999999998</v>
      </c>
      <c r="D33491">
        <v>18.239999999999998</v>
      </c>
      <c r="E33491">
        <v>18.239999999999998</v>
      </c>
      <c r="F33491">
        <v>18.239999999999998</v>
      </c>
      <c r="G33491">
        <v>18.239999999999998</v>
      </c>
      <c r="H33491" s="5">
        <v>23.58</v>
      </c>
      <c r="I33491">
        <v>25.08</v>
      </c>
      <c r="J33491">
        <v>27.69</v>
      </c>
      <c r="K33491">
        <v>23.72</v>
      </c>
      <c r="L33491" s="32">
        <v>23.43</v>
      </c>
      <c r="M33491">
        <v>33327</v>
      </c>
      <c r="N33491" t="s">
        <v>48</v>
      </c>
      <c r="O33491">
        <v>5</v>
      </c>
    </row>
    <row r="33492" spans="1:15" x14ac:dyDescent="0.2">
      <c r="A33492" s="2">
        <v>37281</v>
      </c>
      <c r="B33492">
        <v>1000</v>
      </c>
      <c r="C33492">
        <v>31.57</v>
      </c>
      <c r="D33492">
        <v>31.57</v>
      </c>
      <c r="E33492">
        <v>31.57</v>
      </c>
      <c r="F33492">
        <v>31.57</v>
      </c>
      <c r="G33492">
        <v>31.57</v>
      </c>
      <c r="H33492" s="5">
        <v>23.58</v>
      </c>
      <c r="I33492">
        <v>24.78</v>
      </c>
      <c r="J33492">
        <v>27.14</v>
      </c>
      <c r="K33492">
        <v>23.71</v>
      </c>
      <c r="L33492" s="32">
        <v>23.43</v>
      </c>
      <c r="M33492">
        <v>33520</v>
      </c>
      <c r="N33492" t="s">
        <v>48</v>
      </c>
      <c r="O33492">
        <v>5</v>
      </c>
    </row>
    <row r="33493" spans="1:15" x14ac:dyDescent="0.2">
      <c r="A33493" s="2">
        <v>37281</v>
      </c>
      <c r="B33493">
        <v>1100</v>
      </c>
      <c r="C33493">
        <v>34.200000000000003</v>
      </c>
      <c r="D33493">
        <v>34.200000000000003</v>
      </c>
      <c r="E33493">
        <v>34.200000000000003</v>
      </c>
      <c r="F33493">
        <v>34.200000000000003</v>
      </c>
      <c r="G33493">
        <v>34.200000000000003</v>
      </c>
      <c r="H33493" s="5">
        <v>23.05</v>
      </c>
      <c r="I33493">
        <v>24.36</v>
      </c>
      <c r="J33493">
        <v>26.84</v>
      </c>
      <c r="K33493">
        <v>23.12</v>
      </c>
      <c r="L33493" s="32">
        <v>23.25</v>
      </c>
      <c r="M33493">
        <v>33760</v>
      </c>
      <c r="N33493" t="s">
        <v>48</v>
      </c>
      <c r="O33493">
        <v>5</v>
      </c>
    </row>
    <row r="33494" spans="1:15" x14ac:dyDescent="0.2">
      <c r="A33494" s="2">
        <v>37281</v>
      </c>
      <c r="B33494">
        <v>1200</v>
      </c>
      <c r="C33494">
        <v>17.260000000000002</v>
      </c>
      <c r="D33494">
        <v>17.260000000000002</v>
      </c>
      <c r="E33494">
        <v>17.260000000000002</v>
      </c>
      <c r="F33494">
        <v>17.260000000000002</v>
      </c>
      <c r="G33494">
        <v>17.260000000000002</v>
      </c>
      <c r="H33494" s="5">
        <v>22.03</v>
      </c>
      <c r="I33494">
        <v>23.53</v>
      </c>
      <c r="J33494">
        <v>26.22</v>
      </c>
      <c r="K33494">
        <v>22.06</v>
      </c>
      <c r="L33494" s="32">
        <v>22.13</v>
      </c>
      <c r="M33494">
        <v>33944</v>
      </c>
      <c r="N33494" t="s">
        <v>48</v>
      </c>
      <c r="O33494">
        <v>5</v>
      </c>
    </row>
    <row r="33495" spans="1:15" x14ac:dyDescent="0.2">
      <c r="A33495" s="2">
        <v>37281</v>
      </c>
      <c r="B33495">
        <v>1300</v>
      </c>
      <c r="C33495">
        <v>18.05</v>
      </c>
      <c r="D33495">
        <v>18.05</v>
      </c>
      <c r="E33495">
        <v>18.05</v>
      </c>
      <c r="F33495">
        <v>18.05</v>
      </c>
      <c r="G33495">
        <v>18.05</v>
      </c>
      <c r="H33495" s="5">
        <v>21.03</v>
      </c>
      <c r="I33495">
        <v>22.81</v>
      </c>
      <c r="J33495">
        <v>25.78</v>
      </c>
      <c r="K33495">
        <v>21.06</v>
      </c>
      <c r="L33495" s="32">
        <v>21.13</v>
      </c>
      <c r="M33495">
        <v>33305</v>
      </c>
      <c r="N33495" t="s">
        <v>48</v>
      </c>
      <c r="O33495">
        <v>5</v>
      </c>
    </row>
    <row r="33496" spans="1:15" x14ac:dyDescent="0.2">
      <c r="A33496" s="2">
        <v>37281</v>
      </c>
      <c r="B33496">
        <v>1400</v>
      </c>
      <c r="C33496">
        <v>18.25</v>
      </c>
      <c r="D33496">
        <v>18.25</v>
      </c>
      <c r="E33496">
        <v>18.25</v>
      </c>
      <c r="F33496">
        <v>18.25</v>
      </c>
      <c r="G33496">
        <v>18.25</v>
      </c>
      <c r="H33496" s="5">
        <v>20</v>
      </c>
      <c r="I33496">
        <v>21.96</v>
      </c>
      <c r="J33496">
        <v>25.18</v>
      </c>
      <c r="K33496">
        <v>20.04</v>
      </c>
      <c r="L33496" s="32">
        <v>20.100000000000001</v>
      </c>
      <c r="M33496">
        <v>32808</v>
      </c>
      <c r="N33496" t="s">
        <v>48</v>
      </c>
      <c r="O33496">
        <v>5</v>
      </c>
    </row>
    <row r="33497" spans="1:15" x14ac:dyDescent="0.2">
      <c r="A33497" s="2">
        <v>37281</v>
      </c>
      <c r="B33497">
        <v>1500</v>
      </c>
      <c r="C33497">
        <v>15.27</v>
      </c>
      <c r="D33497">
        <v>15.27</v>
      </c>
      <c r="E33497">
        <v>15.27</v>
      </c>
      <c r="F33497">
        <v>15.27</v>
      </c>
      <c r="G33497">
        <v>15.27</v>
      </c>
      <c r="H33497" s="5">
        <v>18</v>
      </c>
      <c r="I33497">
        <v>19.399999999999999</v>
      </c>
      <c r="J33497">
        <v>21.89</v>
      </c>
      <c r="K33497">
        <v>18</v>
      </c>
      <c r="L33497" s="32">
        <v>18</v>
      </c>
      <c r="M33497">
        <v>32374</v>
      </c>
      <c r="N33497" t="s">
        <v>48</v>
      </c>
      <c r="O33497">
        <v>5</v>
      </c>
    </row>
    <row r="33498" spans="1:15" x14ac:dyDescent="0.2">
      <c r="A33498" s="2">
        <v>37281</v>
      </c>
      <c r="B33498">
        <v>1600</v>
      </c>
      <c r="C33498">
        <v>14.47</v>
      </c>
      <c r="D33498">
        <v>14.47</v>
      </c>
      <c r="E33498">
        <v>14.47</v>
      </c>
      <c r="F33498">
        <v>14.47</v>
      </c>
      <c r="G33498">
        <v>14.47</v>
      </c>
      <c r="H33498" s="5">
        <v>18.010000000000002</v>
      </c>
      <c r="I33498">
        <v>19.399999999999999</v>
      </c>
      <c r="J33498">
        <v>21.93</v>
      </c>
      <c r="K33498">
        <v>18.02</v>
      </c>
      <c r="L33498" s="32">
        <v>18.04</v>
      </c>
      <c r="M33498">
        <v>32283</v>
      </c>
      <c r="N33498" t="s">
        <v>48</v>
      </c>
      <c r="O33498">
        <v>5</v>
      </c>
    </row>
    <row r="33499" spans="1:15" x14ac:dyDescent="0.2">
      <c r="A33499" s="2">
        <v>37281</v>
      </c>
      <c r="B33499">
        <v>1700</v>
      </c>
      <c r="C33499">
        <v>14.03</v>
      </c>
      <c r="D33499">
        <v>14.03</v>
      </c>
      <c r="E33499">
        <v>14.03</v>
      </c>
      <c r="F33499">
        <v>14.03</v>
      </c>
      <c r="G33499">
        <v>14.03</v>
      </c>
      <c r="H33499" s="5">
        <v>20.079999999999998</v>
      </c>
      <c r="I33499">
        <v>22.44</v>
      </c>
      <c r="J33499">
        <v>26.07</v>
      </c>
      <c r="K33499">
        <v>20.13</v>
      </c>
      <c r="L33499" s="32">
        <v>20.170000000000002</v>
      </c>
      <c r="M33499">
        <v>33001</v>
      </c>
      <c r="N33499" t="s">
        <v>48</v>
      </c>
      <c r="O33499">
        <v>5</v>
      </c>
    </row>
    <row r="33500" spans="1:15" x14ac:dyDescent="0.2">
      <c r="A33500" s="2">
        <v>37281</v>
      </c>
      <c r="B33500">
        <v>1800</v>
      </c>
      <c r="C33500">
        <v>15.67</v>
      </c>
      <c r="D33500">
        <v>16.25</v>
      </c>
      <c r="E33500">
        <v>16.260000000000002</v>
      </c>
      <c r="F33500">
        <v>16.010000000000002</v>
      </c>
      <c r="G33500">
        <v>16.239999999999998</v>
      </c>
      <c r="H33500" s="5">
        <v>32.99</v>
      </c>
      <c r="I33500">
        <v>35.869999999999997</v>
      </c>
      <c r="J33500">
        <v>39.07</v>
      </c>
      <c r="K33500">
        <v>33.32</v>
      </c>
      <c r="L33500" s="32">
        <v>33.07</v>
      </c>
      <c r="M33500">
        <v>35004</v>
      </c>
      <c r="N33500" t="s">
        <v>48</v>
      </c>
      <c r="O33500">
        <v>5</v>
      </c>
    </row>
    <row r="33501" spans="1:15" x14ac:dyDescent="0.2">
      <c r="A33501" s="2">
        <v>37281</v>
      </c>
      <c r="B33501">
        <v>1900</v>
      </c>
      <c r="C33501">
        <v>15.62</v>
      </c>
      <c r="D33501">
        <v>17.36</v>
      </c>
      <c r="E33501">
        <v>17.37</v>
      </c>
      <c r="F33501">
        <v>16.64</v>
      </c>
      <c r="G33501">
        <v>17.329999999999998</v>
      </c>
      <c r="H33501" s="5">
        <v>32</v>
      </c>
      <c r="I33501">
        <v>35.229999999999997</v>
      </c>
      <c r="J33501">
        <v>38.79</v>
      </c>
      <c r="K33501">
        <v>32</v>
      </c>
      <c r="L33501" s="32">
        <v>32</v>
      </c>
      <c r="M33501">
        <v>35110</v>
      </c>
      <c r="N33501" t="s">
        <v>48</v>
      </c>
      <c r="O33501">
        <v>5</v>
      </c>
    </row>
    <row r="33502" spans="1:15" x14ac:dyDescent="0.2">
      <c r="A33502" s="2">
        <v>37281</v>
      </c>
      <c r="B33502">
        <v>2000</v>
      </c>
      <c r="C33502">
        <v>16.02</v>
      </c>
      <c r="D33502">
        <v>16.89</v>
      </c>
      <c r="E33502">
        <v>16.899999999999999</v>
      </c>
      <c r="F33502">
        <v>16.54</v>
      </c>
      <c r="G33502">
        <v>16.88</v>
      </c>
      <c r="H33502" s="5">
        <v>26</v>
      </c>
      <c r="I33502">
        <v>27.48</v>
      </c>
      <c r="J33502">
        <v>29.65</v>
      </c>
      <c r="K33502">
        <v>26</v>
      </c>
      <c r="L33502" s="32">
        <v>26</v>
      </c>
      <c r="M33502">
        <v>34249</v>
      </c>
      <c r="N33502" t="s">
        <v>48</v>
      </c>
      <c r="O33502">
        <v>5</v>
      </c>
    </row>
    <row r="33503" spans="1:15" x14ac:dyDescent="0.2">
      <c r="A33503" s="2">
        <v>37281</v>
      </c>
      <c r="B33503">
        <v>2100</v>
      </c>
      <c r="C33503">
        <v>27.12</v>
      </c>
      <c r="D33503">
        <v>27.12</v>
      </c>
      <c r="E33503">
        <v>27.12</v>
      </c>
      <c r="F33503">
        <v>27.12</v>
      </c>
      <c r="G33503">
        <v>27.12</v>
      </c>
      <c r="H33503" s="5">
        <v>23.6</v>
      </c>
      <c r="I33503">
        <v>24.86</v>
      </c>
      <c r="J33503">
        <v>27.05</v>
      </c>
      <c r="K33503">
        <v>23.6</v>
      </c>
      <c r="L33503" s="32">
        <v>23.6</v>
      </c>
      <c r="M33503">
        <v>33115</v>
      </c>
      <c r="N33503" t="s">
        <v>48</v>
      </c>
      <c r="O33503">
        <v>5</v>
      </c>
    </row>
    <row r="33504" spans="1:15" x14ac:dyDescent="0.2">
      <c r="A33504" s="2">
        <v>37281</v>
      </c>
      <c r="B33504">
        <v>2200</v>
      </c>
      <c r="C33504">
        <v>16.7</v>
      </c>
      <c r="D33504">
        <v>16.7</v>
      </c>
      <c r="E33504">
        <v>16.7</v>
      </c>
      <c r="F33504">
        <v>16.7</v>
      </c>
      <c r="G33504">
        <v>16.7</v>
      </c>
      <c r="H33504" s="5">
        <v>20</v>
      </c>
      <c r="I33504">
        <v>21.82</v>
      </c>
      <c r="J33504">
        <v>24.8</v>
      </c>
      <c r="K33504">
        <v>20</v>
      </c>
      <c r="L33504" s="32">
        <v>20</v>
      </c>
      <c r="M33504">
        <v>31440</v>
      </c>
      <c r="N33504" t="s">
        <v>48</v>
      </c>
      <c r="O33504">
        <v>5</v>
      </c>
    </row>
    <row r="33505" spans="1:15" x14ac:dyDescent="0.2">
      <c r="A33505" s="2">
        <v>37281</v>
      </c>
      <c r="B33505">
        <v>2300</v>
      </c>
      <c r="C33505">
        <v>15.09</v>
      </c>
      <c r="D33505">
        <v>15.09</v>
      </c>
      <c r="E33505">
        <v>15.09</v>
      </c>
      <c r="F33505">
        <v>15.09</v>
      </c>
      <c r="G33505">
        <v>15.09</v>
      </c>
      <c r="H33505" s="5">
        <v>17.2</v>
      </c>
      <c r="I33505">
        <v>19.38</v>
      </c>
      <c r="J33505">
        <v>22.9</v>
      </c>
      <c r="K33505">
        <v>17.2</v>
      </c>
      <c r="L33505" s="32">
        <v>17.2</v>
      </c>
      <c r="M33505">
        <v>29027</v>
      </c>
      <c r="N33505" t="s">
        <v>48</v>
      </c>
      <c r="O33505">
        <v>5</v>
      </c>
    </row>
    <row r="33506" spans="1:15" x14ac:dyDescent="0.2">
      <c r="A33506" s="2">
        <v>37281</v>
      </c>
      <c r="B33506">
        <v>2400</v>
      </c>
      <c r="C33506">
        <v>14</v>
      </c>
      <c r="D33506">
        <v>14</v>
      </c>
      <c r="E33506">
        <v>14</v>
      </c>
      <c r="F33506">
        <v>14</v>
      </c>
      <c r="G33506">
        <v>14</v>
      </c>
      <c r="H33506" s="5">
        <v>15.9</v>
      </c>
      <c r="I33506">
        <v>15.9</v>
      </c>
      <c r="J33506">
        <v>15.9</v>
      </c>
      <c r="K33506">
        <v>15.9</v>
      </c>
      <c r="L33506" s="32">
        <v>15.9</v>
      </c>
      <c r="M33506">
        <v>26591</v>
      </c>
      <c r="N33506" t="s">
        <v>47</v>
      </c>
      <c r="O33506">
        <v>5</v>
      </c>
    </row>
    <row r="33507" spans="1:15" x14ac:dyDescent="0.2">
      <c r="A33507" s="2">
        <v>37282</v>
      </c>
      <c r="B33507">
        <v>100</v>
      </c>
      <c r="C33507">
        <v>14.49</v>
      </c>
      <c r="D33507">
        <v>14.49</v>
      </c>
      <c r="E33507">
        <v>14.49</v>
      </c>
      <c r="F33507">
        <v>14.49</v>
      </c>
      <c r="G33507">
        <v>14.49</v>
      </c>
      <c r="H33507" s="5">
        <v>14.5</v>
      </c>
      <c r="I33507">
        <v>14.51</v>
      </c>
      <c r="J33507">
        <v>14.51</v>
      </c>
      <c r="K33507">
        <v>14.5</v>
      </c>
      <c r="L33507" s="32">
        <v>14.5</v>
      </c>
      <c r="M33507">
        <v>25248</v>
      </c>
      <c r="N33507" t="s">
        <v>47</v>
      </c>
      <c r="O33507">
        <v>6</v>
      </c>
    </row>
    <row r="33508" spans="1:15" x14ac:dyDescent="0.2">
      <c r="A33508" s="2">
        <v>37282</v>
      </c>
      <c r="B33508">
        <v>200</v>
      </c>
      <c r="C33508">
        <v>15.46</v>
      </c>
      <c r="D33508">
        <v>15.46</v>
      </c>
      <c r="E33508">
        <v>15.46</v>
      </c>
      <c r="F33508">
        <v>15.46</v>
      </c>
      <c r="G33508">
        <v>15.46</v>
      </c>
      <c r="H33508" s="5">
        <v>13.43</v>
      </c>
      <c r="I33508">
        <v>13.43</v>
      </c>
      <c r="J33508">
        <v>13.44</v>
      </c>
      <c r="K33508">
        <v>13.43</v>
      </c>
      <c r="L33508" s="32">
        <v>13.43</v>
      </c>
      <c r="M33508">
        <v>24278</v>
      </c>
      <c r="N33508" t="s">
        <v>47</v>
      </c>
      <c r="O33508">
        <v>6</v>
      </c>
    </row>
    <row r="33509" spans="1:15" x14ac:dyDescent="0.2">
      <c r="A33509" s="2">
        <v>37282</v>
      </c>
      <c r="B33509">
        <v>300</v>
      </c>
      <c r="C33509">
        <v>15.07</v>
      </c>
      <c r="D33509">
        <v>15.07</v>
      </c>
      <c r="E33509">
        <v>15.07</v>
      </c>
      <c r="F33509">
        <v>15.07</v>
      </c>
      <c r="G33509">
        <v>15.07</v>
      </c>
      <c r="H33509" s="5">
        <v>13.11</v>
      </c>
      <c r="I33509">
        <v>13.11</v>
      </c>
      <c r="J33509">
        <v>13.11</v>
      </c>
      <c r="K33509">
        <v>13.11</v>
      </c>
      <c r="L33509" s="32">
        <v>13.11</v>
      </c>
      <c r="M33509">
        <v>23757</v>
      </c>
      <c r="N33509" t="s">
        <v>47</v>
      </c>
      <c r="O33509">
        <v>6</v>
      </c>
    </row>
    <row r="33510" spans="1:15" x14ac:dyDescent="0.2">
      <c r="A33510" s="2">
        <v>37282</v>
      </c>
      <c r="B33510">
        <v>400</v>
      </c>
      <c r="C33510">
        <v>14.7</v>
      </c>
      <c r="D33510">
        <v>14.7</v>
      </c>
      <c r="E33510">
        <v>14.7</v>
      </c>
      <c r="F33510">
        <v>14.7</v>
      </c>
      <c r="G33510">
        <v>14.7</v>
      </c>
      <c r="H33510" s="5">
        <v>13.03</v>
      </c>
      <c r="I33510">
        <v>13.03</v>
      </c>
      <c r="J33510">
        <v>13.03</v>
      </c>
      <c r="K33510">
        <v>13.03</v>
      </c>
      <c r="L33510" s="32">
        <v>13.03</v>
      </c>
      <c r="M33510">
        <v>23661</v>
      </c>
      <c r="N33510" t="s">
        <v>47</v>
      </c>
      <c r="O33510">
        <v>6</v>
      </c>
    </row>
    <row r="33511" spans="1:15" x14ac:dyDescent="0.2">
      <c r="A33511" s="2">
        <v>37282</v>
      </c>
      <c r="B33511">
        <v>500</v>
      </c>
      <c r="C33511">
        <v>15.13</v>
      </c>
      <c r="D33511">
        <v>15.13</v>
      </c>
      <c r="E33511">
        <v>15.13</v>
      </c>
      <c r="F33511">
        <v>15.13</v>
      </c>
      <c r="G33511">
        <v>15.13</v>
      </c>
      <c r="H33511" s="5">
        <v>13.11</v>
      </c>
      <c r="I33511">
        <v>13.11</v>
      </c>
      <c r="J33511">
        <v>13.11</v>
      </c>
      <c r="K33511">
        <v>13.11</v>
      </c>
      <c r="L33511" s="32">
        <v>13.11</v>
      </c>
      <c r="M33511">
        <v>24301</v>
      </c>
      <c r="N33511" t="s">
        <v>47</v>
      </c>
      <c r="O33511">
        <v>6</v>
      </c>
    </row>
    <row r="33512" spans="1:15" x14ac:dyDescent="0.2">
      <c r="A33512" s="2">
        <v>37282</v>
      </c>
      <c r="B33512">
        <v>600</v>
      </c>
      <c r="C33512">
        <v>16.46</v>
      </c>
      <c r="D33512">
        <v>16.46</v>
      </c>
      <c r="E33512">
        <v>16.46</v>
      </c>
      <c r="F33512">
        <v>16.46</v>
      </c>
      <c r="G33512">
        <v>16.46</v>
      </c>
      <c r="H33512" s="5">
        <v>14.53</v>
      </c>
      <c r="I33512">
        <v>14.53</v>
      </c>
      <c r="J33512">
        <v>14.53</v>
      </c>
      <c r="K33512">
        <v>14.53</v>
      </c>
      <c r="L33512" s="32">
        <v>14.53</v>
      </c>
      <c r="M33512">
        <v>26357</v>
      </c>
      <c r="N33512" t="s">
        <v>47</v>
      </c>
      <c r="O33512">
        <v>6</v>
      </c>
    </row>
    <row r="33513" spans="1:15" x14ac:dyDescent="0.2">
      <c r="A33513" s="2">
        <v>37282</v>
      </c>
      <c r="B33513">
        <v>700</v>
      </c>
      <c r="C33513">
        <v>15.94</v>
      </c>
      <c r="D33513">
        <v>15.94</v>
      </c>
      <c r="E33513">
        <v>15.94</v>
      </c>
      <c r="F33513">
        <v>15.94</v>
      </c>
      <c r="G33513">
        <v>15.94</v>
      </c>
      <c r="H33513" s="5">
        <v>15.95</v>
      </c>
      <c r="I33513">
        <v>15.96</v>
      </c>
      <c r="J33513">
        <v>15.96</v>
      </c>
      <c r="K33513">
        <v>15.95</v>
      </c>
      <c r="L33513" s="32">
        <v>15.95</v>
      </c>
      <c r="M33513">
        <v>30552</v>
      </c>
      <c r="N33513" t="s">
        <v>47</v>
      </c>
      <c r="O33513">
        <v>6</v>
      </c>
    </row>
    <row r="33514" spans="1:15" x14ac:dyDescent="0.2">
      <c r="A33514" s="2">
        <v>37282</v>
      </c>
      <c r="B33514">
        <v>800</v>
      </c>
      <c r="C33514">
        <v>17.22</v>
      </c>
      <c r="D33514">
        <v>17.22</v>
      </c>
      <c r="E33514">
        <v>17.22</v>
      </c>
      <c r="F33514">
        <v>17.22</v>
      </c>
      <c r="G33514">
        <v>17.22</v>
      </c>
      <c r="H33514" s="5">
        <v>19.34</v>
      </c>
      <c r="I33514">
        <v>19.579999999999998</v>
      </c>
      <c r="J33514">
        <v>20.010000000000002</v>
      </c>
      <c r="K33514">
        <v>19.34</v>
      </c>
      <c r="L33514" s="32">
        <v>19.34</v>
      </c>
      <c r="M33514">
        <v>33251</v>
      </c>
      <c r="N33514" t="s">
        <v>48</v>
      </c>
      <c r="O33514">
        <v>6</v>
      </c>
    </row>
    <row r="33515" spans="1:15" x14ac:dyDescent="0.2">
      <c r="A33515" s="2">
        <v>37282</v>
      </c>
      <c r="B33515">
        <v>900</v>
      </c>
      <c r="C33515">
        <v>29.64</v>
      </c>
      <c r="D33515">
        <v>29.64</v>
      </c>
      <c r="E33515">
        <v>29.64</v>
      </c>
      <c r="F33515">
        <v>29.64</v>
      </c>
      <c r="G33515">
        <v>29.64</v>
      </c>
      <c r="H33515" s="5">
        <v>22</v>
      </c>
      <c r="I33515">
        <v>23.4</v>
      </c>
      <c r="J33515">
        <v>25.89</v>
      </c>
      <c r="K33515">
        <v>22</v>
      </c>
      <c r="L33515" s="32">
        <v>22</v>
      </c>
      <c r="M33515">
        <v>33327</v>
      </c>
      <c r="N33515" t="s">
        <v>48</v>
      </c>
      <c r="O33515">
        <v>6</v>
      </c>
    </row>
    <row r="33516" spans="1:15" x14ac:dyDescent="0.2">
      <c r="A33516" s="2">
        <v>37282</v>
      </c>
      <c r="B33516">
        <v>1000</v>
      </c>
      <c r="C33516">
        <v>21.87</v>
      </c>
      <c r="D33516">
        <v>21.87</v>
      </c>
      <c r="E33516">
        <v>21.87</v>
      </c>
      <c r="F33516">
        <v>21.87</v>
      </c>
      <c r="G33516">
        <v>21.87</v>
      </c>
      <c r="H33516" s="5">
        <v>23.47</v>
      </c>
      <c r="I33516">
        <v>24.72</v>
      </c>
      <c r="J33516">
        <v>26.93</v>
      </c>
      <c r="K33516">
        <v>23.47</v>
      </c>
      <c r="L33516" s="32">
        <v>23.47</v>
      </c>
      <c r="M33516">
        <v>33520</v>
      </c>
      <c r="N33516" t="s">
        <v>48</v>
      </c>
      <c r="O33516">
        <v>6</v>
      </c>
    </row>
    <row r="33517" spans="1:15" x14ac:dyDescent="0.2">
      <c r="A33517" s="2">
        <v>37282</v>
      </c>
      <c r="B33517">
        <v>1100</v>
      </c>
      <c r="C33517">
        <v>17.489999999999998</v>
      </c>
      <c r="D33517">
        <v>17.489999999999998</v>
      </c>
      <c r="E33517">
        <v>17.489999999999998</v>
      </c>
      <c r="F33517">
        <v>17.489999999999998</v>
      </c>
      <c r="G33517">
        <v>17.489999999999998</v>
      </c>
      <c r="H33517" s="5">
        <v>22</v>
      </c>
      <c r="I33517">
        <v>23.25</v>
      </c>
      <c r="J33517">
        <v>25.46</v>
      </c>
      <c r="K33517">
        <v>22</v>
      </c>
      <c r="L33517" s="32">
        <v>22</v>
      </c>
      <c r="M33517">
        <v>33760</v>
      </c>
      <c r="N33517" t="s">
        <v>48</v>
      </c>
      <c r="O33517">
        <v>6</v>
      </c>
    </row>
    <row r="33518" spans="1:15" x14ac:dyDescent="0.2">
      <c r="A33518" s="2">
        <v>37282</v>
      </c>
      <c r="B33518">
        <v>1200</v>
      </c>
      <c r="C33518">
        <v>15.45</v>
      </c>
      <c r="D33518">
        <v>15.45</v>
      </c>
      <c r="E33518">
        <v>15.45</v>
      </c>
      <c r="F33518">
        <v>15.45</v>
      </c>
      <c r="G33518">
        <v>15.45</v>
      </c>
      <c r="H33518" s="5">
        <v>20</v>
      </c>
      <c r="I33518">
        <v>20.91</v>
      </c>
      <c r="J33518">
        <v>22.51</v>
      </c>
      <c r="K33518">
        <v>20</v>
      </c>
      <c r="L33518" s="32">
        <v>20</v>
      </c>
      <c r="M33518">
        <v>33944</v>
      </c>
      <c r="N33518" t="s">
        <v>48</v>
      </c>
      <c r="O33518">
        <v>6</v>
      </c>
    </row>
    <row r="33519" spans="1:15" x14ac:dyDescent="0.2">
      <c r="A33519" s="2">
        <v>37282</v>
      </c>
      <c r="B33519">
        <v>1300</v>
      </c>
      <c r="C33519">
        <v>14.7</v>
      </c>
      <c r="D33519">
        <v>14.7</v>
      </c>
      <c r="E33519">
        <v>14.7</v>
      </c>
      <c r="F33519">
        <v>14.7</v>
      </c>
      <c r="G33519">
        <v>14.7</v>
      </c>
      <c r="H33519" s="5">
        <v>18</v>
      </c>
      <c r="I33519">
        <v>19.09</v>
      </c>
      <c r="J33519">
        <v>21.01</v>
      </c>
      <c r="K33519">
        <v>18</v>
      </c>
      <c r="L33519" s="32">
        <v>18</v>
      </c>
      <c r="M33519">
        <v>33305</v>
      </c>
      <c r="N33519" t="s">
        <v>48</v>
      </c>
      <c r="O33519">
        <v>6</v>
      </c>
    </row>
    <row r="33520" spans="1:15" x14ac:dyDescent="0.2">
      <c r="A33520" s="2">
        <v>37282</v>
      </c>
      <c r="B33520">
        <v>1400</v>
      </c>
      <c r="C33520">
        <v>14.15</v>
      </c>
      <c r="D33520">
        <v>14.15</v>
      </c>
      <c r="E33520">
        <v>14.15</v>
      </c>
      <c r="F33520">
        <v>14.15</v>
      </c>
      <c r="G33520">
        <v>14.15</v>
      </c>
      <c r="H33520" s="5">
        <v>17</v>
      </c>
      <c r="I33520">
        <v>17.190000000000001</v>
      </c>
      <c r="J33520">
        <v>17.510000000000002</v>
      </c>
      <c r="K33520">
        <v>17</v>
      </c>
      <c r="L33520" s="32">
        <v>17</v>
      </c>
      <c r="M33520">
        <v>32808</v>
      </c>
      <c r="N33520" t="s">
        <v>48</v>
      </c>
      <c r="O33520">
        <v>6</v>
      </c>
    </row>
    <row r="33521" spans="1:15" x14ac:dyDescent="0.2">
      <c r="A33521" s="2">
        <v>37282</v>
      </c>
      <c r="B33521">
        <v>1500</v>
      </c>
      <c r="C33521">
        <v>13.43</v>
      </c>
      <c r="D33521">
        <v>13.43</v>
      </c>
      <c r="E33521">
        <v>13.43</v>
      </c>
      <c r="F33521">
        <v>13.43</v>
      </c>
      <c r="G33521">
        <v>13.43</v>
      </c>
      <c r="H33521" s="5">
        <v>16.27</v>
      </c>
      <c r="I33521">
        <v>16.36</v>
      </c>
      <c r="J33521">
        <v>16.510000000000002</v>
      </c>
      <c r="K33521">
        <v>16.27</v>
      </c>
      <c r="L33521" s="32">
        <v>16.27</v>
      </c>
      <c r="M33521">
        <v>32374</v>
      </c>
      <c r="N33521" t="s">
        <v>48</v>
      </c>
      <c r="O33521">
        <v>6</v>
      </c>
    </row>
    <row r="33522" spans="1:15" x14ac:dyDescent="0.2">
      <c r="A33522" s="2">
        <v>37282</v>
      </c>
      <c r="B33522">
        <v>1600</v>
      </c>
      <c r="C33522">
        <v>13.52</v>
      </c>
      <c r="D33522">
        <v>13.52</v>
      </c>
      <c r="E33522">
        <v>13.52</v>
      </c>
      <c r="F33522">
        <v>13.52</v>
      </c>
      <c r="G33522">
        <v>13.52</v>
      </c>
      <c r="H33522" s="5">
        <v>16</v>
      </c>
      <c r="I33522">
        <v>16.18</v>
      </c>
      <c r="J33522">
        <v>16.510000000000002</v>
      </c>
      <c r="K33522">
        <v>16</v>
      </c>
      <c r="L33522" s="32">
        <v>16</v>
      </c>
      <c r="M33522">
        <v>32283</v>
      </c>
      <c r="N33522" t="s">
        <v>48</v>
      </c>
      <c r="O33522">
        <v>6</v>
      </c>
    </row>
    <row r="33523" spans="1:15" x14ac:dyDescent="0.2">
      <c r="A33523" s="2">
        <v>37282</v>
      </c>
      <c r="B33523">
        <v>1700</v>
      </c>
      <c r="C33523">
        <v>14.43</v>
      </c>
      <c r="D33523">
        <v>14.43</v>
      </c>
      <c r="E33523">
        <v>14.43</v>
      </c>
      <c r="F33523">
        <v>14.43</v>
      </c>
      <c r="G33523">
        <v>14.43</v>
      </c>
      <c r="H33523" s="5">
        <v>18.53</v>
      </c>
      <c r="I33523">
        <v>20.010000000000002</v>
      </c>
      <c r="J33523">
        <v>22.54</v>
      </c>
      <c r="K33523">
        <v>18.53</v>
      </c>
      <c r="L33523" s="32">
        <v>18.53</v>
      </c>
      <c r="M33523">
        <v>33001</v>
      </c>
      <c r="N33523" t="s">
        <v>48</v>
      </c>
      <c r="O33523">
        <v>6</v>
      </c>
    </row>
    <row r="33524" spans="1:15" x14ac:dyDescent="0.2">
      <c r="A33524" s="2">
        <v>37282</v>
      </c>
      <c r="B33524">
        <v>1800</v>
      </c>
      <c r="C33524">
        <v>19.89</v>
      </c>
      <c r="D33524">
        <v>19.89</v>
      </c>
      <c r="E33524">
        <v>19.89</v>
      </c>
      <c r="F33524">
        <v>19.89</v>
      </c>
      <c r="G33524">
        <v>19.89</v>
      </c>
      <c r="H33524" s="5">
        <v>27</v>
      </c>
      <c r="I33524">
        <v>30.42</v>
      </c>
      <c r="J33524">
        <v>36.46</v>
      </c>
      <c r="K33524">
        <v>27</v>
      </c>
      <c r="L33524" s="32">
        <v>27</v>
      </c>
      <c r="M33524">
        <v>35004</v>
      </c>
      <c r="N33524" t="s">
        <v>48</v>
      </c>
      <c r="O33524">
        <v>6</v>
      </c>
    </row>
    <row r="33525" spans="1:15" x14ac:dyDescent="0.2">
      <c r="A33525" s="2">
        <v>37282</v>
      </c>
      <c r="B33525">
        <v>1900</v>
      </c>
      <c r="C33525">
        <v>16.899999999999999</v>
      </c>
      <c r="D33525">
        <v>16.899999999999999</v>
      </c>
      <c r="E33525">
        <v>16.899999999999999</v>
      </c>
      <c r="F33525">
        <v>16.899999999999999</v>
      </c>
      <c r="G33525">
        <v>16.899999999999999</v>
      </c>
      <c r="H33525" s="5">
        <v>25</v>
      </c>
      <c r="I33525">
        <v>27.06</v>
      </c>
      <c r="J33525">
        <v>30.71</v>
      </c>
      <c r="K33525">
        <v>25</v>
      </c>
      <c r="L33525" s="32">
        <v>25</v>
      </c>
      <c r="M33525">
        <v>35110</v>
      </c>
      <c r="N33525" t="s">
        <v>48</v>
      </c>
      <c r="O33525">
        <v>6</v>
      </c>
    </row>
    <row r="33526" spans="1:15" x14ac:dyDescent="0.2">
      <c r="A33526" s="2">
        <v>37282</v>
      </c>
      <c r="B33526">
        <v>2000</v>
      </c>
      <c r="C33526">
        <v>16.5</v>
      </c>
      <c r="D33526">
        <v>16.5</v>
      </c>
      <c r="E33526">
        <v>16.5</v>
      </c>
      <c r="F33526">
        <v>16.5</v>
      </c>
      <c r="G33526">
        <v>16.5</v>
      </c>
      <c r="H33526" s="5">
        <v>22.31</v>
      </c>
      <c r="I33526">
        <v>24.37</v>
      </c>
      <c r="J33526">
        <v>28.01</v>
      </c>
      <c r="K33526">
        <v>22.31</v>
      </c>
      <c r="L33526" s="32">
        <v>22.31</v>
      </c>
      <c r="M33526">
        <v>34249</v>
      </c>
      <c r="N33526" t="s">
        <v>48</v>
      </c>
      <c r="O33526">
        <v>6</v>
      </c>
    </row>
    <row r="33527" spans="1:15" x14ac:dyDescent="0.2">
      <c r="A33527" s="2">
        <v>37282</v>
      </c>
      <c r="B33527">
        <v>2100</v>
      </c>
      <c r="C33527">
        <v>16.73</v>
      </c>
      <c r="D33527">
        <v>16.73</v>
      </c>
      <c r="E33527">
        <v>16.73</v>
      </c>
      <c r="F33527">
        <v>16.73</v>
      </c>
      <c r="G33527">
        <v>16.73</v>
      </c>
      <c r="H33527" s="5">
        <v>20.3</v>
      </c>
      <c r="I33527">
        <v>22.02</v>
      </c>
      <c r="J33527">
        <v>25.07</v>
      </c>
      <c r="K33527">
        <v>20.3</v>
      </c>
      <c r="L33527" s="32">
        <v>20.3</v>
      </c>
      <c r="M33527">
        <v>33115</v>
      </c>
      <c r="N33527" t="s">
        <v>48</v>
      </c>
      <c r="O33527">
        <v>6</v>
      </c>
    </row>
    <row r="33528" spans="1:15" x14ac:dyDescent="0.2">
      <c r="A33528" s="2">
        <v>37282</v>
      </c>
      <c r="B33528">
        <v>2200</v>
      </c>
      <c r="C33528">
        <v>16.600000000000001</v>
      </c>
      <c r="D33528">
        <v>16.600000000000001</v>
      </c>
      <c r="E33528">
        <v>16.600000000000001</v>
      </c>
      <c r="F33528">
        <v>16.600000000000001</v>
      </c>
      <c r="G33528">
        <v>16.600000000000001</v>
      </c>
      <c r="H33528" s="5">
        <v>18.399999999999999</v>
      </c>
      <c r="I33528">
        <v>19.84</v>
      </c>
      <c r="J33528">
        <v>22.37</v>
      </c>
      <c r="K33528">
        <v>18.399999999999999</v>
      </c>
      <c r="L33528" s="32">
        <v>18.399999999999999</v>
      </c>
      <c r="M33528">
        <v>31440</v>
      </c>
      <c r="N33528" t="s">
        <v>48</v>
      </c>
      <c r="O33528">
        <v>6</v>
      </c>
    </row>
    <row r="33529" spans="1:15" x14ac:dyDescent="0.2">
      <c r="A33529" s="2">
        <v>37282</v>
      </c>
      <c r="B33529">
        <v>2300</v>
      </c>
      <c r="C33529">
        <v>15.98</v>
      </c>
      <c r="D33529">
        <v>15.98</v>
      </c>
      <c r="E33529">
        <v>15.98</v>
      </c>
      <c r="F33529">
        <v>15.98</v>
      </c>
      <c r="G33529">
        <v>15.98</v>
      </c>
      <c r="H33529" s="5">
        <v>17</v>
      </c>
      <c r="I33529">
        <v>18.16</v>
      </c>
      <c r="J33529">
        <v>20.12</v>
      </c>
      <c r="K33529">
        <v>17.010000000000002</v>
      </c>
      <c r="L33529" s="32">
        <v>17</v>
      </c>
      <c r="M33529">
        <v>29027</v>
      </c>
      <c r="N33529" t="s">
        <v>48</v>
      </c>
      <c r="O33529">
        <v>6</v>
      </c>
    </row>
    <row r="33530" spans="1:15" x14ac:dyDescent="0.2">
      <c r="A33530" s="2">
        <v>37282</v>
      </c>
      <c r="B33530">
        <v>2400</v>
      </c>
      <c r="C33530">
        <v>15.67</v>
      </c>
      <c r="D33530">
        <v>15.67</v>
      </c>
      <c r="E33530">
        <v>15.67</v>
      </c>
      <c r="F33530">
        <v>15.67</v>
      </c>
      <c r="G33530">
        <v>15.67</v>
      </c>
      <c r="H33530" s="5">
        <v>14.5</v>
      </c>
      <c r="I33530">
        <v>14.51</v>
      </c>
      <c r="J33530">
        <v>14.51</v>
      </c>
      <c r="K33530">
        <v>14.5</v>
      </c>
      <c r="L33530" s="32">
        <v>14.5</v>
      </c>
      <c r="M33530">
        <v>26591</v>
      </c>
      <c r="N33530" t="s">
        <v>47</v>
      </c>
      <c r="O33530">
        <v>6</v>
      </c>
    </row>
    <row r="33531" spans="1:15" x14ac:dyDescent="0.2">
      <c r="A33531" s="2">
        <v>37283</v>
      </c>
      <c r="B33531">
        <v>100</v>
      </c>
      <c r="C33531">
        <v>14.77</v>
      </c>
      <c r="D33531">
        <v>14.77</v>
      </c>
      <c r="E33531">
        <v>14.77</v>
      </c>
      <c r="F33531">
        <v>14.77</v>
      </c>
      <c r="G33531">
        <v>14.77</v>
      </c>
      <c r="H33531" s="5">
        <v>14.21</v>
      </c>
      <c r="I33531">
        <v>14.21</v>
      </c>
      <c r="J33531">
        <v>14.21</v>
      </c>
      <c r="K33531">
        <v>14.21</v>
      </c>
      <c r="L33531" s="32">
        <v>14.2</v>
      </c>
      <c r="M33531">
        <v>25248</v>
      </c>
      <c r="N33531" t="s">
        <v>47</v>
      </c>
      <c r="O33531">
        <v>7</v>
      </c>
    </row>
    <row r="33532" spans="1:15" x14ac:dyDescent="0.2">
      <c r="A33532" s="2">
        <v>37283</v>
      </c>
      <c r="B33532">
        <v>200</v>
      </c>
      <c r="C33532">
        <v>13.73</v>
      </c>
      <c r="D33532">
        <v>13.73</v>
      </c>
      <c r="E33532">
        <v>13.73</v>
      </c>
      <c r="F33532">
        <v>13.73</v>
      </c>
      <c r="G33532">
        <v>13.73</v>
      </c>
      <c r="H33532" s="5">
        <v>12.77</v>
      </c>
      <c r="I33532">
        <v>12.77</v>
      </c>
      <c r="J33532">
        <v>12.77</v>
      </c>
      <c r="K33532">
        <v>12.77</v>
      </c>
      <c r="L33532" s="32">
        <v>12.77</v>
      </c>
      <c r="M33532">
        <v>24278</v>
      </c>
      <c r="N33532" t="s">
        <v>47</v>
      </c>
      <c r="O33532">
        <v>7</v>
      </c>
    </row>
    <row r="33533" spans="1:15" x14ac:dyDescent="0.2">
      <c r="A33533" s="2">
        <v>37283</v>
      </c>
      <c r="B33533">
        <v>300</v>
      </c>
      <c r="C33533">
        <v>22.28</v>
      </c>
      <c r="D33533">
        <v>22.28</v>
      </c>
      <c r="E33533">
        <v>22.28</v>
      </c>
      <c r="F33533">
        <v>22.28</v>
      </c>
      <c r="G33533">
        <v>22.28</v>
      </c>
      <c r="H33533" s="5">
        <v>12.33</v>
      </c>
      <c r="I33533">
        <v>12.33</v>
      </c>
      <c r="J33533">
        <v>12.33</v>
      </c>
      <c r="K33533">
        <v>12.33</v>
      </c>
      <c r="L33533" s="32">
        <v>12.33</v>
      </c>
      <c r="M33533">
        <v>23757</v>
      </c>
      <c r="N33533" t="s">
        <v>47</v>
      </c>
      <c r="O33533">
        <v>7</v>
      </c>
    </row>
    <row r="33534" spans="1:15" x14ac:dyDescent="0.2">
      <c r="A33534" s="2">
        <v>37283</v>
      </c>
      <c r="B33534">
        <v>400</v>
      </c>
      <c r="C33534">
        <v>14.88</v>
      </c>
      <c r="D33534">
        <v>14.88</v>
      </c>
      <c r="E33534">
        <v>14.88</v>
      </c>
      <c r="F33534">
        <v>14.88</v>
      </c>
      <c r="G33534">
        <v>14.88</v>
      </c>
      <c r="H33534" s="5">
        <v>12.33</v>
      </c>
      <c r="I33534">
        <v>12.33</v>
      </c>
      <c r="J33534">
        <v>12.33</v>
      </c>
      <c r="K33534">
        <v>12.33</v>
      </c>
      <c r="L33534" s="32">
        <v>12.33</v>
      </c>
      <c r="M33534">
        <v>23661</v>
      </c>
      <c r="N33534" t="s">
        <v>47</v>
      </c>
      <c r="O33534">
        <v>7</v>
      </c>
    </row>
    <row r="33535" spans="1:15" x14ac:dyDescent="0.2">
      <c r="A33535" s="2">
        <v>37283</v>
      </c>
      <c r="B33535">
        <v>500</v>
      </c>
      <c r="C33535">
        <v>15.32</v>
      </c>
      <c r="D33535">
        <v>15.32</v>
      </c>
      <c r="E33535">
        <v>15.32</v>
      </c>
      <c r="F33535">
        <v>15.32</v>
      </c>
      <c r="G33535">
        <v>15.32</v>
      </c>
      <c r="H33535" s="5">
        <v>12.69</v>
      </c>
      <c r="I33535">
        <v>12.69</v>
      </c>
      <c r="J33535">
        <v>12.69</v>
      </c>
      <c r="K33535">
        <v>12.69</v>
      </c>
      <c r="L33535" s="32">
        <v>12.69</v>
      </c>
      <c r="M33535">
        <v>24301</v>
      </c>
      <c r="N33535" t="s">
        <v>47</v>
      </c>
      <c r="O33535">
        <v>7</v>
      </c>
    </row>
    <row r="33536" spans="1:15" x14ac:dyDescent="0.2">
      <c r="A33536" s="2">
        <v>37283</v>
      </c>
      <c r="B33536">
        <v>600</v>
      </c>
      <c r="C33536">
        <v>15.82</v>
      </c>
      <c r="D33536">
        <v>15.82</v>
      </c>
      <c r="E33536">
        <v>15.82</v>
      </c>
      <c r="F33536">
        <v>15.82</v>
      </c>
      <c r="G33536">
        <v>15.82</v>
      </c>
      <c r="H33536" s="5">
        <v>13.5</v>
      </c>
      <c r="I33536">
        <v>13.6</v>
      </c>
      <c r="J33536">
        <v>13.71</v>
      </c>
      <c r="K33536">
        <v>13.5</v>
      </c>
      <c r="L33536" s="32">
        <v>13.5</v>
      </c>
      <c r="M33536">
        <v>26357</v>
      </c>
      <c r="N33536" t="s">
        <v>47</v>
      </c>
      <c r="O33536">
        <v>7</v>
      </c>
    </row>
    <row r="33537" spans="1:15" x14ac:dyDescent="0.2">
      <c r="A33537" s="2">
        <v>37283</v>
      </c>
      <c r="B33537">
        <v>700</v>
      </c>
      <c r="C33537">
        <v>16.48</v>
      </c>
      <c r="D33537">
        <v>16.48</v>
      </c>
      <c r="E33537">
        <v>16.48</v>
      </c>
      <c r="F33537">
        <v>16.48</v>
      </c>
      <c r="G33537">
        <v>16.48</v>
      </c>
      <c r="H33537" s="5">
        <v>15.23</v>
      </c>
      <c r="I33537">
        <v>15.44</v>
      </c>
      <c r="J33537">
        <v>15.78</v>
      </c>
      <c r="K33537">
        <v>15.23</v>
      </c>
      <c r="L33537" s="32">
        <v>15.23</v>
      </c>
      <c r="M33537">
        <v>30552</v>
      </c>
      <c r="N33537" t="s">
        <v>47</v>
      </c>
      <c r="O33537">
        <v>7</v>
      </c>
    </row>
    <row r="33538" spans="1:15" x14ac:dyDescent="0.2">
      <c r="A33538" s="2">
        <v>37283</v>
      </c>
      <c r="B33538">
        <v>800</v>
      </c>
      <c r="C33538">
        <v>16.68</v>
      </c>
      <c r="D33538">
        <v>16.68</v>
      </c>
      <c r="E33538">
        <v>16.68</v>
      </c>
      <c r="F33538">
        <v>16.68</v>
      </c>
      <c r="G33538">
        <v>16.68</v>
      </c>
      <c r="H33538" s="5">
        <v>16.579999999999998</v>
      </c>
      <c r="I33538">
        <v>17.3</v>
      </c>
      <c r="J33538">
        <v>18.510000000000002</v>
      </c>
      <c r="K33538">
        <v>16.579999999999998</v>
      </c>
      <c r="L33538" s="32">
        <v>16.579999999999998</v>
      </c>
      <c r="M33538">
        <v>33251</v>
      </c>
      <c r="N33538" t="s">
        <v>48</v>
      </c>
      <c r="O33538">
        <v>7</v>
      </c>
    </row>
    <row r="33539" spans="1:15" x14ac:dyDescent="0.2">
      <c r="A33539" s="2">
        <v>37283</v>
      </c>
      <c r="B33539">
        <v>900</v>
      </c>
      <c r="C33539">
        <v>19.66</v>
      </c>
      <c r="D33539">
        <v>19.66</v>
      </c>
      <c r="E33539">
        <v>19.66</v>
      </c>
      <c r="F33539">
        <v>19.66</v>
      </c>
      <c r="G33539">
        <v>19.66</v>
      </c>
      <c r="H33539" s="5">
        <v>18.920000000000002</v>
      </c>
      <c r="I33539">
        <v>21.4</v>
      </c>
      <c r="J33539">
        <v>25.7</v>
      </c>
      <c r="K33539">
        <v>18.920000000000002</v>
      </c>
      <c r="L33539" s="32">
        <v>18.920000000000002</v>
      </c>
      <c r="M33539">
        <v>33327</v>
      </c>
      <c r="N33539" t="s">
        <v>48</v>
      </c>
      <c r="O33539">
        <v>7</v>
      </c>
    </row>
    <row r="33540" spans="1:15" x14ac:dyDescent="0.2">
      <c r="A33540" s="2">
        <v>37283</v>
      </c>
      <c r="B33540">
        <v>1000</v>
      </c>
      <c r="C33540">
        <v>16.52</v>
      </c>
      <c r="D33540">
        <v>16.52</v>
      </c>
      <c r="E33540">
        <v>16.52</v>
      </c>
      <c r="F33540">
        <v>16.52</v>
      </c>
      <c r="G33540">
        <v>16.52</v>
      </c>
      <c r="H33540" s="5">
        <v>19.760000000000002</v>
      </c>
      <c r="I33540">
        <v>21.72</v>
      </c>
      <c r="J33540">
        <v>25.19</v>
      </c>
      <c r="K33540">
        <v>19.760000000000002</v>
      </c>
      <c r="L33540" s="32">
        <v>19.760000000000002</v>
      </c>
      <c r="M33540">
        <v>33520</v>
      </c>
      <c r="N33540" t="s">
        <v>48</v>
      </c>
      <c r="O33540">
        <v>7</v>
      </c>
    </row>
    <row r="33541" spans="1:15" x14ac:dyDescent="0.2">
      <c r="A33541" s="2">
        <v>37283</v>
      </c>
      <c r="B33541">
        <v>1100</v>
      </c>
      <c r="C33541">
        <v>16.12</v>
      </c>
      <c r="D33541">
        <v>16.12</v>
      </c>
      <c r="E33541">
        <v>16.12</v>
      </c>
      <c r="F33541">
        <v>16.12</v>
      </c>
      <c r="G33541">
        <v>16.12</v>
      </c>
      <c r="H33541" s="5">
        <v>18.260000000000002</v>
      </c>
      <c r="I33541">
        <v>20.69</v>
      </c>
      <c r="J33541">
        <v>25.01</v>
      </c>
      <c r="K33541">
        <v>18.260000000000002</v>
      </c>
      <c r="L33541" s="32">
        <v>18.260000000000002</v>
      </c>
      <c r="M33541">
        <v>33760</v>
      </c>
      <c r="N33541" t="s">
        <v>48</v>
      </c>
      <c r="O33541">
        <v>7</v>
      </c>
    </row>
    <row r="33542" spans="1:15" x14ac:dyDescent="0.2">
      <c r="A33542" s="2">
        <v>37283</v>
      </c>
      <c r="B33542">
        <v>1200</v>
      </c>
      <c r="C33542">
        <v>15.88</v>
      </c>
      <c r="D33542">
        <v>15.88</v>
      </c>
      <c r="E33542">
        <v>15.88</v>
      </c>
      <c r="F33542">
        <v>15.88</v>
      </c>
      <c r="G33542">
        <v>15.88</v>
      </c>
      <c r="H33542" s="5">
        <v>17.46</v>
      </c>
      <c r="I33542">
        <v>19.29</v>
      </c>
      <c r="J33542">
        <v>22.51</v>
      </c>
      <c r="K33542">
        <v>17.47</v>
      </c>
      <c r="L33542" s="32">
        <v>17.46</v>
      </c>
      <c r="M33542">
        <v>33944</v>
      </c>
      <c r="N33542" t="s">
        <v>48</v>
      </c>
      <c r="O33542">
        <v>7</v>
      </c>
    </row>
    <row r="33543" spans="1:15" x14ac:dyDescent="0.2">
      <c r="A33543" s="2">
        <v>37283</v>
      </c>
      <c r="B33543">
        <v>1300</v>
      </c>
      <c r="C33543">
        <v>15.25</v>
      </c>
      <c r="D33543">
        <v>15.25</v>
      </c>
      <c r="E33543">
        <v>15.25</v>
      </c>
      <c r="F33543">
        <v>15.25</v>
      </c>
      <c r="G33543">
        <v>15.25</v>
      </c>
      <c r="H33543" s="5">
        <v>16.47</v>
      </c>
      <c r="I33543">
        <v>17.489999999999998</v>
      </c>
      <c r="J33543">
        <v>19.28</v>
      </c>
      <c r="K33543">
        <v>16.47</v>
      </c>
      <c r="L33543" s="32">
        <v>16.47</v>
      </c>
      <c r="M33543">
        <v>33305</v>
      </c>
      <c r="N33543" t="s">
        <v>48</v>
      </c>
      <c r="O33543">
        <v>7</v>
      </c>
    </row>
    <row r="33544" spans="1:15" x14ac:dyDescent="0.2">
      <c r="A33544" s="2">
        <v>37283</v>
      </c>
      <c r="B33544">
        <v>1400</v>
      </c>
      <c r="C33544">
        <v>13.92</v>
      </c>
      <c r="D33544">
        <v>13.92</v>
      </c>
      <c r="E33544">
        <v>13.92</v>
      </c>
      <c r="F33544">
        <v>13.92</v>
      </c>
      <c r="G33544">
        <v>13.92</v>
      </c>
      <c r="H33544" s="5">
        <v>16</v>
      </c>
      <c r="I33544">
        <v>16.760000000000002</v>
      </c>
      <c r="J33544">
        <v>18.11</v>
      </c>
      <c r="K33544">
        <v>16</v>
      </c>
      <c r="L33544" s="32">
        <v>16</v>
      </c>
      <c r="M33544">
        <v>32808</v>
      </c>
      <c r="N33544" t="s">
        <v>48</v>
      </c>
      <c r="O33544">
        <v>7</v>
      </c>
    </row>
    <row r="33545" spans="1:15" x14ac:dyDescent="0.2">
      <c r="A33545" s="2">
        <v>37283</v>
      </c>
      <c r="B33545">
        <v>1500</v>
      </c>
      <c r="C33545">
        <v>13.45</v>
      </c>
      <c r="D33545">
        <v>13.45</v>
      </c>
      <c r="E33545">
        <v>13.45</v>
      </c>
      <c r="F33545">
        <v>13.45</v>
      </c>
      <c r="G33545">
        <v>13.45</v>
      </c>
      <c r="H33545" s="5">
        <v>15.82</v>
      </c>
      <c r="I33545">
        <v>15.82</v>
      </c>
      <c r="J33545">
        <v>15.82</v>
      </c>
      <c r="K33545">
        <v>15.82</v>
      </c>
      <c r="L33545" s="32">
        <v>15.82</v>
      </c>
      <c r="M33545">
        <v>32374</v>
      </c>
      <c r="N33545" t="s">
        <v>48</v>
      </c>
      <c r="O33545">
        <v>7</v>
      </c>
    </row>
    <row r="33546" spans="1:15" x14ac:dyDescent="0.2">
      <c r="A33546" s="2">
        <v>37283</v>
      </c>
      <c r="B33546">
        <v>1600</v>
      </c>
      <c r="C33546">
        <v>13.4</v>
      </c>
      <c r="D33546">
        <v>13.4</v>
      </c>
      <c r="E33546">
        <v>13.4</v>
      </c>
      <c r="F33546">
        <v>13.4</v>
      </c>
      <c r="G33546">
        <v>13.4</v>
      </c>
      <c r="H33546" s="5">
        <v>15.94</v>
      </c>
      <c r="I33546">
        <v>15.94</v>
      </c>
      <c r="J33546">
        <v>15.94</v>
      </c>
      <c r="K33546">
        <v>15.94</v>
      </c>
      <c r="L33546" s="32">
        <v>15.94</v>
      </c>
      <c r="M33546">
        <v>32283</v>
      </c>
      <c r="N33546" t="s">
        <v>48</v>
      </c>
      <c r="O33546">
        <v>7</v>
      </c>
    </row>
    <row r="33547" spans="1:15" x14ac:dyDescent="0.2">
      <c r="A33547" s="2">
        <v>37283</v>
      </c>
      <c r="B33547">
        <v>1700</v>
      </c>
      <c r="C33547">
        <v>13.92</v>
      </c>
      <c r="D33547">
        <v>13.92</v>
      </c>
      <c r="E33547">
        <v>13.92</v>
      </c>
      <c r="F33547">
        <v>13.92</v>
      </c>
      <c r="G33547">
        <v>13.92</v>
      </c>
      <c r="H33547" s="5">
        <v>18</v>
      </c>
      <c r="I33547">
        <v>18.98</v>
      </c>
      <c r="J33547">
        <v>20.59</v>
      </c>
      <c r="K33547">
        <v>18</v>
      </c>
      <c r="L33547" s="32">
        <v>18</v>
      </c>
      <c r="M33547">
        <v>33001</v>
      </c>
      <c r="N33547" t="s">
        <v>48</v>
      </c>
      <c r="O33547">
        <v>7</v>
      </c>
    </row>
    <row r="33548" spans="1:15" x14ac:dyDescent="0.2">
      <c r="A33548" s="2">
        <v>37283</v>
      </c>
      <c r="B33548">
        <v>1800</v>
      </c>
      <c r="C33548">
        <v>17.84</v>
      </c>
      <c r="D33548">
        <v>17.84</v>
      </c>
      <c r="E33548">
        <v>17.84</v>
      </c>
      <c r="F33548">
        <v>17.84</v>
      </c>
      <c r="G33548">
        <v>17.84</v>
      </c>
      <c r="H33548" s="5">
        <v>27.1</v>
      </c>
      <c r="I33548">
        <v>29.97</v>
      </c>
      <c r="J33548">
        <v>35.020000000000003</v>
      </c>
      <c r="K33548">
        <v>27.1</v>
      </c>
      <c r="L33548" s="32">
        <v>27.1</v>
      </c>
      <c r="M33548">
        <v>35004</v>
      </c>
      <c r="N33548" t="s">
        <v>48</v>
      </c>
      <c r="O33548">
        <v>7</v>
      </c>
    </row>
    <row r="33549" spans="1:15" x14ac:dyDescent="0.2">
      <c r="A33549" s="2">
        <v>37283</v>
      </c>
      <c r="B33549">
        <v>1900</v>
      </c>
      <c r="C33549">
        <v>17.61</v>
      </c>
      <c r="D33549">
        <v>17.61</v>
      </c>
      <c r="E33549">
        <v>17.61</v>
      </c>
      <c r="F33549">
        <v>17.61</v>
      </c>
      <c r="G33549">
        <v>17.61</v>
      </c>
      <c r="H33549" s="5">
        <v>28</v>
      </c>
      <c r="I33549">
        <v>28.77</v>
      </c>
      <c r="J33549">
        <v>30.13</v>
      </c>
      <c r="K33549">
        <v>28</v>
      </c>
      <c r="L33549" s="32">
        <v>28</v>
      </c>
      <c r="M33549">
        <v>35110</v>
      </c>
      <c r="N33549" t="s">
        <v>48</v>
      </c>
      <c r="O33549">
        <v>7</v>
      </c>
    </row>
    <row r="33550" spans="1:15" x14ac:dyDescent="0.2">
      <c r="A33550" s="2">
        <v>37283</v>
      </c>
      <c r="B33550">
        <v>2000</v>
      </c>
      <c r="C33550">
        <v>16.66</v>
      </c>
      <c r="D33550">
        <v>16.66</v>
      </c>
      <c r="E33550">
        <v>16.66</v>
      </c>
      <c r="F33550">
        <v>16.66</v>
      </c>
      <c r="G33550">
        <v>16.66</v>
      </c>
      <c r="H33550" s="5">
        <v>25</v>
      </c>
      <c r="I33550">
        <v>26.47</v>
      </c>
      <c r="J33550">
        <v>29.07</v>
      </c>
      <c r="K33550">
        <v>25</v>
      </c>
      <c r="L33550" s="32">
        <v>25</v>
      </c>
      <c r="M33550">
        <v>34249</v>
      </c>
      <c r="N33550" t="s">
        <v>48</v>
      </c>
      <c r="O33550">
        <v>7</v>
      </c>
    </row>
    <row r="33551" spans="1:15" x14ac:dyDescent="0.2">
      <c r="A33551" s="2">
        <v>37283</v>
      </c>
      <c r="B33551">
        <v>2100</v>
      </c>
      <c r="C33551">
        <v>19.5</v>
      </c>
      <c r="D33551">
        <v>19.5</v>
      </c>
      <c r="E33551">
        <v>19.5</v>
      </c>
      <c r="F33551">
        <v>19.5</v>
      </c>
      <c r="G33551">
        <v>19.5</v>
      </c>
      <c r="H33551" s="5">
        <v>23.5</v>
      </c>
      <c r="I33551">
        <v>24.74</v>
      </c>
      <c r="J33551">
        <v>26.87</v>
      </c>
      <c r="K33551">
        <v>23.5</v>
      </c>
      <c r="L33551" s="32">
        <v>23.5</v>
      </c>
      <c r="M33551">
        <v>33115</v>
      </c>
      <c r="N33551" t="s">
        <v>48</v>
      </c>
      <c r="O33551">
        <v>7</v>
      </c>
    </row>
    <row r="33552" spans="1:15" x14ac:dyDescent="0.2">
      <c r="A33552" s="2">
        <v>37283</v>
      </c>
      <c r="B33552">
        <v>2200</v>
      </c>
      <c r="C33552">
        <v>16.88</v>
      </c>
      <c r="D33552">
        <v>16.88</v>
      </c>
      <c r="E33552">
        <v>16.88</v>
      </c>
      <c r="F33552">
        <v>16.88</v>
      </c>
      <c r="G33552">
        <v>16.88</v>
      </c>
      <c r="H33552" s="5">
        <v>20.04</v>
      </c>
      <c r="I33552">
        <v>20.149999999999999</v>
      </c>
      <c r="J33552">
        <v>20.28</v>
      </c>
      <c r="K33552">
        <v>20.04</v>
      </c>
      <c r="L33552" s="32">
        <v>20.04</v>
      </c>
      <c r="M33552">
        <v>31440</v>
      </c>
      <c r="N33552" t="s">
        <v>48</v>
      </c>
      <c r="O33552">
        <v>7</v>
      </c>
    </row>
    <row r="33553" spans="1:15" x14ac:dyDescent="0.2">
      <c r="A33553" s="2">
        <v>37283</v>
      </c>
      <c r="B33553">
        <v>2300</v>
      </c>
      <c r="C33553">
        <v>13.39</v>
      </c>
      <c r="D33553">
        <v>13.39</v>
      </c>
      <c r="E33553">
        <v>13.39</v>
      </c>
      <c r="F33553">
        <v>13.39</v>
      </c>
      <c r="G33553">
        <v>13.39</v>
      </c>
      <c r="H33553" s="5">
        <v>17.5</v>
      </c>
      <c r="I33553">
        <v>17.809999999999999</v>
      </c>
      <c r="J33553">
        <v>18.2</v>
      </c>
      <c r="K33553">
        <v>17.5</v>
      </c>
      <c r="L33553" s="32">
        <v>17.5</v>
      </c>
      <c r="M33553">
        <v>29027</v>
      </c>
      <c r="N33553" t="s">
        <v>48</v>
      </c>
      <c r="O33553">
        <v>7</v>
      </c>
    </row>
    <row r="33554" spans="1:15" x14ac:dyDescent="0.2">
      <c r="A33554" s="2">
        <v>37283</v>
      </c>
      <c r="B33554">
        <v>2400</v>
      </c>
      <c r="C33554">
        <v>13.11</v>
      </c>
      <c r="D33554">
        <v>13.11</v>
      </c>
      <c r="E33554">
        <v>13.11</v>
      </c>
      <c r="F33554">
        <v>13.11</v>
      </c>
      <c r="G33554">
        <v>13.11</v>
      </c>
      <c r="H33554" s="5">
        <v>14.88</v>
      </c>
      <c r="I33554">
        <v>14.89</v>
      </c>
      <c r="J33554">
        <v>14.89</v>
      </c>
      <c r="K33554">
        <v>14.88</v>
      </c>
      <c r="L33554" s="32">
        <v>14.88</v>
      </c>
      <c r="M33554">
        <v>26591</v>
      </c>
      <c r="N33554" t="s">
        <v>47</v>
      </c>
      <c r="O33554">
        <v>7</v>
      </c>
    </row>
    <row r="33555" spans="1:15" x14ac:dyDescent="0.2">
      <c r="A33555" s="2">
        <v>37284</v>
      </c>
      <c r="B33555">
        <v>100</v>
      </c>
      <c r="C33555">
        <v>12.9</v>
      </c>
      <c r="D33555">
        <v>12.9</v>
      </c>
      <c r="E33555">
        <v>12.9</v>
      </c>
      <c r="F33555">
        <v>12.9</v>
      </c>
      <c r="G33555">
        <v>12.9</v>
      </c>
      <c r="H33555" s="5">
        <v>12.86</v>
      </c>
      <c r="I33555">
        <v>12.93</v>
      </c>
      <c r="J33555">
        <v>13.01</v>
      </c>
      <c r="K33555">
        <v>12.86</v>
      </c>
      <c r="L33555" s="32">
        <v>12.86</v>
      </c>
      <c r="M33555">
        <v>23668</v>
      </c>
      <c r="N33555" t="s">
        <v>47</v>
      </c>
      <c r="O33555">
        <v>1</v>
      </c>
    </row>
    <row r="33556" spans="1:15" x14ac:dyDescent="0.2">
      <c r="A33556" s="2">
        <v>37284</v>
      </c>
      <c r="B33556">
        <v>200</v>
      </c>
      <c r="C33556">
        <v>12.94</v>
      </c>
      <c r="D33556">
        <v>12.94</v>
      </c>
      <c r="E33556">
        <v>12.94</v>
      </c>
      <c r="F33556">
        <v>12.94</v>
      </c>
      <c r="G33556">
        <v>12.94</v>
      </c>
      <c r="H33556" s="5">
        <v>11.81</v>
      </c>
      <c r="I33556">
        <v>11.81</v>
      </c>
      <c r="J33556">
        <v>11.81</v>
      </c>
      <c r="K33556">
        <v>11.81</v>
      </c>
      <c r="L33556" s="32">
        <v>11.81</v>
      </c>
      <c r="M33556">
        <v>23061</v>
      </c>
      <c r="N33556" t="s">
        <v>47</v>
      </c>
      <c r="O33556">
        <v>1</v>
      </c>
    </row>
    <row r="33557" spans="1:15" x14ac:dyDescent="0.2">
      <c r="A33557" s="2">
        <v>37284</v>
      </c>
      <c r="B33557">
        <v>300</v>
      </c>
      <c r="C33557">
        <v>13.41</v>
      </c>
      <c r="D33557">
        <v>13.41</v>
      </c>
      <c r="E33557">
        <v>13.41</v>
      </c>
      <c r="F33557">
        <v>13.41</v>
      </c>
      <c r="G33557">
        <v>13.41</v>
      </c>
      <c r="H33557" s="5">
        <v>11.81</v>
      </c>
      <c r="I33557">
        <v>11.81</v>
      </c>
      <c r="J33557">
        <v>11.81</v>
      </c>
      <c r="K33557">
        <v>11.81</v>
      </c>
      <c r="L33557" s="32">
        <v>11.81</v>
      </c>
      <c r="M33557">
        <v>23044</v>
      </c>
      <c r="N33557" t="s">
        <v>47</v>
      </c>
      <c r="O33557">
        <v>1</v>
      </c>
    </row>
    <row r="33558" spans="1:15" x14ac:dyDescent="0.2">
      <c r="A33558" s="2">
        <v>37284</v>
      </c>
      <c r="B33558">
        <v>400</v>
      </c>
      <c r="C33558">
        <v>12.89</v>
      </c>
      <c r="D33558">
        <v>12.89</v>
      </c>
      <c r="E33558">
        <v>12.89</v>
      </c>
      <c r="F33558">
        <v>12.89</v>
      </c>
      <c r="G33558">
        <v>12.89</v>
      </c>
      <c r="H33558" s="5">
        <v>11.81</v>
      </c>
      <c r="I33558">
        <v>11.81</v>
      </c>
      <c r="J33558">
        <v>11.81</v>
      </c>
      <c r="K33558">
        <v>11.81</v>
      </c>
      <c r="L33558" s="32">
        <v>11.81</v>
      </c>
      <c r="M33558">
        <v>23234</v>
      </c>
      <c r="N33558" t="s">
        <v>47</v>
      </c>
      <c r="O33558">
        <v>1</v>
      </c>
    </row>
    <row r="33559" spans="1:15" x14ac:dyDescent="0.2">
      <c r="A33559" s="2">
        <v>37284</v>
      </c>
      <c r="B33559">
        <v>500</v>
      </c>
      <c r="C33559">
        <v>13.13</v>
      </c>
      <c r="D33559">
        <v>13.13</v>
      </c>
      <c r="E33559">
        <v>13.13</v>
      </c>
      <c r="F33559">
        <v>13.13</v>
      </c>
      <c r="G33559">
        <v>13.13</v>
      </c>
      <c r="H33559" s="5">
        <v>12.86</v>
      </c>
      <c r="I33559">
        <v>12.92</v>
      </c>
      <c r="J33559">
        <v>12.98</v>
      </c>
      <c r="K33559">
        <v>12.86</v>
      </c>
      <c r="L33559" s="32">
        <v>12.86</v>
      </c>
      <c r="M33559">
        <v>23994</v>
      </c>
      <c r="N33559" t="s">
        <v>47</v>
      </c>
      <c r="O33559">
        <v>1</v>
      </c>
    </row>
    <row r="33560" spans="1:15" x14ac:dyDescent="0.2">
      <c r="A33560" s="2">
        <v>37284</v>
      </c>
      <c r="B33560">
        <v>600</v>
      </c>
      <c r="C33560">
        <v>16.41</v>
      </c>
      <c r="D33560">
        <v>16.41</v>
      </c>
      <c r="E33560">
        <v>16.41</v>
      </c>
      <c r="F33560">
        <v>16.41</v>
      </c>
      <c r="G33560">
        <v>16.41</v>
      </c>
      <c r="H33560" s="5">
        <v>15.46</v>
      </c>
      <c r="I33560">
        <v>15.93</v>
      </c>
      <c r="J33560">
        <v>16.57</v>
      </c>
      <c r="K33560">
        <v>15.46</v>
      </c>
      <c r="L33560" s="32">
        <v>15.46</v>
      </c>
      <c r="M33560">
        <v>26364</v>
      </c>
      <c r="N33560" t="s">
        <v>47</v>
      </c>
      <c r="O33560">
        <v>1</v>
      </c>
    </row>
    <row r="33561" spans="1:15" x14ac:dyDescent="0.2">
      <c r="A33561" s="2">
        <v>37284</v>
      </c>
      <c r="B33561">
        <v>700</v>
      </c>
      <c r="C33561">
        <v>40.119999999999997</v>
      </c>
      <c r="D33561">
        <v>40.119999999999997</v>
      </c>
      <c r="E33561">
        <v>40.119999999999997</v>
      </c>
      <c r="F33561">
        <v>40.119999999999997</v>
      </c>
      <c r="G33561">
        <v>40.119999999999997</v>
      </c>
      <c r="H33561" s="5">
        <v>23.75</v>
      </c>
      <c r="I33561">
        <v>24.93</v>
      </c>
      <c r="J33561">
        <v>27.01</v>
      </c>
      <c r="K33561">
        <v>23.75</v>
      </c>
      <c r="L33561" s="32">
        <v>23.75</v>
      </c>
      <c r="M33561">
        <v>30580</v>
      </c>
      <c r="N33561" t="s">
        <v>47</v>
      </c>
      <c r="O33561">
        <v>1</v>
      </c>
    </row>
    <row r="33562" spans="1:15" x14ac:dyDescent="0.2">
      <c r="A33562" s="2">
        <v>37284</v>
      </c>
      <c r="B33562">
        <v>800</v>
      </c>
      <c r="C33562">
        <v>24.95</v>
      </c>
      <c r="D33562">
        <v>24.95</v>
      </c>
      <c r="E33562">
        <v>24.95</v>
      </c>
      <c r="F33562">
        <v>24.95</v>
      </c>
      <c r="G33562">
        <v>24.95</v>
      </c>
      <c r="H33562" s="5">
        <v>21.6</v>
      </c>
      <c r="I33562">
        <v>25.59</v>
      </c>
      <c r="J33562">
        <v>28.88</v>
      </c>
      <c r="K33562">
        <v>21.53</v>
      </c>
      <c r="L33562" s="32">
        <v>21.46</v>
      </c>
      <c r="M33562">
        <v>33278</v>
      </c>
      <c r="N33562" t="s">
        <v>48</v>
      </c>
      <c r="O33562">
        <v>1</v>
      </c>
    </row>
    <row r="33563" spans="1:15" x14ac:dyDescent="0.2">
      <c r="A33563" s="2">
        <v>37284</v>
      </c>
      <c r="B33563">
        <v>900</v>
      </c>
      <c r="C33563">
        <v>17.2</v>
      </c>
      <c r="D33563">
        <v>17.2</v>
      </c>
      <c r="E33563">
        <v>17.2</v>
      </c>
      <c r="F33563">
        <v>17.2</v>
      </c>
      <c r="G33563">
        <v>17.2</v>
      </c>
      <c r="H33563" s="5">
        <v>18.88</v>
      </c>
      <c r="I33563">
        <v>22.21</v>
      </c>
      <c r="J33563">
        <v>25.8</v>
      </c>
      <c r="K33563">
        <v>19.63</v>
      </c>
      <c r="L33563" s="32">
        <v>19.71</v>
      </c>
      <c r="M33563">
        <v>33258</v>
      </c>
      <c r="N33563" t="s">
        <v>48</v>
      </c>
      <c r="O33563">
        <v>1</v>
      </c>
    </row>
    <row r="33564" spans="1:15" x14ac:dyDescent="0.2">
      <c r="A33564" s="2">
        <v>37284</v>
      </c>
      <c r="B33564">
        <v>1000</v>
      </c>
      <c r="C33564">
        <v>26.32</v>
      </c>
      <c r="D33564">
        <v>26.32</v>
      </c>
      <c r="E33564">
        <v>26.32</v>
      </c>
      <c r="F33564">
        <v>26.32</v>
      </c>
      <c r="G33564">
        <v>26.32</v>
      </c>
      <c r="H33564" s="5">
        <v>18.989999999999998</v>
      </c>
      <c r="I33564">
        <v>23.72</v>
      </c>
      <c r="J33564">
        <v>27.13</v>
      </c>
      <c r="K33564">
        <v>19.38</v>
      </c>
      <c r="L33564" s="32">
        <v>19.43</v>
      </c>
      <c r="M33564">
        <v>32800</v>
      </c>
      <c r="N33564" t="s">
        <v>48</v>
      </c>
      <c r="O33564">
        <v>1</v>
      </c>
    </row>
    <row r="33565" spans="1:15" x14ac:dyDescent="0.2">
      <c r="A33565" s="2">
        <v>37284</v>
      </c>
      <c r="B33565">
        <v>1100</v>
      </c>
      <c r="C33565">
        <v>26.2</v>
      </c>
      <c r="D33565">
        <v>26.2</v>
      </c>
      <c r="E33565">
        <v>26.2</v>
      </c>
      <c r="F33565">
        <v>26.2</v>
      </c>
      <c r="G33565">
        <v>26.2</v>
      </c>
      <c r="H33565" s="5">
        <v>18.98</v>
      </c>
      <c r="I33565">
        <v>22.78</v>
      </c>
      <c r="J33565">
        <v>25.54</v>
      </c>
      <c r="K33565">
        <v>19.899999999999999</v>
      </c>
      <c r="L33565" s="32">
        <v>20.57</v>
      </c>
      <c r="M33565">
        <v>32442</v>
      </c>
      <c r="N33565" t="s">
        <v>48</v>
      </c>
      <c r="O33565">
        <v>1</v>
      </c>
    </row>
    <row r="33566" spans="1:15" x14ac:dyDescent="0.2">
      <c r="A33566" s="2">
        <v>37284</v>
      </c>
      <c r="B33566">
        <v>1200</v>
      </c>
      <c r="C33566">
        <v>20.3</v>
      </c>
      <c r="D33566">
        <v>20.3</v>
      </c>
      <c r="E33566">
        <v>20.3</v>
      </c>
      <c r="F33566">
        <v>20.3</v>
      </c>
      <c r="G33566">
        <v>20.3</v>
      </c>
      <c r="H33566" s="5">
        <v>18</v>
      </c>
      <c r="I33566">
        <v>21.72</v>
      </c>
      <c r="J33566">
        <v>24.89</v>
      </c>
      <c r="K33566">
        <v>19.489999999999998</v>
      </c>
      <c r="L33566" s="32">
        <v>19.93</v>
      </c>
      <c r="M33566">
        <v>31746</v>
      </c>
      <c r="N33566" t="s">
        <v>48</v>
      </c>
      <c r="O33566">
        <v>1</v>
      </c>
    </row>
    <row r="33567" spans="1:15" x14ac:dyDescent="0.2">
      <c r="A33567" s="2">
        <v>37284</v>
      </c>
      <c r="B33567">
        <v>1300</v>
      </c>
      <c r="C33567">
        <v>18.149999999999999</v>
      </c>
      <c r="D33567">
        <v>18.149999999999999</v>
      </c>
      <c r="E33567">
        <v>18.149999999999999</v>
      </c>
      <c r="F33567">
        <v>18.149999999999999</v>
      </c>
      <c r="G33567">
        <v>18.149999999999999</v>
      </c>
      <c r="H33567" s="5">
        <v>17.59</v>
      </c>
      <c r="I33567">
        <v>21.58</v>
      </c>
      <c r="J33567">
        <v>24.69</v>
      </c>
      <c r="K33567">
        <v>18.03</v>
      </c>
      <c r="L33567" s="32">
        <v>17.829999999999998</v>
      </c>
      <c r="M33567">
        <v>31146</v>
      </c>
      <c r="N33567" t="s">
        <v>48</v>
      </c>
      <c r="O33567">
        <v>1</v>
      </c>
    </row>
    <row r="33568" spans="1:15" x14ac:dyDescent="0.2">
      <c r="A33568" s="2">
        <v>37284</v>
      </c>
      <c r="B33568">
        <v>1400</v>
      </c>
      <c r="C33568">
        <v>17.5</v>
      </c>
      <c r="D33568">
        <v>31.64</v>
      </c>
      <c r="E33568">
        <v>42.53</v>
      </c>
      <c r="F33568">
        <v>20.04</v>
      </c>
      <c r="G33568">
        <v>17.579999999999998</v>
      </c>
      <c r="H33568" s="5">
        <v>17.11</v>
      </c>
      <c r="I33568">
        <v>19.940000000000001</v>
      </c>
      <c r="J33568">
        <v>23.76</v>
      </c>
      <c r="K33568">
        <v>17.37</v>
      </c>
      <c r="L33568" s="32">
        <v>17.420000000000002</v>
      </c>
      <c r="M33568">
        <v>30754</v>
      </c>
      <c r="N33568" t="s">
        <v>48</v>
      </c>
      <c r="O33568">
        <v>1</v>
      </c>
    </row>
    <row r="33569" spans="1:15" x14ac:dyDescent="0.2">
      <c r="A33569" s="2">
        <v>37284</v>
      </c>
      <c r="B33569">
        <v>1500</v>
      </c>
      <c r="C33569">
        <v>16.97</v>
      </c>
      <c r="D33569">
        <v>29.95</v>
      </c>
      <c r="E33569">
        <v>40.409999999999997</v>
      </c>
      <c r="F33569">
        <v>24.99</v>
      </c>
      <c r="G33569">
        <v>14.56</v>
      </c>
      <c r="H33569" s="5">
        <v>15.89</v>
      </c>
      <c r="I33569">
        <v>16.86</v>
      </c>
      <c r="J33569">
        <v>18.510000000000002</v>
      </c>
      <c r="K33569">
        <v>15.89</v>
      </c>
      <c r="L33569" s="32">
        <v>15.89</v>
      </c>
      <c r="M33569">
        <v>30321</v>
      </c>
      <c r="N33569" t="s">
        <v>48</v>
      </c>
      <c r="O33569">
        <v>1</v>
      </c>
    </row>
    <row r="33570" spans="1:15" x14ac:dyDescent="0.2">
      <c r="A33570" s="2">
        <v>37284</v>
      </c>
      <c r="B33570">
        <v>1600</v>
      </c>
      <c r="C33570">
        <v>15.9</v>
      </c>
      <c r="D33570">
        <v>15.79</v>
      </c>
      <c r="E33570">
        <v>15.8</v>
      </c>
      <c r="F33570">
        <v>17.05</v>
      </c>
      <c r="G33570">
        <v>15.39</v>
      </c>
      <c r="H33570" s="5">
        <v>15.79</v>
      </c>
      <c r="I33570">
        <v>16.7</v>
      </c>
      <c r="J33570">
        <v>18.239999999999998</v>
      </c>
      <c r="K33570">
        <v>15.79</v>
      </c>
      <c r="L33570" s="32">
        <v>15.79</v>
      </c>
      <c r="M33570">
        <v>30120</v>
      </c>
      <c r="N33570" t="s">
        <v>48</v>
      </c>
      <c r="O33570">
        <v>1</v>
      </c>
    </row>
    <row r="33571" spans="1:15" x14ac:dyDescent="0.2">
      <c r="A33571" s="2">
        <v>37284</v>
      </c>
      <c r="B33571">
        <v>1700</v>
      </c>
      <c r="C33571">
        <v>14.77</v>
      </c>
      <c r="D33571">
        <v>14.77</v>
      </c>
      <c r="E33571">
        <v>14.77</v>
      </c>
      <c r="F33571">
        <v>14.77</v>
      </c>
      <c r="G33571">
        <v>14.77</v>
      </c>
      <c r="H33571" s="5">
        <v>17.309999999999999</v>
      </c>
      <c r="I33571">
        <v>21.09</v>
      </c>
      <c r="J33571">
        <v>24.71</v>
      </c>
      <c r="K33571">
        <v>17.54</v>
      </c>
      <c r="L33571" s="32">
        <v>17.53</v>
      </c>
      <c r="M33571">
        <v>30422</v>
      </c>
      <c r="N33571" t="s">
        <v>48</v>
      </c>
      <c r="O33571">
        <v>1</v>
      </c>
    </row>
    <row r="33572" spans="1:15" x14ac:dyDescent="0.2">
      <c r="A33572" s="2">
        <v>37284</v>
      </c>
      <c r="B33572">
        <v>1800</v>
      </c>
      <c r="C33572">
        <v>28.99</v>
      </c>
      <c r="D33572">
        <v>28.99</v>
      </c>
      <c r="E33572">
        <v>28.99</v>
      </c>
      <c r="F33572">
        <v>28.99</v>
      </c>
      <c r="G33572">
        <v>28.99</v>
      </c>
      <c r="H33572" s="5">
        <v>23.14</v>
      </c>
      <c r="I33572">
        <v>34.369999999999997</v>
      </c>
      <c r="J33572">
        <v>36.43</v>
      </c>
      <c r="K33572">
        <v>29.09</v>
      </c>
      <c r="L33572" s="32">
        <v>26.04</v>
      </c>
      <c r="M33572">
        <v>32668</v>
      </c>
      <c r="N33572" t="s">
        <v>48</v>
      </c>
      <c r="O33572">
        <v>1</v>
      </c>
    </row>
    <row r="33573" spans="1:15" x14ac:dyDescent="0.2">
      <c r="A33573" s="2">
        <v>37284</v>
      </c>
      <c r="B33573">
        <v>1900</v>
      </c>
      <c r="C33573">
        <v>24.67</v>
      </c>
      <c r="D33573">
        <v>24.67</v>
      </c>
      <c r="E33573">
        <v>24.67</v>
      </c>
      <c r="F33573">
        <v>24.67</v>
      </c>
      <c r="G33573">
        <v>24.67</v>
      </c>
      <c r="H33573" s="5">
        <v>21.1</v>
      </c>
      <c r="I33573">
        <v>30.55</v>
      </c>
      <c r="J33573">
        <v>32.35</v>
      </c>
      <c r="K33573">
        <v>25.41</v>
      </c>
      <c r="L33573" s="32">
        <v>22.56</v>
      </c>
      <c r="M33573">
        <v>34181</v>
      </c>
      <c r="N33573" t="s">
        <v>48</v>
      </c>
      <c r="O33573">
        <v>1</v>
      </c>
    </row>
    <row r="33574" spans="1:15" x14ac:dyDescent="0.2">
      <c r="A33574" s="2">
        <v>37284</v>
      </c>
      <c r="B33574">
        <v>2000</v>
      </c>
      <c r="C33574">
        <v>20.62</v>
      </c>
      <c r="D33574">
        <v>20.62</v>
      </c>
      <c r="E33574">
        <v>20.62</v>
      </c>
      <c r="F33574">
        <v>20.62</v>
      </c>
      <c r="G33574">
        <v>20.62</v>
      </c>
      <c r="H33574" s="5">
        <v>19</v>
      </c>
      <c r="I33574">
        <v>24.84</v>
      </c>
      <c r="J33574">
        <v>28.32</v>
      </c>
      <c r="K33574">
        <v>21.24</v>
      </c>
      <c r="L33574" s="32">
        <v>21.05</v>
      </c>
      <c r="M33574">
        <v>33636</v>
      </c>
      <c r="N33574" t="s">
        <v>48</v>
      </c>
      <c r="O33574">
        <v>1</v>
      </c>
    </row>
    <row r="33575" spans="1:15" x14ac:dyDescent="0.2">
      <c r="A33575" s="2">
        <v>37284</v>
      </c>
      <c r="B33575">
        <v>2100</v>
      </c>
      <c r="C33575">
        <v>22.31</v>
      </c>
      <c r="D33575">
        <v>22.31</v>
      </c>
      <c r="E33575">
        <v>22.31</v>
      </c>
      <c r="F33575">
        <v>22.31</v>
      </c>
      <c r="G33575">
        <v>22.31</v>
      </c>
      <c r="H33575" s="5">
        <v>17.03</v>
      </c>
      <c r="I33575">
        <v>21.95</v>
      </c>
      <c r="J33575">
        <v>25.38</v>
      </c>
      <c r="K33575">
        <v>18.68</v>
      </c>
      <c r="L33575" s="32">
        <v>18.46</v>
      </c>
      <c r="M33575">
        <v>32704</v>
      </c>
      <c r="N33575" t="s">
        <v>48</v>
      </c>
      <c r="O33575">
        <v>1</v>
      </c>
    </row>
    <row r="33576" spans="1:15" x14ac:dyDescent="0.2">
      <c r="A33576" s="2">
        <v>37284</v>
      </c>
      <c r="B33576">
        <v>2200</v>
      </c>
      <c r="C33576">
        <v>16.57</v>
      </c>
      <c r="D33576">
        <v>16.57</v>
      </c>
      <c r="E33576">
        <v>16.57</v>
      </c>
      <c r="F33576">
        <v>16.57</v>
      </c>
      <c r="G33576">
        <v>16.57</v>
      </c>
      <c r="H33576" s="5">
        <v>17.02</v>
      </c>
      <c r="I33576">
        <v>20.190000000000001</v>
      </c>
      <c r="J33576">
        <v>23.74</v>
      </c>
      <c r="K33576">
        <v>17.77</v>
      </c>
      <c r="L33576" s="32">
        <v>17.899999999999999</v>
      </c>
      <c r="M33576">
        <v>31013</v>
      </c>
      <c r="N33576" t="s">
        <v>48</v>
      </c>
      <c r="O33576">
        <v>1</v>
      </c>
    </row>
    <row r="33577" spans="1:15" x14ac:dyDescent="0.2">
      <c r="A33577" s="2">
        <v>37284</v>
      </c>
      <c r="B33577">
        <v>2300</v>
      </c>
      <c r="C33577">
        <v>15.03</v>
      </c>
      <c r="D33577">
        <v>15.03</v>
      </c>
      <c r="E33577">
        <v>15.03</v>
      </c>
      <c r="F33577">
        <v>15.03</v>
      </c>
      <c r="G33577">
        <v>15.03</v>
      </c>
      <c r="H33577" s="5">
        <v>15.9</v>
      </c>
      <c r="I33577">
        <v>18.37</v>
      </c>
      <c r="J33577">
        <v>22.22</v>
      </c>
      <c r="K33577">
        <v>15.9</v>
      </c>
      <c r="L33577" s="32">
        <v>15.9</v>
      </c>
      <c r="M33577">
        <v>28406</v>
      </c>
      <c r="N33577" t="s">
        <v>48</v>
      </c>
      <c r="O33577">
        <v>1</v>
      </c>
    </row>
    <row r="33578" spans="1:15" x14ac:dyDescent="0.2">
      <c r="A33578" s="2">
        <v>37284</v>
      </c>
      <c r="B33578">
        <v>2400</v>
      </c>
      <c r="C33578">
        <v>13.58</v>
      </c>
      <c r="D33578">
        <v>13.58</v>
      </c>
      <c r="E33578">
        <v>13.58</v>
      </c>
      <c r="F33578">
        <v>13.58</v>
      </c>
      <c r="G33578">
        <v>13.58</v>
      </c>
      <c r="H33578" s="5">
        <v>15</v>
      </c>
      <c r="I33578">
        <v>15</v>
      </c>
      <c r="J33578">
        <v>15</v>
      </c>
      <c r="K33578">
        <v>15</v>
      </c>
      <c r="L33578" s="32">
        <v>15</v>
      </c>
      <c r="M33578">
        <v>26074</v>
      </c>
      <c r="N33578" t="s">
        <v>47</v>
      </c>
      <c r="O33578">
        <v>1</v>
      </c>
    </row>
    <row r="33579" spans="1:15" x14ac:dyDescent="0.2">
      <c r="A33579" s="2">
        <v>37285</v>
      </c>
      <c r="B33579">
        <v>100</v>
      </c>
      <c r="C33579">
        <v>13.06</v>
      </c>
      <c r="D33579">
        <v>13.06</v>
      </c>
      <c r="E33579">
        <v>13.06</v>
      </c>
      <c r="F33579">
        <v>13.06</v>
      </c>
      <c r="G33579">
        <v>13.06</v>
      </c>
      <c r="H33579" s="5">
        <v>13.5</v>
      </c>
      <c r="I33579">
        <v>13.5</v>
      </c>
      <c r="J33579">
        <v>13.5</v>
      </c>
      <c r="K33579">
        <v>13.5</v>
      </c>
      <c r="L33579" s="32">
        <v>13.5</v>
      </c>
      <c r="M33579">
        <v>24084</v>
      </c>
      <c r="N33579" t="s">
        <v>47</v>
      </c>
      <c r="O33579">
        <v>2</v>
      </c>
    </row>
    <row r="33580" spans="1:15" x14ac:dyDescent="0.2">
      <c r="A33580" s="2">
        <v>37285</v>
      </c>
      <c r="B33580">
        <v>200</v>
      </c>
      <c r="C33580">
        <v>12.46</v>
      </c>
      <c r="D33580">
        <v>12.46</v>
      </c>
      <c r="E33580">
        <v>12.46</v>
      </c>
      <c r="F33580">
        <v>12.46</v>
      </c>
      <c r="G33580">
        <v>12.46</v>
      </c>
      <c r="H33580" s="5">
        <v>12.22</v>
      </c>
      <c r="I33580">
        <v>12.22</v>
      </c>
      <c r="J33580">
        <v>12.22</v>
      </c>
      <c r="K33580">
        <v>12.22</v>
      </c>
      <c r="L33580" s="32">
        <v>12.22</v>
      </c>
      <c r="M33580">
        <v>23207</v>
      </c>
      <c r="N33580" t="s">
        <v>47</v>
      </c>
      <c r="O33580">
        <v>2</v>
      </c>
    </row>
    <row r="33581" spans="1:15" x14ac:dyDescent="0.2">
      <c r="A33581" s="2">
        <v>37285</v>
      </c>
      <c r="B33581">
        <v>300</v>
      </c>
      <c r="C33581">
        <v>12.2</v>
      </c>
      <c r="D33581">
        <v>12.2</v>
      </c>
      <c r="E33581">
        <v>12.2</v>
      </c>
      <c r="F33581">
        <v>12.2</v>
      </c>
      <c r="G33581">
        <v>12.2</v>
      </c>
      <c r="H33581" s="5">
        <v>12.15</v>
      </c>
      <c r="I33581">
        <v>12.15</v>
      </c>
      <c r="J33581">
        <v>12.15</v>
      </c>
      <c r="K33581">
        <v>12.15</v>
      </c>
      <c r="L33581" s="32">
        <v>12.15</v>
      </c>
      <c r="M33581">
        <v>22830</v>
      </c>
      <c r="N33581" t="s">
        <v>47</v>
      </c>
      <c r="O33581">
        <v>2</v>
      </c>
    </row>
    <row r="33582" spans="1:15" x14ac:dyDescent="0.2">
      <c r="A33582" s="2">
        <v>37285</v>
      </c>
      <c r="B33582">
        <v>400</v>
      </c>
      <c r="C33582">
        <v>12.25</v>
      </c>
      <c r="D33582">
        <v>12.25</v>
      </c>
      <c r="E33582">
        <v>12.25</v>
      </c>
      <c r="F33582">
        <v>12.25</v>
      </c>
      <c r="G33582">
        <v>12.25</v>
      </c>
      <c r="H33582" s="5">
        <v>12.11</v>
      </c>
      <c r="I33582">
        <v>12.11</v>
      </c>
      <c r="J33582">
        <v>12.11</v>
      </c>
      <c r="K33582">
        <v>12.11</v>
      </c>
      <c r="L33582" s="32">
        <v>12.11</v>
      </c>
      <c r="M33582">
        <v>22830</v>
      </c>
      <c r="N33582" t="s">
        <v>47</v>
      </c>
      <c r="O33582">
        <v>2</v>
      </c>
    </row>
    <row r="33583" spans="1:15" x14ac:dyDescent="0.2">
      <c r="A33583" s="2">
        <v>37285</v>
      </c>
      <c r="B33583">
        <v>500</v>
      </c>
      <c r="C33583">
        <v>12.5</v>
      </c>
      <c r="D33583">
        <v>12.5</v>
      </c>
      <c r="E33583">
        <v>12.5</v>
      </c>
      <c r="F33583">
        <v>12.5</v>
      </c>
      <c r="G33583">
        <v>12.5</v>
      </c>
      <c r="H33583" s="5">
        <v>13.04</v>
      </c>
      <c r="I33583">
        <v>13.04</v>
      </c>
      <c r="J33583">
        <v>13.04</v>
      </c>
      <c r="K33583">
        <v>13.04</v>
      </c>
      <c r="L33583" s="32">
        <v>13.04</v>
      </c>
      <c r="M33583">
        <v>23468</v>
      </c>
      <c r="N33583" t="s">
        <v>47</v>
      </c>
      <c r="O33583">
        <v>2</v>
      </c>
    </row>
    <row r="33584" spans="1:15" x14ac:dyDescent="0.2">
      <c r="A33584" s="2">
        <v>37285</v>
      </c>
      <c r="B33584">
        <v>600</v>
      </c>
      <c r="C33584">
        <v>13.88</v>
      </c>
      <c r="D33584">
        <v>13.88</v>
      </c>
      <c r="E33584">
        <v>13.88</v>
      </c>
      <c r="F33584">
        <v>13.88</v>
      </c>
      <c r="G33584">
        <v>13.88</v>
      </c>
      <c r="H33584" s="5">
        <v>15.16</v>
      </c>
      <c r="I33584">
        <v>15.16</v>
      </c>
      <c r="J33584">
        <v>15.16</v>
      </c>
      <c r="K33584">
        <v>15.16</v>
      </c>
      <c r="L33584" s="32">
        <v>15.16</v>
      </c>
      <c r="M33584">
        <v>25611</v>
      </c>
      <c r="N33584" t="s">
        <v>47</v>
      </c>
      <c r="O33584">
        <v>2</v>
      </c>
    </row>
    <row r="33585" spans="1:15" x14ac:dyDescent="0.2">
      <c r="A33585" s="2">
        <v>37285</v>
      </c>
      <c r="B33585">
        <v>700</v>
      </c>
      <c r="C33585">
        <v>19.079999999999998</v>
      </c>
      <c r="D33585">
        <v>19.079999999999998</v>
      </c>
      <c r="E33585">
        <v>19.079999999999998</v>
      </c>
      <c r="F33585">
        <v>19.079999999999998</v>
      </c>
      <c r="G33585">
        <v>19.079999999999998</v>
      </c>
      <c r="H33585" s="5">
        <v>25.03</v>
      </c>
      <c r="I33585">
        <v>26.02</v>
      </c>
      <c r="J33585">
        <v>27.77</v>
      </c>
      <c r="K33585">
        <v>25.03</v>
      </c>
      <c r="L33585" s="32">
        <v>25.03</v>
      </c>
      <c r="M33585">
        <v>30022</v>
      </c>
      <c r="N33585" t="s">
        <v>47</v>
      </c>
      <c r="O33585">
        <v>2</v>
      </c>
    </row>
    <row r="33586" spans="1:15" x14ac:dyDescent="0.2">
      <c r="A33586" s="2">
        <v>37285</v>
      </c>
      <c r="B33586">
        <v>800</v>
      </c>
      <c r="C33586">
        <v>20.440000000000001</v>
      </c>
      <c r="D33586">
        <v>20.440000000000001</v>
      </c>
      <c r="E33586">
        <v>20.440000000000001</v>
      </c>
      <c r="F33586">
        <v>20.440000000000001</v>
      </c>
      <c r="G33586">
        <v>20.440000000000001</v>
      </c>
      <c r="H33586" s="5">
        <v>24</v>
      </c>
      <c r="I33586">
        <v>27.86</v>
      </c>
      <c r="J33586">
        <v>31.88</v>
      </c>
      <c r="K33586">
        <v>24</v>
      </c>
      <c r="L33586" s="32">
        <v>24</v>
      </c>
      <c r="M33586">
        <v>32067</v>
      </c>
      <c r="N33586" t="s">
        <v>48</v>
      </c>
      <c r="O33586">
        <v>2</v>
      </c>
    </row>
    <row r="33587" spans="1:15" x14ac:dyDescent="0.2">
      <c r="A33587" s="2">
        <v>37285</v>
      </c>
      <c r="B33587">
        <v>900</v>
      </c>
      <c r="C33587">
        <v>21.52</v>
      </c>
      <c r="D33587">
        <v>21.52</v>
      </c>
      <c r="E33587">
        <v>21.52</v>
      </c>
      <c r="F33587">
        <v>21.52</v>
      </c>
      <c r="G33587">
        <v>21.52</v>
      </c>
      <c r="H33587" s="5">
        <v>22</v>
      </c>
      <c r="I33587">
        <v>23.53</v>
      </c>
      <c r="J33587">
        <v>25.99</v>
      </c>
      <c r="K33587">
        <v>22</v>
      </c>
      <c r="L33587" s="32">
        <v>22</v>
      </c>
      <c r="M33587">
        <v>31545</v>
      </c>
      <c r="N33587" t="s">
        <v>48</v>
      </c>
      <c r="O33587">
        <v>2</v>
      </c>
    </row>
    <row r="33588" spans="1:15" x14ac:dyDescent="0.2">
      <c r="A33588" s="2">
        <v>37285</v>
      </c>
      <c r="B33588">
        <v>1000</v>
      </c>
      <c r="C33588">
        <v>15.88</v>
      </c>
      <c r="D33588">
        <v>15.88</v>
      </c>
      <c r="E33588">
        <v>15.88</v>
      </c>
      <c r="F33588">
        <v>15.88</v>
      </c>
      <c r="G33588">
        <v>15.88</v>
      </c>
      <c r="H33588" s="5">
        <v>23</v>
      </c>
      <c r="I33588">
        <v>24.27</v>
      </c>
      <c r="J33588">
        <v>26.45</v>
      </c>
      <c r="K33588">
        <v>23</v>
      </c>
      <c r="L33588" s="32">
        <v>23</v>
      </c>
      <c r="M33588">
        <v>31509</v>
      </c>
      <c r="N33588" t="s">
        <v>48</v>
      </c>
      <c r="O33588">
        <v>2</v>
      </c>
    </row>
    <row r="33589" spans="1:15" x14ac:dyDescent="0.2">
      <c r="A33589" s="2">
        <v>37285</v>
      </c>
      <c r="B33589">
        <v>1100</v>
      </c>
      <c r="C33589">
        <v>17.760000000000002</v>
      </c>
      <c r="D33589">
        <v>17.02</v>
      </c>
      <c r="E33589">
        <v>17.079999999999998</v>
      </c>
      <c r="F33589">
        <v>25.5</v>
      </c>
      <c r="G33589">
        <v>14.36</v>
      </c>
      <c r="H33589" s="5">
        <v>22.86</v>
      </c>
      <c r="I33589">
        <v>24.12</v>
      </c>
      <c r="J33589">
        <v>26.29</v>
      </c>
      <c r="K33589">
        <v>22.86</v>
      </c>
      <c r="L33589" s="32">
        <v>22.86</v>
      </c>
      <c r="M33589">
        <v>31448</v>
      </c>
      <c r="N33589" t="s">
        <v>48</v>
      </c>
      <c r="O33589">
        <v>2</v>
      </c>
    </row>
    <row r="33590" spans="1:15" x14ac:dyDescent="0.2">
      <c r="A33590" s="2">
        <v>37285</v>
      </c>
      <c r="B33590">
        <v>1200</v>
      </c>
      <c r="C33590">
        <v>22.25</v>
      </c>
      <c r="D33590">
        <v>20.83</v>
      </c>
      <c r="E33590">
        <v>20.95</v>
      </c>
      <c r="F33590">
        <v>36.909999999999997</v>
      </c>
      <c r="G33590">
        <v>15.86</v>
      </c>
      <c r="H33590" s="5">
        <v>21.07</v>
      </c>
      <c r="I33590">
        <v>22.61</v>
      </c>
      <c r="J33590">
        <v>25.14</v>
      </c>
      <c r="K33590">
        <v>21.07</v>
      </c>
      <c r="L33590" s="32">
        <v>21.07</v>
      </c>
      <c r="M33590">
        <v>31315</v>
      </c>
      <c r="N33590" t="s">
        <v>48</v>
      </c>
      <c r="O33590">
        <v>2</v>
      </c>
    </row>
    <row r="33591" spans="1:15" x14ac:dyDescent="0.2">
      <c r="A33591" s="2">
        <v>37285</v>
      </c>
      <c r="B33591">
        <v>1300</v>
      </c>
      <c r="C33591">
        <v>20.32</v>
      </c>
      <c r="D33591">
        <v>19.100000000000001</v>
      </c>
      <c r="E33591">
        <v>19.2</v>
      </c>
      <c r="F33591">
        <v>32.86</v>
      </c>
      <c r="G33591">
        <v>15.02</v>
      </c>
      <c r="H33591" s="5">
        <v>19</v>
      </c>
      <c r="I33591">
        <v>20.309999999999999</v>
      </c>
      <c r="J33591">
        <v>22.63</v>
      </c>
      <c r="K33591">
        <v>19</v>
      </c>
      <c r="L33591" s="32">
        <v>19</v>
      </c>
      <c r="M33591">
        <v>31022</v>
      </c>
      <c r="N33591" t="s">
        <v>48</v>
      </c>
      <c r="O33591">
        <v>2</v>
      </c>
    </row>
    <row r="33592" spans="1:15" x14ac:dyDescent="0.2">
      <c r="A33592" s="2">
        <v>37285</v>
      </c>
      <c r="B33592">
        <v>1400</v>
      </c>
      <c r="C33592">
        <v>19.2</v>
      </c>
      <c r="D33592">
        <v>17.95</v>
      </c>
      <c r="E33592">
        <v>18.05</v>
      </c>
      <c r="F33592">
        <v>32.159999999999997</v>
      </c>
      <c r="G33592">
        <v>13.74</v>
      </c>
      <c r="H33592" s="5">
        <v>18.22</v>
      </c>
      <c r="I33592">
        <v>19.61</v>
      </c>
      <c r="J33592">
        <v>22.07</v>
      </c>
      <c r="K33592">
        <v>18.22</v>
      </c>
      <c r="L33592" s="32">
        <v>18.22</v>
      </c>
      <c r="M33592">
        <v>30867</v>
      </c>
      <c r="N33592" t="s">
        <v>48</v>
      </c>
      <c r="O33592">
        <v>2</v>
      </c>
    </row>
    <row r="33593" spans="1:15" x14ac:dyDescent="0.2">
      <c r="A33593" s="2">
        <v>37285</v>
      </c>
      <c r="B33593">
        <v>1500</v>
      </c>
      <c r="C33593">
        <v>19.399999999999999</v>
      </c>
      <c r="D33593">
        <v>18.100000000000001</v>
      </c>
      <c r="E33593">
        <v>18.21</v>
      </c>
      <c r="F33593">
        <v>33.020000000000003</v>
      </c>
      <c r="G33593">
        <v>13.66</v>
      </c>
      <c r="H33593" s="5">
        <v>17.260000000000002</v>
      </c>
      <c r="I33593">
        <v>17.940000000000001</v>
      </c>
      <c r="J33593">
        <v>19.14</v>
      </c>
      <c r="K33593">
        <v>17.260000000000002</v>
      </c>
      <c r="L33593" s="32">
        <v>17.260000000000002</v>
      </c>
      <c r="M33593">
        <v>30418</v>
      </c>
      <c r="N33593" t="s">
        <v>48</v>
      </c>
      <c r="O33593">
        <v>2</v>
      </c>
    </row>
    <row r="33594" spans="1:15" x14ac:dyDescent="0.2">
      <c r="A33594" s="2">
        <v>37285</v>
      </c>
      <c r="B33594">
        <v>1600</v>
      </c>
      <c r="C33594">
        <v>19.48</v>
      </c>
      <c r="D33594">
        <v>18.18</v>
      </c>
      <c r="E33594">
        <v>18.29</v>
      </c>
      <c r="F33594">
        <v>32.869999999999997</v>
      </c>
      <c r="G33594">
        <v>13.84</v>
      </c>
      <c r="H33594" s="5">
        <v>17.059999999999999</v>
      </c>
      <c r="I33594">
        <v>17.72</v>
      </c>
      <c r="J33594">
        <v>18.89</v>
      </c>
      <c r="K33594">
        <v>17.059999999999999</v>
      </c>
      <c r="L33594" s="32">
        <v>17.059999999999999</v>
      </c>
      <c r="M33594">
        <v>30096</v>
      </c>
      <c r="N33594" t="s">
        <v>48</v>
      </c>
      <c r="O33594">
        <v>2</v>
      </c>
    </row>
    <row r="33595" spans="1:15" x14ac:dyDescent="0.2">
      <c r="A33595" s="2">
        <v>37285</v>
      </c>
      <c r="B33595">
        <v>1700</v>
      </c>
      <c r="C33595">
        <v>16.829999999999998</v>
      </c>
      <c r="D33595">
        <v>15.96</v>
      </c>
      <c r="E33595">
        <v>16.03</v>
      </c>
      <c r="F33595">
        <v>25.79</v>
      </c>
      <c r="G33595">
        <v>13.07</v>
      </c>
      <c r="H33595" s="5">
        <v>20.170000000000002</v>
      </c>
      <c r="I33595">
        <v>21.89</v>
      </c>
      <c r="J33595">
        <v>24.62</v>
      </c>
      <c r="K33595">
        <v>20.170000000000002</v>
      </c>
      <c r="L33595" s="32">
        <v>20.170000000000002</v>
      </c>
      <c r="M33595">
        <v>30293</v>
      </c>
      <c r="N33595" t="s">
        <v>48</v>
      </c>
      <c r="O33595">
        <v>2</v>
      </c>
    </row>
    <row r="33596" spans="1:15" x14ac:dyDescent="0.2">
      <c r="A33596" s="2">
        <v>37285</v>
      </c>
      <c r="B33596">
        <v>1800</v>
      </c>
      <c r="C33596">
        <v>25.55</v>
      </c>
      <c r="D33596">
        <v>25.55</v>
      </c>
      <c r="E33596">
        <v>25.55</v>
      </c>
      <c r="F33596">
        <v>25.55</v>
      </c>
      <c r="G33596">
        <v>25.55</v>
      </c>
      <c r="H33596" s="5">
        <v>28.17</v>
      </c>
      <c r="I33596">
        <v>31.69</v>
      </c>
      <c r="J33596">
        <v>35.380000000000003</v>
      </c>
      <c r="K33596">
        <v>28.84</v>
      </c>
      <c r="L33596" s="32">
        <v>28.29</v>
      </c>
      <c r="M33596">
        <v>32094</v>
      </c>
      <c r="N33596" t="s">
        <v>48</v>
      </c>
      <c r="O33596">
        <v>2</v>
      </c>
    </row>
    <row r="33597" spans="1:15" x14ac:dyDescent="0.2">
      <c r="A33597" s="2">
        <v>37285</v>
      </c>
      <c r="B33597">
        <v>1900</v>
      </c>
      <c r="C33597">
        <v>16.12</v>
      </c>
      <c r="D33597">
        <v>16.71</v>
      </c>
      <c r="E33597">
        <v>16.149999999999999</v>
      </c>
      <c r="F33597">
        <v>16.170000000000002</v>
      </c>
      <c r="G33597">
        <v>16.14</v>
      </c>
      <c r="H33597" s="5">
        <v>25.96</v>
      </c>
      <c r="I33597">
        <v>28.4</v>
      </c>
      <c r="J33597">
        <v>31.24</v>
      </c>
      <c r="K33597">
        <v>26.66</v>
      </c>
      <c r="L33597" s="32">
        <v>26.09</v>
      </c>
      <c r="M33597">
        <v>33702</v>
      </c>
      <c r="N33597" t="s">
        <v>48</v>
      </c>
      <c r="O33597">
        <v>2</v>
      </c>
    </row>
    <row r="33598" spans="1:15" x14ac:dyDescent="0.2">
      <c r="A33598" s="2">
        <v>37285</v>
      </c>
      <c r="B33598">
        <v>2000</v>
      </c>
      <c r="C33598">
        <v>16.239999999999998</v>
      </c>
      <c r="D33598">
        <v>17.420000000000002</v>
      </c>
      <c r="E33598">
        <v>16.29</v>
      </c>
      <c r="F33598">
        <v>16.34</v>
      </c>
      <c r="G33598">
        <v>16.28</v>
      </c>
      <c r="H33598" s="5">
        <v>23</v>
      </c>
      <c r="I33598">
        <v>24.3</v>
      </c>
      <c r="J33598">
        <v>26.49</v>
      </c>
      <c r="K33598">
        <v>23</v>
      </c>
      <c r="L33598" s="32">
        <v>23</v>
      </c>
      <c r="M33598">
        <v>32889</v>
      </c>
      <c r="N33598" t="s">
        <v>48</v>
      </c>
      <c r="O33598">
        <v>2</v>
      </c>
    </row>
    <row r="33599" spans="1:15" x14ac:dyDescent="0.2">
      <c r="A33599" s="2">
        <v>37285</v>
      </c>
      <c r="B33599">
        <v>2100</v>
      </c>
      <c r="C33599">
        <v>17.32</v>
      </c>
      <c r="D33599">
        <v>17.32</v>
      </c>
      <c r="E33599">
        <v>17.32</v>
      </c>
      <c r="F33599">
        <v>17.32</v>
      </c>
      <c r="G33599">
        <v>17.32</v>
      </c>
      <c r="H33599" s="5">
        <v>20.57</v>
      </c>
      <c r="I33599">
        <v>21.93</v>
      </c>
      <c r="J33599">
        <v>24.26</v>
      </c>
      <c r="K33599">
        <v>20.57</v>
      </c>
      <c r="L33599" s="32">
        <v>20.57</v>
      </c>
      <c r="M33599">
        <v>31829</v>
      </c>
      <c r="N33599" t="s">
        <v>48</v>
      </c>
      <c r="O33599">
        <v>2</v>
      </c>
    </row>
    <row r="33600" spans="1:15" x14ac:dyDescent="0.2">
      <c r="A33600" s="2">
        <v>37285</v>
      </c>
      <c r="B33600">
        <v>2200</v>
      </c>
      <c r="C33600">
        <v>16.77</v>
      </c>
      <c r="D33600">
        <v>16.77</v>
      </c>
      <c r="E33600">
        <v>16.77</v>
      </c>
      <c r="F33600">
        <v>16.77</v>
      </c>
      <c r="G33600">
        <v>16.77</v>
      </c>
      <c r="H33600" s="5">
        <v>18.72</v>
      </c>
      <c r="I33600">
        <v>20.04</v>
      </c>
      <c r="J33600">
        <v>22.19</v>
      </c>
      <c r="K33600">
        <v>18.72</v>
      </c>
      <c r="L33600" s="32">
        <v>18.72</v>
      </c>
      <c r="M33600">
        <v>30015</v>
      </c>
      <c r="N33600" t="s">
        <v>48</v>
      </c>
      <c r="O33600">
        <v>2</v>
      </c>
    </row>
    <row r="33601" spans="1:15" x14ac:dyDescent="0.2">
      <c r="A33601" s="2">
        <v>37285</v>
      </c>
      <c r="B33601">
        <v>2300</v>
      </c>
      <c r="C33601">
        <v>14.69</v>
      </c>
      <c r="D33601">
        <v>14.69</v>
      </c>
      <c r="E33601">
        <v>14.69</v>
      </c>
      <c r="F33601">
        <v>14.69</v>
      </c>
      <c r="G33601">
        <v>14.69</v>
      </c>
      <c r="H33601" s="5">
        <v>16.899999999999999</v>
      </c>
      <c r="I33601">
        <v>18.28</v>
      </c>
      <c r="J33601">
        <v>20.45</v>
      </c>
      <c r="K33601">
        <v>16.899999999999999</v>
      </c>
      <c r="L33601" s="32">
        <v>16.899999999999999</v>
      </c>
      <c r="M33601">
        <v>27442</v>
      </c>
      <c r="N33601" t="s">
        <v>48</v>
      </c>
      <c r="O33601">
        <v>2</v>
      </c>
    </row>
    <row r="33602" spans="1:15" x14ac:dyDescent="0.2">
      <c r="A33602" s="2">
        <v>37285</v>
      </c>
      <c r="B33602">
        <v>2400</v>
      </c>
      <c r="C33602">
        <v>12.58</v>
      </c>
      <c r="D33602">
        <v>12.58</v>
      </c>
      <c r="E33602">
        <v>12.58</v>
      </c>
      <c r="F33602">
        <v>12.58</v>
      </c>
      <c r="G33602">
        <v>12.58</v>
      </c>
      <c r="H33602" s="5">
        <v>14.99</v>
      </c>
      <c r="I33602">
        <v>15</v>
      </c>
      <c r="J33602">
        <v>15</v>
      </c>
      <c r="K33602">
        <v>15</v>
      </c>
      <c r="L33602" s="32">
        <v>14.99</v>
      </c>
      <c r="M33602">
        <v>24743</v>
      </c>
      <c r="N33602" t="s">
        <v>47</v>
      </c>
      <c r="O33602">
        <v>2</v>
      </c>
    </row>
    <row r="33603" spans="1:15" x14ac:dyDescent="0.2">
      <c r="A33603" s="2">
        <v>37286</v>
      </c>
      <c r="B33603">
        <v>100</v>
      </c>
      <c r="C33603">
        <v>11.77</v>
      </c>
      <c r="D33603">
        <v>11.77</v>
      </c>
      <c r="E33603">
        <v>11.77</v>
      </c>
      <c r="F33603">
        <v>11.77</v>
      </c>
      <c r="G33603">
        <v>11.77</v>
      </c>
      <c r="H33603" s="5">
        <v>13.58</v>
      </c>
      <c r="I33603">
        <v>13.42</v>
      </c>
      <c r="J33603">
        <v>13.44</v>
      </c>
      <c r="K33603">
        <v>15</v>
      </c>
      <c r="L33603" s="32">
        <v>13.02</v>
      </c>
      <c r="M33603">
        <v>22868</v>
      </c>
      <c r="N33603" t="s">
        <v>47</v>
      </c>
      <c r="O33603">
        <v>3</v>
      </c>
    </row>
    <row r="33604" spans="1:15" x14ac:dyDescent="0.2">
      <c r="A33604" s="2">
        <v>37286</v>
      </c>
      <c r="B33604">
        <v>200</v>
      </c>
      <c r="C33604">
        <v>12.03</v>
      </c>
      <c r="D33604">
        <v>11.6</v>
      </c>
      <c r="E33604">
        <v>11.57</v>
      </c>
      <c r="F33604">
        <v>12.37</v>
      </c>
      <c r="G33604">
        <v>11.72</v>
      </c>
      <c r="H33604" s="5">
        <v>11.81</v>
      </c>
      <c r="I33604">
        <v>11.81</v>
      </c>
      <c r="J33604">
        <v>11.81</v>
      </c>
      <c r="K33604">
        <v>11.81</v>
      </c>
      <c r="L33604" s="32">
        <v>11.81</v>
      </c>
      <c r="M33604">
        <v>21932</v>
      </c>
      <c r="N33604" t="s">
        <v>47</v>
      </c>
      <c r="O33604">
        <v>3</v>
      </c>
    </row>
    <row r="33605" spans="1:15" x14ac:dyDescent="0.2">
      <c r="A33605" s="2">
        <v>37286</v>
      </c>
      <c r="B33605">
        <v>300</v>
      </c>
      <c r="C33605">
        <v>4.95</v>
      </c>
      <c r="D33605">
        <v>4.07</v>
      </c>
      <c r="E33605">
        <v>4.01</v>
      </c>
      <c r="F33605">
        <v>5.65</v>
      </c>
      <c r="G33605">
        <v>4.32</v>
      </c>
      <c r="H33605" s="5">
        <v>11</v>
      </c>
      <c r="I33605">
        <v>10.97</v>
      </c>
      <c r="J33605">
        <v>10.98</v>
      </c>
      <c r="K33605">
        <v>11.23</v>
      </c>
      <c r="L33605" s="32">
        <v>10.91</v>
      </c>
      <c r="M33605">
        <v>21562</v>
      </c>
      <c r="N33605" t="s">
        <v>47</v>
      </c>
      <c r="O33605">
        <v>3</v>
      </c>
    </row>
    <row r="33606" spans="1:15" x14ac:dyDescent="0.2">
      <c r="A33606" s="2">
        <v>37286</v>
      </c>
      <c r="B33606">
        <v>400</v>
      </c>
      <c r="C33606">
        <v>2.6</v>
      </c>
      <c r="D33606">
        <v>2.6</v>
      </c>
      <c r="E33606">
        <v>2.6</v>
      </c>
      <c r="F33606">
        <v>2.6</v>
      </c>
      <c r="G33606">
        <v>2.6</v>
      </c>
      <c r="H33606" s="5">
        <v>11.08</v>
      </c>
      <c r="I33606">
        <v>10.98</v>
      </c>
      <c r="J33606">
        <v>10.99</v>
      </c>
      <c r="K33606">
        <v>11.92</v>
      </c>
      <c r="L33606" s="32">
        <v>10.74</v>
      </c>
      <c r="M33606">
        <v>21320</v>
      </c>
      <c r="N33606" t="s">
        <v>47</v>
      </c>
      <c r="O33606">
        <v>3</v>
      </c>
    </row>
    <row r="33607" spans="1:15" x14ac:dyDescent="0.2">
      <c r="A33607" s="2">
        <v>37286</v>
      </c>
      <c r="B33607">
        <v>500</v>
      </c>
      <c r="C33607">
        <v>13.61</v>
      </c>
      <c r="D33607">
        <v>12.58</v>
      </c>
      <c r="E33607">
        <v>12.5</v>
      </c>
      <c r="F33607">
        <v>14.44</v>
      </c>
      <c r="G33607">
        <v>12.87</v>
      </c>
      <c r="H33607" s="5">
        <v>13</v>
      </c>
      <c r="I33607">
        <v>12.85</v>
      </c>
      <c r="J33607">
        <v>12.87</v>
      </c>
      <c r="K33607">
        <v>14.27</v>
      </c>
      <c r="L33607" s="32">
        <v>12.49</v>
      </c>
      <c r="M33607">
        <v>21816</v>
      </c>
      <c r="N33607" t="s">
        <v>47</v>
      </c>
      <c r="O33607">
        <v>3</v>
      </c>
    </row>
    <row r="33608" spans="1:15" x14ac:dyDescent="0.2">
      <c r="A33608" s="2">
        <v>37286</v>
      </c>
      <c r="B33608">
        <v>600</v>
      </c>
      <c r="C33608">
        <v>14.52</v>
      </c>
      <c r="D33608">
        <v>14.11</v>
      </c>
      <c r="E33608">
        <v>14.08</v>
      </c>
      <c r="F33608">
        <v>14.85</v>
      </c>
      <c r="G33608">
        <v>14.23</v>
      </c>
      <c r="H33608" s="5">
        <v>15</v>
      </c>
      <c r="I33608">
        <v>15</v>
      </c>
      <c r="J33608">
        <v>15</v>
      </c>
      <c r="K33608">
        <v>15</v>
      </c>
      <c r="L33608" s="32">
        <v>15</v>
      </c>
      <c r="M33608">
        <v>24056</v>
      </c>
      <c r="N33608" t="s">
        <v>47</v>
      </c>
      <c r="O33608">
        <v>3</v>
      </c>
    </row>
    <row r="33609" spans="1:15" x14ac:dyDescent="0.2">
      <c r="A33609" s="2">
        <v>37286</v>
      </c>
      <c r="B33609">
        <v>700</v>
      </c>
      <c r="C33609">
        <v>16.46</v>
      </c>
      <c r="D33609">
        <v>16.46</v>
      </c>
      <c r="E33609">
        <v>16.46</v>
      </c>
      <c r="F33609">
        <v>16.46</v>
      </c>
      <c r="G33609">
        <v>16.46</v>
      </c>
      <c r="H33609" s="5">
        <v>22.21</v>
      </c>
      <c r="I33609">
        <v>22</v>
      </c>
      <c r="J33609">
        <v>22.43</v>
      </c>
      <c r="K33609">
        <v>26.36</v>
      </c>
      <c r="L33609" s="32">
        <v>20.49</v>
      </c>
      <c r="M33609">
        <v>28002</v>
      </c>
      <c r="N33609" t="s">
        <v>47</v>
      </c>
      <c r="O33609">
        <v>3</v>
      </c>
    </row>
    <row r="33610" spans="1:15" x14ac:dyDescent="0.2">
      <c r="A33610" s="2">
        <v>37286</v>
      </c>
      <c r="B33610">
        <v>800</v>
      </c>
      <c r="C33610">
        <v>16.420000000000002</v>
      </c>
      <c r="D33610">
        <v>16.420000000000002</v>
      </c>
      <c r="E33610">
        <v>16.420000000000002</v>
      </c>
      <c r="F33610">
        <v>16.420000000000002</v>
      </c>
      <c r="G33610">
        <v>16.420000000000002</v>
      </c>
      <c r="H33610" s="5">
        <v>22.78</v>
      </c>
      <c r="I33610">
        <v>23.78</v>
      </c>
      <c r="J33610">
        <v>26.51</v>
      </c>
      <c r="K33610">
        <v>30.56</v>
      </c>
      <c r="L33610" s="32">
        <v>19.579999999999998</v>
      </c>
      <c r="M33610">
        <v>30702</v>
      </c>
      <c r="N33610" t="s">
        <v>48</v>
      </c>
      <c r="O33610">
        <v>3</v>
      </c>
    </row>
    <row r="33611" spans="1:15" x14ac:dyDescent="0.2">
      <c r="A33611" s="2">
        <v>37286</v>
      </c>
      <c r="B33611">
        <v>900</v>
      </c>
      <c r="C33611">
        <v>15.97</v>
      </c>
      <c r="D33611">
        <v>15.97</v>
      </c>
      <c r="E33611">
        <v>15.97</v>
      </c>
      <c r="F33611">
        <v>15.97</v>
      </c>
      <c r="G33611">
        <v>15.97</v>
      </c>
      <c r="H33611" s="5">
        <v>20.64</v>
      </c>
      <c r="I33611">
        <v>21.33</v>
      </c>
      <c r="J33611">
        <v>23.01</v>
      </c>
      <c r="K33611">
        <v>27.09</v>
      </c>
      <c r="L33611" s="32">
        <v>17.98</v>
      </c>
      <c r="M33611">
        <v>30644</v>
      </c>
      <c r="N33611" t="s">
        <v>48</v>
      </c>
      <c r="O33611">
        <v>3</v>
      </c>
    </row>
    <row r="33612" spans="1:15" x14ac:dyDescent="0.2">
      <c r="A33612" s="2">
        <v>37286</v>
      </c>
      <c r="B33612">
        <v>1000</v>
      </c>
      <c r="C33612">
        <v>19.47</v>
      </c>
      <c r="D33612">
        <v>19.47</v>
      </c>
      <c r="E33612">
        <v>19.47</v>
      </c>
      <c r="F33612">
        <v>19.47</v>
      </c>
      <c r="G33612">
        <v>19.47</v>
      </c>
      <c r="H33612" s="5">
        <v>22.05</v>
      </c>
      <c r="I33612">
        <v>22.36</v>
      </c>
      <c r="J33612">
        <v>24.01</v>
      </c>
      <c r="K33612">
        <v>28.14</v>
      </c>
      <c r="L33612" s="32">
        <v>19.54</v>
      </c>
      <c r="M33612">
        <v>30826</v>
      </c>
      <c r="N33612" t="s">
        <v>48</v>
      </c>
      <c r="O33612">
        <v>3</v>
      </c>
    </row>
    <row r="33613" spans="1:15" x14ac:dyDescent="0.2">
      <c r="A33613" s="2">
        <v>37286</v>
      </c>
      <c r="B33613">
        <v>1100</v>
      </c>
      <c r="C33613">
        <v>37.1</v>
      </c>
      <c r="D33613">
        <v>37.1</v>
      </c>
      <c r="E33613">
        <v>37.1</v>
      </c>
      <c r="F33613">
        <v>37.1</v>
      </c>
      <c r="G33613">
        <v>37.1</v>
      </c>
      <c r="H33613" s="5">
        <v>21.71</v>
      </c>
      <c r="I33613">
        <v>22</v>
      </c>
      <c r="J33613">
        <v>23.51</v>
      </c>
      <c r="K33613">
        <v>26.78</v>
      </c>
      <c r="L33613" s="32">
        <v>19.600000000000001</v>
      </c>
      <c r="M33613">
        <v>31096</v>
      </c>
      <c r="N33613" t="s">
        <v>48</v>
      </c>
      <c r="O33613">
        <v>3</v>
      </c>
    </row>
    <row r="33614" spans="1:15" x14ac:dyDescent="0.2">
      <c r="A33614" s="2">
        <v>37286</v>
      </c>
      <c r="B33614">
        <v>1200</v>
      </c>
      <c r="C33614">
        <v>36.81</v>
      </c>
      <c r="D33614">
        <v>36.81</v>
      </c>
      <c r="E33614">
        <v>36.81</v>
      </c>
      <c r="F33614">
        <v>36.81</v>
      </c>
      <c r="G33614">
        <v>36.81</v>
      </c>
      <c r="H33614" s="5">
        <v>20.03</v>
      </c>
      <c r="I33614">
        <v>20.85</v>
      </c>
      <c r="J33614">
        <v>22.51</v>
      </c>
      <c r="K33614">
        <v>24.13</v>
      </c>
      <c r="L33614" s="32">
        <v>18.41</v>
      </c>
      <c r="M33614">
        <v>31290</v>
      </c>
      <c r="N33614" t="s">
        <v>48</v>
      </c>
      <c r="O33614">
        <v>3</v>
      </c>
    </row>
    <row r="33615" spans="1:15" x14ac:dyDescent="0.2">
      <c r="A33615" s="2">
        <v>37286</v>
      </c>
      <c r="B33615">
        <v>1300</v>
      </c>
      <c r="C33615">
        <v>17.12</v>
      </c>
      <c r="D33615">
        <v>17.12</v>
      </c>
      <c r="E33615">
        <v>17.12</v>
      </c>
      <c r="F33615">
        <v>17.12</v>
      </c>
      <c r="G33615">
        <v>17.12</v>
      </c>
      <c r="H33615" s="5">
        <v>18.53</v>
      </c>
      <c r="I33615">
        <v>19.13</v>
      </c>
      <c r="J33615">
        <v>20.83</v>
      </c>
      <c r="K33615">
        <v>22.03</v>
      </c>
      <c r="L33615" s="32">
        <v>17.079999999999998</v>
      </c>
      <c r="M33615">
        <v>30999</v>
      </c>
      <c r="N33615" t="s">
        <v>48</v>
      </c>
      <c r="O33615">
        <v>3</v>
      </c>
    </row>
    <row r="33616" spans="1:15" x14ac:dyDescent="0.2">
      <c r="A33616" s="2">
        <v>37286</v>
      </c>
      <c r="B33616">
        <v>1400</v>
      </c>
      <c r="C33616">
        <v>37.35</v>
      </c>
      <c r="D33616">
        <v>37.35</v>
      </c>
      <c r="E33616">
        <v>37.35</v>
      </c>
      <c r="F33616">
        <v>37.35</v>
      </c>
      <c r="G33616">
        <v>37.35</v>
      </c>
      <c r="H33616" s="5">
        <v>18</v>
      </c>
      <c r="I33616">
        <v>18.190000000000001</v>
      </c>
      <c r="J33616">
        <v>19.010000000000002</v>
      </c>
      <c r="K33616">
        <v>20.78</v>
      </c>
      <c r="L33616" s="32">
        <v>16.84</v>
      </c>
      <c r="M33616">
        <v>30949</v>
      </c>
      <c r="N33616" t="s">
        <v>48</v>
      </c>
      <c r="O33616">
        <v>3</v>
      </c>
    </row>
    <row r="33617" spans="1:15" x14ac:dyDescent="0.2">
      <c r="A33617" s="2">
        <v>37286</v>
      </c>
      <c r="B33617">
        <v>1500</v>
      </c>
      <c r="C33617">
        <v>16.79</v>
      </c>
      <c r="D33617">
        <v>16.79</v>
      </c>
      <c r="E33617">
        <v>16.79</v>
      </c>
      <c r="F33617">
        <v>16.79</v>
      </c>
      <c r="G33617">
        <v>16.79</v>
      </c>
      <c r="H33617" s="5">
        <v>17.57</v>
      </c>
      <c r="I33617">
        <v>17.7</v>
      </c>
      <c r="J33617">
        <v>18.41</v>
      </c>
      <c r="K33617">
        <v>20.13</v>
      </c>
      <c r="L33617" s="32">
        <v>16.5</v>
      </c>
      <c r="M33617">
        <v>30540</v>
      </c>
      <c r="N33617" t="s">
        <v>48</v>
      </c>
      <c r="O33617">
        <v>3</v>
      </c>
    </row>
    <row r="33618" spans="1:15" x14ac:dyDescent="0.2">
      <c r="A33618" s="2">
        <v>37286</v>
      </c>
      <c r="B33618">
        <v>1600</v>
      </c>
      <c r="C33618">
        <v>16.079999999999998</v>
      </c>
      <c r="D33618">
        <v>16.079999999999998</v>
      </c>
      <c r="E33618">
        <v>16.079999999999998</v>
      </c>
      <c r="F33618">
        <v>16.079999999999998</v>
      </c>
      <c r="G33618">
        <v>16.079999999999998</v>
      </c>
      <c r="H33618" s="5">
        <v>17.45</v>
      </c>
      <c r="I33618">
        <v>17.43</v>
      </c>
      <c r="J33618">
        <v>17.829999999999998</v>
      </c>
      <c r="K33618">
        <v>19.97</v>
      </c>
      <c r="L33618" s="32">
        <v>16.399999999999999</v>
      </c>
      <c r="M33618">
        <v>30599</v>
      </c>
      <c r="N33618" t="s">
        <v>48</v>
      </c>
      <c r="O33618">
        <v>3</v>
      </c>
    </row>
    <row r="33619" spans="1:15" x14ac:dyDescent="0.2">
      <c r="A33619" s="2">
        <v>37286</v>
      </c>
      <c r="B33619">
        <v>1700</v>
      </c>
      <c r="C33619">
        <v>20.62</v>
      </c>
      <c r="D33619">
        <v>20.62</v>
      </c>
      <c r="E33619">
        <v>20.62</v>
      </c>
      <c r="F33619">
        <v>20.62</v>
      </c>
      <c r="G33619">
        <v>20.62</v>
      </c>
      <c r="H33619" s="5">
        <v>19.100000000000001</v>
      </c>
      <c r="I33619">
        <v>19.010000000000002</v>
      </c>
      <c r="J33619">
        <v>19.260000000000002</v>
      </c>
      <c r="K33619">
        <v>21.92</v>
      </c>
      <c r="L33619" s="32">
        <v>17.920000000000002</v>
      </c>
      <c r="M33619">
        <v>31341</v>
      </c>
      <c r="N33619" t="s">
        <v>48</v>
      </c>
      <c r="O33619">
        <v>3</v>
      </c>
    </row>
    <row r="33620" spans="1:15" x14ac:dyDescent="0.2">
      <c r="A33620" s="2">
        <v>37286</v>
      </c>
      <c r="B33620">
        <v>1800</v>
      </c>
      <c r="C33620">
        <v>36.32</v>
      </c>
      <c r="D33620">
        <v>36.32</v>
      </c>
      <c r="E33620">
        <v>36.32</v>
      </c>
      <c r="F33620">
        <v>36.32</v>
      </c>
      <c r="G33620">
        <v>36.32</v>
      </c>
      <c r="H33620" s="5">
        <v>29.03</v>
      </c>
      <c r="I33620">
        <v>29.43</v>
      </c>
      <c r="J33620">
        <v>31</v>
      </c>
      <c r="K33620">
        <v>34.409999999999997</v>
      </c>
      <c r="L33620" s="32">
        <v>26.98</v>
      </c>
      <c r="M33620">
        <v>33351</v>
      </c>
      <c r="N33620" t="s">
        <v>48</v>
      </c>
      <c r="O33620">
        <v>3</v>
      </c>
    </row>
    <row r="33621" spans="1:15" x14ac:dyDescent="0.2">
      <c r="A33621" s="2">
        <v>37286</v>
      </c>
      <c r="B33621">
        <v>1900</v>
      </c>
      <c r="C33621">
        <v>22.68</v>
      </c>
      <c r="D33621">
        <v>22.68</v>
      </c>
      <c r="E33621">
        <v>22.68</v>
      </c>
      <c r="F33621">
        <v>22.68</v>
      </c>
      <c r="G33621">
        <v>22.68</v>
      </c>
      <c r="H33621" s="5">
        <v>28</v>
      </c>
      <c r="I33621">
        <v>28.37</v>
      </c>
      <c r="J33621">
        <v>30</v>
      </c>
      <c r="K33621">
        <v>33.630000000000003</v>
      </c>
      <c r="L33621" s="32">
        <v>25.84</v>
      </c>
      <c r="M33621">
        <v>33792</v>
      </c>
      <c r="N33621" t="s">
        <v>48</v>
      </c>
      <c r="O33621">
        <v>3</v>
      </c>
    </row>
    <row r="33622" spans="1:15" x14ac:dyDescent="0.2">
      <c r="A33622" s="2">
        <v>37286</v>
      </c>
      <c r="B33622">
        <v>2000</v>
      </c>
      <c r="C33622">
        <v>17.68</v>
      </c>
      <c r="D33622">
        <v>17.68</v>
      </c>
      <c r="E33622">
        <v>17.68</v>
      </c>
      <c r="F33622">
        <v>17.68</v>
      </c>
      <c r="G33622">
        <v>17.68</v>
      </c>
      <c r="H33622" s="5">
        <v>23.06</v>
      </c>
      <c r="I33622">
        <v>23.06</v>
      </c>
      <c r="J33622">
        <v>24.01</v>
      </c>
      <c r="K33622">
        <v>28.74</v>
      </c>
      <c r="L33622" s="32">
        <v>20.92</v>
      </c>
      <c r="M33622">
        <v>33081</v>
      </c>
      <c r="N33622" t="s">
        <v>48</v>
      </c>
      <c r="O33622">
        <v>3</v>
      </c>
    </row>
    <row r="33623" spans="1:15" x14ac:dyDescent="0.2">
      <c r="A33623" s="2">
        <v>37286</v>
      </c>
      <c r="B33623">
        <v>2100</v>
      </c>
      <c r="C33623">
        <v>17.29</v>
      </c>
      <c r="D33623">
        <v>17.29</v>
      </c>
      <c r="E33623">
        <v>17.29</v>
      </c>
      <c r="F33623">
        <v>17.29</v>
      </c>
      <c r="G33623">
        <v>17.29</v>
      </c>
      <c r="H33623" s="5">
        <v>20.059999999999999</v>
      </c>
      <c r="I33623">
        <v>20.329999999999998</v>
      </c>
      <c r="J33623">
        <v>22.01</v>
      </c>
      <c r="K33623">
        <v>26.47</v>
      </c>
      <c r="L33623" s="32">
        <v>17.41</v>
      </c>
      <c r="M33623">
        <v>32107</v>
      </c>
      <c r="N33623" t="s">
        <v>48</v>
      </c>
      <c r="O33623">
        <v>3</v>
      </c>
    </row>
    <row r="33624" spans="1:15" x14ac:dyDescent="0.2">
      <c r="A33624" s="2">
        <v>37286</v>
      </c>
      <c r="B33624">
        <v>2200</v>
      </c>
      <c r="C33624">
        <v>16.11</v>
      </c>
      <c r="D33624">
        <v>16.11</v>
      </c>
      <c r="E33624">
        <v>16.11</v>
      </c>
      <c r="F33624">
        <v>16.11</v>
      </c>
      <c r="G33624">
        <v>16.11</v>
      </c>
      <c r="H33624" s="5">
        <v>18.03</v>
      </c>
      <c r="I33624">
        <v>18.72</v>
      </c>
      <c r="J33624">
        <v>20.010000000000002</v>
      </c>
      <c r="K33624">
        <v>20.38</v>
      </c>
      <c r="L33624" s="32">
        <v>17.05</v>
      </c>
      <c r="M33624">
        <v>30371</v>
      </c>
      <c r="N33624" t="s">
        <v>48</v>
      </c>
      <c r="O33624">
        <v>3</v>
      </c>
    </row>
    <row r="33625" spans="1:15" x14ac:dyDescent="0.2">
      <c r="A33625" s="2">
        <v>37286</v>
      </c>
      <c r="B33625">
        <v>2300</v>
      </c>
      <c r="C33625">
        <v>14.52</v>
      </c>
      <c r="D33625">
        <v>14.52</v>
      </c>
      <c r="E33625">
        <v>14.52</v>
      </c>
      <c r="F33625">
        <v>14.52</v>
      </c>
      <c r="G33625">
        <v>14.52</v>
      </c>
      <c r="H33625" s="5">
        <v>16.53</v>
      </c>
      <c r="I33625">
        <v>16.52</v>
      </c>
      <c r="J33625">
        <v>17.010000000000002</v>
      </c>
      <c r="K33625">
        <v>20.83</v>
      </c>
      <c r="L33625" s="32">
        <v>14.76</v>
      </c>
      <c r="M33625">
        <v>27809</v>
      </c>
      <c r="N33625" t="s">
        <v>48</v>
      </c>
      <c r="O33625">
        <v>3</v>
      </c>
    </row>
    <row r="33626" spans="1:15" x14ac:dyDescent="0.2">
      <c r="A33626" s="2">
        <v>37286</v>
      </c>
      <c r="B33626">
        <v>2400</v>
      </c>
      <c r="C33626">
        <v>14.03</v>
      </c>
      <c r="D33626">
        <v>14.03</v>
      </c>
      <c r="E33626">
        <v>14.03</v>
      </c>
      <c r="F33626">
        <v>14.03</v>
      </c>
      <c r="G33626">
        <v>14.03</v>
      </c>
      <c r="H33626" s="5">
        <v>15.64</v>
      </c>
      <c r="I33626">
        <v>15.6</v>
      </c>
      <c r="J33626">
        <v>15.61</v>
      </c>
      <c r="K33626">
        <v>16</v>
      </c>
      <c r="L33626" s="32">
        <v>15.49</v>
      </c>
      <c r="M33626">
        <v>25332</v>
      </c>
      <c r="N33626" t="s">
        <v>47</v>
      </c>
      <c r="O33626">
        <v>3</v>
      </c>
    </row>
    <row r="33627" spans="1:15" x14ac:dyDescent="0.2">
      <c r="A33627" s="2">
        <v>37287</v>
      </c>
      <c r="B33627">
        <v>100</v>
      </c>
      <c r="C33627">
        <v>13.73</v>
      </c>
      <c r="D33627">
        <v>13.42</v>
      </c>
      <c r="E33627">
        <v>13.4</v>
      </c>
      <c r="F33627">
        <v>13.97</v>
      </c>
      <c r="G33627">
        <v>13.51</v>
      </c>
      <c r="H33627" s="5">
        <v>14.46</v>
      </c>
      <c r="I33627">
        <v>14.35</v>
      </c>
      <c r="J33627">
        <v>14.37</v>
      </c>
      <c r="K33627">
        <v>15.4</v>
      </c>
      <c r="L33627" s="32">
        <v>14.1</v>
      </c>
      <c r="M33627">
        <v>23559</v>
      </c>
      <c r="N33627" t="s">
        <v>47</v>
      </c>
      <c r="O33627">
        <v>4</v>
      </c>
    </row>
    <row r="33628" spans="1:15" x14ac:dyDescent="0.2">
      <c r="A33628" s="2">
        <v>37287</v>
      </c>
      <c r="B33628">
        <v>200</v>
      </c>
      <c r="C33628">
        <v>18.09</v>
      </c>
      <c r="D33628">
        <v>15.69</v>
      </c>
      <c r="E33628">
        <v>15.52</v>
      </c>
      <c r="F33628">
        <v>20.010000000000002</v>
      </c>
      <c r="G33628">
        <v>16.36</v>
      </c>
      <c r="H33628" s="5">
        <v>13.39</v>
      </c>
      <c r="I33628">
        <v>13.26</v>
      </c>
      <c r="J33628">
        <v>13.28</v>
      </c>
      <c r="K33628">
        <v>14.5</v>
      </c>
      <c r="L33628" s="32">
        <v>12.97</v>
      </c>
      <c r="M33628">
        <v>22734</v>
      </c>
      <c r="N33628" t="s">
        <v>47</v>
      </c>
      <c r="O33628">
        <v>4</v>
      </c>
    </row>
    <row r="33629" spans="1:15" x14ac:dyDescent="0.2">
      <c r="A33629" s="2">
        <v>37287</v>
      </c>
      <c r="B33629">
        <v>300</v>
      </c>
      <c r="C33629">
        <v>17.829999999999998</v>
      </c>
      <c r="D33629">
        <v>15.41</v>
      </c>
      <c r="E33629">
        <v>15.23</v>
      </c>
      <c r="F33629">
        <v>19.760000000000002</v>
      </c>
      <c r="G33629">
        <v>16.079999999999998</v>
      </c>
      <c r="H33629" s="5">
        <v>13.07</v>
      </c>
      <c r="I33629">
        <v>12.91</v>
      </c>
      <c r="J33629">
        <v>12.93</v>
      </c>
      <c r="K33629">
        <v>14.4</v>
      </c>
      <c r="L33629" s="32">
        <v>12.56</v>
      </c>
      <c r="M33629">
        <v>22363</v>
      </c>
      <c r="N33629" t="s">
        <v>47</v>
      </c>
      <c r="O33629">
        <v>4</v>
      </c>
    </row>
    <row r="33630" spans="1:15" x14ac:dyDescent="0.2">
      <c r="A33630" s="2">
        <v>37287</v>
      </c>
      <c r="B33630">
        <v>400</v>
      </c>
      <c r="C33630">
        <v>17.79</v>
      </c>
      <c r="D33630">
        <v>15.37</v>
      </c>
      <c r="E33630">
        <v>15.19</v>
      </c>
      <c r="F33630">
        <v>19.71</v>
      </c>
      <c r="G33630">
        <v>16.04</v>
      </c>
      <c r="H33630" s="5">
        <v>13.01</v>
      </c>
      <c r="I33630">
        <v>12.89</v>
      </c>
      <c r="J33630">
        <v>12.91</v>
      </c>
      <c r="K33630">
        <v>14</v>
      </c>
      <c r="L33630" s="32">
        <v>12.63</v>
      </c>
      <c r="M33630">
        <v>22487</v>
      </c>
      <c r="N33630" t="s">
        <v>47</v>
      </c>
      <c r="O33630">
        <v>4</v>
      </c>
    </row>
    <row r="33631" spans="1:15" x14ac:dyDescent="0.2">
      <c r="A33631" s="2">
        <v>37287</v>
      </c>
      <c r="B33631">
        <v>500</v>
      </c>
      <c r="C33631">
        <v>17.91</v>
      </c>
      <c r="D33631">
        <v>15.49</v>
      </c>
      <c r="E33631">
        <v>15.32</v>
      </c>
      <c r="F33631">
        <v>19.84</v>
      </c>
      <c r="G33631">
        <v>16.170000000000002</v>
      </c>
      <c r="H33631" s="5">
        <v>13.51</v>
      </c>
      <c r="I33631">
        <v>13.43</v>
      </c>
      <c r="J33631">
        <v>13.44</v>
      </c>
      <c r="K33631">
        <v>14.2</v>
      </c>
      <c r="L33631" s="32">
        <v>13.25</v>
      </c>
      <c r="M33631">
        <v>23087</v>
      </c>
      <c r="N33631" t="s">
        <v>47</v>
      </c>
      <c r="O33631">
        <v>4</v>
      </c>
    </row>
    <row r="33632" spans="1:15" x14ac:dyDescent="0.2">
      <c r="A33632" s="2">
        <v>37287</v>
      </c>
      <c r="B33632">
        <v>600</v>
      </c>
      <c r="C33632">
        <v>18.079999999999998</v>
      </c>
      <c r="D33632">
        <v>17.05</v>
      </c>
      <c r="E33632">
        <v>16.98</v>
      </c>
      <c r="F33632">
        <v>18.89</v>
      </c>
      <c r="G33632">
        <v>17.34</v>
      </c>
      <c r="H33632" s="5">
        <v>16.73</v>
      </c>
      <c r="I33632">
        <v>16.690000000000001</v>
      </c>
      <c r="J33632">
        <v>16.690000000000001</v>
      </c>
      <c r="K33632">
        <v>17.11</v>
      </c>
      <c r="L33632" s="32">
        <v>16.59</v>
      </c>
      <c r="M33632">
        <v>25243</v>
      </c>
      <c r="N33632" t="s">
        <v>47</v>
      </c>
      <c r="O33632">
        <v>4</v>
      </c>
    </row>
    <row r="33633" spans="1:15" x14ac:dyDescent="0.2">
      <c r="A33633" s="2">
        <v>37287</v>
      </c>
      <c r="B33633">
        <v>700</v>
      </c>
      <c r="C33633">
        <v>20.58</v>
      </c>
      <c r="D33633">
        <v>20.58</v>
      </c>
      <c r="E33633">
        <v>20.58</v>
      </c>
      <c r="F33633">
        <v>20.58</v>
      </c>
      <c r="G33633">
        <v>20.58</v>
      </c>
      <c r="H33633" s="5">
        <v>27</v>
      </c>
      <c r="I33633">
        <v>27</v>
      </c>
      <c r="J33633">
        <v>27</v>
      </c>
      <c r="K33633">
        <v>27</v>
      </c>
      <c r="L33633" s="32">
        <v>27</v>
      </c>
      <c r="M33633">
        <v>29467</v>
      </c>
      <c r="N33633" t="s">
        <v>47</v>
      </c>
      <c r="O33633">
        <v>4</v>
      </c>
    </row>
    <row r="33634" spans="1:15" x14ac:dyDescent="0.2">
      <c r="A33634" s="2">
        <v>37287</v>
      </c>
      <c r="B33634">
        <v>800</v>
      </c>
      <c r="C33634">
        <v>18.760000000000002</v>
      </c>
      <c r="D33634">
        <v>18.52</v>
      </c>
      <c r="E33634">
        <v>18.5</v>
      </c>
      <c r="F33634">
        <v>18.95</v>
      </c>
      <c r="G33634">
        <v>18.59</v>
      </c>
      <c r="H33634" s="5">
        <v>29</v>
      </c>
      <c r="I33634">
        <v>29.71</v>
      </c>
      <c r="J33634">
        <v>30.97</v>
      </c>
      <c r="K33634">
        <v>29</v>
      </c>
      <c r="L33634" s="32">
        <v>29</v>
      </c>
      <c r="M33634">
        <v>32370</v>
      </c>
      <c r="N33634" t="s">
        <v>48</v>
      </c>
      <c r="O33634">
        <v>4</v>
      </c>
    </row>
    <row r="33635" spans="1:15" x14ac:dyDescent="0.2">
      <c r="A33635" s="2">
        <v>37287</v>
      </c>
      <c r="B33635">
        <v>900</v>
      </c>
      <c r="C33635">
        <v>20.059999999999999</v>
      </c>
      <c r="D33635">
        <v>20.059999999999999</v>
      </c>
      <c r="E33635">
        <v>20.059999999999999</v>
      </c>
      <c r="F33635">
        <v>20.059999999999999</v>
      </c>
      <c r="G33635">
        <v>20.059999999999999</v>
      </c>
      <c r="H33635" s="5">
        <v>26</v>
      </c>
      <c r="I33635">
        <v>26</v>
      </c>
      <c r="J33635">
        <v>26</v>
      </c>
      <c r="K33635">
        <v>26</v>
      </c>
      <c r="L33635" s="32">
        <v>26</v>
      </c>
      <c r="M33635">
        <v>32808</v>
      </c>
      <c r="N33635" t="s">
        <v>48</v>
      </c>
      <c r="O33635">
        <v>4</v>
      </c>
    </row>
    <row r="33636" spans="1:15" x14ac:dyDescent="0.2">
      <c r="A33636" s="2">
        <v>37287</v>
      </c>
      <c r="B33636">
        <v>1000</v>
      </c>
      <c r="C33636">
        <v>29.35</v>
      </c>
      <c r="D33636">
        <v>29.35</v>
      </c>
      <c r="E33636">
        <v>29.35</v>
      </c>
      <c r="F33636">
        <v>29.35</v>
      </c>
      <c r="G33636">
        <v>29.35</v>
      </c>
      <c r="H33636" s="5">
        <v>29</v>
      </c>
      <c r="I33636">
        <v>29</v>
      </c>
      <c r="J33636">
        <v>29</v>
      </c>
      <c r="K33636">
        <v>29</v>
      </c>
      <c r="L33636" s="32">
        <v>29</v>
      </c>
      <c r="M33636">
        <v>33320</v>
      </c>
      <c r="N33636" t="s">
        <v>48</v>
      </c>
      <c r="O33636">
        <v>4</v>
      </c>
    </row>
    <row r="33637" spans="1:15" x14ac:dyDescent="0.2">
      <c r="A33637" s="2">
        <v>37287</v>
      </c>
      <c r="B33637">
        <v>1100</v>
      </c>
      <c r="C33637">
        <v>33.880000000000003</v>
      </c>
      <c r="D33637">
        <v>33.880000000000003</v>
      </c>
      <c r="E33637">
        <v>33.880000000000003</v>
      </c>
      <c r="F33637">
        <v>33.880000000000003</v>
      </c>
      <c r="G33637">
        <v>33.880000000000003</v>
      </c>
      <c r="H33637" s="5">
        <v>29.29</v>
      </c>
      <c r="I33637">
        <v>29.29</v>
      </c>
      <c r="J33637">
        <v>29.29</v>
      </c>
      <c r="K33637">
        <v>29.29</v>
      </c>
      <c r="L33637" s="32">
        <v>29.29</v>
      </c>
      <c r="M33637">
        <v>33751</v>
      </c>
      <c r="N33637" t="s">
        <v>48</v>
      </c>
      <c r="O33637">
        <v>4</v>
      </c>
    </row>
    <row r="33638" spans="1:15" x14ac:dyDescent="0.2">
      <c r="A33638" s="2">
        <v>37287</v>
      </c>
      <c r="B33638">
        <v>1200</v>
      </c>
      <c r="C33638">
        <v>22.33</v>
      </c>
      <c r="D33638">
        <v>22.27</v>
      </c>
      <c r="E33638">
        <v>22.27</v>
      </c>
      <c r="F33638">
        <v>22.38</v>
      </c>
      <c r="G33638">
        <v>22.29</v>
      </c>
      <c r="H33638" s="5">
        <v>30</v>
      </c>
      <c r="I33638">
        <v>30</v>
      </c>
      <c r="J33638">
        <v>30</v>
      </c>
      <c r="K33638">
        <v>30</v>
      </c>
      <c r="L33638" s="32">
        <v>30</v>
      </c>
      <c r="M33638">
        <v>33769</v>
      </c>
      <c r="N33638" t="s">
        <v>48</v>
      </c>
      <c r="O33638">
        <v>4</v>
      </c>
    </row>
    <row r="33639" spans="1:15" x14ac:dyDescent="0.2">
      <c r="A33639" s="2">
        <v>37287</v>
      </c>
      <c r="B33639">
        <v>1300</v>
      </c>
      <c r="C33639">
        <v>19.95</v>
      </c>
      <c r="D33639">
        <v>18.05</v>
      </c>
      <c r="E33639">
        <v>17.920000000000002</v>
      </c>
      <c r="F33639">
        <v>21.32</v>
      </c>
      <c r="G33639">
        <v>18.559999999999999</v>
      </c>
      <c r="H33639" s="5">
        <v>26</v>
      </c>
      <c r="I33639">
        <v>26</v>
      </c>
      <c r="J33639">
        <v>26</v>
      </c>
      <c r="K33639">
        <v>26</v>
      </c>
      <c r="L33639" s="32">
        <v>26</v>
      </c>
      <c r="M33639">
        <v>33460</v>
      </c>
      <c r="N33639" t="s">
        <v>48</v>
      </c>
      <c r="O33639">
        <v>4</v>
      </c>
    </row>
    <row r="33640" spans="1:15" x14ac:dyDescent="0.2">
      <c r="A33640" s="2">
        <v>37287</v>
      </c>
      <c r="B33640">
        <v>1400</v>
      </c>
      <c r="C33640">
        <v>35.03</v>
      </c>
      <c r="D33640">
        <v>33.380000000000003</v>
      </c>
      <c r="E33640">
        <v>33.26</v>
      </c>
      <c r="F33640">
        <v>36.22</v>
      </c>
      <c r="G33640">
        <v>33.82</v>
      </c>
      <c r="H33640" s="5">
        <v>25</v>
      </c>
      <c r="I33640">
        <v>25</v>
      </c>
      <c r="J33640">
        <v>25</v>
      </c>
      <c r="K33640">
        <v>25</v>
      </c>
      <c r="L33640" s="32">
        <v>25</v>
      </c>
      <c r="M33640">
        <v>33299</v>
      </c>
      <c r="N33640" t="s">
        <v>48</v>
      </c>
      <c r="O33640">
        <v>4</v>
      </c>
    </row>
    <row r="33641" spans="1:15" x14ac:dyDescent="0.2">
      <c r="A33641" s="2">
        <v>37287</v>
      </c>
      <c r="B33641">
        <v>1500</v>
      </c>
      <c r="C33641">
        <v>21.44</v>
      </c>
      <c r="D33641">
        <v>19.18</v>
      </c>
      <c r="E33641">
        <v>19.02</v>
      </c>
      <c r="F33641">
        <v>23.2</v>
      </c>
      <c r="G33641">
        <v>19.8</v>
      </c>
      <c r="H33641" s="5">
        <v>23.37</v>
      </c>
      <c r="I33641">
        <v>23.37</v>
      </c>
      <c r="J33641">
        <v>23.37</v>
      </c>
      <c r="K33641">
        <v>23.37</v>
      </c>
      <c r="L33641" s="32">
        <v>23.37</v>
      </c>
      <c r="M33641">
        <v>32999</v>
      </c>
      <c r="N33641" t="s">
        <v>48</v>
      </c>
      <c r="O33641">
        <v>4</v>
      </c>
    </row>
    <row r="33642" spans="1:15" x14ac:dyDescent="0.2">
      <c r="A33642" s="2">
        <v>37287</v>
      </c>
      <c r="B33642">
        <v>1600</v>
      </c>
      <c r="C33642">
        <v>21.43</v>
      </c>
      <c r="D33642">
        <v>19.18</v>
      </c>
      <c r="E33642">
        <v>19.02</v>
      </c>
      <c r="F33642">
        <v>23.19</v>
      </c>
      <c r="G33642">
        <v>19.8</v>
      </c>
      <c r="H33642" s="5">
        <v>22</v>
      </c>
      <c r="I33642">
        <v>22</v>
      </c>
      <c r="J33642">
        <v>22</v>
      </c>
      <c r="K33642">
        <v>22</v>
      </c>
      <c r="L33642" s="32">
        <v>22</v>
      </c>
      <c r="M33642">
        <v>33036</v>
      </c>
      <c r="N33642" t="s">
        <v>48</v>
      </c>
      <c r="O33642">
        <v>4</v>
      </c>
    </row>
    <row r="33643" spans="1:15" x14ac:dyDescent="0.2">
      <c r="A33643" s="2">
        <v>37287</v>
      </c>
      <c r="B33643">
        <v>1700</v>
      </c>
      <c r="C33643">
        <v>21.15</v>
      </c>
      <c r="D33643">
        <v>18.88</v>
      </c>
      <c r="E33643">
        <v>18.72</v>
      </c>
      <c r="F33643">
        <v>22.93</v>
      </c>
      <c r="G33643">
        <v>19.510000000000002</v>
      </c>
      <c r="H33643" s="5">
        <v>24.91</v>
      </c>
      <c r="I33643">
        <v>24.91</v>
      </c>
      <c r="J33643">
        <v>24.91</v>
      </c>
      <c r="K33643">
        <v>24.91</v>
      </c>
      <c r="L33643" s="32">
        <v>24.91</v>
      </c>
      <c r="M33643">
        <v>33846</v>
      </c>
      <c r="N33643" t="s">
        <v>48</v>
      </c>
      <c r="O33643">
        <v>4</v>
      </c>
    </row>
    <row r="33644" spans="1:15" x14ac:dyDescent="0.2">
      <c r="A33644" s="2">
        <v>37287</v>
      </c>
      <c r="B33644">
        <v>1800</v>
      </c>
      <c r="C33644">
        <v>33.82</v>
      </c>
      <c r="D33644">
        <v>33.229999999999997</v>
      </c>
      <c r="E33644">
        <v>33.19</v>
      </c>
      <c r="F33644">
        <v>34.28</v>
      </c>
      <c r="G33644">
        <v>33.39</v>
      </c>
      <c r="H33644" s="5">
        <v>36.01</v>
      </c>
      <c r="I33644">
        <v>36.01</v>
      </c>
      <c r="J33644">
        <v>36.01</v>
      </c>
      <c r="K33644">
        <v>36.01</v>
      </c>
      <c r="L33644" s="32">
        <v>36.01</v>
      </c>
      <c r="M33644">
        <v>35557</v>
      </c>
      <c r="N33644" t="s">
        <v>48</v>
      </c>
      <c r="O33644">
        <v>4</v>
      </c>
    </row>
    <row r="33645" spans="1:15" x14ac:dyDescent="0.2">
      <c r="A33645" s="2">
        <v>37287</v>
      </c>
      <c r="B33645">
        <v>1900</v>
      </c>
      <c r="C33645">
        <v>33.840000000000003</v>
      </c>
      <c r="D33645">
        <v>32.200000000000003</v>
      </c>
      <c r="E33645">
        <v>32.090000000000003</v>
      </c>
      <c r="F33645">
        <v>35.119999999999997</v>
      </c>
      <c r="G33645">
        <v>32.659999999999997</v>
      </c>
      <c r="H33645" s="5">
        <v>37</v>
      </c>
      <c r="I33645">
        <v>37</v>
      </c>
      <c r="J33645">
        <v>37</v>
      </c>
      <c r="K33645">
        <v>37</v>
      </c>
      <c r="L33645" s="32">
        <v>37</v>
      </c>
      <c r="M33645">
        <v>35700</v>
      </c>
      <c r="N33645" t="s">
        <v>48</v>
      </c>
      <c r="O33645">
        <v>4</v>
      </c>
    </row>
    <row r="33646" spans="1:15" x14ac:dyDescent="0.2">
      <c r="A33646" s="2">
        <v>37287</v>
      </c>
      <c r="B33646">
        <v>2000</v>
      </c>
      <c r="C33646">
        <v>23.68</v>
      </c>
      <c r="D33646">
        <v>21.53</v>
      </c>
      <c r="E33646">
        <v>21.38</v>
      </c>
      <c r="F33646">
        <v>25.35</v>
      </c>
      <c r="G33646">
        <v>22.13</v>
      </c>
      <c r="H33646" s="5">
        <v>32.380000000000003</v>
      </c>
      <c r="I33646">
        <v>32.31</v>
      </c>
      <c r="J33646">
        <v>32.32</v>
      </c>
      <c r="K33646">
        <v>33.03</v>
      </c>
      <c r="L33646" s="32">
        <v>32.130000000000003</v>
      </c>
      <c r="M33646">
        <v>35045</v>
      </c>
      <c r="N33646" t="s">
        <v>48</v>
      </c>
      <c r="O33646">
        <v>4</v>
      </c>
    </row>
    <row r="33647" spans="1:15" x14ac:dyDescent="0.2">
      <c r="A33647" s="2">
        <v>37287</v>
      </c>
      <c r="B33647">
        <v>2100</v>
      </c>
      <c r="C33647">
        <v>25.55</v>
      </c>
      <c r="D33647">
        <v>24.93</v>
      </c>
      <c r="E33647">
        <v>24.89</v>
      </c>
      <c r="F33647">
        <v>26.04</v>
      </c>
      <c r="G33647">
        <v>25.11</v>
      </c>
      <c r="H33647" s="5">
        <v>24.5</v>
      </c>
      <c r="I33647">
        <v>24.5</v>
      </c>
      <c r="J33647">
        <v>24.5</v>
      </c>
      <c r="K33647">
        <v>24.5</v>
      </c>
      <c r="L33647" s="32">
        <v>24.5</v>
      </c>
      <c r="M33647">
        <v>33933</v>
      </c>
      <c r="N33647" t="s">
        <v>48</v>
      </c>
      <c r="O33647">
        <v>4</v>
      </c>
    </row>
    <row r="33648" spans="1:15" x14ac:dyDescent="0.2">
      <c r="A33648" s="2">
        <v>37287</v>
      </c>
      <c r="B33648">
        <v>2200</v>
      </c>
      <c r="C33648">
        <v>21.53</v>
      </c>
      <c r="D33648">
        <v>20.73</v>
      </c>
      <c r="E33648">
        <v>20.67</v>
      </c>
      <c r="F33648">
        <v>22.17</v>
      </c>
      <c r="G33648">
        <v>20.95</v>
      </c>
      <c r="H33648" s="5">
        <v>20.5</v>
      </c>
      <c r="I33648">
        <v>20.5</v>
      </c>
      <c r="J33648">
        <v>20.5</v>
      </c>
      <c r="K33648">
        <v>20.5</v>
      </c>
      <c r="L33648" s="32">
        <v>20.5</v>
      </c>
      <c r="M33648">
        <v>31983</v>
      </c>
      <c r="N33648" t="s">
        <v>48</v>
      </c>
      <c r="O33648">
        <v>4</v>
      </c>
    </row>
    <row r="33649" spans="1:15" x14ac:dyDescent="0.2">
      <c r="A33649" s="2">
        <v>37287</v>
      </c>
      <c r="B33649">
        <v>2300</v>
      </c>
      <c r="C33649">
        <v>20.71</v>
      </c>
      <c r="D33649">
        <v>18.43</v>
      </c>
      <c r="E33649">
        <v>18.27</v>
      </c>
      <c r="F33649">
        <v>22.52</v>
      </c>
      <c r="G33649">
        <v>19.07</v>
      </c>
      <c r="H33649" s="5">
        <v>17.079999999999998</v>
      </c>
      <c r="I33649">
        <v>17.02</v>
      </c>
      <c r="J33649">
        <v>17.03</v>
      </c>
      <c r="K33649">
        <v>17.600000000000001</v>
      </c>
      <c r="L33649" s="32">
        <v>16.88</v>
      </c>
      <c r="M33649">
        <v>29872</v>
      </c>
      <c r="N33649" t="s">
        <v>48</v>
      </c>
      <c r="O33649">
        <v>4</v>
      </c>
    </row>
    <row r="33650" spans="1:15" x14ac:dyDescent="0.2">
      <c r="A33650" s="2">
        <v>37287</v>
      </c>
      <c r="B33650">
        <v>2400</v>
      </c>
      <c r="C33650">
        <v>18.399999999999999</v>
      </c>
      <c r="D33650">
        <v>16.04</v>
      </c>
      <c r="E33650">
        <v>15.87</v>
      </c>
      <c r="F33650">
        <v>20.329999999999998</v>
      </c>
      <c r="G33650">
        <v>16.7</v>
      </c>
      <c r="H33650" s="5">
        <v>16</v>
      </c>
      <c r="I33650">
        <v>15.94</v>
      </c>
      <c r="J33650">
        <v>15.95</v>
      </c>
      <c r="K33650">
        <v>16.5</v>
      </c>
      <c r="L33650" s="32">
        <v>15.81</v>
      </c>
      <c r="M33650">
        <v>26903</v>
      </c>
      <c r="N33650" t="s">
        <v>47</v>
      </c>
      <c r="O33650">
        <v>4</v>
      </c>
    </row>
    <row r="33651" spans="1:15" x14ac:dyDescent="0.2">
      <c r="A33651" s="2">
        <v>37288</v>
      </c>
      <c r="B33651">
        <v>100</v>
      </c>
      <c r="C33651">
        <v>16.8</v>
      </c>
      <c r="D33651">
        <v>15.01</v>
      </c>
      <c r="E33651">
        <v>14.88</v>
      </c>
      <c r="F33651">
        <v>18.239999999999998</v>
      </c>
      <c r="G33651">
        <v>15.51</v>
      </c>
      <c r="H33651" s="5">
        <v>13.27</v>
      </c>
      <c r="I33651">
        <v>12.99</v>
      </c>
      <c r="J33651">
        <v>13.01</v>
      </c>
      <c r="K33651">
        <v>14.88</v>
      </c>
      <c r="L33651" s="32">
        <v>12.61</v>
      </c>
      <c r="M33651">
        <v>24846</v>
      </c>
      <c r="N33651" t="s">
        <v>47</v>
      </c>
      <c r="O33651">
        <v>5</v>
      </c>
    </row>
    <row r="33652" spans="1:15" x14ac:dyDescent="0.2">
      <c r="A33652" s="2">
        <v>37288</v>
      </c>
      <c r="B33652">
        <v>200</v>
      </c>
      <c r="C33652">
        <v>22.79</v>
      </c>
      <c r="D33652">
        <v>22.06</v>
      </c>
      <c r="E33652">
        <v>22.01</v>
      </c>
      <c r="F33652">
        <v>23.38</v>
      </c>
      <c r="G33652">
        <v>22.27</v>
      </c>
      <c r="H33652" s="5">
        <v>12</v>
      </c>
      <c r="I33652">
        <v>11.65</v>
      </c>
      <c r="J33652">
        <v>11.68</v>
      </c>
      <c r="K33652">
        <v>14.07</v>
      </c>
      <c r="L33652" s="32">
        <v>11.15</v>
      </c>
      <c r="M33652">
        <v>23905</v>
      </c>
      <c r="N33652" t="s">
        <v>47</v>
      </c>
      <c r="O33652">
        <v>5</v>
      </c>
    </row>
    <row r="33653" spans="1:15" x14ac:dyDescent="0.2">
      <c r="A33653" s="2">
        <v>37288</v>
      </c>
      <c r="B33653">
        <v>300</v>
      </c>
      <c r="C33653">
        <v>18.04</v>
      </c>
      <c r="D33653">
        <v>15.68</v>
      </c>
      <c r="E33653">
        <v>15.51</v>
      </c>
      <c r="F33653">
        <v>19.93</v>
      </c>
      <c r="G33653">
        <v>16.350000000000001</v>
      </c>
      <c r="H33653" s="5">
        <v>9.5299999999999994</v>
      </c>
      <c r="I33653">
        <v>9.0500000000000007</v>
      </c>
      <c r="J33653">
        <v>9.08</v>
      </c>
      <c r="K33653">
        <v>12.51</v>
      </c>
      <c r="L33653" s="32">
        <v>8.32</v>
      </c>
      <c r="M33653">
        <v>23443</v>
      </c>
      <c r="N33653" t="s">
        <v>47</v>
      </c>
      <c r="O33653">
        <v>5</v>
      </c>
    </row>
    <row r="33654" spans="1:15" x14ac:dyDescent="0.2">
      <c r="A33654" s="2">
        <v>37288</v>
      </c>
      <c r="B33654">
        <v>400</v>
      </c>
      <c r="C33654">
        <v>16.37</v>
      </c>
      <c r="D33654">
        <v>14.67</v>
      </c>
      <c r="E33654">
        <v>14.55</v>
      </c>
      <c r="F33654">
        <v>17.73</v>
      </c>
      <c r="G33654">
        <v>15.15</v>
      </c>
      <c r="H33654" s="5">
        <v>9.67</v>
      </c>
      <c r="I33654">
        <v>9.19</v>
      </c>
      <c r="J33654">
        <v>9.23</v>
      </c>
      <c r="K33654">
        <v>12.63</v>
      </c>
      <c r="L33654" s="32">
        <v>8.4700000000000006</v>
      </c>
      <c r="M33654">
        <v>23416</v>
      </c>
      <c r="N33654" t="s">
        <v>47</v>
      </c>
      <c r="O33654">
        <v>5</v>
      </c>
    </row>
    <row r="33655" spans="1:15" x14ac:dyDescent="0.2">
      <c r="A33655" s="2">
        <v>37288</v>
      </c>
      <c r="B33655">
        <v>500</v>
      </c>
      <c r="C33655">
        <v>12.7</v>
      </c>
      <c r="D33655">
        <v>12.7</v>
      </c>
      <c r="E33655">
        <v>12.7</v>
      </c>
      <c r="F33655">
        <v>12.7</v>
      </c>
      <c r="G33655">
        <v>12.7</v>
      </c>
      <c r="H33655" s="5">
        <v>12</v>
      </c>
      <c r="I33655">
        <v>11.66</v>
      </c>
      <c r="J33655">
        <v>11.68</v>
      </c>
      <c r="K33655">
        <v>14</v>
      </c>
      <c r="L33655" s="32">
        <v>11.18</v>
      </c>
      <c r="M33655">
        <v>23932</v>
      </c>
      <c r="N33655" t="s">
        <v>47</v>
      </c>
      <c r="O33655">
        <v>5</v>
      </c>
    </row>
    <row r="33656" spans="1:15" x14ac:dyDescent="0.2">
      <c r="A33656" s="2">
        <v>37288</v>
      </c>
      <c r="B33656">
        <v>600</v>
      </c>
      <c r="C33656">
        <v>15.42</v>
      </c>
      <c r="D33656">
        <v>15.42</v>
      </c>
      <c r="E33656">
        <v>15.42</v>
      </c>
      <c r="F33656">
        <v>15.42</v>
      </c>
      <c r="G33656">
        <v>15.42</v>
      </c>
      <c r="H33656" s="5">
        <v>13.75</v>
      </c>
      <c r="I33656">
        <v>13.5</v>
      </c>
      <c r="J33656">
        <v>13.52</v>
      </c>
      <c r="K33656">
        <v>15.18</v>
      </c>
      <c r="L33656" s="32">
        <v>13.16</v>
      </c>
      <c r="M33656">
        <v>25806</v>
      </c>
      <c r="N33656" t="s">
        <v>47</v>
      </c>
      <c r="O33656">
        <v>5</v>
      </c>
    </row>
    <row r="33657" spans="1:15" x14ac:dyDescent="0.2">
      <c r="A33657" s="2">
        <v>37288</v>
      </c>
      <c r="B33657">
        <v>700</v>
      </c>
      <c r="C33657">
        <v>24.71</v>
      </c>
      <c r="D33657">
        <v>24.71</v>
      </c>
      <c r="E33657">
        <v>24.71</v>
      </c>
      <c r="F33657">
        <v>24.71</v>
      </c>
      <c r="G33657">
        <v>24.71</v>
      </c>
      <c r="H33657" s="5">
        <v>17.34</v>
      </c>
      <c r="I33657">
        <v>17.28</v>
      </c>
      <c r="J33657">
        <v>17.28</v>
      </c>
      <c r="K33657">
        <v>17.5</v>
      </c>
      <c r="L33657" s="32">
        <v>17.260000000000002</v>
      </c>
      <c r="M33657">
        <v>29736</v>
      </c>
      <c r="N33657" t="s">
        <v>47</v>
      </c>
      <c r="O33657">
        <v>5</v>
      </c>
    </row>
    <row r="33658" spans="1:15" x14ac:dyDescent="0.2">
      <c r="A33658" s="2">
        <v>37288</v>
      </c>
      <c r="B33658">
        <v>800</v>
      </c>
      <c r="C33658">
        <v>34.9</v>
      </c>
      <c r="D33658">
        <v>34.9</v>
      </c>
      <c r="E33658">
        <v>34.9</v>
      </c>
      <c r="F33658">
        <v>34.9</v>
      </c>
      <c r="G33658">
        <v>34.9</v>
      </c>
      <c r="H33658" s="5">
        <v>18.57</v>
      </c>
      <c r="I33658">
        <v>23</v>
      </c>
      <c r="J33658">
        <v>27.87</v>
      </c>
      <c r="K33658">
        <v>18.670000000000002</v>
      </c>
      <c r="L33658" s="32">
        <v>18.47</v>
      </c>
      <c r="M33658">
        <v>32285</v>
      </c>
      <c r="N33658" t="s">
        <v>48</v>
      </c>
      <c r="O33658">
        <v>5</v>
      </c>
    </row>
    <row r="33659" spans="1:15" x14ac:dyDescent="0.2">
      <c r="A33659" s="2">
        <v>37288</v>
      </c>
      <c r="B33659">
        <v>900</v>
      </c>
      <c r="C33659">
        <v>26.68</v>
      </c>
      <c r="D33659">
        <v>26.61</v>
      </c>
      <c r="E33659">
        <v>26.6</v>
      </c>
      <c r="F33659">
        <v>26.74</v>
      </c>
      <c r="G33659">
        <v>26.63</v>
      </c>
      <c r="H33659" s="5">
        <v>19</v>
      </c>
      <c r="I33659">
        <v>22</v>
      </c>
      <c r="J33659">
        <v>24.21</v>
      </c>
      <c r="K33659">
        <v>22.79</v>
      </c>
      <c r="L33659" s="32">
        <v>17.510000000000002</v>
      </c>
      <c r="M33659">
        <v>32539</v>
      </c>
      <c r="N33659" t="s">
        <v>48</v>
      </c>
      <c r="O33659">
        <v>5</v>
      </c>
    </row>
    <row r="33660" spans="1:15" x14ac:dyDescent="0.2">
      <c r="A33660" s="2">
        <v>37288</v>
      </c>
      <c r="B33660">
        <v>1000</v>
      </c>
      <c r="C33660">
        <v>26.33</v>
      </c>
      <c r="D33660">
        <v>26.33</v>
      </c>
      <c r="E33660">
        <v>26.33</v>
      </c>
      <c r="F33660">
        <v>26.33</v>
      </c>
      <c r="G33660">
        <v>26.33</v>
      </c>
      <c r="H33660" s="5">
        <v>20.41</v>
      </c>
      <c r="I33660">
        <v>22</v>
      </c>
      <c r="J33660">
        <v>24.01</v>
      </c>
      <c r="K33660">
        <v>26.84</v>
      </c>
      <c r="L33660" s="32">
        <v>17.91</v>
      </c>
      <c r="M33660">
        <v>32659</v>
      </c>
      <c r="N33660" t="s">
        <v>48</v>
      </c>
      <c r="O33660">
        <v>5</v>
      </c>
    </row>
    <row r="33661" spans="1:15" x14ac:dyDescent="0.2">
      <c r="A33661" s="2">
        <v>37288</v>
      </c>
      <c r="B33661">
        <v>1100</v>
      </c>
      <c r="C33661">
        <v>30</v>
      </c>
      <c r="D33661">
        <v>30</v>
      </c>
      <c r="E33661">
        <v>30</v>
      </c>
      <c r="F33661">
        <v>30</v>
      </c>
      <c r="G33661">
        <v>30</v>
      </c>
      <c r="H33661" s="5">
        <v>20.95</v>
      </c>
      <c r="I33661">
        <v>22.37</v>
      </c>
      <c r="J33661">
        <v>25.01</v>
      </c>
      <c r="K33661">
        <v>26.66</v>
      </c>
      <c r="L33661" s="32">
        <v>18.86</v>
      </c>
      <c r="M33661">
        <v>32601</v>
      </c>
      <c r="N33661" t="s">
        <v>48</v>
      </c>
      <c r="O33661">
        <v>5</v>
      </c>
    </row>
    <row r="33662" spans="1:15" x14ac:dyDescent="0.2">
      <c r="A33662" s="2">
        <v>37288</v>
      </c>
      <c r="B33662">
        <v>1200</v>
      </c>
      <c r="C33662">
        <v>29.47</v>
      </c>
      <c r="D33662">
        <v>29.47</v>
      </c>
      <c r="E33662">
        <v>29.47</v>
      </c>
      <c r="F33662">
        <v>29.47</v>
      </c>
      <c r="G33662">
        <v>29.47</v>
      </c>
      <c r="H33662" s="5">
        <v>20</v>
      </c>
      <c r="I33662">
        <v>22</v>
      </c>
      <c r="J33662">
        <v>24.29</v>
      </c>
      <c r="K33662">
        <v>22.97</v>
      </c>
      <c r="L33662" s="32">
        <v>18.96</v>
      </c>
      <c r="M33662">
        <v>32375</v>
      </c>
      <c r="N33662" t="s">
        <v>48</v>
      </c>
      <c r="O33662">
        <v>5</v>
      </c>
    </row>
    <row r="33663" spans="1:15" x14ac:dyDescent="0.2">
      <c r="A33663" s="2">
        <v>37288</v>
      </c>
      <c r="B33663">
        <v>1300</v>
      </c>
      <c r="C33663">
        <v>18.75</v>
      </c>
      <c r="D33663">
        <v>18.75</v>
      </c>
      <c r="E33663">
        <v>18.75</v>
      </c>
      <c r="F33663">
        <v>18.75</v>
      </c>
      <c r="G33663">
        <v>18.75</v>
      </c>
      <c r="H33663" s="5">
        <v>17.989999999999998</v>
      </c>
      <c r="I33663">
        <v>19.38</v>
      </c>
      <c r="J33663">
        <v>21.01</v>
      </c>
      <c r="K33663">
        <v>20.75</v>
      </c>
      <c r="L33663" s="32">
        <v>17.03</v>
      </c>
      <c r="M33663">
        <v>31905</v>
      </c>
      <c r="N33663" t="s">
        <v>48</v>
      </c>
      <c r="O33663">
        <v>5</v>
      </c>
    </row>
    <row r="33664" spans="1:15" x14ac:dyDescent="0.2">
      <c r="A33664" s="2">
        <v>37288</v>
      </c>
      <c r="B33664">
        <v>1400</v>
      </c>
      <c r="C33664">
        <v>22.93</v>
      </c>
      <c r="D33664">
        <v>22.93</v>
      </c>
      <c r="E33664">
        <v>22.93</v>
      </c>
      <c r="F33664">
        <v>22.93</v>
      </c>
      <c r="G33664">
        <v>22.93</v>
      </c>
      <c r="H33664" s="5">
        <v>17.22</v>
      </c>
      <c r="I33664">
        <v>18.100000000000001</v>
      </c>
      <c r="J33664">
        <v>19.010000000000002</v>
      </c>
      <c r="K33664">
        <v>18.07</v>
      </c>
      <c r="L33664" s="32">
        <v>16.93</v>
      </c>
      <c r="M33664">
        <v>31771</v>
      </c>
      <c r="N33664" t="s">
        <v>48</v>
      </c>
      <c r="O33664">
        <v>5</v>
      </c>
    </row>
    <row r="33665" spans="1:15" x14ac:dyDescent="0.2">
      <c r="A33665" s="2">
        <v>37288</v>
      </c>
      <c r="B33665">
        <v>1500</v>
      </c>
      <c r="C33665">
        <v>22.5</v>
      </c>
      <c r="D33665">
        <v>22.5</v>
      </c>
      <c r="E33665">
        <v>22.5</v>
      </c>
      <c r="F33665">
        <v>22.5</v>
      </c>
      <c r="G33665">
        <v>22.5</v>
      </c>
      <c r="H33665" s="5">
        <v>16.75</v>
      </c>
      <c r="I33665">
        <v>19</v>
      </c>
      <c r="J33665">
        <v>21.37</v>
      </c>
      <c r="K33665">
        <v>18.64</v>
      </c>
      <c r="L33665" s="32">
        <v>16.18</v>
      </c>
      <c r="M33665">
        <v>31301</v>
      </c>
      <c r="N33665" t="s">
        <v>48</v>
      </c>
      <c r="O33665">
        <v>5</v>
      </c>
    </row>
    <row r="33666" spans="1:15" x14ac:dyDescent="0.2">
      <c r="A33666" s="2">
        <v>37288</v>
      </c>
      <c r="B33666">
        <v>1600</v>
      </c>
      <c r="C33666">
        <v>21.72</v>
      </c>
      <c r="D33666">
        <v>21.72</v>
      </c>
      <c r="E33666">
        <v>21.72</v>
      </c>
      <c r="F33666">
        <v>21.72</v>
      </c>
      <c r="G33666">
        <v>21.72</v>
      </c>
      <c r="H33666" s="5">
        <v>16.32</v>
      </c>
      <c r="I33666">
        <v>17.02</v>
      </c>
      <c r="J33666">
        <v>18.010000000000002</v>
      </c>
      <c r="K33666">
        <v>18.36</v>
      </c>
      <c r="L33666" s="32">
        <v>15.56</v>
      </c>
      <c r="M33666">
        <v>31016</v>
      </c>
      <c r="N33666" t="s">
        <v>48</v>
      </c>
      <c r="O33666">
        <v>5</v>
      </c>
    </row>
    <row r="33667" spans="1:15" x14ac:dyDescent="0.2">
      <c r="A33667" s="2">
        <v>37288</v>
      </c>
      <c r="B33667">
        <v>1700</v>
      </c>
      <c r="C33667">
        <v>15.45</v>
      </c>
      <c r="D33667">
        <v>15.45</v>
      </c>
      <c r="E33667">
        <v>15.45</v>
      </c>
      <c r="F33667">
        <v>15.45</v>
      </c>
      <c r="G33667">
        <v>15.45</v>
      </c>
      <c r="H33667" s="5">
        <v>16.399999999999999</v>
      </c>
      <c r="I33667">
        <v>17.95</v>
      </c>
      <c r="J33667">
        <v>19.010000000000002</v>
      </c>
      <c r="K33667">
        <v>17.010000000000002</v>
      </c>
      <c r="L33667" s="32">
        <v>16.100000000000001</v>
      </c>
      <c r="M33667">
        <v>31167</v>
      </c>
      <c r="N33667" t="s">
        <v>48</v>
      </c>
      <c r="O33667">
        <v>5</v>
      </c>
    </row>
    <row r="33668" spans="1:15" x14ac:dyDescent="0.2">
      <c r="A33668" s="2">
        <v>37288</v>
      </c>
      <c r="B33668">
        <v>1800</v>
      </c>
      <c r="C33668">
        <v>21.75</v>
      </c>
      <c r="D33668">
        <v>27.95</v>
      </c>
      <c r="E33668">
        <v>32.69</v>
      </c>
      <c r="F33668">
        <v>22.09</v>
      </c>
      <c r="G33668">
        <v>22.13</v>
      </c>
      <c r="H33668" s="5">
        <v>21.88</v>
      </c>
      <c r="I33668">
        <v>29.49</v>
      </c>
      <c r="J33668">
        <v>35.01</v>
      </c>
      <c r="K33668">
        <v>24</v>
      </c>
      <c r="L33668" s="32">
        <v>21.53</v>
      </c>
      <c r="M33668">
        <v>32413</v>
      </c>
      <c r="N33668" t="s">
        <v>48</v>
      </c>
      <c r="O33668">
        <v>5</v>
      </c>
    </row>
    <row r="33669" spans="1:15" x14ac:dyDescent="0.2">
      <c r="A33669" s="2">
        <v>37288</v>
      </c>
      <c r="B33669">
        <v>1900</v>
      </c>
      <c r="C33669">
        <v>25.14</v>
      </c>
      <c r="D33669">
        <v>31.92</v>
      </c>
      <c r="E33669">
        <v>37.1</v>
      </c>
      <c r="F33669">
        <v>25.51</v>
      </c>
      <c r="G33669">
        <v>25.55</v>
      </c>
      <c r="H33669" s="5">
        <v>20.53</v>
      </c>
      <c r="I33669">
        <v>27.86</v>
      </c>
      <c r="J33669">
        <v>33.01</v>
      </c>
      <c r="K33669">
        <v>24.83</v>
      </c>
      <c r="L33669" s="32">
        <v>19.059999999999999</v>
      </c>
      <c r="M33669">
        <v>33387</v>
      </c>
      <c r="N33669" t="s">
        <v>48</v>
      </c>
      <c r="O33669">
        <v>5</v>
      </c>
    </row>
    <row r="33670" spans="1:15" x14ac:dyDescent="0.2">
      <c r="A33670" s="2">
        <v>37288</v>
      </c>
      <c r="B33670">
        <v>2000</v>
      </c>
      <c r="C33670">
        <v>16.7</v>
      </c>
      <c r="D33670">
        <v>16.7</v>
      </c>
      <c r="E33670">
        <v>16.7</v>
      </c>
      <c r="F33670">
        <v>16.7</v>
      </c>
      <c r="G33670">
        <v>16.7</v>
      </c>
      <c r="H33670" s="5">
        <v>17.91</v>
      </c>
      <c r="I33670">
        <v>21.52</v>
      </c>
      <c r="J33670">
        <v>24.01</v>
      </c>
      <c r="K33670">
        <v>21.18</v>
      </c>
      <c r="L33670" s="32">
        <v>16.62</v>
      </c>
      <c r="M33670">
        <v>32595</v>
      </c>
      <c r="N33670" t="s">
        <v>48</v>
      </c>
      <c r="O33670">
        <v>5</v>
      </c>
    </row>
    <row r="33671" spans="1:15" x14ac:dyDescent="0.2">
      <c r="A33671" s="2">
        <v>37288</v>
      </c>
      <c r="B33671">
        <v>2100</v>
      </c>
      <c r="C33671">
        <v>23.57</v>
      </c>
      <c r="D33671">
        <v>23.57</v>
      </c>
      <c r="E33671">
        <v>23.57</v>
      </c>
      <c r="F33671">
        <v>23.57</v>
      </c>
      <c r="G33671">
        <v>23.57</v>
      </c>
      <c r="H33671" s="5">
        <v>17</v>
      </c>
      <c r="I33671">
        <v>17</v>
      </c>
      <c r="J33671">
        <v>17.48</v>
      </c>
      <c r="K33671">
        <v>21.55</v>
      </c>
      <c r="L33671" s="32">
        <v>15.21</v>
      </c>
      <c r="M33671">
        <v>31825</v>
      </c>
      <c r="N33671" t="s">
        <v>48</v>
      </c>
      <c r="O33671">
        <v>5</v>
      </c>
    </row>
    <row r="33672" spans="1:15" x14ac:dyDescent="0.2">
      <c r="A33672" s="2">
        <v>37288</v>
      </c>
      <c r="B33672">
        <v>2200</v>
      </c>
      <c r="C33672">
        <v>23.55</v>
      </c>
      <c r="D33672">
        <v>23.55</v>
      </c>
      <c r="E33672">
        <v>23.55</v>
      </c>
      <c r="F33672">
        <v>23.55</v>
      </c>
      <c r="G33672">
        <v>23.55</v>
      </c>
      <c r="H33672" s="5">
        <v>14.9</v>
      </c>
      <c r="I33672">
        <v>16.97</v>
      </c>
      <c r="J33672">
        <v>20.010000000000002</v>
      </c>
      <c r="K33672">
        <v>15.91</v>
      </c>
      <c r="L33672" s="32">
        <v>14.47</v>
      </c>
      <c r="M33672">
        <v>30833</v>
      </c>
      <c r="N33672" t="s">
        <v>48</v>
      </c>
      <c r="O33672">
        <v>5</v>
      </c>
    </row>
    <row r="33673" spans="1:15" x14ac:dyDescent="0.2">
      <c r="A33673" s="2">
        <v>37288</v>
      </c>
      <c r="B33673">
        <v>2300</v>
      </c>
      <c r="C33673">
        <v>16.010000000000002</v>
      </c>
      <c r="D33673">
        <v>16.010000000000002</v>
      </c>
      <c r="E33673">
        <v>16.010000000000002</v>
      </c>
      <c r="F33673">
        <v>16.010000000000002</v>
      </c>
      <c r="G33673">
        <v>16.010000000000002</v>
      </c>
      <c r="H33673" s="5">
        <v>13.75</v>
      </c>
      <c r="I33673">
        <v>14.55</v>
      </c>
      <c r="J33673">
        <v>16.010000000000002</v>
      </c>
      <c r="K33673">
        <v>15.16</v>
      </c>
      <c r="L33673" s="32">
        <v>13.18</v>
      </c>
      <c r="M33673">
        <v>29250</v>
      </c>
      <c r="N33673" t="s">
        <v>48</v>
      </c>
      <c r="O33673">
        <v>5</v>
      </c>
    </row>
    <row r="33674" spans="1:15" x14ac:dyDescent="0.2">
      <c r="A33674" s="2">
        <v>37288</v>
      </c>
      <c r="B33674">
        <v>2400</v>
      </c>
      <c r="C33674">
        <v>15.6</v>
      </c>
      <c r="D33674">
        <v>15.6</v>
      </c>
      <c r="E33674">
        <v>15.6</v>
      </c>
      <c r="F33674">
        <v>15.6</v>
      </c>
      <c r="G33674">
        <v>15.6</v>
      </c>
      <c r="H33674" s="5">
        <v>14.1</v>
      </c>
      <c r="I33674">
        <v>13.94</v>
      </c>
      <c r="J33674">
        <v>13.96</v>
      </c>
      <c r="K33674">
        <v>15.36</v>
      </c>
      <c r="L33674" s="32">
        <v>13.61</v>
      </c>
      <c r="M33674">
        <v>27237</v>
      </c>
      <c r="N33674" t="s">
        <v>47</v>
      </c>
      <c r="O33674">
        <v>5</v>
      </c>
    </row>
    <row r="33675" spans="1:15" x14ac:dyDescent="0.2">
      <c r="A33675" s="2">
        <v>37289</v>
      </c>
      <c r="B33675">
        <v>100</v>
      </c>
      <c r="C33675">
        <v>15.46</v>
      </c>
      <c r="D33675">
        <v>15.46</v>
      </c>
      <c r="E33675">
        <v>15.46</v>
      </c>
      <c r="F33675">
        <v>15.46</v>
      </c>
      <c r="G33675">
        <v>15.46</v>
      </c>
      <c r="H33675" s="5">
        <v>15.96</v>
      </c>
      <c r="I33675">
        <v>15.73</v>
      </c>
      <c r="J33675">
        <v>15.72</v>
      </c>
      <c r="K33675">
        <v>16.649999999999999</v>
      </c>
      <c r="L33675" s="32">
        <v>15.61</v>
      </c>
      <c r="M33675">
        <v>25656</v>
      </c>
      <c r="N33675" t="s">
        <v>47</v>
      </c>
      <c r="O33675">
        <v>6</v>
      </c>
    </row>
    <row r="33676" spans="1:15" x14ac:dyDescent="0.2">
      <c r="A33676" s="2">
        <v>37289</v>
      </c>
      <c r="B33676">
        <v>200</v>
      </c>
      <c r="C33676">
        <v>15.3</v>
      </c>
      <c r="D33676">
        <v>15.3</v>
      </c>
      <c r="E33676">
        <v>15.3</v>
      </c>
      <c r="F33676">
        <v>15.3</v>
      </c>
      <c r="G33676">
        <v>15.3</v>
      </c>
      <c r="H33676" s="5">
        <v>15.1</v>
      </c>
      <c r="I33676">
        <v>14.8</v>
      </c>
      <c r="J33676">
        <v>14.81</v>
      </c>
      <c r="K33676">
        <v>16.2</v>
      </c>
      <c r="L33676" s="32">
        <v>14.59</v>
      </c>
      <c r="M33676">
        <v>24867</v>
      </c>
      <c r="N33676" t="s">
        <v>47</v>
      </c>
      <c r="O33676">
        <v>6</v>
      </c>
    </row>
    <row r="33677" spans="1:15" x14ac:dyDescent="0.2">
      <c r="A33677" s="2">
        <v>37289</v>
      </c>
      <c r="B33677">
        <v>300</v>
      </c>
      <c r="C33677">
        <v>17.39</v>
      </c>
      <c r="D33677">
        <v>17.39</v>
      </c>
      <c r="E33677">
        <v>17.39</v>
      </c>
      <c r="F33677">
        <v>17.39</v>
      </c>
      <c r="G33677">
        <v>17.39</v>
      </c>
      <c r="H33677" s="5">
        <v>14.73</v>
      </c>
      <c r="I33677">
        <v>14.42</v>
      </c>
      <c r="J33677">
        <v>14.42</v>
      </c>
      <c r="K33677">
        <v>15.9</v>
      </c>
      <c r="L33677" s="32">
        <v>14.19</v>
      </c>
      <c r="M33677">
        <v>24278</v>
      </c>
      <c r="N33677" t="s">
        <v>47</v>
      </c>
      <c r="O33677">
        <v>6</v>
      </c>
    </row>
    <row r="33678" spans="1:15" x14ac:dyDescent="0.2">
      <c r="A33678" s="2">
        <v>37289</v>
      </c>
      <c r="B33678">
        <v>400</v>
      </c>
      <c r="C33678">
        <v>20.61</v>
      </c>
      <c r="D33678">
        <v>20.61</v>
      </c>
      <c r="E33678">
        <v>20.61</v>
      </c>
      <c r="F33678">
        <v>20.61</v>
      </c>
      <c r="G33678">
        <v>20.61</v>
      </c>
      <c r="H33678" s="5">
        <v>14.11</v>
      </c>
      <c r="I33678">
        <v>13.83</v>
      </c>
      <c r="J33678">
        <v>13.83</v>
      </c>
      <c r="K33678">
        <v>15</v>
      </c>
      <c r="L33678" s="32">
        <v>13.67</v>
      </c>
      <c r="M33678">
        <v>24305</v>
      </c>
      <c r="N33678" t="s">
        <v>47</v>
      </c>
      <c r="O33678">
        <v>6</v>
      </c>
    </row>
    <row r="33679" spans="1:15" x14ac:dyDescent="0.2">
      <c r="A33679" s="2">
        <v>37289</v>
      </c>
      <c r="B33679">
        <v>500</v>
      </c>
      <c r="C33679">
        <v>16.559999999999999</v>
      </c>
      <c r="D33679">
        <v>16.559999999999999</v>
      </c>
      <c r="E33679">
        <v>16.559999999999999</v>
      </c>
      <c r="F33679">
        <v>16.559999999999999</v>
      </c>
      <c r="G33679">
        <v>16.559999999999999</v>
      </c>
      <c r="H33679" s="5">
        <v>14.77</v>
      </c>
      <c r="I33679">
        <v>14.46</v>
      </c>
      <c r="J33679">
        <v>14.46</v>
      </c>
      <c r="K33679">
        <v>15.91</v>
      </c>
      <c r="L33679" s="32">
        <v>14.24</v>
      </c>
      <c r="M33679">
        <v>24639</v>
      </c>
      <c r="N33679" t="s">
        <v>47</v>
      </c>
      <c r="O33679">
        <v>6</v>
      </c>
    </row>
    <row r="33680" spans="1:15" x14ac:dyDescent="0.2">
      <c r="A33680" s="2">
        <v>37289</v>
      </c>
      <c r="B33680">
        <v>600</v>
      </c>
      <c r="C33680">
        <v>17.010000000000002</v>
      </c>
      <c r="D33680">
        <v>17.010000000000002</v>
      </c>
      <c r="E33680">
        <v>17.010000000000002</v>
      </c>
      <c r="F33680">
        <v>17.010000000000002</v>
      </c>
      <c r="G33680">
        <v>17.010000000000002</v>
      </c>
      <c r="H33680" s="5">
        <v>15.29</v>
      </c>
      <c r="I33680">
        <v>15.01</v>
      </c>
      <c r="J33680">
        <v>15.01</v>
      </c>
      <c r="K33680">
        <v>16.23</v>
      </c>
      <c r="L33680" s="32">
        <v>14.84</v>
      </c>
      <c r="M33680">
        <v>25496</v>
      </c>
      <c r="N33680" t="s">
        <v>47</v>
      </c>
      <c r="O33680">
        <v>6</v>
      </c>
    </row>
    <row r="33681" spans="1:15" x14ac:dyDescent="0.2">
      <c r="A33681" s="2">
        <v>37289</v>
      </c>
      <c r="B33681">
        <v>700</v>
      </c>
      <c r="C33681">
        <v>17.510000000000002</v>
      </c>
      <c r="D33681">
        <v>17.510000000000002</v>
      </c>
      <c r="E33681">
        <v>17.510000000000002</v>
      </c>
      <c r="F33681">
        <v>17.510000000000002</v>
      </c>
      <c r="G33681">
        <v>17.510000000000002</v>
      </c>
      <c r="H33681" s="5">
        <v>17.27</v>
      </c>
      <c r="I33681">
        <v>17.170000000000002</v>
      </c>
      <c r="J33681">
        <v>17.16</v>
      </c>
      <c r="K33681">
        <v>17.440000000000001</v>
      </c>
      <c r="L33681" s="32">
        <v>17.16</v>
      </c>
      <c r="M33681">
        <v>26946</v>
      </c>
      <c r="N33681" t="s">
        <v>47</v>
      </c>
      <c r="O33681">
        <v>6</v>
      </c>
    </row>
    <row r="33682" spans="1:15" x14ac:dyDescent="0.2">
      <c r="A33682" s="2">
        <v>37289</v>
      </c>
      <c r="B33682">
        <v>800</v>
      </c>
      <c r="C33682">
        <v>16.850000000000001</v>
      </c>
      <c r="D33682">
        <v>16.850000000000001</v>
      </c>
      <c r="E33682">
        <v>16.850000000000001</v>
      </c>
      <c r="F33682">
        <v>16.850000000000001</v>
      </c>
      <c r="G33682">
        <v>16.850000000000001</v>
      </c>
      <c r="H33682" s="5">
        <v>17.97</v>
      </c>
      <c r="I33682">
        <v>22.11</v>
      </c>
      <c r="J33682">
        <v>26.95</v>
      </c>
      <c r="K33682">
        <v>18.07</v>
      </c>
      <c r="L33682" s="32">
        <v>17.86</v>
      </c>
      <c r="M33682">
        <v>28242</v>
      </c>
      <c r="N33682" t="s">
        <v>48</v>
      </c>
      <c r="O33682">
        <v>6</v>
      </c>
    </row>
    <row r="33683" spans="1:15" x14ac:dyDescent="0.2">
      <c r="A33683" s="2">
        <v>37289</v>
      </c>
      <c r="B33683">
        <v>900</v>
      </c>
      <c r="C33683">
        <v>20.69</v>
      </c>
      <c r="D33683">
        <v>20.69</v>
      </c>
      <c r="E33683">
        <v>20.69</v>
      </c>
      <c r="F33683">
        <v>20.69</v>
      </c>
      <c r="G33683">
        <v>20.69</v>
      </c>
      <c r="H33683" s="5">
        <v>22</v>
      </c>
      <c r="I33683">
        <v>26.27</v>
      </c>
      <c r="J33683">
        <v>30.72</v>
      </c>
      <c r="K33683">
        <v>22.06</v>
      </c>
      <c r="L33683" s="32">
        <v>21.93</v>
      </c>
      <c r="M33683">
        <v>29874</v>
      </c>
      <c r="N33683" t="s">
        <v>48</v>
      </c>
      <c r="O33683">
        <v>6</v>
      </c>
    </row>
    <row r="33684" spans="1:15" x14ac:dyDescent="0.2">
      <c r="A33684" s="2">
        <v>37289</v>
      </c>
      <c r="B33684">
        <v>1000</v>
      </c>
      <c r="C33684">
        <v>24.06</v>
      </c>
      <c r="D33684">
        <v>24.06</v>
      </c>
      <c r="E33684">
        <v>24.06</v>
      </c>
      <c r="F33684">
        <v>24.06</v>
      </c>
      <c r="G33684">
        <v>24.06</v>
      </c>
      <c r="H33684" s="5">
        <v>23.42</v>
      </c>
      <c r="I33684">
        <v>27</v>
      </c>
      <c r="J33684">
        <v>30.9</v>
      </c>
      <c r="K33684">
        <v>23.47</v>
      </c>
      <c r="L33684" s="32">
        <v>23.37</v>
      </c>
      <c r="M33684">
        <v>30828</v>
      </c>
      <c r="N33684" t="s">
        <v>48</v>
      </c>
      <c r="O33684">
        <v>6</v>
      </c>
    </row>
    <row r="33685" spans="1:15" x14ac:dyDescent="0.2">
      <c r="A33685" s="2">
        <v>37289</v>
      </c>
      <c r="B33685">
        <v>1100</v>
      </c>
      <c r="C33685">
        <v>27.83</v>
      </c>
      <c r="D33685">
        <v>27.83</v>
      </c>
      <c r="E33685">
        <v>27.83</v>
      </c>
      <c r="F33685">
        <v>27.83</v>
      </c>
      <c r="G33685">
        <v>27.83</v>
      </c>
      <c r="H33685" s="5">
        <v>23.04</v>
      </c>
      <c r="I33685">
        <v>27</v>
      </c>
      <c r="J33685">
        <v>31.16</v>
      </c>
      <c r="K33685">
        <v>23.09</v>
      </c>
      <c r="L33685" s="32">
        <v>22.98</v>
      </c>
      <c r="M33685">
        <v>31013</v>
      </c>
      <c r="N33685" t="s">
        <v>48</v>
      </c>
      <c r="O33685">
        <v>6</v>
      </c>
    </row>
    <row r="33686" spans="1:15" x14ac:dyDescent="0.2">
      <c r="A33686" s="2">
        <v>37289</v>
      </c>
      <c r="B33686">
        <v>1200</v>
      </c>
      <c r="C33686">
        <v>19.72</v>
      </c>
      <c r="D33686">
        <v>19.72</v>
      </c>
      <c r="E33686">
        <v>19.72</v>
      </c>
      <c r="F33686">
        <v>19.72</v>
      </c>
      <c r="G33686">
        <v>19.72</v>
      </c>
      <c r="H33686" s="5">
        <v>22</v>
      </c>
      <c r="I33686">
        <v>24.49</v>
      </c>
      <c r="J33686">
        <v>27.94</v>
      </c>
      <c r="K33686">
        <v>22.07</v>
      </c>
      <c r="L33686" s="32">
        <v>21.93</v>
      </c>
      <c r="M33686">
        <v>30581</v>
      </c>
      <c r="N33686" t="s">
        <v>48</v>
      </c>
      <c r="O33686">
        <v>6</v>
      </c>
    </row>
    <row r="33687" spans="1:15" x14ac:dyDescent="0.2">
      <c r="A33687" s="2">
        <v>37289</v>
      </c>
      <c r="B33687">
        <v>1300</v>
      </c>
      <c r="C33687">
        <v>17.600000000000001</v>
      </c>
      <c r="D33687">
        <v>17.600000000000001</v>
      </c>
      <c r="E33687">
        <v>17.600000000000001</v>
      </c>
      <c r="F33687">
        <v>17.600000000000001</v>
      </c>
      <c r="G33687">
        <v>17.600000000000001</v>
      </c>
      <c r="H33687" s="5">
        <v>20.059999999999999</v>
      </c>
      <c r="I33687">
        <v>19.96</v>
      </c>
      <c r="J33687">
        <v>20.010000000000002</v>
      </c>
      <c r="K33687">
        <v>20.16</v>
      </c>
      <c r="L33687" s="32">
        <v>19.95</v>
      </c>
      <c r="M33687">
        <v>29868</v>
      </c>
      <c r="N33687" t="s">
        <v>48</v>
      </c>
      <c r="O33687">
        <v>6</v>
      </c>
    </row>
    <row r="33688" spans="1:15" x14ac:dyDescent="0.2">
      <c r="A33688" s="2">
        <v>37289</v>
      </c>
      <c r="B33688">
        <v>1400</v>
      </c>
      <c r="C33688">
        <v>16.86</v>
      </c>
      <c r="D33688">
        <v>16.86</v>
      </c>
      <c r="E33688">
        <v>16.86</v>
      </c>
      <c r="F33688">
        <v>16.86</v>
      </c>
      <c r="G33688">
        <v>16.86</v>
      </c>
      <c r="H33688" s="5">
        <v>18.27</v>
      </c>
      <c r="I33688">
        <v>18.46</v>
      </c>
      <c r="J33688">
        <v>19.010000000000002</v>
      </c>
      <c r="K33688">
        <v>18.37</v>
      </c>
      <c r="L33688" s="32">
        <v>18.170000000000002</v>
      </c>
      <c r="M33688">
        <v>29036</v>
      </c>
      <c r="N33688" t="s">
        <v>48</v>
      </c>
      <c r="O33688">
        <v>6</v>
      </c>
    </row>
    <row r="33689" spans="1:15" x14ac:dyDescent="0.2">
      <c r="A33689" s="2">
        <v>37289</v>
      </c>
      <c r="B33689">
        <v>1500</v>
      </c>
      <c r="C33689">
        <v>16.12</v>
      </c>
      <c r="D33689">
        <v>16.12</v>
      </c>
      <c r="E33689">
        <v>16.12</v>
      </c>
      <c r="F33689">
        <v>16.12</v>
      </c>
      <c r="G33689">
        <v>16.12</v>
      </c>
      <c r="H33689" s="5">
        <v>17.579999999999998</v>
      </c>
      <c r="I33689">
        <v>17.82</v>
      </c>
      <c r="J33689">
        <v>18.510000000000002</v>
      </c>
      <c r="K33689">
        <v>17.690000000000001</v>
      </c>
      <c r="L33689" s="32">
        <v>17.46</v>
      </c>
      <c r="M33689">
        <v>28348</v>
      </c>
      <c r="N33689" t="s">
        <v>48</v>
      </c>
      <c r="O33689">
        <v>6</v>
      </c>
    </row>
    <row r="33690" spans="1:15" x14ac:dyDescent="0.2">
      <c r="A33690" s="2">
        <v>37289</v>
      </c>
      <c r="B33690">
        <v>1600</v>
      </c>
      <c r="C33690">
        <v>14.73</v>
      </c>
      <c r="D33690">
        <v>14.73</v>
      </c>
      <c r="E33690">
        <v>14.73</v>
      </c>
      <c r="F33690">
        <v>14.73</v>
      </c>
      <c r="G33690">
        <v>14.73</v>
      </c>
      <c r="H33690" s="5">
        <v>17.420000000000002</v>
      </c>
      <c r="I33690">
        <v>17.54</v>
      </c>
      <c r="J33690">
        <v>18.010000000000002</v>
      </c>
      <c r="K33690">
        <v>17.57</v>
      </c>
      <c r="L33690" s="32">
        <v>17.29</v>
      </c>
      <c r="M33690">
        <v>28072</v>
      </c>
      <c r="N33690" t="s">
        <v>48</v>
      </c>
      <c r="O33690">
        <v>6</v>
      </c>
    </row>
    <row r="33691" spans="1:15" x14ac:dyDescent="0.2">
      <c r="A33691" s="2">
        <v>37289</v>
      </c>
      <c r="B33691">
        <v>1700</v>
      </c>
      <c r="C33691">
        <v>14.73</v>
      </c>
      <c r="D33691">
        <v>14.73</v>
      </c>
      <c r="E33691">
        <v>14.73</v>
      </c>
      <c r="F33691">
        <v>14.73</v>
      </c>
      <c r="G33691">
        <v>14.73</v>
      </c>
      <c r="H33691" s="5">
        <v>20.32</v>
      </c>
      <c r="I33691">
        <v>20.18</v>
      </c>
      <c r="J33691">
        <v>20.170000000000002</v>
      </c>
      <c r="K33691">
        <v>20.41</v>
      </c>
      <c r="L33691" s="32">
        <v>20.22</v>
      </c>
      <c r="M33691">
        <v>28630</v>
      </c>
      <c r="N33691" t="s">
        <v>48</v>
      </c>
      <c r="O33691">
        <v>6</v>
      </c>
    </row>
    <row r="33692" spans="1:15" x14ac:dyDescent="0.2">
      <c r="A33692" s="2">
        <v>37289</v>
      </c>
      <c r="B33692">
        <v>1800</v>
      </c>
      <c r="C33692">
        <v>23.62</v>
      </c>
      <c r="D33692">
        <v>23.62</v>
      </c>
      <c r="E33692">
        <v>23.62</v>
      </c>
      <c r="F33692">
        <v>23.62</v>
      </c>
      <c r="G33692">
        <v>23.62</v>
      </c>
      <c r="H33692" s="5">
        <v>26.1</v>
      </c>
      <c r="I33692">
        <v>27.28</v>
      </c>
      <c r="J33692">
        <v>29.43</v>
      </c>
      <c r="K33692">
        <v>26.12</v>
      </c>
      <c r="L33692" s="32">
        <v>26.07</v>
      </c>
      <c r="M33692">
        <v>31166</v>
      </c>
      <c r="N33692" t="s">
        <v>48</v>
      </c>
      <c r="O33692">
        <v>6</v>
      </c>
    </row>
    <row r="33693" spans="1:15" x14ac:dyDescent="0.2">
      <c r="A33693" s="2">
        <v>37289</v>
      </c>
      <c r="B33693">
        <v>1900</v>
      </c>
      <c r="C33693">
        <v>21.08</v>
      </c>
      <c r="D33693">
        <v>21.08</v>
      </c>
      <c r="E33693">
        <v>21.08</v>
      </c>
      <c r="F33693">
        <v>21.08</v>
      </c>
      <c r="G33693">
        <v>21.08</v>
      </c>
      <c r="H33693" s="5">
        <v>26.1</v>
      </c>
      <c r="I33693">
        <v>30.52</v>
      </c>
      <c r="J33693">
        <v>34.630000000000003</v>
      </c>
      <c r="K33693">
        <v>26.12</v>
      </c>
      <c r="L33693" s="32">
        <v>26.07</v>
      </c>
      <c r="M33693">
        <v>32773</v>
      </c>
      <c r="N33693" t="s">
        <v>48</v>
      </c>
      <c r="O33693">
        <v>6</v>
      </c>
    </row>
    <row r="33694" spans="1:15" x14ac:dyDescent="0.2">
      <c r="A33694" s="2">
        <v>37289</v>
      </c>
      <c r="B33694">
        <v>2000</v>
      </c>
      <c r="C33694">
        <v>26.11</v>
      </c>
      <c r="D33694">
        <v>26.11</v>
      </c>
      <c r="E33694">
        <v>26.11</v>
      </c>
      <c r="F33694">
        <v>26.11</v>
      </c>
      <c r="G33694">
        <v>26.11</v>
      </c>
      <c r="H33694" s="5">
        <v>25</v>
      </c>
      <c r="I33694">
        <v>29.38</v>
      </c>
      <c r="J33694">
        <v>33.270000000000003</v>
      </c>
      <c r="K33694">
        <v>25.03</v>
      </c>
      <c r="L33694" s="32">
        <v>24.96</v>
      </c>
      <c r="M33694">
        <v>32530</v>
      </c>
      <c r="N33694" t="s">
        <v>48</v>
      </c>
      <c r="O33694">
        <v>6</v>
      </c>
    </row>
    <row r="33695" spans="1:15" x14ac:dyDescent="0.2">
      <c r="A33695" s="2">
        <v>37289</v>
      </c>
      <c r="B33695">
        <v>2100</v>
      </c>
      <c r="C33695">
        <v>31.77</v>
      </c>
      <c r="D33695">
        <v>31.77</v>
      </c>
      <c r="E33695">
        <v>31.77</v>
      </c>
      <c r="F33695">
        <v>31.77</v>
      </c>
      <c r="G33695">
        <v>31.77</v>
      </c>
      <c r="H33695" s="5">
        <v>24.14</v>
      </c>
      <c r="I33695">
        <v>25.18</v>
      </c>
      <c r="J33695">
        <v>27.08</v>
      </c>
      <c r="K33695">
        <v>24.18</v>
      </c>
      <c r="L33695" s="32">
        <v>24.1</v>
      </c>
      <c r="M33695">
        <v>32080</v>
      </c>
      <c r="N33695" t="s">
        <v>48</v>
      </c>
      <c r="O33695">
        <v>6</v>
      </c>
    </row>
    <row r="33696" spans="1:15" x14ac:dyDescent="0.2">
      <c r="A33696" s="2">
        <v>37289</v>
      </c>
      <c r="B33696">
        <v>2200</v>
      </c>
      <c r="C33696">
        <v>21.43</v>
      </c>
      <c r="D33696">
        <v>21.43</v>
      </c>
      <c r="E33696">
        <v>21.43</v>
      </c>
      <c r="F33696">
        <v>21.43</v>
      </c>
      <c r="G33696">
        <v>21.43</v>
      </c>
      <c r="H33696" s="5">
        <v>21</v>
      </c>
      <c r="I33696">
        <v>21.91</v>
      </c>
      <c r="J33696">
        <v>23.67</v>
      </c>
      <c r="K33696">
        <v>21.07</v>
      </c>
      <c r="L33696" s="32">
        <v>20.93</v>
      </c>
      <c r="M33696">
        <v>31253</v>
      </c>
      <c r="N33696" t="s">
        <v>48</v>
      </c>
      <c r="O33696">
        <v>6</v>
      </c>
    </row>
    <row r="33697" spans="1:15" x14ac:dyDescent="0.2">
      <c r="A33697" s="2">
        <v>37289</v>
      </c>
      <c r="B33697">
        <v>2300</v>
      </c>
      <c r="C33697">
        <v>20.85</v>
      </c>
      <c r="D33697">
        <v>20.85</v>
      </c>
      <c r="E33697">
        <v>20.85</v>
      </c>
      <c r="F33697">
        <v>20.85</v>
      </c>
      <c r="G33697">
        <v>20.85</v>
      </c>
      <c r="H33697" s="5">
        <v>17.28</v>
      </c>
      <c r="I33697">
        <v>17.32</v>
      </c>
      <c r="J33697">
        <v>17.64</v>
      </c>
      <c r="K33697">
        <v>17.489999999999998</v>
      </c>
      <c r="L33697" s="32">
        <v>17.13</v>
      </c>
      <c r="M33697">
        <v>29812</v>
      </c>
      <c r="N33697" t="s">
        <v>48</v>
      </c>
      <c r="O33697">
        <v>6</v>
      </c>
    </row>
    <row r="33698" spans="1:15" x14ac:dyDescent="0.2">
      <c r="A33698" s="2">
        <v>37289</v>
      </c>
      <c r="B33698">
        <v>2400</v>
      </c>
      <c r="C33698">
        <v>19.72</v>
      </c>
      <c r="D33698">
        <v>19.72</v>
      </c>
      <c r="E33698">
        <v>19.72</v>
      </c>
      <c r="F33698">
        <v>19.72</v>
      </c>
      <c r="G33698">
        <v>19.72</v>
      </c>
      <c r="H33698" s="5">
        <v>17.3</v>
      </c>
      <c r="I33698">
        <v>17.2</v>
      </c>
      <c r="J33698">
        <v>17.190000000000001</v>
      </c>
      <c r="K33698">
        <v>17.48</v>
      </c>
      <c r="L33698" s="32">
        <v>17.190000000000001</v>
      </c>
      <c r="M33698">
        <v>28206</v>
      </c>
      <c r="N33698" t="s">
        <v>47</v>
      </c>
      <c r="O33698">
        <v>6</v>
      </c>
    </row>
    <row r="33699" spans="1:15" x14ac:dyDescent="0.2">
      <c r="A33699" s="2">
        <v>37290</v>
      </c>
      <c r="B33699">
        <v>100</v>
      </c>
      <c r="C33699">
        <v>16.98</v>
      </c>
      <c r="D33699">
        <v>16.98</v>
      </c>
      <c r="E33699">
        <v>16.98</v>
      </c>
      <c r="F33699">
        <v>16.98</v>
      </c>
      <c r="G33699">
        <v>16.98</v>
      </c>
      <c r="H33699" s="5">
        <v>17.600000000000001</v>
      </c>
      <c r="I33699">
        <v>17.600000000000001</v>
      </c>
      <c r="J33699">
        <v>17.600000000000001</v>
      </c>
      <c r="K33699">
        <v>17.600000000000001</v>
      </c>
      <c r="L33699" s="32">
        <v>17.600000000000001</v>
      </c>
      <c r="M33699">
        <v>26710</v>
      </c>
      <c r="N33699" t="s">
        <v>47</v>
      </c>
      <c r="O33699">
        <v>7</v>
      </c>
    </row>
    <row r="33700" spans="1:15" x14ac:dyDescent="0.2">
      <c r="A33700" s="2">
        <v>37290</v>
      </c>
      <c r="B33700">
        <v>200</v>
      </c>
      <c r="C33700">
        <v>17.399999999999999</v>
      </c>
      <c r="D33700">
        <v>17.399999999999999</v>
      </c>
      <c r="E33700">
        <v>17.399999999999999</v>
      </c>
      <c r="F33700">
        <v>17.399999999999999</v>
      </c>
      <c r="G33700">
        <v>17.399999999999999</v>
      </c>
      <c r="H33700" s="5">
        <v>16.79</v>
      </c>
      <c r="I33700">
        <v>16.77</v>
      </c>
      <c r="J33700">
        <v>16.77</v>
      </c>
      <c r="K33700">
        <v>16.8</v>
      </c>
      <c r="L33700" s="32">
        <v>16.77</v>
      </c>
      <c r="M33700">
        <v>25799</v>
      </c>
      <c r="N33700" t="s">
        <v>47</v>
      </c>
      <c r="O33700">
        <v>7</v>
      </c>
    </row>
    <row r="33701" spans="1:15" x14ac:dyDescent="0.2">
      <c r="A33701" s="2">
        <v>37290</v>
      </c>
      <c r="B33701">
        <v>300</v>
      </c>
      <c r="C33701">
        <v>16.79</v>
      </c>
      <c r="D33701">
        <v>16.79</v>
      </c>
      <c r="E33701">
        <v>16.79</v>
      </c>
      <c r="F33701">
        <v>16.79</v>
      </c>
      <c r="G33701">
        <v>16.79</v>
      </c>
      <c r="H33701" s="5">
        <v>16.32</v>
      </c>
      <c r="I33701">
        <v>16.27</v>
      </c>
      <c r="J33701">
        <v>16.28</v>
      </c>
      <c r="K33701">
        <v>16.760000000000002</v>
      </c>
      <c r="L33701" s="32">
        <v>16.149999999999999</v>
      </c>
      <c r="M33701">
        <v>25382</v>
      </c>
      <c r="N33701" t="s">
        <v>47</v>
      </c>
      <c r="O33701">
        <v>7</v>
      </c>
    </row>
    <row r="33702" spans="1:15" x14ac:dyDescent="0.2">
      <c r="A33702" s="2">
        <v>37290</v>
      </c>
      <c r="B33702">
        <v>400</v>
      </c>
      <c r="C33702">
        <v>16.600000000000001</v>
      </c>
      <c r="D33702">
        <v>16.600000000000001</v>
      </c>
      <c r="E33702">
        <v>16.600000000000001</v>
      </c>
      <c r="F33702">
        <v>16.600000000000001</v>
      </c>
      <c r="G33702">
        <v>16.600000000000001</v>
      </c>
      <c r="H33702" s="5">
        <v>16.079999999999998</v>
      </c>
      <c r="I33702">
        <v>16.079999999999998</v>
      </c>
      <c r="J33702">
        <v>16.079999999999998</v>
      </c>
      <c r="K33702">
        <v>16.079999999999998</v>
      </c>
      <c r="L33702" s="32">
        <v>16.079999999999998</v>
      </c>
      <c r="M33702">
        <v>25229</v>
      </c>
      <c r="N33702" t="s">
        <v>47</v>
      </c>
      <c r="O33702">
        <v>7</v>
      </c>
    </row>
    <row r="33703" spans="1:15" x14ac:dyDescent="0.2">
      <c r="A33703" s="2">
        <v>37290</v>
      </c>
      <c r="B33703">
        <v>500</v>
      </c>
      <c r="C33703">
        <v>15.98</v>
      </c>
      <c r="D33703">
        <v>15.98</v>
      </c>
      <c r="E33703">
        <v>15.98</v>
      </c>
      <c r="F33703">
        <v>15.98</v>
      </c>
      <c r="G33703">
        <v>15.98</v>
      </c>
      <c r="H33703" s="5">
        <v>16.36</v>
      </c>
      <c r="I33703">
        <v>16.36</v>
      </c>
      <c r="J33703">
        <v>16.36</v>
      </c>
      <c r="K33703">
        <v>16.36</v>
      </c>
      <c r="L33703" s="32">
        <v>16.36</v>
      </c>
      <c r="M33703">
        <v>25425</v>
      </c>
      <c r="N33703" t="s">
        <v>47</v>
      </c>
      <c r="O33703">
        <v>7</v>
      </c>
    </row>
    <row r="33704" spans="1:15" x14ac:dyDescent="0.2">
      <c r="A33704" s="2">
        <v>37290</v>
      </c>
      <c r="B33704">
        <v>600</v>
      </c>
      <c r="C33704">
        <v>16.27</v>
      </c>
      <c r="D33704">
        <v>16.27</v>
      </c>
      <c r="E33704">
        <v>16.27</v>
      </c>
      <c r="F33704">
        <v>16.27</v>
      </c>
      <c r="G33704">
        <v>16.27</v>
      </c>
      <c r="H33704" s="5">
        <v>18</v>
      </c>
      <c r="I33704">
        <v>18</v>
      </c>
      <c r="J33704">
        <v>18</v>
      </c>
      <c r="K33704">
        <v>18</v>
      </c>
      <c r="L33704" s="32">
        <v>18</v>
      </c>
      <c r="M33704">
        <v>25917</v>
      </c>
      <c r="N33704" t="s">
        <v>47</v>
      </c>
      <c r="O33704">
        <v>7</v>
      </c>
    </row>
    <row r="33705" spans="1:15" x14ac:dyDescent="0.2">
      <c r="A33705" s="2">
        <v>37290</v>
      </c>
      <c r="B33705">
        <v>700</v>
      </c>
      <c r="C33705">
        <v>16.87</v>
      </c>
      <c r="D33705">
        <v>16.87</v>
      </c>
      <c r="E33705">
        <v>16.87</v>
      </c>
      <c r="F33705">
        <v>16.87</v>
      </c>
      <c r="G33705">
        <v>16.87</v>
      </c>
      <c r="H33705" s="5">
        <v>19.77</v>
      </c>
      <c r="I33705">
        <v>19.77</v>
      </c>
      <c r="J33705">
        <v>19.77</v>
      </c>
      <c r="K33705">
        <v>19.77</v>
      </c>
      <c r="L33705" s="32">
        <v>19.77</v>
      </c>
      <c r="M33705">
        <v>26933</v>
      </c>
      <c r="N33705" t="s">
        <v>47</v>
      </c>
      <c r="O33705">
        <v>7</v>
      </c>
    </row>
    <row r="33706" spans="1:15" x14ac:dyDescent="0.2">
      <c r="A33706" s="2">
        <v>37290</v>
      </c>
      <c r="B33706">
        <v>800</v>
      </c>
      <c r="C33706">
        <v>16.13</v>
      </c>
      <c r="D33706">
        <v>16.13</v>
      </c>
      <c r="E33706">
        <v>16.13</v>
      </c>
      <c r="F33706">
        <v>16.13</v>
      </c>
      <c r="G33706">
        <v>16.13</v>
      </c>
      <c r="H33706" s="5">
        <v>20.61</v>
      </c>
      <c r="I33706">
        <v>23.66</v>
      </c>
      <c r="J33706">
        <v>29.07</v>
      </c>
      <c r="K33706">
        <v>20.61</v>
      </c>
      <c r="L33706" s="32">
        <v>20.61</v>
      </c>
      <c r="M33706">
        <v>27921</v>
      </c>
      <c r="N33706" t="s">
        <v>48</v>
      </c>
      <c r="O33706">
        <v>7</v>
      </c>
    </row>
    <row r="33707" spans="1:15" x14ac:dyDescent="0.2">
      <c r="A33707" s="2">
        <v>37290</v>
      </c>
      <c r="B33707">
        <v>900</v>
      </c>
      <c r="C33707">
        <v>16</v>
      </c>
      <c r="D33707">
        <v>16</v>
      </c>
      <c r="E33707">
        <v>16</v>
      </c>
      <c r="F33707">
        <v>16</v>
      </c>
      <c r="G33707">
        <v>16</v>
      </c>
      <c r="H33707" s="5">
        <v>22</v>
      </c>
      <c r="I33707">
        <v>24.09</v>
      </c>
      <c r="J33707">
        <v>27.78</v>
      </c>
      <c r="K33707">
        <v>22</v>
      </c>
      <c r="L33707" s="32">
        <v>22</v>
      </c>
      <c r="M33707">
        <v>29206</v>
      </c>
      <c r="N33707" t="s">
        <v>48</v>
      </c>
      <c r="O33707">
        <v>7</v>
      </c>
    </row>
    <row r="33708" spans="1:15" x14ac:dyDescent="0.2">
      <c r="A33708" s="2">
        <v>37290</v>
      </c>
      <c r="B33708">
        <v>1000</v>
      </c>
      <c r="C33708">
        <v>16.02</v>
      </c>
      <c r="D33708">
        <v>16.02</v>
      </c>
      <c r="E33708">
        <v>16.02</v>
      </c>
      <c r="F33708">
        <v>16.02</v>
      </c>
      <c r="G33708">
        <v>16.02</v>
      </c>
      <c r="H33708" s="5">
        <v>22.14</v>
      </c>
      <c r="I33708">
        <v>24.13</v>
      </c>
      <c r="J33708">
        <v>27.65</v>
      </c>
      <c r="K33708">
        <v>22.14</v>
      </c>
      <c r="L33708" s="32">
        <v>22.14</v>
      </c>
      <c r="M33708">
        <v>29875</v>
      </c>
      <c r="N33708" t="s">
        <v>48</v>
      </c>
      <c r="O33708">
        <v>7</v>
      </c>
    </row>
    <row r="33709" spans="1:15" x14ac:dyDescent="0.2">
      <c r="A33709" s="2">
        <v>37290</v>
      </c>
      <c r="B33709">
        <v>1100</v>
      </c>
      <c r="C33709">
        <v>14.93</v>
      </c>
      <c r="D33709">
        <v>14.93</v>
      </c>
      <c r="E33709">
        <v>14.93</v>
      </c>
      <c r="F33709">
        <v>14.93</v>
      </c>
      <c r="G33709">
        <v>14.93</v>
      </c>
      <c r="H33709" s="5">
        <v>22</v>
      </c>
      <c r="I33709">
        <v>23.09</v>
      </c>
      <c r="J33709">
        <v>25.01</v>
      </c>
      <c r="K33709">
        <v>22</v>
      </c>
      <c r="L33709" s="32">
        <v>22</v>
      </c>
      <c r="M33709">
        <v>29692</v>
      </c>
      <c r="N33709" t="s">
        <v>48</v>
      </c>
      <c r="O33709">
        <v>7</v>
      </c>
    </row>
    <row r="33710" spans="1:15" x14ac:dyDescent="0.2">
      <c r="A33710" s="2">
        <v>37290</v>
      </c>
      <c r="B33710">
        <v>1200</v>
      </c>
      <c r="C33710">
        <v>17.399999999999999</v>
      </c>
      <c r="D33710">
        <v>17.399999999999999</v>
      </c>
      <c r="E33710">
        <v>17.399999999999999</v>
      </c>
      <c r="F33710">
        <v>17.399999999999999</v>
      </c>
      <c r="G33710">
        <v>17.399999999999999</v>
      </c>
      <c r="H33710" s="5">
        <v>20.47</v>
      </c>
      <c r="I33710">
        <v>22.26</v>
      </c>
      <c r="J33710">
        <v>25.43</v>
      </c>
      <c r="K33710">
        <v>20.47</v>
      </c>
      <c r="L33710" s="32">
        <v>20.47</v>
      </c>
      <c r="M33710">
        <v>29417</v>
      </c>
      <c r="N33710" t="s">
        <v>48</v>
      </c>
      <c r="O33710">
        <v>7</v>
      </c>
    </row>
    <row r="33711" spans="1:15" x14ac:dyDescent="0.2">
      <c r="A33711" s="2">
        <v>37290</v>
      </c>
      <c r="B33711">
        <v>1300</v>
      </c>
      <c r="C33711">
        <v>16.13</v>
      </c>
      <c r="D33711">
        <v>16.13</v>
      </c>
      <c r="E33711">
        <v>16.13</v>
      </c>
      <c r="F33711">
        <v>16.13</v>
      </c>
      <c r="G33711">
        <v>16.13</v>
      </c>
      <c r="H33711" s="5">
        <v>19.02</v>
      </c>
      <c r="I33711">
        <v>19.72</v>
      </c>
      <c r="J33711">
        <v>21.01</v>
      </c>
      <c r="K33711">
        <v>19.05</v>
      </c>
      <c r="L33711" s="32">
        <v>18.989999999999998</v>
      </c>
      <c r="M33711">
        <v>29101</v>
      </c>
      <c r="N33711" t="s">
        <v>48</v>
      </c>
      <c r="O33711">
        <v>7</v>
      </c>
    </row>
    <row r="33712" spans="1:15" x14ac:dyDescent="0.2">
      <c r="A33712" s="2">
        <v>37290</v>
      </c>
      <c r="B33712">
        <v>1400</v>
      </c>
      <c r="C33712">
        <v>15.59</v>
      </c>
      <c r="D33712">
        <v>15.59</v>
      </c>
      <c r="E33712">
        <v>15.59</v>
      </c>
      <c r="F33712">
        <v>15.59</v>
      </c>
      <c r="G33712">
        <v>15.59</v>
      </c>
      <c r="H33712" s="5">
        <v>17.71</v>
      </c>
      <c r="I33712">
        <v>18.149999999999999</v>
      </c>
      <c r="J33712">
        <v>19.010000000000002</v>
      </c>
      <c r="K33712">
        <v>17.75</v>
      </c>
      <c r="L33712" s="32">
        <v>17.670000000000002</v>
      </c>
      <c r="M33712">
        <v>28700</v>
      </c>
      <c r="N33712" t="s">
        <v>48</v>
      </c>
      <c r="O33712">
        <v>7</v>
      </c>
    </row>
    <row r="33713" spans="1:15" x14ac:dyDescent="0.2">
      <c r="A33713" s="2">
        <v>37290</v>
      </c>
      <c r="B33713">
        <v>1500</v>
      </c>
      <c r="C33713">
        <v>15.12</v>
      </c>
      <c r="D33713">
        <v>15.12</v>
      </c>
      <c r="E33713">
        <v>15.12</v>
      </c>
      <c r="F33713">
        <v>15.12</v>
      </c>
      <c r="G33713">
        <v>15.12</v>
      </c>
      <c r="H33713" s="5">
        <v>17.41</v>
      </c>
      <c r="I33713">
        <v>17.66</v>
      </c>
      <c r="J33713">
        <v>18.21</v>
      </c>
      <c r="K33713">
        <v>17.510000000000002</v>
      </c>
      <c r="L33713" s="32">
        <v>17.350000000000001</v>
      </c>
      <c r="M33713">
        <v>28434</v>
      </c>
      <c r="N33713" t="s">
        <v>48</v>
      </c>
      <c r="O33713">
        <v>7</v>
      </c>
    </row>
    <row r="33714" spans="1:15" x14ac:dyDescent="0.2">
      <c r="A33714" s="2">
        <v>37290</v>
      </c>
      <c r="B33714">
        <v>1600</v>
      </c>
      <c r="C33714">
        <v>16.07</v>
      </c>
      <c r="D33714">
        <v>16.07</v>
      </c>
      <c r="E33714">
        <v>16.07</v>
      </c>
      <c r="F33714">
        <v>16.07</v>
      </c>
      <c r="G33714">
        <v>16.07</v>
      </c>
      <c r="H33714" s="5">
        <v>17.03</v>
      </c>
      <c r="I33714">
        <v>17.36</v>
      </c>
      <c r="J33714">
        <v>18.010000000000002</v>
      </c>
      <c r="K33714">
        <v>17.23</v>
      </c>
      <c r="L33714" s="32">
        <v>16.95</v>
      </c>
      <c r="M33714">
        <v>28596</v>
      </c>
      <c r="N33714" t="s">
        <v>48</v>
      </c>
      <c r="O33714">
        <v>7</v>
      </c>
    </row>
    <row r="33715" spans="1:15" x14ac:dyDescent="0.2">
      <c r="A33715" s="2">
        <v>37290</v>
      </c>
      <c r="B33715">
        <v>1700</v>
      </c>
      <c r="C33715">
        <v>16.8</v>
      </c>
      <c r="D33715">
        <v>16.8</v>
      </c>
      <c r="E33715">
        <v>16.8</v>
      </c>
      <c r="F33715">
        <v>16.8</v>
      </c>
      <c r="G33715">
        <v>16.8</v>
      </c>
      <c r="H33715" s="5">
        <v>17.86</v>
      </c>
      <c r="I33715">
        <v>18.27</v>
      </c>
      <c r="J33715">
        <v>19.010000000000002</v>
      </c>
      <c r="K33715">
        <v>17.86</v>
      </c>
      <c r="L33715" s="32">
        <v>17.86</v>
      </c>
      <c r="M33715">
        <v>29429</v>
      </c>
      <c r="N33715" t="s">
        <v>48</v>
      </c>
      <c r="O33715">
        <v>7</v>
      </c>
    </row>
    <row r="33716" spans="1:15" x14ac:dyDescent="0.2">
      <c r="A33716" s="2">
        <v>37290</v>
      </c>
      <c r="B33716">
        <v>1800</v>
      </c>
      <c r="C33716">
        <v>19.57</v>
      </c>
      <c r="D33716">
        <v>19.57</v>
      </c>
      <c r="E33716">
        <v>19.57</v>
      </c>
      <c r="F33716">
        <v>19.57</v>
      </c>
      <c r="G33716">
        <v>19.57</v>
      </c>
      <c r="H33716" s="5">
        <v>26</v>
      </c>
      <c r="I33716">
        <v>29.25</v>
      </c>
      <c r="J33716">
        <v>35.01</v>
      </c>
      <c r="K33716">
        <v>26</v>
      </c>
      <c r="L33716" s="32">
        <v>26</v>
      </c>
      <c r="M33716">
        <v>31517</v>
      </c>
      <c r="N33716" t="s">
        <v>48</v>
      </c>
      <c r="O33716">
        <v>7</v>
      </c>
    </row>
    <row r="33717" spans="1:15" x14ac:dyDescent="0.2">
      <c r="A33717" s="2">
        <v>37290</v>
      </c>
      <c r="B33717">
        <v>1900</v>
      </c>
      <c r="C33717">
        <v>17.100000000000001</v>
      </c>
      <c r="D33717">
        <v>17.100000000000001</v>
      </c>
      <c r="E33717">
        <v>17.100000000000001</v>
      </c>
      <c r="F33717">
        <v>17.100000000000001</v>
      </c>
      <c r="G33717">
        <v>17.100000000000001</v>
      </c>
      <c r="H33717" s="5">
        <v>28</v>
      </c>
      <c r="I33717">
        <v>29.81</v>
      </c>
      <c r="J33717">
        <v>33.01</v>
      </c>
      <c r="K33717">
        <v>28</v>
      </c>
      <c r="L33717" s="32">
        <v>28</v>
      </c>
      <c r="M33717">
        <v>32298</v>
      </c>
      <c r="N33717" t="s">
        <v>48</v>
      </c>
      <c r="O33717">
        <v>7</v>
      </c>
    </row>
    <row r="33718" spans="1:15" x14ac:dyDescent="0.2">
      <c r="A33718" s="2">
        <v>37290</v>
      </c>
      <c r="B33718">
        <v>2000</v>
      </c>
      <c r="C33718">
        <v>18.53</v>
      </c>
      <c r="D33718">
        <v>18.53</v>
      </c>
      <c r="E33718">
        <v>18.53</v>
      </c>
      <c r="F33718">
        <v>18.53</v>
      </c>
      <c r="G33718">
        <v>18.53</v>
      </c>
      <c r="H33718" s="5">
        <v>26</v>
      </c>
      <c r="I33718">
        <v>26</v>
      </c>
      <c r="J33718">
        <v>26</v>
      </c>
      <c r="K33718">
        <v>26</v>
      </c>
      <c r="L33718" s="32">
        <v>26</v>
      </c>
      <c r="M33718">
        <v>31642</v>
      </c>
      <c r="N33718" t="s">
        <v>48</v>
      </c>
      <c r="O33718">
        <v>7</v>
      </c>
    </row>
    <row r="33719" spans="1:15" x14ac:dyDescent="0.2">
      <c r="A33719" s="2">
        <v>37290</v>
      </c>
      <c r="B33719">
        <v>2100</v>
      </c>
      <c r="C33719">
        <v>21.98</v>
      </c>
      <c r="D33719">
        <v>21.98</v>
      </c>
      <c r="E33719">
        <v>21.98</v>
      </c>
      <c r="F33719">
        <v>21.98</v>
      </c>
      <c r="G33719">
        <v>21.98</v>
      </c>
      <c r="H33719" s="5">
        <v>25</v>
      </c>
      <c r="I33719">
        <v>25</v>
      </c>
      <c r="J33719">
        <v>25</v>
      </c>
      <c r="K33719">
        <v>25</v>
      </c>
      <c r="L33719" s="32">
        <v>25</v>
      </c>
      <c r="M33719">
        <v>31286</v>
      </c>
      <c r="N33719" t="s">
        <v>48</v>
      </c>
      <c r="O33719">
        <v>7</v>
      </c>
    </row>
    <row r="33720" spans="1:15" x14ac:dyDescent="0.2">
      <c r="A33720" s="2">
        <v>37290</v>
      </c>
      <c r="B33720">
        <v>2200</v>
      </c>
      <c r="C33720">
        <v>18.82</v>
      </c>
      <c r="D33720">
        <v>18.82</v>
      </c>
      <c r="E33720">
        <v>18.82</v>
      </c>
      <c r="F33720">
        <v>18.82</v>
      </c>
      <c r="G33720">
        <v>18.82</v>
      </c>
      <c r="H33720" s="5">
        <v>23</v>
      </c>
      <c r="I33720">
        <v>23.41</v>
      </c>
      <c r="J33720">
        <v>24.14</v>
      </c>
      <c r="K33720">
        <v>23</v>
      </c>
      <c r="L33720" s="32">
        <v>23</v>
      </c>
      <c r="M33720">
        <v>30377</v>
      </c>
      <c r="N33720" t="s">
        <v>48</v>
      </c>
      <c r="O33720">
        <v>7</v>
      </c>
    </row>
    <row r="33721" spans="1:15" x14ac:dyDescent="0.2">
      <c r="A33721" s="2">
        <v>37290</v>
      </c>
      <c r="B33721">
        <v>2300</v>
      </c>
      <c r="C33721">
        <v>16.239999999999998</v>
      </c>
      <c r="D33721">
        <v>16.239999999999998</v>
      </c>
      <c r="E33721">
        <v>16.239999999999998</v>
      </c>
      <c r="F33721">
        <v>16.239999999999998</v>
      </c>
      <c r="G33721">
        <v>16.239999999999998</v>
      </c>
      <c r="H33721" s="5">
        <v>19</v>
      </c>
      <c r="I33721">
        <v>19</v>
      </c>
      <c r="J33721">
        <v>19</v>
      </c>
      <c r="K33721">
        <v>19</v>
      </c>
      <c r="L33721" s="32">
        <v>19</v>
      </c>
      <c r="M33721">
        <v>29278</v>
      </c>
      <c r="N33721" t="s">
        <v>48</v>
      </c>
      <c r="O33721">
        <v>7</v>
      </c>
    </row>
    <row r="33722" spans="1:15" x14ac:dyDescent="0.2">
      <c r="A33722" s="2">
        <v>37290</v>
      </c>
      <c r="B33722">
        <v>2400</v>
      </c>
      <c r="C33722">
        <v>14.33</v>
      </c>
      <c r="D33722">
        <v>14.33</v>
      </c>
      <c r="E33722">
        <v>14.33</v>
      </c>
      <c r="F33722">
        <v>14.33</v>
      </c>
      <c r="G33722">
        <v>14.33</v>
      </c>
      <c r="H33722" s="5">
        <v>16.760000000000002</v>
      </c>
      <c r="I33722">
        <v>16.690000000000001</v>
      </c>
      <c r="J33722">
        <v>16.7</v>
      </c>
      <c r="K33722">
        <v>17.23</v>
      </c>
      <c r="L33722" s="32">
        <v>16.579999999999998</v>
      </c>
      <c r="M33722">
        <v>27366</v>
      </c>
      <c r="N33722" t="s">
        <v>47</v>
      </c>
      <c r="O33722">
        <v>7</v>
      </c>
    </row>
    <row r="33723" spans="1:15" x14ac:dyDescent="0.2">
      <c r="A33723" s="2">
        <v>37291</v>
      </c>
      <c r="B33723">
        <v>100</v>
      </c>
      <c r="C33723">
        <v>13.08</v>
      </c>
      <c r="D33723">
        <v>13.08</v>
      </c>
      <c r="E33723">
        <v>13.08</v>
      </c>
      <c r="F33723">
        <v>13.08</v>
      </c>
      <c r="G33723">
        <v>13.08</v>
      </c>
      <c r="H33723" s="5">
        <v>15.71</v>
      </c>
      <c r="I33723">
        <v>15.61</v>
      </c>
      <c r="J33723">
        <v>15.61</v>
      </c>
      <c r="K33723">
        <v>16.39</v>
      </c>
      <c r="L33723" s="32">
        <v>15.44</v>
      </c>
      <c r="M33723">
        <v>25950</v>
      </c>
      <c r="N33723" t="s">
        <v>47</v>
      </c>
      <c r="O33723">
        <v>1</v>
      </c>
    </row>
    <row r="33724" spans="1:15" x14ac:dyDescent="0.2">
      <c r="A33724" s="2">
        <v>37291</v>
      </c>
      <c r="B33724">
        <v>200</v>
      </c>
      <c r="C33724">
        <v>12.7</v>
      </c>
      <c r="D33724">
        <v>12.7</v>
      </c>
      <c r="E33724">
        <v>12.7</v>
      </c>
      <c r="F33724">
        <v>12.7</v>
      </c>
      <c r="G33724">
        <v>12.7</v>
      </c>
      <c r="H33724" s="5">
        <v>15</v>
      </c>
      <c r="I33724">
        <v>14.88</v>
      </c>
      <c r="J33724">
        <v>14.9</v>
      </c>
      <c r="K33724">
        <v>15.92</v>
      </c>
      <c r="L33724" s="32">
        <v>14.64</v>
      </c>
      <c r="M33724">
        <v>25134</v>
      </c>
      <c r="N33724" t="s">
        <v>47</v>
      </c>
      <c r="O33724">
        <v>1</v>
      </c>
    </row>
    <row r="33725" spans="1:15" x14ac:dyDescent="0.2">
      <c r="A33725" s="2">
        <v>37291</v>
      </c>
      <c r="B33725">
        <v>300</v>
      </c>
      <c r="C33725">
        <v>12.92</v>
      </c>
      <c r="D33725">
        <v>12.92</v>
      </c>
      <c r="E33725">
        <v>12.92</v>
      </c>
      <c r="F33725">
        <v>12.92</v>
      </c>
      <c r="G33725">
        <v>12.92</v>
      </c>
      <c r="H33725" s="5">
        <v>14.75</v>
      </c>
      <c r="I33725">
        <v>14.62</v>
      </c>
      <c r="J33725">
        <v>14.64</v>
      </c>
      <c r="K33725">
        <v>15.75</v>
      </c>
      <c r="L33725" s="32">
        <v>14.36</v>
      </c>
      <c r="M33725">
        <v>24942</v>
      </c>
      <c r="N33725" t="s">
        <v>47</v>
      </c>
      <c r="O33725">
        <v>1</v>
      </c>
    </row>
    <row r="33726" spans="1:15" x14ac:dyDescent="0.2">
      <c r="A33726" s="2">
        <v>37291</v>
      </c>
      <c r="B33726">
        <v>400</v>
      </c>
      <c r="C33726">
        <v>14.02</v>
      </c>
      <c r="D33726">
        <v>14.02</v>
      </c>
      <c r="E33726">
        <v>14.02</v>
      </c>
      <c r="F33726">
        <v>14.02</v>
      </c>
      <c r="G33726">
        <v>14.02</v>
      </c>
      <c r="H33726" s="5">
        <v>14.85</v>
      </c>
      <c r="I33726">
        <v>14.74</v>
      </c>
      <c r="J33726">
        <v>14.75</v>
      </c>
      <c r="K33726">
        <v>15.82</v>
      </c>
      <c r="L33726" s="32">
        <v>14.48</v>
      </c>
      <c r="M33726">
        <v>25129</v>
      </c>
      <c r="N33726" t="s">
        <v>47</v>
      </c>
      <c r="O33726">
        <v>1</v>
      </c>
    </row>
    <row r="33727" spans="1:15" x14ac:dyDescent="0.2">
      <c r="A33727" s="2">
        <v>37291</v>
      </c>
      <c r="B33727">
        <v>500</v>
      </c>
      <c r="C33727">
        <v>15.4</v>
      </c>
      <c r="D33727">
        <v>15.4</v>
      </c>
      <c r="E33727">
        <v>15.4</v>
      </c>
      <c r="F33727">
        <v>15.4</v>
      </c>
      <c r="G33727">
        <v>15.4</v>
      </c>
      <c r="H33727" s="5">
        <v>15.88</v>
      </c>
      <c r="I33727">
        <v>15.79</v>
      </c>
      <c r="J33727">
        <v>15.79</v>
      </c>
      <c r="K33727">
        <v>16.5</v>
      </c>
      <c r="L33727" s="32">
        <v>15.63</v>
      </c>
      <c r="M33727">
        <v>26073</v>
      </c>
      <c r="N33727" t="s">
        <v>47</v>
      </c>
      <c r="O33727">
        <v>1</v>
      </c>
    </row>
    <row r="33728" spans="1:15" x14ac:dyDescent="0.2">
      <c r="A33728" s="2">
        <v>37291</v>
      </c>
      <c r="B33728">
        <v>600</v>
      </c>
      <c r="C33728">
        <v>15.48</v>
      </c>
      <c r="D33728">
        <v>15.48</v>
      </c>
      <c r="E33728">
        <v>15.48</v>
      </c>
      <c r="F33728">
        <v>15.48</v>
      </c>
      <c r="G33728">
        <v>15.48</v>
      </c>
      <c r="H33728" s="5">
        <v>17.22</v>
      </c>
      <c r="I33728">
        <v>17.21</v>
      </c>
      <c r="J33728">
        <v>17.21</v>
      </c>
      <c r="K33728">
        <v>17.23</v>
      </c>
      <c r="L33728" s="32">
        <v>17.21</v>
      </c>
      <c r="M33728">
        <v>28190</v>
      </c>
      <c r="N33728" t="s">
        <v>47</v>
      </c>
      <c r="O33728">
        <v>1</v>
      </c>
    </row>
    <row r="33729" spans="1:15" x14ac:dyDescent="0.2">
      <c r="A33729" s="2">
        <v>37291</v>
      </c>
      <c r="B33729">
        <v>700</v>
      </c>
      <c r="C33729">
        <v>28.46</v>
      </c>
      <c r="D33729">
        <v>28.46</v>
      </c>
      <c r="E33729">
        <v>28.46</v>
      </c>
      <c r="F33729">
        <v>28.46</v>
      </c>
      <c r="G33729">
        <v>28.46</v>
      </c>
      <c r="H33729" s="5">
        <v>34</v>
      </c>
      <c r="I33729">
        <v>34</v>
      </c>
      <c r="J33729">
        <v>34</v>
      </c>
      <c r="K33729">
        <v>34</v>
      </c>
      <c r="L33729" s="32">
        <v>34</v>
      </c>
      <c r="M33729">
        <v>32487</v>
      </c>
      <c r="N33729" t="s">
        <v>47</v>
      </c>
      <c r="O33729">
        <v>1</v>
      </c>
    </row>
    <row r="33730" spans="1:15" x14ac:dyDescent="0.2">
      <c r="A33730" s="2">
        <v>37291</v>
      </c>
      <c r="B33730">
        <v>800</v>
      </c>
      <c r="C33730">
        <v>22.19</v>
      </c>
      <c r="D33730">
        <v>43.46</v>
      </c>
      <c r="E33730">
        <v>60.02</v>
      </c>
      <c r="F33730">
        <v>22.19</v>
      </c>
      <c r="G33730">
        <v>22.18</v>
      </c>
      <c r="H33730" s="5">
        <v>25.48</v>
      </c>
      <c r="I33730">
        <v>25.26</v>
      </c>
      <c r="J33730">
        <v>25.28</v>
      </c>
      <c r="K33730">
        <v>26.94</v>
      </c>
      <c r="L33730" s="32">
        <v>24.89</v>
      </c>
      <c r="M33730">
        <v>34759</v>
      </c>
      <c r="N33730" t="s">
        <v>48</v>
      </c>
      <c r="O33730">
        <v>1</v>
      </c>
    </row>
    <row r="33731" spans="1:15" x14ac:dyDescent="0.2">
      <c r="A33731" s="2">
        <v>37291</v>
      </c>
      <c r="B33731">
        <v>900</v>
      </c>
      <c r="C33731">
        <v>19.29</v>
      </c>
      <c r="D33731">
        <v>30.67</v>
      </c>
      <c r="E33731">
        <v>39.520000000000003</v>
      </c>
      <c r="F33731">
        <v>19.29</v>
      </c>
      <c r="G33731">
        <v>19.28</v>
      </c>
      <c r="H33731" s="5">
        <v>24.03</v>
      </c>
      <c r="I33731">
        <v>24.6</v>
      </c>
      <c r="J33731">
        <v>26.19</v>
      </c>
      <c r="K33731">
        <v>26.04</v>
      </c>
      <c r="L33731" s="32">
        <v>23.24</v>
      </c>
      <c r="M33731">
        <v>34564</v>
      </c>
      <c r="N33731" t="s">
        <v>48</v>
      </c>
      <c r="O33731">
        <v>1</v>
      </c>
    </row>
    <row r="33732" spans="1:15" x14ac:dyDescent="0.2">
      <c r="A33732" s="2">
        <v>37291</v>
      </c>
      <c r="B33732">
        <v>1000</v>
      </c>
      <c r="C33732">
        <v>23.36</v>
      </c>
      <c r="D33732">
        <v>23.36</v>
      </c>
      <c r="E33732">
        <v>23.36</v>
      </c>
      <c r="F33732">
        <v>23.36</v>
      </c>
      <c r="G33732">
        <v>23.36</v>
      </c>
      <c r="H33732" s="5">
        <v>26.33</v>
      </c>
      <c r="I33732">
        <v>27.34</v>
      </c>
      <c r="J33732">
        <v>29.44</v>
      </c>
      <c r="K33732">
        <v>27.31</v>
      </c>
      <c r="L33732" s="32">
        <v>25.95</v>
      </c>
      <c r="M33732">
        <v>34339</v>
      </c>
      <c r="N33732" t="s">
        <v>48</v>
      </c>
      <c r="O33732">
        <v>1</v>
      </c>
    </row>
    <row r="33733" spans="1:15" x14ac:dyDescent="0.2">
      <c r="A33733" s="2">
        <v>37291</v>
      </c>
      <c r="B33733">
        <v>1100</v>
      </c>
      <c r="C33733">
        <v>28.15</v>
      </c>
      <c r="D33733">
        <v>28.15</v>
      </c>
      <c r="E33733">
        <v>28.15</v>
      </c>
      <c r="F33733">
        <v>28.15</v>
      </c>
      <c r="G33733">
        <v>28.15</v>
      </c>
      <c r="H33733" s="5">
        <v>27.98</v>
      </c>
      <c r="I33733">
        <v>28.67</v>
      </c>
      <c r="J33733">
        <v>30.02</v>
      </c>
      <c r="K33733">
        <v>28.28</v>
      </c>
      <c r="L33733" s="32">
        <v>27.87</v>
      </c>
      <c r="M33733">
        <v>34136</v>
      </c>
      <c r="N33733" t="s">
        <v>48</v>
      </c>
      <c r="O33733">
        <v>1</v>
      </c>
    </row>
    <row r="33734" spans="1:15" x14ac:dyDescent="0.2">
      <c r="A33734" s="2">
        <v>37291</v>
      </c>
      <c r="B33734">
        <v>1200</v>
      </c>
      <c r="C33734">
        <v>24.45</v>
      </c>
      <c r="D33734">
        <v>24.45</v>
      </c>
      <c r="E33734">
        <v>24.45</v>
      </c>
      <c r="F33734">
        <v>24.45</v>
      </c>
      <c r="G33734">
        <v>24.45</v>
      </c>
      <c r="H33734" s="5">
        <v>25</v>
      </c>
      <c r="I33734">
        <v>25.62</v>
      </c>
      <c r="J33734">
        <v>27.15</v>
      </c>
      <c r="K33734">
        <v>26.55</v>
      </c>
      <c r="L33734" s="32">
        <v>24.39</v>
      </c>
      <c r="M33734">
        <v>33963</v>
      </c>
      <c r="N33734" t="s">
        <v>48</v>
      </c>
      <c r="O33734">
        <v>1</v>
      </c>
    </row>
    <row r="33735" spans="1:15" x14ac:dyDescent="0.2">
      <c r="A33735" s="2">
        <v>37291</v>
      </c>
      <c r="B33735">
        <v>1300</v>
      </c>
      <c r="C33735">
        <v>33</v>
      </c>
      <c r="D33735">
        <v>33</v>
      </c>
      <c r="E33735">
        <v>33</v>
      </c>
      <c r="F33735">
        <v>33</v>
      </c>
      <c r="G33735">
        <v>33</v>
      </c>
      <c r="H33735" s="5">
        <v>22.75</v>
      </c>
      <c r="I33735">
        <v>22.42</v>
      </c>
      <c r="J33735">
        <v>22.46</v>
      </c>
      <c r="K33735">
        <v>25.23</v>
      </c>
      <c r="L33735" s="32">
        <v>21.76</v>
      </c>
      <c r="M33735">
        <v>33813</v>
      </c>
      <c r="N33735" t="s">
        <v>48</v>
      </c>
      <c r="O33735">
        <v>1</v>
      </c>
    </row>
    <row r="33736" spans="1:15" x14ac:dyDescent="0.2">
      <c r="A33736" s="2">
        <v>37291</v>
      </c>
      <c r="B33736">
        <v>1400</v>
      </c>
      <c r="C33736">
        <v>16.82</v>
      </c>
      <c r="D33736">
        <v>16.82</v>
      </c>
      <c r="E33736">
        <v>16.82</v>
      </c>
      <c r="F33736">
        <v>16.82</v>
      </c>
      <c r="G33736">
        <v>16.82</v>
      </c>
      <c r="H33736" s="5">
        <v>22</v>
      </c>
      <c r="I33736">
        <v>21.94</v>
      </c>
      <c r="J33736">
        <v>21.94</v>
      </c>
      <c r="K33736">
        <v>22.05</v>
      </c>
      <c r="L33736" s="32">
        <v>21.95</v>
      </c>
      <c r="M33736">
        <v>33784</v>
      </c>
      <c r="N33736" t="s">
        <v>48</v>
      </c>
      <c r="O33736">
        <v>1</v>
      </c>
    </row>
    <row r="33737" spans="1:15" x14ac:dyDescent="0.2">
      <c r="A33737" s="2">
        <v>37291</v>
      </c>
      <c r="B33737">
        <v>1500</v>
      </c>
      <c r="C33737">
        <v>19.43</v>
      </c>
      <c r="D33737">
        <v>19.43</v>
      </c>
      <c r="E33737">
        <v>19.43</v>
      </c>
      <c r="F33737">
        <v>19.43</v>
      </c>
      <c r="G33737">
        <v>19.43</v>
      </c>
      <c r="H33737" s="5">
        <v>20.190000000000001</v>
      </c>
      <c r="I33737">
        <v>19.920000000000002</v>
      </c>
      <c r="J33737">
        <v>19.940000000000001</v>
      </c>
      <c r="K33737">
        <v>22</v>
      </c>
      <c r="L33737" s="32">
        <v>19.45</v>
      </c>
      <c r="M33737">
        <v>33676</v>
      </c>
      <c r="N33737" t="s">
        <v>48</v>
      </c>
      <c r="O33737">
        <v>1</v>
      </c>
    </row>
    <row r="33738" spans="1:15" x14ac:dyDescent="0.2">
      <c r="A33738" s="2">
        <v>37291</v>
      </c>
      <c r="B33738">
        <v>1600</v>
      </c>
      <c r="C33738">
        <v>17.350000000000001</v>
      </c>
      <c r="D33738">
        <v>17.350000000000001</v>
      </c>
      <c r="E33738">
        <v>17.350000000000001</v>
      </c>
      <c r="F33738">
        <v>17.350000000000001</v>
      </c>
      <c r="G33738">
        <v>17.350000000000001</v>
      </c>
      <c r="H33738" s="5">
        <v>20</v>
      </c>
      <c r="I33738">
        <v>19.760000000000002</v>
      </c>
      <c r="J33738">
        <v>19.78</v>
      </c>
      <c r="K33738">
        <v>21.54</v>
      </c>
      <c r="L33738" s="32">
        <v>19.37</v>
      </c>
      <c r="M33738">
        <v>33922</v>
      </c>
      <c r="N33738" t="s">
        <v>48</v>
      </c>
      <c r="O33738">
        <v>1</v>
      </c>
    </row>
    <row r="33739" spans="1:15" x14ac:dyDescent="0.2">
      <c r="A33739" s="2">
        <v>37291</v>
      </c>
      <c r="B33739">
        <v>1700</v>
      </c>
      <c r="C33739">
        <v>18.84</v>
      </c>
      <c r="D33739">
        <v>18.84</v>
      </c>
      <c r="E33739">
        <v>18.84</v>
      </c>
      <c r="F33739">
        <v>18.84</v>
      </c>
      <c r="G33739">
        <v>18.84</v>
      </c>
      <c r="H33739" s="5">
        <v>22</v>
      </c>
      <c r="I33739">
        <v>21.64</v>
      </c>
      <c r="J33739">
        <v>21.68</v>
      </c>
      <c r="K33739">
        <v>24.71</v>
      </c>
      <c r="L33739" s="32">
        <v>20.92</v>
      </c>
      <c r="M33739">
        <v>34911</v>
      </c>
      <c r="N33739" t="s">
        <v>48</v>
      </c>
      <c r="O33739">
        <v>1</v>
      </c>
    </row>
    <row r="33740" spans="1:15" x14ac:dyDescent="0.2">
      <c r="A33740" s="2">
        <v>37291</v>
      </c>
      <c r="B33740">
        <v>1800</v>
      </c>
      <c r="C33740">
        <v>45.83</v>
      </c>
      <c r="D33740">
        <v>45.83</v>
      </c>
      <c r="E33740">
        <v>45.83</v>
      </c>
      <c r="F33740">
        <v>45.83</v>
      </c>
      <c r="G33740">
        <v>45.83</v>
      </c>
      <c r="H33740" s="5">
        <v>34.700000000000003</v>
      </c>
      <c r="I33740">
        <v>34.72</v>
      </c>
      <c r="J33740">
        <v>35.74</v>
      </c>
      <c r="K33740">
        <v>39</v>
      </c>
      <c r="L33740" s="32">
        <v>33.03</v>
      </c>
      <c r="M33740">
        <v>37403</v>
      </c>
      <c r="N33740" t="s">
        <v>48</v>
      </c>
      <c r="O33740">
        <v>1</v>
      </c>
    </row>
    <row r="33741" spans="1:15" x14ac:dyDescent="0.2">
      <c r="A33741" s="2">
        <v>37291</v>
      </c>
      <c r="B33741">
        <v>1900</v>
      </c>
      <c r="C33741">
        <v>53.82</v>
      </c>
      <c r="D33741">
        <v>84.69</v>
      </c>
      <c r="E33741">
        <v>108.72</v>
      </c>
      <c r="F33741">
        <v>53.81</v>
      </c>
      <c r="G33741">
        <v>53.8</v>
      </c>
      <c r="H33741" s="5">
        <v>34</v>
      </c>
      <c r="I33741">
        <v>34</v>
      </c>
      <c r="J33741">
        <v>34</v>
      </c>
      <c r="K33741">
        <v>34</v>
      </c>
      <c r="L33741" s="32">
        <v>34</v>
      </c>
      <c r="M33741">
        <v>39201</v>
      </c>
      <c r="N33741" t="s">
        <v>48</v>
      </c>
      <c r="O33741">
        <v>1</v>
      </c>
    </row>
    <row r="33742" spans="1:15" x14ac:dyDescent="0.2">
      <c r="A33742" s="2">
        <v>37291</v>
      </c>
      <c r="B33742">
        <v>2000</v>
      </c>
      <c r="C33742">
        <v>34.729999999999997</v>
      </c>
      <c r="D33742">
        <v>77.63</v>
      </c>
      <c r="E33742">
        <v>111.03</v>
      </c>
      <c r="F33742">
        <v>34.72</v>
      </c>
      <c r="G33742">
        <v>34.71</v>
      </c>
      <c r="H33742" s="5">
        <v>29.1</v>
      </c>
      <c r="I33742">
        <v>29.06</v>
      </c>
      <c r="J33742">
        <v>29.06</v>
      </c>
      <c r="K33742">
        <v>29.13</v>
      </c>
      <c r="L33742" s="32">
        <v>29.07</v>
      </c>
      <c r="M33742">
        <v>38827</v>
      </c>
      <c r="N33742" t="s">
        <v>48</v>
      </c>
      <c r="O33742">
        <v>1</v>
      </c>
    </row>
    <row r="33743" spans="1:15" x14ac:dyDescent="0.2">
      <c r="A33743" s="2">
        <v>37291</v>
      </c>
      <c r="B33743">
        <v>2100</v>
      </c>
      <c r="C33743">
        <v>36.08</v>
      </c>
      <c r="D33743">
        <v>72.78</v>
      </c>
      <c r="E33743">
        <v>101.35</v>
      </c>
      <c r="F33743">
        <v>36.07</v>
      </c>
      <c r="G33743">
        <v>36.06</v>
      </c>
      <c r="H33743" s="5">
        <v>25.02</v>
      </c>
      <c r="I33743">
        <v>24.9</v>
      </c>
      <c r="J33743">
        <v>24.91</v>
      </c>
      <c r="K33743">
        <v>26</v>
      </c>
      <c r="L33743" s="32">
        <v>24.63</v>
      </c>
      <c r="M33743">
        <v>38139</v>
      </c>
      <c r="N33743" t="s">
        <v>48</v>
      </c>
      <c r="O33743">
        <v>1</v>
      </c>
    </row>
    <row r="33744" spans="1:15" x14ac:dyDescent="0.2">
      <c r="A33744" s="2">
        <v>37291</v>
      </c>
      <c r="B33744">
        <v>2200</v>
      </c>
      <c r="C33744">
        <v>29.23</v>
      </c>
      <c r="D33744">
        <v>72.260000000000005</v>
      </c>
      <c r="E33744">
        <v>105.76</v>
      </c>
      <c r="F33744">
        <v>29.22</v>
      </c>
      <c r="G33744">
        <v>29.21</v>
      </c>
      <c r="H33744" s="5">
        <v>21.59</v>
      </c>
      <c r="I33744">
        <v>21.28</v>
      </c>
      <c r="J33744">
        <v>21.31</v>
      </c>
      <c r="K33744">
        <v>24</v>
      </c>
      <c r="L33744" s="32">
        <v>20.63</v>
      </c>
      <c r="M33744">
        <v>36647</v>
      </c>
      <c r="N33744" t="s">
        <v>48</v>
      </c>
      <c r="O33744">
        <v>1</v>
      </c>
    </row>
    <row r="33745" spans="1:15" x14ac:dyDescent="0.2">
      <c r="A33745" s="2">
        <v>37291</v>
      </c>
      <c r="B33745">
        <v>2300</v>
      </c>
      <c r="C33745">
        <v>25.04</v>
      </c>
      <c r="D33745">
        <v>33.01</v>
      </c>
      <c r="E33745">
        <v>39.22</v>
      </c>
      <c r="F33745">
        <v>25.04</v>
      </c>
      <c r="G33745">
        <v>25.03</v>
      </c>
      <c r="H33745" s="5">
        <v>18.09</v>
      </c>
      <c r="I33745">
        <v>18</v>
      </c>
      <c r="J33745">
        <v>18.010000000000002</v>
      </c>
      <c r="K33745">
        <v>18.16</v>
      </c>
      <c r="L33745" s="32">
        <v>18.02</v>
      </c>
      <c r="M33745">
        <v>34173</v>
      </c>
      <c r="N33745" t="s">
        <v>48</v>
      </c>
      <c r="O33745">
        <v>1</v>
      </c>
    </row>
    <row r="33746" spans="1:15" x14ac:dyDescent="0.2">
      <c r="A33746" s="2">
        <v>37291</v>
      </c>
      <c r="B33746">
        <v>2400</v>
      </c>
      <c r="C33746">
        <v>24.53</v>
      </c>
      <c r="D33746">
        <v>24.53</v>
      </c>
      <c r="E33746">
        <v>24.53</v>
      </c>
      <c r="F33746">
        <v>24.53</v>
      </c>
      <c r="G33746">
        <v>24.53</v>
      </c>
      <c r="H33746" s="5">
        <v>16.739999999999998</v>
      </c>
      <c r="I33746">
        <v>16.63</v>
      </c>
      <c r="J33746">
        <v>16.62</v>
      </c>
      <c r="K33746">
        <v>16.82</v>
      </c>
      <c r="L33746" s="32">
        <v>16.66</v>
      </c>
      <c r="M33746">
        <v>31734</v>
      </c>
      <c r="N33746" t="s">
        <v>47</v>
      </c>
      <c r="O33746">
        <v>1</v>
      </c>
    </row>
    <row r="33747" spans="1:15" x14ac:dyDescent="0.2">
      <c r="A33747" s="2">
        <v>37292</v>
      </c>
      <c r="B33747">
        <v>100</v>
      </c>
      <c r="C33747">
        <v>22.28</v>
      </c>
      <c r="D33747">
        <v>26.72</v>
      </c>
      <c r="E33747">
        <v>32.619999999999997</v>
      </c>
      <c r="F33747">
        <v>17</v>
      </c>
      <c r="G33747">
        <v>19.329999999999998</v>
      </c>
      <c r="H33747" s="5">
        <v>18</v>
      </c>
      <c r="I33747">
        <v>18</v>
      </c>
      <c r="J33747">
        <v>18</v>
      </c>
      <c r="K33747">
        <v>18</v>
      </c>
      <c r="L33747" s="32">
        <v>18</v>
      </c>
      <c r="M33747">
        <v>30260</v>
      </c>
      <c r="N33747" t="s">
        <v>47</v>
      </c>
      <c r="O33747">
        <v>2</v>
      </c>
    </row>
    <row r="33748" spans="1:15" x14ac:dyDescent="0.2">
      <c r="A33748" s="2">
        <v>37292</v>
      </c>
      <c r="B33748">
        <v>200</v>
      </c>
      <c r="C33748">
        <v>33.450000000000003</v>
      </c>
      <c r="D33748">
        <v>36.19</v>
      </c>
      <c r="E33748">
        <v>39.83</v>
      </c>
      <c r="F33748">
        <v>30.19</v>
      </c>
      <c r="G33748">
        <v>31.62</v>
      </c>
      <c r="H33748" s="5">
        <v>17</v>
      </c>
      <c r="I33748">
        <v>17</v>
      </c>
      <c r="J33748">
        <v>17</v>
      </c>
      <c r="K33748">
        <v>17</v>
      </c>
      <c r="L33748" s="32">
        <v>17</v>
      </c>
      <c r="M33748">
        <v>29729</v>
      </c>
      <c r="N33748" t="s">
        <v>47</v>
      </c>
      <c r="O33748">
        <v>2</v>
      </c>
    </row>
    <row r="33749" spans="1:15" x14ac:dyDescent="0.2">
      <c r="A33749" s="2">
        <v>37292</v>
      </c>
      <c r="B33749">
        <v>300</v>
      </c>
      <c r="C33749">
        <v>26.83</v>
      </c>
      <c r="D33749">
        <v>28.15</v>
      </c>
      <c r="E33749">
        <v>29.91</v>
      </c>
      <c r="F33749">
        <v>25.26</v>
      </c>
      <c r="G33749">
        <v>25.95</v>
      </c>
      <c r="H33749" s="5">
        <v>17</v>
      </c>
      <c r="I33749">
        <v>17</v>
      </c>
      <c r="J33749">
        <v>17</v>
      </c>
      <c r="K33749">
        <v>17</v>
      </c>
      <c r="L33749" s="32">
        <v>17</v>
      </c>
      <c r="M33749">
        <v>29798</v>
      </c>
      <c r="N33749" t="s">
        <v>47</v>
      </c>
      <c r="O33749">
        <v>2</v>
      </c>
    </row>
    <row r="33750" spans="1:15" x14ac:dyDescent="0.2">
      <c r="A33750" s="2">
        <v>37292</v>
      </c>
      <c r="B33750">
        <v>400</v>
      </c>
      <c r="C33750">
        <v>18.97</v>
      </c>
      <c r="D33750">
        <v>18.97</v>
      </c>
      <c r="E33750">
        <v>18.97</v>
      </c>
      <c r="F33750">
        <v>18.97</v>
      </c>
      <c r="G33750">
        <v>18.97</v>
      </c>
      <c r="H33750" s="5">
        <v>17.04</v>
      </c>
      <c r="I33750">
        <v>17.04</v>
      </c>
      <c r="J33750">
        <v>17.04</v>
      </c>
      <c r="K33750">
        <v>17.04</v>
      </c>
      <c r="L33750" s="32">
        <v>17.04</v>
      </c>
      <c r="M33750">
        <v>29861</v>
      </c>
      <c r="N33750" t="s">
        <v>47</v>
      </c>
      <c r="O33750">
        <v>2</v>
      </c>
    </row>
    <row r="33751" spans="1:15" x14ac:dyDescent="0.2">
      <c r="A33751" s="2">
        <v>37292</v>
      </c>
      <c r="B33751">
        <v>500</v>
      </c>
      <c r="C33751">
        <v>30.74</v>
      </c>
      <c r="D33751">
        <v>33.64</v>
      </c>
      <c r="E33751">
        <v>37.49</v>
      </c>
      <c r="F33751">
        <v>27.29</v>
      </c>
      <c r="G33751">
        <v>28.81</v>
      </c>
      <c r="H33751" s="5">
        <v>18.61</v>
      </c>
      <c r="I33751">
        <v>18.61</v>
      </c>
      <c r="J33751">
        <v>18.61</v>
      </c>
      <c r="K33751">
        <v>18.61</v>
      </c>
      <c r="L33751" s="32">
        <v>18.61</v>
      </c>
      <c r="M33751">
        <v>30712</v>
      </c>
      <c r="N33751" t="s">
        <v>47</v>
      </c>
      <c r="O33751">
        <v>2</v>
      </c>
    </row>
    <row r="33752" spans="1:15" x14ac:dyDescent="0.2">
      <c r="A33752" s="2">
        <v>37292</v>
      </c>
      <c r="B33752">
        <v>600</v>
      </c>
      <c r="C33752">
        <v>45.7</v>
      </c>
      <c r="D33752">
        <v>52.59</v>
      </c>
      <c r="E33752">
        <v>59.32</v>
      </c>
      <c r="F33752">
        <v>42.73</v>
      </c>
      <c r="G33752">
        <v>44.04</v>
      </c>
      <c r="H33752" s="5">
        <v>25.56</v>
      </c>
      <c r="I33752">
        <v>25.56</v>
      </c>
      <c r="J33752">
        <v>25.56</v>
      </c>
      <c r="K33752">
        <v>25.56</v>
      </c>
      <c r="L33752" s="32">
        <v>25.56</v>
      </c>
      <c r="M33752">
        <v>33021</v>
      </c>
      <c r="N33752" t="s">
        <v>47</v>
      </c>
      <c r="O33752">
        <v>2</v>
      </c>
    </row>
    <row r="33753" spans="1:15" x14ac:dyDescent="0.2">
      <c r="A33753" s="2">
        <v>37292</v>
      </c>
      <c r="B33753">
        <v>700</v>
      </c>
      <c r="C33753">
        <v>71.62</v>
      </c>
      <c r="D33753">
        <v>99.23</v>
      </c>
      <c r="E33753">
        <v>120.72</v>
      </c>
      <c r="F33753">
        <v>71.61</v>
      </c>
      <c r="G33753">
        <v>71.61</v>
      </c>
      <c r="H33753" s="5">
        <v>43</v>
      </c>
      <c r="I33753">
        <v>43</v>
      </c>
      <c r="J33753">
        <v>43</v>
      </c>
      <c r="K33753">
        <v>43</v>
      </c>
      <c r="L33753" s="32">
        <v>43</v>
      </c>
      <c r="M33753">
        <v>37033</v>
      </c>
      <c r="N33753" t="s">
        <v>47</v>
      </c>
      <c r="O33753">
        <v>2</v>
      </c>
    </row>
    <row r="33754" spans="1:15" x14ac:dyDescent="0.2">
      <c r="A33754" s="2">
        <v>37292</v>
      </c>
      <c r="B33754">
        <v>800</v>
      </c>
      <c r="C33754">
        <v>67.010000000000005</v>
      </c>
      <c r="D33754">
        <v>115.12</v>
      </c>
      <c r="E33754">
        <v>152.76</v>
      </c>
      <c r="F33754">
        <v>66.81</v>
      </c>
      <c r="G33754">
        <v>66.7</v>
      </c>
      <c r="H33754" s="5">
        <v>32.880000000000003</v>
      </c>
      <c r="I33754">
        <v>33.5</v>
      </c>
      <c r="J33754">
        <v>34.65</v>
      </c>
      <c r="K33754">
        <v>32.880000000000003</v>
      </c>
      <c r="L33754" s="32">
        <v>32.880000000000003</v>
      </c>
      <c r="M33754">
        <v>39097</v>
      </c>
      <c r="N33754" t="s">
        <v>48</v>
      </c>
      <c r="O33754">
        <v>2</v>
      </c>
    </row>
    <row r="33755" spans="1:15" x14ac:dyDescent="0.2">
      <c r="A33755" s="2">
        <v>37292</v>
      </c>
      <c r="B33755">
        <v>900</v>
      </c>
      <c r="C33755">
        <v>22.4</v>
      </c>
      <c r="D33755">
        <v>97.52</v>
      </c>
      <c r="E33755">
        <v>155.85</v>
      </c>
      <c r="F33755">
        <v>22.4</v>
      </c>
      <c r="G33755">
        <v>22.38</v>
      </c>
      <c r="H33755" s="5">
        <v>27</v>
      </c>
      <c r="I33755">
        <v>28.35</v>
      </c>
      <c r="J33755">
        <v>30.48</v>
      </c>
      <c r="K33755">
        <v>27</v>
      </c>
      <c r="L33755" s="32">
        <v>27</v>
      </c>
      <c r="M33755">
        <v>38793</v>
      </c>
      <c r="N33755" t="s">
        <v>48</v>
      </c>
      <c r="O33755">
        <v>2</v>
      </c>
    </row>
    <row r="33756" spans="1:15" x14ac:dyDescent="0.2">
      <c r="A33756" s="2">
        <v>37292</v>
      </c>
      <c r="B33756">
        <v>1000</v>
      </c>
      <c r="C33756">
        <v>27.18</v>
      </c>
      <c r="D33756">
        <v>92.73</v>
      </c>
      <c r="E33756">
        <v>143.63</v>
      </c>
      <c r="F33756">
        <v>27.18</v>
      </c>
      <c r="G33756">
        <v>27.16</v>
      </c>
      <c r="H33756" s="5">
        <v>29.53</v>
      </c>
      <c r="I33756">
        <v>30.57</v>
      </c>
      <c r="J33756">
        <v>32.270000000000003</v>
      </c>
      <c r="K33756">
        <v>29.53</v>
      </c>
      <c r="L33756" s="32">
        <v>29.53</v>
      </c>
      <c r="M33756">
        <v>37956</v>
      </c>
      <c r="N33756" t="s">
        <v>48</v>
      </c>
      <c r="O33756">
        <v>2</v>
      </c>
    </row>
    <row r="33757" spans="1:15" x14ac:dyDescent="0.2">
      <c r="A33757" s="2">
        <v>37292</v>
      </c>
      <c r="B33757">
        <v>1100</v>
      </c>
      <c r="C33757">
        <v>38.07</v>
      </c>
      <c r="D33757">
        <v>89.56</v>
      </c>
      <c r="E33757">
        <v>129.55000000000001</v>
      </c>
      <c r="F33757">
        <v>38.07</v>
      </c>
      <c r="G33757">
        <v>38.06</v>
      </c>
      <c r="H33757" s="5">
        <v>28</v>
      </c>
      <c r="I33757">
        <v>29.23</v>
      </c>
      <c r="J33757">
        <v>31.19</v>
      </c>
      <c r="K33757">
        <v>28</v>
      </c>
      <c r="L33757" s="32">
        <v>28</v>
      </c>
      <c r="M33757">
        <v>37401</v>
      </c>
      <c r="N33757" t="s">
        <v>48</v>
      </c>
      <c r="O33757">
        <v>2</v>
      </c>
    </row>
    <row r="33758" spans="1:15" x14ac:dyDescent="0.2">
      <c r="A33758" s="2">
        <v>37292</v>
      </c>
      <c r="B33758">
        <v>1200</v>
      </c>
      <c r="C33758">
        <v>31.66</v>
      </c>
      <c r="D33758">
        <v>56.82</v>
      </c>
      <c r="E33758">
        <v>76.349999999999994</v>
      </c>
      <c r="F33758">
        <v>31.66</v>
      </c>
      <c r="G33758">
        <v>31.65</v>
      </c>
      <c r="H33758" s="5">
        <v>24.35</v>
      </c>
      <c r="I33758">
        <v>26.02</v>
      </c>
      <c r="J33758">
        <v>28.59</v>
      </c>
      <c r="K33758">
        <v>24.36</v>
      </c>
      <c r="L33758" s="32">
        <v>24.34</v>
      </c>
      <c r="M33758">
        <v>36861</v>
      </c>
      <c r="N33758" t="s">
        <v>48</v>
      </c>
      <c r="O33758">
        <v>2</v>
      </c>
    </row>
    <row r="33759" spans="1:15" x14ac:dyDescent="0.2">
      <c r="A33759" s="2">
        <v>37292</v>
      </c>
      <c r="B33759">
        <v>1300</v>
      </c>
      <c r="C33759">
        <v>23.78</v>
      </c>
      <c r="D33759">
        <v>23.78</v>
      </c>
      <c r="E33759">
        <v>23.78</v>
      </c>
      <c r="F33759">
        <v>23.78</v>
      </c>
      <c r="G33759">
        <v>23.78</v>
      </c>
      <c r="H33759" s="5">
        <v>21.71</v>
      </c>
      <c r="I33759">
        <v>23.69</v>
      </c>
      <c r="J33759">
        <v>26.7</v>
      </c>
      <c r="K33759">
        <v>21.74</v>
      </c>
      <c r="L33759" s="32">
        <v>21.67</v>
      </c>
      <c r="M33759">
        <v>36055</v>
      </c>
      <c r="N33759" t="s">
        <v>48</v>
      </c>
      <c r="O33759">
        <v>2</v>
      </c>
    </row>
    <row r="33760" spans="1:15" x14ac:dyDescent="0.2">
      <c r="A33760" s="2">
        <v>37292</v>
      </c>
      <c r="B33760">
        <v>1400</v>
      </c>
      <c r="C33760">
        <v>21.14</v>
      </c>
      <c r="D33760">
        <v>21.14</v>
      </c>
      <c r="E33760">
        <v>21.14</v>
      </c>
      <c r="F33760">
        <v>21.14</v>
      </c>
      <c r="G33760">
        <v>21.14</v>
      </c>
      <c r="H33760" s="5">
        <v>20.2</v>
      </c>
      <c r="I33760">
        <v>22.35</v>
      </c>
      <c r="J33760">
        <v>25.62</v>
      </c>
      <c r="K33760">
        <v>20.25</v>
      </c>
      <c r="L33760" s="32">
        <v>20.14</v>
      </c>
      <c r="M33760">
        <v>35442</v>
      </c>
      <c r="N33760" t="s">
        <v>48</v>
      </c>
      <c r="O33760">
        <v>2</v>
      </c>
    </row>
    <row r="33761" spans="1:15" x14ac:dyDescent="0.2">
      <c r="A33761" s="2">
        <v>37292</v>
      </c>
      <c r="B33761">
        <v>1500</v>
      </c>
      <c r="C33761">
        <v>18.600000000000001</v>
      </c>
      <c r="D33761">
        <v>18.600000000000001</v>
      </c>
      <c r="E33761">
        <v>18.600000000000001</v>
      </c>
      <c r="F33761">
        <v>18.600000000000001</v>
      </c>
      <c r="G33761">
        <v>18.600000000000001</v>
      </c>
      <c r="H33761" s="5">
        <v>20</v>
      </c>
      <c r="I33761">
        <v>22.17</v>
      </c>
      <c r="J33761">
        <v>25.48</v>
      </c>
      <c r="K33761">
        <v>20.059999999999999</v>
      </c>
      <c r="L33761" s="32">
        <v>19.940000000000001</v>
      </c>
      <c r="M33761">
        <v>34599</v>
      </c>
      <c r="N33761" t="s">
        <v>48</v>
      </c>
      <c r="O33761">
        <v>2</v>
      </c>
    </row>
    <row r="33762" spans="1:15" x14ac:dyDescent="0.2">
      <c r="A33762" s="2">
        <v>37292</v>
      </c>
      <c r="B33762">
        <v>1600</v>
      </c>
      <c r="C33762">
        <v>17.37</v>
      </c>
      <c r="D33762">
        <v>17.37</v>
      </c>
      <c r="E33762">
        <v>17.37</v>
      </c>
      <c r="F33762">
        <v>17.37</v>
      </c>
      <c r="G33762">
        <v>17.37</v>
      </c>
      <c r="H33762" s="5">
        <v>20.03</v>
      </c>
      <c r="I33762">
        <v>22.09</v>
      </c>
      <c r="J33762">
        <v>25.42</v>
      </c>
      <c r="K33762">
        <v>21.19</v>
      </c>
      <c r="L33762" s="32">
        <v>19.559999999999999</v>
      </c>
      <c r="M33762">
        <v>34276</v>
      </c>
      <c r="N33762" t="s">
        <v>48</v>
      </c>
      <c r="O33762">
        <v>2</v>
      </c>
    </row>
    <row r="33763" spans="1:15" x14ac:dyDescent="0.2">
      <c r="A33763" s="2">
        <v>37292</v>
      </c>
      <c r="B33763">
        <v>1700</v>
      </c>
      <c r="C33763">
        <v>16.57</v>
      </c>
      <c r="D33763">
        <v>16.57</v>
      </c>
      <c r="E33763">
        <v>16.57</v>
      </c>
      <c r="F33763">
        <v>16.57</v>
      </c>
      <c r="G33763">
        <v>16.57</v>
      </c>
      <c r="H33763" s="5">
        <v>20.76</v>
      </c>
      <c r="I33763">
        <v>24.15</v>
      </c>
      <c r="J33763">
        <v>28.13</v>
      </c>
      <c r="K33763">
        <v>22.65</v>
      </c>
      <c r="L33763" s="32">
        <v>20.03</v>
      </c>
      <c r="M33763">
        <v>34785</v>
      </c>
      <c r="N33763" t="s">
        <v>48</v>
      </c>
      <c r="O33763">
        <v>2</v>
      </c>
    </row>
    <row r="33764" spans="1:15" x14ac:dyDescent="0.2">
      <c r="A33764" s="2">
        <v>37292</v>
      </c>
      <c r="B33764">
        <v>1800</v>
      </c>
      <c r="C33764">
        <v>17.739999999999998</v>
      </c>
      <c r="D33764">
        <v>49.2</v>
      </c>
      <c r="E33764">
        <v>72.91</v>
      </c>
      <c r="F33764">
        <v>19.37</v>
      </c>
      <c r="G33764">
        <v>17.88</v>
      </c>
      <c r="H33764" s="5">
        <v>33</v>
      </c>
      <c r="I33764">
        <v>38.01</v>
      </c>
      <c r="J33764">
        <v>41.97</v>
      </c>
      <c r="K33764">
        <v>33.35</v>
      </c>
      <c r="L33764" s="32">
        <v>33.08</v>
      </c>
      <c r="M33764">
        <v>37351</v>
      </c>
      <c r="N33764" t="s">
        <v>48</v>
      </c>
      <c r="O33764">
        <v>2</v>
      </c>
    </row>
    <row r="33765" spans="1:15" x14ac:dyDescent="0.2">
      <c r="A33765" s="2">
        <v>37292</v>
      </c>
      <c r="B33765">
        <v>1900</v>
      </c>
      <c r="C33765">
        <v>20.43</v>
      </c>
      <c r="D33765">
        <v>79.94</v>
      </c>
      <c r="E33765">
        <v>123.23</v>
      </c>
      <c r="F33765">
        <v>27.1</v>
      </c>
      <c r="G33765">
        <v>21.02</v>
      </c>
      <c r="H33765" s="5">
        <v>34.15</v>
      </c>
      <c r="I33765">
        <v>39.229999999999997</v>
      </c>
      <c r="J33765">
        <v>40.97</v>
      </c>
      <c r="K33765">
        <v>36.21</v>
      </c>
      <c r="L33765" s="32">
        <v>34.46</v>
      </c>
      <c r="M33765">
        <v>38989</v>
      </c>
      <c r="N33765" t="s">
        <v>48</v>
      </c>
      <c r="O33765">
        <v>2</v>
      </c>
    </row>
    <row r="33766" spans="1:15" x14ac:dyDescent="0.2">
      <c r="A33766" s="2">
        <v>37292</v>
      </c>
      <c r="B33766">
        <v>2000</v>
      </c>
      <c r="C33766">
        <v>23.06</v>
      </c>
      <c r="D33766">
        <v>60.1</v>
      </c>
      <c r="E33766">
        <v>86.54</v>
      </c>
      <c r="F33766">
        <v>28.35</v>
      </c>
      <c r="G33766">
        <v>23.54</v>
      </c>
      <c r="H33766" s="5">
        <v>30.06</v>
      </c>
      <c r="I33766">
        <v>31.75</v>
      </c>
      <c r="J33766">
        <v>33.28</v>
      </c>
      <c r="K33766">
        <v>30.59</v>
      </c>
      <c r="L33766" s="32">
        <v>30.11</v>
      </c>
      <c r="M33766">
        <v>38425</v>
      </c>
      <c r="N33766" t="s">
        <v>48</v>
      </c>
      <c r="O33766">
        <v>2</v>
      </c>
    </row>
    <row r="33767" spans="1:15" x14ac:dyDescent="0.2">
      <c r="A33767" s="2">
        <v>37292</v>
      </c>
      <c r="B33767">
        <v>2100</v>
      </c>
      <c r="C33767">
        <v>30.2</v>
      </c>
      <c r="D33767">
        <v>59.08</v>
      </c>
      <c r="E33767">
        <v>81.010000000000005</v>
      </c>
      <c r="F33767">
        <v>31.35</v>
      </c>
      <c r="G33767">
        <v>30.3</v>
      </c>
      <c r="H33767" s="5">
        <v>26.28</v>
      </c>
      <c r="I33767">
        <v>27.73</v>
      </c>
      <c r="J33767">
        <v>29.97</v>
      </c>
      <c r="K33767">
        <v>26.28</v>
      </c>
      <c r="L33767" s="32">
        <v>26.28</v>
      </c>
      <c r="M33767">
        <v>37560</v>
      </c>
      <c r="N33767" t="s">
        <v>48</v>
      </c>
      <c r="O33767">
        <v>2</v>
      </c>
    </row>
    <row r="33768" spans="1:15" x14ac:dyDescent="0.2">
      <c r="A33768" s="2">
        <v>37292</v>
      </c>
      <c r="B33768">
        <v>2200</v>
      </c>
      <c r="C33768">
        <v>25.25</v>
      </c>
      <c r="D33768">
        <v>44.19</v>
      </c>
      <c r="E33768">
        <v>58.9</v>
      </c>
      <c r="F33768">
        <v>25.25</v>
      </c>
      <c r="G33768">
        <v>25.24</v>
      </c>
      <c r="H33768" s="5">
        <v>22.19</v>
      </c>
      <c r="I33768">
        <v>24.12</v>
      </c>
      <c r="J33768">
        <v>27.05</v>
      </c>
      <c r="K33768">
        <v>22.22</v>
      </c>
      <c r="L33768" s="32">
        <v>22.16</v>
      </c>
      <c r="M33768">
        <v>35943</v>
      </c>
      <c r="N33768" t="s">
        <v>48</v>
      </c>
      <c r="O33768">
        <v>2</v>
      </c>
    </row>
    <row r="33769" spans="1:15" x14ac:dyDescent="0.2">
      <c r="A33769" s="2">
        <v>37292</v>
      </c>
      <c r="B33769">
        <v>2300</v>
      </c>
      <c r="C33769">
        <v>17.899999999999999</v>
      </c>
      <c r="D33769">
        <v>17.899999999999999</v>
      </c>
      <c r="E33769">
        <v>17.899999999999999</v>
      </c>
      <c r="F33769">
        <v>17.899999999999999</v>
      </c>
      <c r="G33769">
        <v>17.899999999999999</v>
      </c>
      <c r="H33769" s="5">
        <v>19.28</v>
      </c>
      <c r="I33769">
        <v>21.3</v>
      </c>
      <c r="J33769">
        <v>24.14</v>
      </c>
      <c r="K33769">
        <v>19.34</v>
      </c>
      <c r="L33769" s="32">
        <v>19.22</v>
      </c>
      <c r="M33769">
        <v>33220</v>
      </c>
      <c r="N33769" t="s">
        <v>48</v>
      </c>
      <c r="O33769">
        <v>2</v>
      </c>
    </row>
    <row r="33770" spans="1:15" x14ac:dyDescent="0.2">
      <c r="A33770" s="2">
        <v>37292</v>
      </c>
      <c r="B33770">
        <v>2400</v>
      </c>
      <c r="C33770">
        <v>16.7</v>
      </c>
      <c r="D33770">
        <v>16.7</v>
      </c>
      <c r="E33770">
        <v>16.7</v>
      </c>
      <c r="F33770">
        <v>16.7</v>
      </c>
      <c r="G33770">
        <v>16.7</v>
      </c>
      <c r="H33770" s="5">
        <v>18.670000000000002</v>
      </c>
      <c r="I33770">
        <v>18.59</v>
      </c>
      <c r="J33770">
        <v>18.579999999999998</v>
      </c>
      <c r="K33770">
        <v>18.73</v>
      </c>
      <c r="L33770" s="32">
        <v>18.61</v>
      </c>
      <c r="M33770">
        <v>30572</v>
      </c>
      <c r="N33770" t="s">
        <v>47</v>
      </c>
      <c r="O33770">
        <v>2</v>
      </c>
    </row>
    <row r="33771" spans="1:15" x14ac:dyDescent="0.2">
      <c r="A33771" s="2">
        <v>37293</v>
      </c>
      <c r="B33771">
        <v>100</v>
      </c>
      <c r="C33771">
        <v>16.27</v>
      </c>
      <c r="D33771">
        <v>16.27</v>
      </c>
      <c r="E33771">
        <v>16.27</v>
      </c>
      <c r="F33771">
        <v>16.27</v>
      </c>
      <c r="G33771">
        <v>16.27</v>
      </c>
      <c r="H33771" s="5">
        <v>19.11</v>
      </c>
      <c r="I33771">
        <v>21.98</v>
      </c>
      <c r="J33771">
        <v>24.62</v>
      </c>
      <c r="K33771">
        <v>19.11</v>
      </c>
      <c r="L33771" s="32">
        <v>19.11</v>
      </c>
      <c r="M33771">
        <v>28943</v>
      </c>
      <c r="N33771" t="s">
        <v>47</v>
      </c>
      <c r="O33771">
        <v>3</v>
      </c>
    </row>
    <row r="33772" spans="1:15" x14ac:dyDescent="0.2">
      <c r="A33772" s="2">
        <v>37293</v>
      </c>
      <c r="B33772">
        <v>200</v>
      </c>
      <c r="C33772">
        <v>15.75</v>
      </c>
      <c r="D33772">
        <v>15.75</v>
      </c>
      <c r="E33772">
        <v>15.75</v>
      </c>
      <c r="F33772">
        <v>15.75</v>
      </c>
      <c r="G33772">
        <v>15.75</v>
      </c>
      <c r="H33772" s="5">
        <v>18</v>
      </c>
      <c r="I33772">
        <v>20.85</v>
      </c>
      <c r="J33772">
        <v>23.46</v>
      </c>
      <c r="K33772">
        <v>18</v>
      </c>
      <c r="L33772" s="32">
        <v>18</v>
      </c>
      <c r="M33772">
        <v>28157</v>
      </c>
      <c r="N33772" t="s">
        <v>47</v>
      </c>
      <c r="O33772">
        <v>3</v>
      </c>
    </row>
    <row r="33773" spans="1:15" x14ac:dyDescent="0.2">
      <c r="A33773" s="2">
        <v>37293</v>
      </c>
      <c r="B33773">
        <v>300</v>
      </c>
      <c r="C33773">
        <v>15.58</v>
      </c>
      <c r="D33773">
        <v>15.58</v>
      </c>
      <c r="E33773">
        <v>15.58</v>
      </c>
      <c r="F33773">
        <v>15.58</v>
      </c>
      <c r="G33773">
        <v>15.58</v>
      </c>
      <c r="H33773" s="5">
        <v>17.600000000000001</v>
      </c>
      <c r="I33773">
        <v>18.95</v>
      </c>
      <c r="J33773">
        <v>20.190000000000001</v>
      </c>
      <c r="K33773">
        <v>17.600000000000001</v>
      </c>
      <c r="L33773" s="32">
        <v>17.600000000000001</v>
      </c>
      <c r="M33773">
        <v>27875</v>
      </c>
      <c r="N33773" t="s">
        <v>47</v>
      </c>
      <c r="O33773">
        <v>3</v>
      </c>
    </row>
    <row r="33774" spans="1:15" x14ac:dyDescent="0.2">
      <c r="A33774" s="2">
        <v>37293</v>
      </c>
      <c r="B33774">
        <v>400</v>
      </c>
      <c r="C33774">
        <v>15.32</v>
      </c>
      <c r="D33774">
        <v>15.32</v>
      </c>
      <c r="E33774">
        <v>15.32</v>
      </c>
      <c r="F33774">
        <v>15.32</v>
      </c>
      <c r="G33774">
        <v>15.32</v>
      </c>
      <c r="H33774" s="5">
        <v>18</v>
      </c>
      <c r="I33774">
        <v>19.32</v>
      </c>
      <c r="J33774">
        <v>20.52</v>
      </c>
      <c r="K33774">
        <v>18</v>
      </c>
      <c r="L33774" s="32">
        <v>18</v>
      </c>
      <c r="M33774">
        <v>27948</v>
      </c>
      <c r="N33774" t="s">
        <v>47</v>
      </c>
      <c r="O33774">
        <v>3</v>
      </c>
    </row>
    <row r="33775" spans="1:15" x14ac:dyDescent="0.2">
      <c r="A33775" s="2">
        <v>37293</v>
      </c>
      <c r="B33775">
        <v>500</v>
      </c>
      <c r="C33775">
        <v>16.03</v>
      </c>
      <c r="D33775">
        <v>16.03</v>
      </c>
      <c r="E33775">
        <v>16.03</v>
      </c>
      <c r="F33775">
        <v>16.03</v>
      </c>
      <c r="G33775">
        <v>16.03</v>
      </c>
      <c r="H33775" s="5">
        <v>19</v>
      </c>
      <c r="I33775">
        <v>22.26</v>
      </c>
      <c r="J33775">
        <v>25.83</v>
      </c>
      <c r="K33775">
        <v>19</v>
      </c>
      <c r="L33775" s="32">
        <v>19</v>
      </c>
      <c r="M33775">
        <v>28852</v>
      </c>
      <c r="N33775" t="s">
        <v>47</v>
      </c>
      <c r="O33775">
        <v>3</v>
      </c>
    </row>
    <row r="33776" spans="1:15" x14ac:dyDescent="0.2">
      <c r="A33776" s="2">
        <v>37293</v>
      </c>
      <c r="B33776">
        <v>600</v>
      </c>
      <c r="C33776">
        <v>24.08</v>
      </c>
      <c r="D33776">
        <v>24.08</v>
      </c>
      <c r="E33776">
        <v>24.08</v>
      </c>
      <c r="F33776">
        <v>24.08</v>
      </c>
      <c r="G33776">
        <v>24.08</v>
      </c>
      <c r="H33776" s="5">
        <v>26.04</v>
      </c>
      <c r="I33776">
        <v>28.85</v>
      </c>
      <c r="J33776">
        <v>32.049999999999997</v>
      </c>
      <c r="K33776">
        <v>26.05</v>
      </c>
      <c r="L33776" s="32">
        <v>26.05</v>
      </c>
      <c r="M33776">
        <v>30693</v>
      </c>
      <c r="N33776" t="s">
        <v>47</v>
      </c>
      <c r="O33776">
        <v>3</v>
      </c>
    </row>
    <row r="33777" spans="1:15" x14ac:dyDescent="0.2">
      <c r="A33777" s="2">
        <v>37293</v>
      </c>
      <c r="B33777">
        <v>700</v>
      </c>
      <c r="C33777">
        <v>32.61</v>
      </c>
      <c r="D33777">
        <v>32.61</v>
      </c>
      <c r="E33777">
        <v>32.61</v>
      </c>
      <c r="F33777">
        <v>32.61</v>
      </c>
      <c r="G33777">
        <v>32.61</v>
      </c>
      <c r="H33777" s="5">
        <v>43.49</v>
      </c>
      <c r="I33777">
        <v>47.99</v>
      </c>
      <c r="J33777">
        <v>52.12</v>
      </c>
      <c r="K33777">
        <v>43.5</v>
      </c>
      <c r="L33777" s="32">
        <v>43.5</v>
      </c>
      <c r="M33777">
        <v>34970</v>
      </c>
      <c r="N33777" t="s">
        <v>47</v>
      </c>
      <c r="O33777">
        <v>3</v>
      </c>
    </row>
    <row r="33778" spans="1:15" x14ac:dyDescent="0.2">
      <c r="A33778" s="2">
        <v>37293</v>
      </c>
      <c r="B33778">
        <v>800</v>
      </c>
      <c r="C33778">
        <v>32.85</v>
      </c>
      <c r="D33778">
        <v>36.6</v>
      </c>
      <c r="E33778">
        <v>39.51</v>
      </c>
      <c r="F33778">
        <v>32.85</v>
      </c>
      <c r="G33778">
        <v>32.85</v>
      </c>
      <c r="H33778" s="5">
        <v>32.119999999999997</v>
      </c>
      <c r="I33778">
        <v>41.82</v>
      </c>
      <c r="J33778">
        <v>47.67</v>
      </c>
      <c r="K33778">
        <v>34.4</v>
      </c>
      <c r="L33778" s="32">
        <v>34.869999999999997</v>
      </c>
      <c r="M33778">
        <v>37033</v>
      </c>
      <c r="N33778" t="s">
        <v>48</v>
      </c>
      <c r="O33778">
        <v>3</v>
      </c>
    </row>
    <row r="33779" spans="1:15" x14ac:dyDescent="0.2">
      <c r="A33779" s="2">
        <v>37293</v>
      </c>
      <c r="B33779">
        <v>900</v>
      </c>
      <c r="C33779">
        <v>19.45</v>
      </c>
      <c r="D33779">
        <v>19.45</v>
      </c>
      <c r="E33779">
        <v>19.45</v>
      </c>
      <c r="F33779">
        <v>19.45</v>
      </c>
      <c r="G33779">
        <v>19.45</v>
      </c>
      <c r="H33779" s="5">
        <v>26.94</v>
      </c>
      <c r="I33779">
        <v>41.97</v>
      </c>
      <c r="J33779">
        <v>53.61</v>
      </c>
      <c r="K33779">
        <v>27.4</v>
      </c>
      <c r="L33779" s="32">
        <v>27.5</v>
      </c>
      <c r="M33779">
        <v>36633</v>
      </c>
      <c r="N33779" t="s">
        <v>48</v>
      </c>
      <c r="O33779">
        <v>3</v>
      </c>
    </row>
    <row r="33780" spans="1:15" x14ac:dyDescent="0.2">
      <c r="A33780" s="2">
        <v>37293</v>
      </c>
      <c r="B33780">
        <v>1000</v>
      </c>
      <c r="C33780">
        <v>17.899999999999999</v>
      </c>
      <c r="D33780">
        <v>17.899999999999999</v>
      </c>
      <c r="E33780">
        <v>17.899999999999999</v>
      </c>
      <c r="F33780">
        <v>17.899999999999999</v>
      </c>
      <c r="G33780">
        <v>17.899999999999999</v>
      </c>
      <c r="H33780" s="5">
        <v>27.98</v>
      </c>
      <c r="I33780">
        <v>37.39</v>
      </c>
      <c r="J33780">
        <v>45</v>
      </c>
      <c r="K33780">
        <v>27.99</v>
      </c>
      <c r="L33780" s="32">
        <v>27.99</v>
      </c>
      <c r="M33780">
        <v>35472</v>
      </c>
      <c r="N33780" t="s">
        <v>48</v>
      </c>
      <c r="O33780">
        <v>3</v>
      </c>
    </row>
    <row r="33781" spans="1:15" x14ac:dyDescent="0.2">
      <c r="A33781" s="2">
        <v>37293</v>
      </c>
      <c r="B33781">
        <v>1100</v>
      </c>
      <c r="C33781">
        <v>17.600000000000001</v>
      </c>
      <c r="D33781">
        <v>17.600000000000001</v>
      </c>
      <c r="E33781">
        <v>17.600000000000001</v>
      </c>
      <c r="F33781">
        <v>17.600000000000001</v>
      </c>
      <c r="G33781">
        <v>17.600000000000001</v>
      </c>
      <c r="H33781" s="5">
        <v>25.45</v>
      </c>
      <c r="I33781">
        <v>35</v>
      </c>
      <c r="J33781">
        <v>42.38</v>
      </c>
      <c r="K33781">
        <v>25.46</v>
      </c>
      <c r="L33781" s="32">
        <v>25.45</v>
      </c>
      <c r="M33781">
        <v>34796</v>
      </c>
      <c r="N33781" t="s">
        <v>48</v>
      </c>
      <c r="O33781">
        <v>3</v>
      </c>
    </row>
    <row r="33782" spans="1:15" x14ac:dyDescent="0.2">
      <c r="A33782" s="2">
        <v>37293</v>
      </c>
      <c r="B33782">
        <v>1200</v>
      </c>
      <c r="C33782">
        <v>20.79</v>
      </c>
      <c r="D33782">
        <v>20.79</v>
      </c>
      <c r="E33782">
        <v>20.79</v>
      </c>
      <c r="F33782">
        <v>20.79</v>
      </c>
      <c r="G33782">
        <v>20.79</v>
      </c>
      <c r="H33782" s="5">
        <v>23.31</v>
      </c>
      <c r="I33782">
        <v>33.06</v>
      </c>
      <c r="J33782">
        <v>40.54</v>
      </c>
      <c r="K33782">
        <v>23.34</v>
      </c>
      <c r="L33782" s="32">
        <v>23.3</v>
      </c>
      <c r="M33782">
        <v>34188</v>
      </c>
      <c r="N33782" t="s">
        <v>48</v>
      </c>
      <c r="O33782">
        <v>3</v>
      </c>
    </row>
    <row r="33783" spans="1:15" x14ac:dyDescent="0.2">
      <c r="A33783" s="2">
        <v>37293</v>
      </c>
      <c r="B33783">
        <v>1300</v>
      </c>
      <c r="C33783">
        <v>17.600000000000001</v>
      </c>
      <c r="D33783">
        <v>17.600000000000001</v>
      </c>
      <c r="E33783">
        <v>17.600000000000001</v>
      </c>
      <c r="F33783">
        <v>17.600000000000001</v>
      </c>
      <c r="G33783">
        <v>17.600000000000001</v>
      </c>
      <c r="H33783" s="5">
        <v>20.18</v>
      </c>
      <c r="I33783">
        <v>31.14</v>
      </c>
      <c r="J33783">
        <v>39.51</v>
      </c>
      <c r="K33783">
        <v>20.25</v>
      </c>
      <c r="L33783" s="32">
        <v>20.13</v>
      </c>
      <c r="M33783">
        <v>33543</v>
      </c>
      <c r="N33783" t="s">
        <v>48</v>
      </c>
      <c r="O33783">
        <v>3</v>
      </c>
    </row>
    <row r="33784" spans="1:15" x14ac:dyDescent="0.2">
      <c r="A33784" s="2">
        <v>37293</v>
      </c>
      <c r="B33784">
        <v>1400</v>
      </c>
      <c r="C33784">
        <v>17.41</v>
      </c>
      <c r="D33784">
        <v>17.41</v>
      </c>
      <c r="E33784">
        <v>17.41</v>
      </c>
      <c r="F33784">
        <v>17.41</v>
      </c>
      <c r="G33784">
        <v>17.41</v>
      </c>
      <c r="H33784" s="5">
        <v>19.420000000000002</v>
      </c>
      <c r="I33784">
        <v>30.73</v>
      </c>
      <c r="J33784">
        <v>39.369999999999997</v>
      </c>
      <c r="K33784">
        <v>19.5</v>
      </c>
      <c r="L33784" s="32">
        <v>19.37</v>
      </c>
      <c r="M33784">
        <v>33111</v>
      </c>
      <c r="N33784" t="s">
        <v>48</v>
      </c>
      <c r="O33784">
        <v>3</v>
      </c>
    </row>
    <row r="33785" spans="1:15" x14ac:dyDescent="0.2">
      <c r="A33785" s="2">
        <v>37293</v>
      </c>
      <c r="B33785">
        <v>1500</v>
      </c>
      <c r="C33785">
        <v>17.190000000000001</v>
      </c>
      <c r="D33785">
        <v>17.239999999999998</v>
      </c>
      <c r="E33785">
        <v>17.2</v>
      </c>
      <c r="F33785">
        <v>17.34</v>
      </c>
      <c r="G33785">
        <v>17.2</v>
      </c>
      <c r="H33785" s="5">
        <v>19.03</v>
      </c>
      <c r="I33785">
        <v>29.16</v>
      </c>
      <c r="J33785">
        <v>37.19</v>
      </c>
      <c r="K33785">
        <v>19.100000000000001</v>
      </c>
      <c r="L33785" s="32">
        <v>18.98</v>
      </c>
      <c r="M33785">
        <v>32701</v>
      </c>
      <c r="N33785" t="s">
        <v>48</v>
      </c>
      <c r="O33785">
        <v>3</v>
      </c>
    </row>
    <row r="33786" spans="1:15" x14ac:dyDescent="0.2">
      <c r="A33786" s="2">
        <v>37293</v>
      </c>
      <c r="B33786">
        <v>1600</v>
      </c>
      <c r="C33786">
        <v>17.93</v>
      </c>
      <c r="D33786">
        <v>17.93</v>
      </c>
      <c r="E33786">
        <v>17.93</v>
      </c>
      <c r="F33786">
        <v>17.93</v>
      </c>
      <c r="G33786">
        <v>17.93</v>
      </c>
      <c r="H33786" s="5">
        <v>18.27</v>
      </c>
      <c r="I33786">
        <v>29.7</v>
      </c>
      <c r="J33786">
        <v>38.549999999999997</v>
      </c>
      <c r="K33786">
        <v>18.34</v>
      </c>
      <c r="L33786" s="32">
        <v>18.21</v>
      </c>
      <c r="M33786">
        <v>32729</v>
      </c>
      <c r="N33786" t="s">
        <v>48</v>
      </c>
      <c r="O33786">
        <v>3</v>
      </c>
    </row>
    <row r="33787" spans="1:15" x14ac:dyDescent="0.2">
      <c r="A33787" s="2">
        <v>37293</v>
      </c>
      <c r="B33787">
        <v>1700</v>
      </c>
      <c r="C33787">
        <v>19.100000000000001</v>
      </c>
      <c r="D33787">
        <v>19.100000000000001</v>
      </c>
      <c r="E33787">
        <v>19.100000000000001</v>
      </c>
      <c r="F33787">
        <v>19.100000000000001</v>
      </c>
      <c r="G33787">
        <v>19.100000000000001</v>
      </c>
      <c r="H33787" s="5">
        <v>19.03</v>
      </c>
      <c r="I33787">
        <v>30.65</v>
      </c>
      <c r="J33787">
        <v>39.5</v>
      </c>
      <c r="K33787">
        <v>19.100000000000001</v>
      </c>
      <c r="L33787" s="32">
        <v>18.98</v>
      </c>
      <c r="M33787">
        <v>33610</v>
      </c>
      <c r="N33787" t="s">
        <v>48</v>
      </c>
      <c r="O33787">
        <v>3</v>
      </c>
    </row>
    <row r="33788" spans="1:15" x14ac:dyDescent="0.2">
      <c r="A33788" s="2">
        <v>37293</v>
      </c>
      <c r="B33788">
        <v>1800</v>
      </c>
      <c r="C33788">
        <v>26.76</v>
      </c>
      <c r="D33788">
        <v>26.76</v>
      </c>
      <c r="E33788">
        <v>26.76</v>
      </c>
      <c r="F33788">
        <v>26.76</v>
      </c>
      <c r="G33788">
        <v>26.76</v>
      </c>
      <c r="H33788" s="5">
        <v>31.03</v>
      </c>
      <c r="I33788">
        <v>40.76</v>
      </c>
      <c r="J33788">
        <v>48.81</v>
      </c>
      <c r="K33788">
        <v>31.35</v>
      </c>
      <c r="L33788" s="32">
        <v>31.37</v>
      </c>
      <c r="M33788">
        <v>35835</v>
      </c>
      <c r="N33788" t="s">
        <v>48</v>
      </c>
      <c r="O33788">
        <v>3</v>
      </c>
    </row>
    <row r="33789" spans="1:15" x14ac:dyDescent="0.2">
      <c r="A33789" s="2">
        <v>37293</v>
      </c>
      <c r="B33789">
        <v>1900</v>
      </c>
      <c r="C33789">
        <v>24.63</v>
      </c>
      <c r="D33789">
        <v>24.63</v>
      </c>
      <c r="E33789">
        <v>24.63</v>
      </c>
      <c r="F33789">
        <v>24.63</v>
      </c>
      <c r="G33789">
        <v>24.63</v>
      </c>
      <c r="H33789" s="5">
        <v>35.01</v>
      </c>
      <c r="I33789">
        <v>44.96</v>
      </c>
      <c r="J33789">
        <v>52</v>
      </c>
      <c r="K33789">
        <v>36.83</v>
      </c>
      <c r="L33789" s="32">
        <v>37.43</v>
      </c>
      <c r="M33789">
        <v>36920</v>
      </c>
      <c r="N33789" t="s">
        <v>48</v>
      </c>
      <c r="O33789">
        <v>3</v>
      </c>
    </row>
    <row r="33790" spans="1:15" x14ac:dyDescent="0.2">
      <c r="A33790" s="2">
        <v>37293</v>
      </c>
      <c r="B33790">
        <v>2000</v>
      </c>
      <c r="C33790">
        <v>24.25</v>
      </c>
      <c r="D33790">
        <v>24.25</v>
      </c>
      <c r="E33790">
        <v>24.25</v>
      </c>
      <c r="F33790">
        <v>24.25</v>
      </c>
      <c r="G33790">
        <v>24.25</v>
      </c>
      <c r="H33790" s="5">
        <v>30.01</v>
      </c>
      <c r="I33790">
        <v>42.1</v>
      </c>
      <c r="J33790">
        <v>52</v>
      </c>
      <c r="K33790">
        <v>30.04</v>
      </c>
      <c r="L33790" s="32">
        <v>30</v>
      </c>
      <c r="M33790">
        <v>36382</v>
      </c>
      <c r="N33790" t="s">
        <v>48</v>
      </c>
      <c r="O33790">
        <v>3</v>
      </c>
    </row>
    <row r="33791" spans="1:15" x14ac:dyDescent="0.2">
      <c r="A33791" s="2">
        <v>37293</v>
      </c>
      <c r="B33791">
        <v>2100</v>
      </c>
      <c r="C33791">
        <v>32.630000000000003</v>
      </c>
      <c r="D33791">
        <v>32.630000000000003</v>
      </c>
      <c r="E33791">
        <v>32.630000000000003</v>
      </c>
      <c r="F33791">
        <v>32.630000000000003</v>
      </c>
      <c r="G33791">
        <v>32.630000000000003</v>
      </c>
      <c r="H33791" s="5">
        <v>25.98</v>
      </c>
      <c r="I33791">
        <v>36.57</v>
      </c>
      <c r="J33791">
        <v>45</v>
      </c>
      <c r="K33791">
        <v>25.99</v>
      </c>
      <c r="L33791" s="32">
        <v>25.99</v>
      </c>
      <c r="M33791">
        <v>35419</v>
      </c>
      <c r="N33791" t="s">
        <v>48</v>
      </c>
      <c r="O33791">
        <v>3</v>
      </c>
    </row>
    <row r="33792" spans="1:15" x14ac:dyDescent="0.2">
      <c r="A33792" s="2">
        <v>37293</v>
      </c>
      <c r="B33792">
        <v>2200</v>
      </c>
      <c r="C33792">
        <v>19.16</v>
      </c>
      <c r="D33792">
        <v>19.16</v>
      </c>
      <c r="E33792">
        <v>19.16</v>
      </c>
      <c r="F33792">
        <v>19.16</v>
      </c>
      <c r="G33792">
        <v>19.16</v>
      </c>
      <c r="H33792" s="5">
        <v>20.2</v>
      </c>
      <c r="I33792">
        <v>31.61</v>
      </c>
      <c r="J33792">
        <v>40.19</v>
      </c>
      <c r="K33792">
        <v>20.25</v>
      </c>
      <c r="L33792" s="32">
        <v>20.16</v>
      </c>
      <c r="M33792">
        <v>33729</v>
      </c>
      <c r="N33792" t="s">
        <v>48</v>
      </c>
      <c r="O33792">
        <v>3</v>
      </c>
    </row>
    <row r="33793" spans="1:15" x14ac:dyDescent="0.2">
      <c r="A33793" s="2">
        <v>37293</v>
      </c>
      <c r="B33793">
        <v>2300</v>
      </c>
      <c r="C33793">
        <v>16.72</v>
      </c>
      <c r="D33793">
        <v>16.72</v>
      </c>
      <c r="E33793">
        <v>16.72</v>
      </c>
      <c r="F33793">
        <v>16.72</v>
      </c>
      <c r="G33793">
        <v>16.72</v>
      </c>
      <c r="H33793" s="5">
        <v>17.59</v>
      </c>
      <c r="I33793">
        <v>30.33</v>
      </c>
      <c r="J33793">
        <v>39.950000000000003</v>
      </c>
      <c r="K33793">
        <v>17.670000000000002</v>
      </c>
      <c r="L33793" s="32">
        <v>17.52</v>
      </c>
      <c r="M33793">
        <v>31170</v>
      </c>
      <c r="N33793" t="s">
        <v>48</v>
      </c>
      <c r="O33793">
        <v>3</v>
      </c>
    </row>
    <row r="33794" spans="1:15" x14ac:dyDescent="0.2">
      <c r="A33794" s="2">
        <v>37293</v>
      </c>
      <c r="B33794">
        <v>2400</v>
      </c>
      <c r="C33794">
        <v>12.68</v>
      </c>
      <c r="D33794">
        <v>12.68</v>
      </c>
      <c r="E33794">
        <v>12.68</v>
      </c>
      <c r="F33794">
        <v>12.68</v>
      </c>
      <c r="G33794">
        <v>12.68</v>
      </c>
      <c r="H33794" s="5">
        <v>17.559999999999999</v>
      </c>
      <c r="I33794">
        <v>19.100000000000001</v>
      </c>
      <c r="J33794">
        <v>20.61</v>
      </c>
      <c r="K33794">
        <v>17.63</v>
      </c>
      <c r="L33794" s="32">
        <v>17.48</v>
      </c>
      <c r="M33794">
        <v>28720</v>
      </c>
      <c r="N33794" t="s">
        <v>47</v>
      </c>
      <c r="O33794">
        <v>3</v>
      </c>
    </row>
    <row r="33795" spans="1:15" x14ac:dyDescent="0.2">
      <c r="A33795" s="2">
        <v>37294</v>
      </c>
      <c r="B33795">
        <v>100</v>
      </c>
      <c r="C33795">
        <v>13.28</v>
      </c>
      <c r="D33795">
        <v>13.28</v>
      </c>
      <c r="E33795">
        <v>13.28</v>
      </c>
      <c r="F33795">
        <v>13.28</v>
      </c>
      <c r="G33795">
        <v>13.28</v>
      </c>
      <c r="H33795" s="5">
        <v>16.48</v>
      </c>
      <c r="I33795">
        <v>16.43</v>
      </c>
      <c r="J33795">
        <v>16.440000000000001</v>
      </c>
      <c r="K33795">
        <v>16.86</v>
      </c>
      <c r="L33795" s="32">
        <v>16.329999999999998</v>
      </c>
      <c r="M33795">
        <v>26782</v>
      </c>
      <c r="N33795" t="s">
        <v>47</v>
      </c>
      <c r="O33795">
        <v>4</v>
      </c>
    </row>
    <row r="33796" spans="1:15" x14ac:dyDescent="0.2">
      <c r="A33796" s="2">
        <v>37294</v>
      </c>
      <c r="B33796">
        <v>200</v>
      </c>
      <c r="C33796">
        <v>15.39</v>
      </c>
      <c r="D33796">
        <v>15.39</v>
      </c>
      <c r="E33796">
        <v>15.39</v>
      </c>
      <c r="F33796">
        <v>15.39</v>
      </c>
      <c r="G33796">
        <v>15.39</v>
      </c>
      <c r="H33796" s="5">
        <v>15.5</v>
      </c>
      <c r="I33796">
        <v>15.44</v>
      </c>
      <c r="J33796">
        <v>15.45</v>
      </c>
      <c r="K33796">
        <v>16</v>
      </c>
      <c r="L33796" s="32">
        <v>15.3</v>
      </c>
      <c r="M33796">
        <v>25924</v>
      </c>
      <c r="N33796" t="s">
        <v>47</v>
      </c>
      <c r="O33796">
        <v>4</v>
      </c>
    </row>
    <row r="33797" spans="1:15" x14ac:dyDescent="0.2">
      <c r="A33797" s="2">
        <v>37294</v>
      </c>
      <c r="B33797">
        <v>300</v>
      </c>
      <c r="C33797">
        <v>15.4</v>
      </c>
      <c r="D33797">
        <v>15.4</v>
      </c>
      <c r="E33797">
        <v>15.4</v>
      </c>
      <c r="F33797">
        <v>15.4</v>
      </c>
      <c r="G33797">
        <v>15.4</v>
      </c>
      <c r="H33797" s="5">
        <v>15.11</v>
      </c>
      <c r="I33797">
        <v>15.05</v>
      </c>
      <c r="J33797">
        <v>15.06</v>
      </c>
      <c r="K33797">
        <v>15.6</v>
      </c>
      <c r="L33797" s="32">
        <v>14.92</v>
      </c>
      <c r="M33797">
        <v>25538</v>
      </c>
      <c r="N33797" t="s">
        <v>47</v>
      </c>
      <c r="O33797">
        <v>4</v>
      </c>
    </row>
    <row r="33798" spans="1:15" x14ac:dyDescent="0.2">
      <c r="A33798" s="2">
        <v>37294</v>
      </c>
      <c r="B33798">
        <v>400</v>
      </c>
      <c r="C33798">
        <v>14.23</v>
      </c>
      <c r="D33798">
        <v>14.23</v>
      </c>
      <c r="E33798">
        <v>14.23</v>
      </c>
      <c r="F33798">
        <v>14.23</v>
      </c>
      <c r="G33798">
        <v>14.23</v>
      </c>
      <c r="H33798" s="5">
        <v>15.11</v>
      </c>
      <c r="I33798">
        <v>15.09</v>
      </c>
      <c r="J33798">
        <v>15.1</v>
      </c>
      <c r="K33798">
        <v>15.25</v>
      </c>
      <c r="L33798" s="32">
        <v>15.06</v>
      </c>
      <c r="M33798">
        <v>25651</v>
      </c>
      <c r="N33798" t="s">
        <v>47</v>
      </c>
      <c r="O33798">
        <v>4</v>
      </c>
    </row>
    <row r="33799" spans="1:15" x14ac:dyDescent="0.2">
      <c r="A33799" s="2">
        <v>37294</v>
      </c>
      <c r="B33799">
        <v>500</v>
      </c>
      <c r="C33799">
        <v>14.89</v>
      </c>
      <c r="D33799">
        <v>14.89</v>
      </c>
      <c r="E33799">
        <v>14.89</v>
      </c>
      <c r="F33799">
        <v>14.89</v>
      </c>
      <c r="G33799">
        <v>14.89</v>
      </c>
      <c r="H33799" s="5">
        <v>15.84</v>
      </c>
      <c r="I33799">
        <v>15.76</v>
      </c>
      <c r="J33799">
        <v>15.78</v>
      </c>
      <c r="K33799">
        <v>16.45</v>
      </c>
      <c r="L33799" s="32">
        <v>15.6</v>
      </c>
      <c r="M33799">
        <v>26345</v>
      </c>
      <c r="N33799" t="s">
        <v>47</v>
      </c>
      <c r="O33799">
        <v>4</v>
      </c>
    </row>
    <row r="33800" spans="1:15" x14ac:dyDescent="0.2">
      <c r="A33800" s="2">
        <v>37294</v>
      </c>
      <c r="B33800">
        <v>600</v>
      </c>
      <c r="C33800">
        <v>15.22</v>
      </c>
      <c r="D33800">
        <v>15.22</v>
      </c>
      <c r="E33800">
        <v>15.22</v>
      </c>
      <c r="F33800">
        <v>15.22</v>
      </c>
      <c r="G33800">
        <v>15.22</v>
      </c>
      <c r="H33800" s="5">
        <v>18.48</v>
      </c>
      <c r="I33800">
        <v>19.899999999999999</v>
      </c>
      <c r="J33800">
        <v>22.51</v>
      </c>
      <c r="K33800">
        <v>18.87</v>
      </c>
      <c r="L33800" s="32">
        <v>18.32</v>
      </c>
      <c r="M33800">
        <v>28396</v>
      </c>
      <c r="N33800" t="s">
        <v>47</v>
      </c>
      <c r="O33800">
        <v>4</v>
      </c>
    </row>
    <row r="33801" spans="1:15" x14ac:dyDescent="0.2">
      <c r="A33801" s="2">
        <v>37294</v>
      </c>
      <c r="B33801">
        <v>700</v>
      </c>
      <c r="C33801">
        <v>19.29</v>
      </c>
      <c r="D33801">
        <v>19.29</v>
      </c>
      <c r="E33801">
        <v>19.29</v>
      </c>
      <c r="F33801">
        <v>19.29</v>
      </c>
      <c r="G33801">
        <v>19.29</v>
      </c>
      <c r="H33801" s="5">
        <v>29.5</v>
      </c>
      <c r="I33801">
        <v>29.68</v>
      </c>
      <c r="J33801">
        <v>30</v>
      </c>
      <c r="K33801">
        <v>29.5</v>
      </c>
      <c r="L33801" s="32">
        <v>29.5</v>
      </c>
      <c r="M33801">
        <v>32613</v>
      </c>
      <c r="N33801" t="s">
        <v>47</v>
      </c>
      <c r="O33801">
        <v>4</v>
      </c>
    </row>
    <row r="33802" spans="1:15" x14ac:dyDescent="0.2">
      <c r="A33802" s="2">
        <v>37294</v>
      </c>
      <c r="B33802">
        <v>800</v>
      </c>
      <c r="C33802">
        <v>19.100000000000001</v>
      </c>
      <c r="D33802">
        <v>24.12</v>
      </c>
      <c r="E33802">
        <v>28.03</v>
      </c>
      <c r="F33802">
        <v>19.100000000000001</v>
      </c>
      <c r="G33802">
        <v>19.09</v>
      </c>
      <c r="H33802" s="5">
        <v>25</v>
      </c>
      <c r="I33802">
        <v>33.39</v>
      </c>
      <c r="J33802">
        <v>39.54</v>
      </c>
      <c r="K33802">
        <v>25.14</v>
      </c>
      <c r="L33802" s="32">
        <v>25.15</v>
      </c>
      <c r="M33802">
        <v>35076</v>
      </c>
      <c r="N33802" t="s">
        <v>48</v>
      </c>
      <c r="O33802">
        <v>4</v>
      </c>
    </row>
    <row r="33803" spans="1:15" x14ac:dyDescent="0.2">
      <c r="A33803" s="2">
        <v>37294</v>
      </c>
      <c r="B33803">
        <v>900</v>
      </c>
      <c r="C33803">
        <v>18.03</v>
      </c>
      <c r="D33803">
        <v>19.809999999999999</v>
      </c>
      <c r="E33803">
        <v>21.18</v>
      </c>
      <c r="F33803">
        <v>18.03</v>
      </c>
      <c r="G33803">
        <v>18.03</v>
      </c>
      <c r="H33803" s="5">
        <v>21.23</v>
      </c>
      <c r="I33803">
        <v>28.76</v>
      </c>
      <c r="J33803">
        <v>34.82</v>
      </c>
      <c r="K33803">
        <v>21.32</v>
      </c>
      <c r="L33803" s="32">
        <v>21.29</v>
      </c>
      <c r="M33803">
        <v>35338</v>
      </c>
      <c r="N33803" t="s">
        <v>48</v>
      </c>
      <c r="O33803">
        <v>4</v>
      </c>
    </row>
    <row r="33804" spans="1:15" x14ac:dyDescent="0.2">
      <c r="A33804" s="2">
        <v>37294</v>
      </c>
      <c r="B33804">
        <v>1000</v>
      </c>
      <c r="C33804">
        <v>18.100000000000001</v>
      </c>
      <c r="D33804">
        <v>18.100000000000001</v>
      </c>
      <c r="E33804">
        <v>18.100000000000001</v>
      </c>
      <c r="F33804">
        <v>18.100000000000001</v>
      </c>
      <c r="G33804">
        <v>18.100000000000001</v>
      </c>
      <c r="H33804" s="5">
        <v>23.09</v>
      </c>
      <c r="I33804">
        <v>33.6</v>
      </c>
      <c r="J33804">
        <v>41.23</v>
      </c>
      <c r="K33804">
        <v>23.82</v>
      </c>
      <c r="L33804" s="32">
        <v>22.83</v>
      </c>
      <c r="M33804">
        <v>35470</v>
      </c>
      <c r="N33804" t="s">
        <v>48</v>
      </c>
      <c r="O33804">
        <v>4</v>
      </c>
    </row>
    <row r="33805" spans="1:15" x14ac:dyDescent="0.2">
      <c r="A33805" s="2">
        <v>37294</v>
      </c>
      <c r="B33805">
        <v>1100</v>
      </c>
      <c r="C33805">
        <v>20.07</v>
      </c>
      <c r="D33805">
        <v>20.07</v>
      </c>
      <c r="E33805">
        <v>20.07</v>
      </c>
      <c r="F33805">
        <v>20.07</v>
      </c>
      <c r="G33805">
        <v>20.07</v>
      </c>
      <c r="H33805" s="5">
        <v>21.97</v>
      </c>
      <c r="I33805">
        <v>33</v>
      </c>
      <c r="J33805">
        <v>41.36</v>
      </c>
      <c r="K33805">
        <v>23.17</v>
      </c>
      <c r="L33805" s="32">
        <v>21.6</v>
      </c>
      <c r="M33805">
        <v>35493</v>
      </c>
      <c r="N33805" t="s">
        <v>48</v>
      </c>
      <c r="O33805">
        <v>4</v>
      </c>
    </row>
    <row r="33806" spans="1:15" x14ac:dyDescent="0.2">
      <c r="A33806" s="2">
        <v>37294</v>
      </c>
      <c r="B33806">
        <v>1200</v>
      </c>
      <c r="C33806">
        <v>17.77</v>
      </c>
      <c r="D33806">
        <v>17.77</v>
      </c>
      <c r="E33806">
        <v>17.77</v>
      </c>
      <c r="F33806">
        <v>17.77</v>
      </c>
      <c r="G33806">
        <v>17.77</v>
      </c>
      <c r="H33806" s="5">
        <v>20.03</v>
      </c>
      <c r="I33806">
        <v>33</v>
      </c>
      <c r="J33806">
        <v>41.27</v>
      </c>
      <c r="K33806">
        <v>21.48</v>
      </c>
      <c r="L33806" s="32">
        <v>19.88</v>
      </c>
      <c r="M33806">
        <v>35196</v>
      </c>
      <c r="N33806" t="s">
        <v>48</v>
      </c>
      <c r="O33806">
        <v>4</v>
      </c>
    </row>
    <row r="33807" spans="1:15" x14ac:dyDescent="0.2">
      <c r="A33807" s="2">
        <v>37294</v>
      </c>
      <c r="B33807">
        <v>1300</v>
      </c>
      <c r="C33807">
        <v>17.399999999999999</v>
      </c>
      <c r="D33807">
        <v>17.399999999999999</v>
      </c>
      <c r="E33807">
        <v>17.399999999999999</v>
      </c>
      <c r="F33807">
        <v>17.399999999999999</v>
      </c>
      <c r="G33807">
        <v>17.399999999999999</v>
      </c>
      <c r="H33807" s="5">
        <v>19.100000000000001</v>
      </c>
      <c r="I33807">
        <v>23.3</v>
      </c>
      <c r="J33807">
        <v>27.57</v>
      </c>
      <c r="K33807">
        <v>19.989999999999998</v>
      </c>
      <c r="L33807" s="32">
        <v>18.989999999999998</v>
      </c>
      <c r="M33807">
        <v>34507</v>
      </c>
      <c r="N33807" t="s">
        <v>48</v>
      </c>
      <c r="O33807">
        <v>4</v>
      </c>
    </row>
    <row r="33808" spans="1:15" x14ac:dyDescent="0.2">
      <c r="A33808" s="2">
        <v>37294</v>
      </c>
      <c r="B33808">
        <v>1400</v>
      </c>
      <c r="C33808">
        <v>17.670000000000002</v>
      </c>
      <c r="D33808">
        <v>17.670000000000002</v>
      </c>
      <c r="E33808">
        <v>17.670000000000002</v>
      </c>
      <c r="F33808">
        <v>17.670000000000002</v>
      </c>
      <c r="G33808">
        <v>17.670000000000002</v>
      </c>
      <c r="H33808" s="5">
        <v>18.54</v>
      </c>
      <c r="I33808">
        <v>21</v>
      </c>
      <c r="J33808">
        <v>24.4</v>
      </c>
      <c r="K33808">
        <v>18.989999999999998</v>
      </c>
      <c r="L33808" s="32">
        <v>18.600000000000001</v>
      </c>
      <c r="M33808">
        <v>33975</v>
      </c>
      <c r="N33808" t="s">
        <v>48</v>
      </c>
      <c r="O33808">
        <v>4</v>
      </c>
    </row>
    <row r="33809" spans="1:15" x14ac:dyDescent="0.2">
      <c r="A33809" s="2">
        <v>37294</v>
      </c>
      <c r="B33809">
        <v>1500</v>
      </c>
      <c r="C33809">
        <v>15.21</v>
      </c>
      <c r="D33809">
        <v>15.21</v>
      </c>
      <c r="E33809">
        <v>15.21</v>
      </c>
      <c r="F33809">
        <v>15.21</v>
      </c>
      <c r="G33809">
        <v>15.21</v>
      </c>
      <c r="H33809" s="5">
        <v>18.12</v>
      </c>
      <c r="I33809">
        <v>20.73</v>
      </c>
      <c r="J33809">
        <v>24.33</v>
      </c>
      <c r="K33809">
        <v>20.010000000000002</v>
      </c>
      <c r="L33809" s="32">
        <v>17.809999999999999</v>
      </c>
      <c r="M33809">
        <v>33358</v>
      </c>
      <c r="N33809" t="s">
        <v>48</v>
      </c>
      <c r="O33809">
        <v>4</v>
      </c>
    </row>
    <row r="33810" spans="1:15" x14ac:dyDescent="0.2">
      <c r="A33810" s="2">
        <v>37294</v>
      </c>
      <c r="B33810">
        <v>1600</v>
      </c>
      <c r="C33810">
        <v>15</v>
      </c>
      <c r="D33810">
        <v>15</v>
      </c>
      <c r="E33810">
        <v>15</v>
      </c>
      <c r="F33810">
        <v>15</v>
      </c>
      <c r="G33810">
        <v>15</v>
      </c>
      <c r="H33810" s="5">
        <v>18.100000000000001</v>
      </c>
      <c r="I33810">
        <v>20.72</v>
      </c>
      <c r="J33810">
        <v>24.53</v>
      </c>
      <c r="K33810">
        <v>19.760000000000002</v>
      </c>
      <c r="L33810" s="32">
        <v>17.600000000000001</v>
      </c>
      <c r="M33810">
        <v>32759</v>
      </c>
      <c r="N33810" t="s">
        <v>48</v>
      </c>
      <c r="O33810">
        <v>4</v>
      </c>
    </row>
    <row r="33811" spans="1:15" x14ac:dyDescent="0.2">
      <c r="A33811" s="2">
        <v>37294</v>
      </c>
      <c r="B33811">
        <v>1700</v>
      </c>
      <c r="C33811">
        <v>15.82</v>
      </c>
      <c r="D33811">
        <v>15.82</v>
      </c>
      <c r="E33811">
        <v>15.82</v>
      </c>
      <c r="F33811">
        <v>15.82</v>
      </c>
      <c r="G33811">
        <v>15.82</v>
      </c>
      <c r="H33811" s="5">
        <v>18.29</v>
      </c>
      <c r="I33811">
        <v>21.39</v>
      </c>
      <c r="J33811">
        <v>25.32</v>
      </c>
      <c r="K33811">
        <v>18.41</v>
      </c>
      <c r="L33811" s="32">
        <v>18.27</v>
      </c>
      <c r="M33811">
        <v>33114</v>
      </c>
      <c r="N33811" t="s">
        <v>48</v>
      </c>
      <c r="O33811">
        <v>4</v>
      </c>
    </row>
    <row r="33812" spans="1:15" x14ac:dyDescent="0.2">
      <c r="A33812" s="2">
        <v>37294</v>
      </c>
      <c r="B33812">
        <v>1800</v>
      </c>
      <c r="C33812">
        <v>16.39</v>
      </c>
      <c r="D33812">
        <v>17.38</v>
      </c>
      <c r="E33812">
        <v>17.39</v>
      </c>
      <c r="F33812">
        <v>16.97</v>
      </c>
      <c r="G33812">
        <v>17.36</v>
      </c>
      <c r="H33812" s="5">
        <v>25.45</v>
      </c>
      <c r="I33812">
        <v>40.130000000000003</v>
      </c>
      <c r="J33812">
        <v>44.25</v>
      </c>
      <c r="K33812">
        <v>34.36</v>
      </c>
      <c r="L33812" s="32">
        <v>32.880000000000003</v>
      </c>
      <c r="M33812">
        <v>34978</v>
      </c>
      <c r="N33812" t="s">
        <v>48</v>
      </c>
      <c r="O33812">
        <v>4</v>
      </c>
    </row>
    <row r="33813" spans="1:15" x14ac:dyDescent="0.2">
      <c r="A33813" s="2">
        <v>37294</v>
      </c>
      <c r="B33813">
        <v>1900</v>
      </c>
      <c r="C33813">
        <v>24.72</v>
      </c>
      <c r="D33813">
        <v>28.7</v>
      </c>
      <c r="E33813">
        <v>31.8</v>
      </c>
      <c r="F33813">
        <v>24.72</v>
      </c>
      <c r="G33813">
        <v>24.72</v>
      </c>
      <c r="H33813" s="5">
        <v>26.8</v>
      </c>
      <c r="I33813">
        <v>43.62</v>
      </c>
      <c r="J33813">
        <v>45</v>
      </c>
      <c r="K33813">
        <v>39.39</v>
      </c>
      <c r="L33813" s="32">
        <v>40.479999999999997</v>
      </c>
      <c r="M33813">
        <v>36626</v>
      </c>
      <c r="N33813" t="s">
        <v>48</v>
      </c>
      <c r="O33813">
        <v>4</v>
      </c>
    </row>
    <row r="33814" spans="1:15" x14ac:dyDescent="0.2">
      <c r="A33814" s="2">
        <v>37294</v>
      </c>
      <c r="B33814">
        <v>2000</v>
      </c>
      <c r="C33814">
        <v>27.21</v>
      </c>
      <c r="D33814">
        <v>27.21</v>
      </c>
      <c r="E33814">
        <v>27.21</v>
      </c>
      <c r="F33814">
        <v>27.21</v>
      </c>
      <c r="G33814">
        <v>27.21</v>
      </c>
      <c r="H33814" s="5">
        <v>24.15</v>
      </c>
      <c r="I33814">
        <v>38.81</v>
      </c>
      <c r="J33814">
        <v>44.36</v>
      </c>
      <c r="K33814">
        <v>28.87</v>
      </c>
      <c r="L33814" s="32">
        <v>30.35</v>
      </c>
      <c r="M33814">
        <v>36238</v>
      </c>
      <c r="N33814" t="s">
        <v>48</v>
      </c>
      <c r="O33814">
        <v>4</v>
      </c>
    </row>
    <row r="33815" spans="1:15" x14ac:dyDescent="0.2">
      <c r="A33815" s="2">
        <v>37294</v>
      </c>
      <c r="B33815">
        <v>2100</v>
      </c>
      <c r="C33815">
        <v>22.02</v>
      </c>
      <c r="D33815">
        <v>22.02</v>
      </c>
      <c r="E33815">
        <v>22.02</v>
      </c>
      <c r="F33815">
        <v>22.02</v>
      </c>
      <c r="G33815">
        <v>22.02</v>
      </c>
      <c r="H33815" s="5">
        <v>21.29</v>
      </c>
      <c r="I33815">
        <v>33.94</v>
      </c>
      <c r="J33815">
        <v>39.700000000000003</v>
      </c>
      <c r="K33815">
        <v>24.62</v>
      </c>
      <c r="L33815" s="32">
        <v>25.78</v>
      </c>
      <c r="M33815">
        <v>35648</v>
      </c>
      <c r="N33815" t="s">
        <v>48</v>
      </c>
      <c r="O33815">
        <v>4</v>
      </c>
    </row>
    <row r="33816" spans="1:15" x14ac:dyDescent="0.2">
      <c r="A33816" s="2">
        <v>37294</v>
      </c>
      <c r="B33816">
        <v>2200</v>
      </c>
      <c r="C33816">
        <v>18.7</v>
      </c>
      <c r="D33816">
        <v>18.7</v>
      </c>
      <c r="E33816">
        <v>18.7</v>
      </c>
      <c r="F33816">
        <v>18.7</v>
      </c>
      <c r="G33816">
        <v>18.7</v>
      </c>
      <c r="H33816" s="5">
        <v>19.03</v>
      </c>
      <c r="I33816">
        <v>24.21</v>
      </c>
      <c r="J33816">
        <v>29.19</v>
      </c>
      <c r="K33816">
        <v>19.07</v>
      </c>
      <c r="L33816" s="32">
        <v>18.989999999999998</v>
      </c>
      <c r="M33816">
        <v>34001</v>
      </c>
      <c r="N33816" t="s">
        <v>48</v>
      </c>
      <c r="O33816">
        <v>4</v>
      </c>
    </row>
    <row r="33817" spans="1:15" x14ac:dyDescent="0.2">
      <c r="A33817" s="2">
        <v>37294</v>
      </c>
      <c r="B33817">
        <v>2300</v>
      </c>
      <c r="C33817">
        <v>17.420000000000002</v>
      </c>
      <c r="D33817">
        <v>17.420000000000002</v>
      </c>
      <c r="E33817">
        <v>17.420000000000002</v>
      </c>
      <c r="F33817">
        <v>17.420000000000002</v>
      </c>
      <c r="G33817">
        <v>17.420000000000002</v>
      </c>
      <c r="H33817" s="5">
        <v>17.600000000000001</v>
      </c>
      <c r="I33817">
        <v>21</v>
      </c>
      <c r="J33817">
        <v>25.02</v>
      </c>
      <c r="K33817">
        <v>17.649999999999999</v>
      </c>
      <c r="L33817" s="32">
        <v>17.55</v>
      </c>
      <c r="M33817">
        <v>31656</v>
      </c>
      <c r="N33817" t="s">
        <v>48</v>
      </c>
      <c r="O33817">
        <v>4</v>
      </c>
    </row>
    <row r="33818" spans="1:15" x14ac:dyDescent="0.2">
      <c r="A33818" s="2">
        <v>37294</v>
      </c>
      <c r="B33818">
        <v>2400</v>
      </c>
      <c r="C33818">
        <v>15.6</v>
      </c>
      <c r="D33818">
        <v>15.6</v>
      </c>
      <c r="E33818">
        <v>15.6</v>
      </c>
      <c r="F33818">
        <v>15.6</v>
      </c>
      <c r="G33818">
        <v>15.6</v>
      </c>
      <c r="H33818" s="5">
        <v>17.579999999999998</v>
      </c>
      <c r="I33818">
        <v>17.95</v>
      </c>
      <c r="J33818">
        <v>18.350000000000001</v>
      </c>
      <c r="K33818">
        <v>17.64</v>
      </c>
      <c r="L33818" s="32">
        <v>17.52</v>
      </c>
      <c r="M33818">
        <v>29284</v>
      </c>
      <c r="N33818" t="s">
        <v>47</v>
      </c>
      <c r="O33818">
        <v>4</v>
      </c>
    </row>
    <row r="33819" spans="1:15" x14ac:dyDescent="0.2">
      <c r="A33819" s="2">
        <v>37295</v>
      </c>
      <c r="B33819">
        <v>100</v>
      </c>
      <c r="C33819">
        <v>15.29</v>
      </c>
      <c r="D33819">
        <v>15.29</v>
      </c>
      <c r="E33819">
        <v>15.29</v>
      </c>
      <c r="F33819">
        <v>15.29</v>
      </c>
      <c r="G33819">
        <v>15.29</v>
      </c>
      <c r="H33819" s="5">
        <v>16.010000000000002</v>
      </c>
      <c r="I33819">
        <v>16.010000000000002</v>
      </c>
      <c r="J33819">
        <v>16.010000000000002</v>
      </c>
      <c r="K33819">
        <v>16.010000000000002</v>
      </c>
      <c r="L33819" s="32">
        <v>16.010000000000002</v>
      </c>
      <c r="M33819">
        <v>27457</v>
      </c>
      <c r="N33819" t="s">
        <v>47</v>
      </c>
      <c r="O33819">
        <v>5</v>
      </c>
    </row>
    <row r="33820" spans="1:15" x14ac:dyDescent="0.2">
      <c r="A33820" s="2">
        <v>37295</v>
      </c>
      <c r="B33820">
        <v>200</v>
      </c>
      <c r="C33820">
        <v>14.87</v>
      </c>
      <c r="D33820">
        <v>14.87</v>
      </c>
      <c r="E33820">
        <v>14.87</v>
      </c>
      <c r="F33820">
        <v>14.87</v>
      </c>
      <c r="G33820">
        <v>14.87</v>
      </c>
      <c r="H33820" s="5">
        <v>15.28</v>
      </c>
      <c r="I33820">
        <v>15.24</v>
      </c>
      <c r="J33820">
        <v>15.24</v>
      </c>
      <c r="K33820">
        <v>15.3</v>
      </c>
      <c r="L33820" s="32">
        <v>15.25</v>
      </c>
      <c r="M33820">
        <v>26552</v>
      </c>
      <c r="N33820" t="s">
        <v>47</v>
      </c>
      <c r="O33820">
        <v>5</v>
      </c>
    </row>
    <row r="33821" spans="1:15" x14ac:dyDescent="0.2">
      <c r="A33821" s="2">
        <v>37295</v>
      </c>
      <c r="B33821">
        <v>300</v>
      </c>
      <c r="C33821">
        <v>16.41</v>
      </c>
      <c r="D33821">
        <v>16.41</v>
      </c>
      <c r="E33821">
        <v>16.41</v>
      </c>
      <c r="F33821">
        <v>16.41</v>
      </c>
      <c r="G33821">
        <v>16.41</v>
      </c>
      <c r="H33821" s="5">
        <v>14.57</v>
      </c>
      <c r="I33821">
        <v>14.51</v>
      </c>
      <c r="J33821">
        <v>14.51</v>
      </c>
      <c r="K33821">
        <v>14.8</v>
      </c>
      <c r="L33821" s="32">
        <v>14.46</v>
      </c>
      <c r="M33821">
        <v>26373</v>
      </c>
      <c r="N33821" t="s">
        <v>47</v>
      </c>
      <c r="O33821">
        <v>5</v>
      </c>
    </row>
    <row r="33822" spans="1:15" x14ac:dyDescent="0.2">
      <c r="A33822" s="2">
        <v>37295</v>
      </c>
      <c r="B33822">
        <v>400</v>
      </c>
      <c r="C33822">
        <v>15.83</v>
      </c>
      <c r="D33822">
        <v>15.83</v>
      </c>
      <c r="E33822">
        <v>15.83</v>
      </c>
      <c r="F33822">
        <v>15.83</v>
      </c>
      <c r="G33822">
        <v>15.83</v>
      </c>
      <c r="H33822" s="5">
        <v>14.56</v>
      </c>
      <c r="I33822">
        <v>14.51</v>
      </c>
      <c r="J33822">
        <v>14.51</v>
      </c>
      <c r="K33822">
        <v>14.7</v>
      </c>
      <c r="L33822" s="32">
        <v>14.49</v>
      </c>
      <c r="M33822">
        <v>26310</v>
      </c>
      <c r="N33822" t="s">
        <v>47</v>
      </c>
      <c r="O33822">
        <v>5</v>
      </c>
    </row>
    <row r="33823" spans="1:15" x14ac:dyDescent="0.2">
      <c r="A33823" s="2">
        <v>37295</v>
      </c>
      <c r="B33823">
        <v>500</v>
      </c>
      <c r="C33823">
        <v>15.85</v>
      </c>
      <c r="D33823">
        <v>15.85</v>
      </c>
      <c r="E33823">
        <v>15.85</v>
      </c>
      <c r="F33823">
        <v>15.85</v>
      </c>
      <c r="G33823">
        <v>15.85</v>
      </c>
      <c r="H33823" s="5">
        <v>15.51</v>
      </c>
      <c r="I33823">
        <v>15.51</v>
      </c>
      <c r="J33823">
        <v>15.51</v>
      </c>
      <c r="K33823">
        <v>15.51</v>
      </c>
      <c r="L33823" s="32">
        <v>15.51</v>
      </c>
      <c r="M33823">
        <v>26954</v>
      </c>
      <c r="N33823" t="s">
        <v>47</v>
      </c>
      <c r="O33823">
        <v>5</v>
      </c>
    </row>
    <row r="33824" spans="1:15" x14ac:dyDescent="0.2">
      <c r="A33824" s="2">
        <v>37295</v>
      </c>
      <c r="B33824">
        <v>600</v>
      </c>
      <c r="C33824">
        <v>16.309999999999999</v>
      </c>
      <c r="D33824">
        <v>16.309999999999999</v>
      </c>
      <c r="E33824">
        <v>16.309999999999999</v>
      </c>
      <c r="F33824">
        <v>16.309999999999999</v>
      </c>
      <c r="G33824">
        <v>16.309999999999999</v>
      </c>
      <c r="H33824" s="5">
        <v>18.170000000000002</v>
      </c>
      <c r="I33824">
        <v>18.14</v>
      </c>
      <c r="J33824">
        <v>18.14</v>
      </c>
      <c r="K33824">
        <v>18.190000000000001</v>
      </c>
      <c r="L33824" s="32">
        <v>18.149999999999999</v>
      </c>
      <c r="M33824">
        <v>29031</v>
      </c>
      <c r="N33824" t="s">
        <v>47</v>
      </c>
      <c r="O33824">
        <v>5</v>
      </c>
    </row>
    <row r="33825" spans="1:15" x14ac:dyDescent="0.2">
      <c r="A33825" s="2">
        <v>37295</v>
      </c>
      <c r="B33825">
        <v>700</v>
      </c>
      <c r="C33825">
        <v>37.46</v>
      </c>
      <c r="D33825">
        <v>37.46</v>
      </c>
      <c r="E33825">
        <v>37.46</v>
      </c>
      <c r="F33825">
        <v>37.46</v>
      </c>
      <c r="G33825">
        <v>37.46</v>
      </c>
      <c r="H33825" s="5">
        <v>25.12</v>
      </c>
      <c r="I33825">
        <v>25.12</v>
      </c>
      <c r="J33825">
        <v>25.12</v>
      </c>
      <c r="K33825">
        <v>25.12</v>
      </c>
      <c r="L33825" s="32">
        <v>25.12</v>
      </c>
      <c r="M33825">
        <v>33071</v>
      </c>
      <c r="N33825" t="s">
        <v>47</v>
      </c>
      <c r="O33825">
        <v>5</v>
      </c>
    </row>
    <row r="33826" spans="1:15" x14ac:dyDescent="0.2">
      <c r="A33826" s="2">
        <v>37295</v>
      </c>
      <c r="B33826">
        <v>800</v>
      </c>
      <c r="C33826">
        <v>20.81</v>
      </c>
      <c r="D33826">
        <v>23.92</v>
      </c>
      <c r="E33826">
        <v>26.33</v>
      </c>
      <c r="F33826">
        <v>20.81</v>
      </c>
      <c r="G33826">
        <v>20.81</v>
      </c>
      <c r="H33826" s="5">
        <v>23.01</v>
      </c>
      <c r="I33826">
        <v>26.84</v>
      </c>
      <c r="J33826">
        <v>30.14</v>
      </c>
      <c r="K33826">
        <v>23.1</v>
      </c>
      <c r="L33826" s="32">
        <v>23.11</v>
      </c>
      <c r="M33826">
        <v>35008</v>
      </c>
      <c r="N33826" t="s">
        <v>48</v>
      </c>
      <c r="O33826">
        <v>5</v>
      </c>
    </row>
    <row r="33827" spans="1:15" x14ac:dyDescent="0.2">
      <c r="A33827" s="2">
        <v>37295</v>
      </c>
      <c r="B33827">
        <v>900</v>
      </c>
      <c r="C33827">
        <v>19.96</v>
      </c>
      <c r="D33827">
        <v>19.96</v>
      </c>
      <c r="E33827">
        <v>19.96</v>
      </c>
      <c r="F33827">
        <v>19.96</v>
      </c>
      <c r="G33827">
        <v>19.96</v>
      </c>
      <c r="H33827" s="5">
        <v>21.03</v>
      </c>
      <c r="I33827">
        <v>22.96</v>
      </c>
      <c r="J33827">
        <v>24.76</v>
      </c>
      <c r="K33827">
        <v>21.24</v>
      </c>
      <c r="L33827" s="32">
        <v>21.12</v>
      </c>
      <c r="M33827">
        <v>34565</v>
      </c>
      <c r="N33827" t="s">
        <v>48</v>
      </c>
      <c r="O33827">
        <v>5</v>
      </c>
    </row>
    <row r="33828" spans="1:15" x14ac:dyDescent="0.2">
      <c r="A33828" s="2">
        <v>37295</v>
      </c>
      <c r="B33828">
        <v>1000</v>
      </c>
      <c r="C33828">
        <v>18.07</v>
      </c>
      <c r="D33828">
        <v>18.07</v>
      </c>
      <c r="E33828">
        <v>18.07</v>
      </c>
      <c r="F33828">
        <v>18.07</v>
      </c>
      <c r="G33828">
        <v>18.07</v>
      </c>
      <c r="H33828" s="5">
        <v>21.3</v>
      </c>
      <c r="I33828">
        <v>23.27</v>
      </c>
      <c r="J33828">
        <v>25</v>
      </c>
      <c r="K33828">
        <v>21.57</v>
      </c>
      <c r="L33828" s="32">
        <v>21.4</v>
      </c>
      <c r="M33828">
        <v>33948</v>
      </c>
      <c r="N33828" t="s">
        <v>48</v>
      </c>
      <c r="O33828">
        <v>5</v>
      </c>
    </row>
    <row r="33829" spans="1:15" x14ac:dyDescent="0.2">
      <c r="A33829" s="2">
        <v>37295</v>
      </c>
      <c r="B33829">
        <v>1100</v>
      </c>
      <c r="C33829">
        <v>20.87</v>
      </c>
      <c r="D33829">
        <v>20.87</v>
      </c>
      <c r="E33829">
        <v>20.87</v>
      </c>
      <c r="F33829">
        <v>20.87</v>
      </c>
      <c r="G33829">
        <v>20.87</v>
      </c>
      <c r="H33829" s="5">
        <v>20.329999999999998</v>
      </c>
      <c r="I33829">
        <v>22.26</v>
      </c>
      <c r="J33829">
        <v>23.67</v>
      </c>
      <c r="K33829">
        <v>20.52</v>
      </c>
      <c r="L33829" s="32">
        <v>20.49</v>
      </c>
      <c r="M33829">
        <v>33405</v>
      </c>
      <c r="N33829" t="s">
        <v>48</v>
      </c>
      <c r="O33829">
        <v>5</v>
      </c>
    </row>
    <row r="33830" spans="1:15" x14ac:dyDescent="0.2">
      <c r="A33830" s="2">
        <v>37295</v>
      </c>
      <c r="B33830">
        <v>1200</v>
      </c>
      <c r="C33830">
        <v>19.260000000000002</v>
      </c>
      <c r="D33830">
        <v>19.260000000000002</v>
      </c>
      <c r="E33830">
        <v>19.260000000000002</v>
      </c>
      <c r="F33830">
        <v>19.260000000000002</v>
      </c>
      <c r="G33830">
        <v>19.260000000000002</v>
      </c>
      <c r="H33830" s="5">
        <v>19.62</v>
      </c>
      <c r="I33830">
        <v>20.96</v>
      </c>
      <c r="J33830">
        <v>22</v>
      </c>
      <c r="K33830">
        <v>20.18</v>
      </c>
      <c r="L33830" s="32">
        <v>19.55</v>
      </c>
      <c r="M33830">
        <v>32769</v>
      </c>
      <c r="N33830" t="s">
        <v>48</v>
      </c>
      <c r="O33830">
        <v>5</v>
      </c>
    </row>
    <row r="33831" spans="1:15" x14ac:dyDescent="0.2">
      <c r="A33831" s="2">
        <v>37295</v>
      </c>
      <c r="B33831">
        <v>1300</v>
      </c>
      <c r="C33831">
        <v>16.989999999999998</v>
      </c>
      <c r="D33831">
        <v>17.32</v>
      </c>
      <c r="E33831">
        <v>17.22</v>
      </c>
      <c r="F33831">
        <v>17.36</v>
      </c>
      <c r="G33831">
        <v>17.93</v>
      </c>
      <c r="H33831" s="5">
        <v>20</v>
      </c>
      <c r="I33831">
        <v>19.989999999999998</v>
      </c>
      <c r="J33831">
        <v>20.010000000000002</v>
      </c>
      <c r="K33831">
        <v>20.04</v>
      </c>
      <c r="L33831" s="32">
        <v>19.97</v>
      </c>
      <c r="M33831">
        <v>31923</v>
      </c>
      <c r="N33831" t="s">
        <v>48</v>
      </c>
      <c r="O33831">
        <v>5</v>
      </c>
    </row>
    <row r="33832" spans="1:15" x14ac:dyDescent="0.2">
      <c r="A33832" s="2">
        <v>37295</v>
      </c>
      <c r="B33832">
        <v>1400</v>
      </c>
      <c r="C33832">
        <v>15.68</v>
      </c>
      <c r="D33832">
        <v>15.74</v>
      </c>
      <c r="E33832">
        <v>15.72</v>
      </c>
      <c r="F33832">
        <v>15.74</v>
      </c>
      <c r="G33832">
        <v>15.84</v>
      </c>
      <c r="H33832" s="5">
        <v>18.82</v>
      </c>
      <c r="I33832">
        <v>18.57</v>
      </c>
      <c r="J33832">
        <v>18.53</v>
      </c>
      <c r="K33832">
        <v>20.87</v>
      </c>
      <c r="L33832" s="32">
        <v>18</v>
      </c>
      <c r="M33832">
        <v>31330</v>
      </c>
      <c r="N33832" t="s">
        <v>48</v>
      </c>
      <c r="O33832">
        <v>5</v>
      </c>
    </row>
    <row r="33833" spans="1:15" x14ac:dyDescent="0.2">
      <c r="A33833" s="2">
        <v>37295</v>
      </c>
      <c r="B33833">
        <v>1500</v>
      </c>
      <c r="C33833">
        <v>13.42</v>
      </c>
      <c r="D33833">
        <v>13.42</v>
      </c>
      <c r="E33833">
        <v>13.42</v>
      </c>
      <c r="F33833">
        <v>13.42</v>
      </c>
      <c r="G33833">
        <v>13.42</v>
      </c>
      <c r="H33833" s="5">
        <v>18.18</v>
      </c>
      <c r="I33833">
        <v>17.940000000000001</v>
      </c>
      <c r="J33833">
        <v>18.02</v>
      </c>
      <c r="K33833">
        <v>20.37</v>
      </c>
      <c r="L33833" s="32">
        <v>17.32</v>
      </c>
      <c r="M33833">
        <v>30590</v>
      </c>
      <c r="N33833" t="s">
        <v>48</v>
      </c>
      <c r="O33833">
        <v>5</v>
      </c>
    </row>
    <row r="33834" spans="1:15" x14ac:dyDescent="0.2">
      <c r="A33834" s="2">
        <v>37295</v>
      </c>
      <c r="B33834">
        <v>1600</v>
      </c>
      <c r="C33834">
        <v>12.77</v>
      </c>
      <c r="D33834">
        <v>12.77</v>
      </c>
      <c r="E33834">
        <v>12.77</v>
      </c>
      <c r="F33834">
        <v>12.77</v>
      </c>
      <c r="G33834">
        <v>12.77</v>
      </c>
      <c r="H33834" s="5">
        <v>17.96</v>
      </c>
      <c r="I33834">
        <v>17.87</v>
      </c>
      <c r="J33834">
        <v>18.05</v>
      </c>
      <c r="K33834">
        <v>20.010000000000002</v>
      </c>
      <c r="L33834" s="32">
        <v>17.16</v>
      </c>
      <c r="M33834">
        <v>30075</v>
      </c>
      <c r="N33834" t="s">
        <v>48</v>
      </c>
      <c r="O33834">
        <v>5</v>
      </c>
    </row>
    <row r="33835" spans="1:15" x14ac:dyDescent="0.2">
      <c r="A33835" s="2">
        <v>37295</v>
      </c>
      <c r="B33835">
        <v>1700</v>
      </c>
      <c r="C33835">
        <v>11.83</v>
      </c>
      <c r="D33835">
        <v>11.83</v>
      </c>
      <c r="E33835">
        <v>11.83</v>
      </c>
      <c r="F33835">
        <v>11.83</v>
      </c>
      <c r="G33835">
        <v>11.83</v>
      </c>
      <c r="H33835" s="5">
        <v>18.14</v>
      </c>
      <c r="I33835">
        <v>17.989999999999998</v>
      </c>
      <c r="J33835">
        <v>18</v>
      </c>
      <c r="K33835">
        <v>18.96</v>
      </c>
      <c r="L33835" s="32">
        <v>17.8</v>
      </c>
      <c r="M33835">
        <v>30185</v>
      </c>
      <c r="N33835" t="s">
        <v>48</v>
      </c>
      <c r="O33835">
        <v>5</v>
      </c>
    </row>
    <row r="33836" spans="1:15" x14ac:dyDescent="0.2">
      <c r="A33836" s="2">
        <v>37295</v>
      </c>
      <c r="B33836">
        <v>1800</v>
      </c>
      <c r="C33836">
        <v>15.63</v>
      </c>
      <c r="D33836">
        <v>15.63</v>
      </c>
      <c r="E33836">
        <v>15.63</v>
      </c>
      <c r="F33836">
        <v>15.63</v>
      </c>
      <c r="G33836">
        <v>15.63</v>
      </c>
      <c r="H33836" s="5">
        <v>22.25</v>
      </c>
      <c r="I33836">
        <v>25.24</v>
      </c>
      <c r="J33836">
        <v>28.51</v>
      </c>
      <c r="K33836">
        <v>25.9</v>
      </c>
      <c r="L33836" s="32">
        <v>21.04</v>
      </c>
      <c r="M33836">
        <v>31668</v>
      </c>
      <c r="N33836" t="s">
        <v>48</v>
      </c>
      <c r="O33836">
        <v>5</v>
      </c>
    </row>
    <row r="33837" spans="1:15" x14ac:dyDescent="0.2">
      <c r="A33837" s="2">
        <v>37295</v>
      </c>
      <c r="B33837">
        <v>1900</v>
      </c>
      <c r="C33837">
        <v>18.71</v>
      </c>
      <c r="D33837">
        <v>18.71</v>
      </c>
      <c r="E33837">
        <v>18.71</v>
      </c>
      <c r="F33837">
        <v>18.71</v>
      </c>
      <c r="G33837">
        <v>18.71</v>
      </c>
      <c r="H33837" s="5">
        <v>24</v>
      </c>
      <c r="I33837">
        <v>27.71</v>
      </c>
      <c r="J33837">
        <v>31.01</v>
      </c>
      <c r="K33837">
        <v>25.24</v>
      </c>
      <c r="L33837" s="32">
        <v>23.66</v>
      </c>
      <c r="M33837">
        <v>33503</v>
      </c>
      <c r="N33837" t="s">
        <v>48</v>
      </c>
      <c r="O33837">
        <v>5</v>
      </c>
    </row>
    <row r="33838" spans="1:15" x14ac:dyDescent="0.2">
      <c r="A33838" s="2">
        <v>37295</v>
      </c>
      <c r="B33838">
        <v>2000</v>
      </c>
      <c r="C33838">
        <v>17.170000000000002</v>
      </c>
      <c r="D33838">
        <v>17.170000000000002</v>
      </c>
      <c r="E33838">
        <v>17.170000000000002</v>
      </c>
      <c r="F33838">
        <v>17.170000000000002</v>
      </c>
      <c r="G33838">
        <v>17.170000000000002</v>
      </c>
      <c r="H33838" s="5">
        <v>20.78</v>
      </c>
      <c r="I33838">
        <v>22.21</v>
      </c>
      <c r="J33838">
        <v>24.51</v>
      </c>
      <c r="K33838">
        <v>22.43</v>
      </c>
      <c r="L33838" s="32">
        <v>20.079999999999998</v>
      </c>
      <c r="M33838">
        <v>32946</v>
      </c>
      <c r="N33838" t="s">
        <v>48</v>
      </c>
      <c r="O33838">
        <v>5</v>
      </c>
    </row>
    <row r="33839" spans="1:15" x14ac:dyDescent="0.2">
      <c r="A33839" s="2">
        <v>37295</v>
      </c>
      <c r="B33839">
        <v>2100</v>
      </c>
      <c r="C33839">
        <v>16.88</v>
      </c>
      <c r="D33839">
        <v>16.88</v>
      </c>
      <c r="E33839">
        <v>16.88</v>
      </c>
      <c r="F33839">
        <v>16.88</v>
      </c>
      <c r="G33839">
        <v>16.88</v>
      </c>
      <c r="H33839" s="5">
        <v>19.920000000000002</v>
      </c>
      <c r="I33839">
        <v>21.19</v>
      </c>
      <c r="J33839">
        <v>23.37</v>
      </c>
      <c r="K33839">
        <v>22.25</v>
      </c>
      <c r="L33839" s="32">
        <v>19.170000000000002</v>
      </c>
      <c r="M33839">
        <v>32194</v>
      </c>
      <c r="N33839" t="s">
        <v>48</v>
      </c>
      <c r="O33839">
        <v>5</v>
      </c>
    </row>
    <row r="33840" spans="1:15" x14ac:dyDescent="0.2">
      <c r="A33840" s="2">
        <v>37295</v>
      </c>
      <c r="B33840">
        <v>2200</v>
      </c>
      <c r="C33840">
        <v>17.579999999999998</v>
      </c>
      <c r="D33840">
        <v>17.579999999999998</v>
      </c>
      <c r="E33840">
        <v>17.579999999999998</v>
      </c>
      <c r="F33840">
        <v>17.579999999999998</v>
      </c>
      <c r="G33840">
        <v>17.579999999999998</v>
      </c>
      <c r="H33840" s="5">
        <v>18.2</v>
      </c>
      <c r="I33840">
        <v>17.920000000000002</v>
      </c>
      <c r="J33840">
        <v>18.149999999999999</v>
      </c>
      <c r="K33840">
        <v>21.27</v>
      </c>
      <c r="L33840" s="32">
        <v>17.18</v>
      </c>
      <c r="M33840">
        <v>30999</v>
      </c>
      <c r="N33840" t="s">
        <v>48</v>
      </c>
      <c r="O33840">
        <v>5</v>
      </c>
    </row>
    <row r="33841" spans="1:15" x14ac:dyDescent="0.2">
      <c r="A33841" s="2">
        <v>37295</v>
      </c>
      <c r="B33841">
        <v>2300</v>
      </c>
      <c r="C33841">
        <v>18.75</v>
      </c>
      <c r="D33841">
        <v>18.14</v>
      </c>
      <c r="E33841">
        <v>18.18</v>
      </c>
      <c r="F33841">
        <v>22.98</v>
      </c>
      <c r="G33841">
        <v>17.399999999999999</v>
      </c>
      <c r="H33841" s="5">
        <v>16.850000000000001</v>
      </c>
      <c r="I33841">
        <v>16.82</v>
      </c>
      <c r="J33841">
        <v>16.829999999999998</v>
      </c>
      <c r="K33841">
        <v>17.21</v>
      </c>
      <c r="L33841" s="32">
        <v>16.7</v>
      </c>
      <c r="M33841">
        <v>29772</v>
      </c>
      <c r="N33841" t="s">
        <v>48</v>
      </c>
      <c r="O33841">
        <v>5</v>
      </c>
    </row>
    <row r="33842" spans="1:15" x14ac:dyDescent="0.2">
      <c r="A33842" s="2">
        <v>37295</v>
      </c>
      <c r="B33842">
        <v>2400</v>
      </c>
      <c r="C33842">
        <v>16.87</v>
      </c>
      <c r="D33842">
        <v>16.760000000000002</v>
      </c>
      <c r="E33842">
        <v>16.77</v>
      </c>
      <c r="F33842">
        <v>17.64</v>
      </c>
      <c r="G33842">
        <v>16.63</v>
      </c>
      <c r="H33842" s="5">
        <v>16.39</v>
      </c>
      <c r="I33842">
        <v>16.260000000000002</v>
      </c>
      <c r="J33842">
        <v>16.28</v>
      </c>
      <c r="K33842">
        <v>17.3</v>
      </c>
      <c r="L33842" s="32">
        <v>16.100000000000001</v>
      </c>
      <c r="M33842">
        <v>28572</v>
      </c>
      <c r="N33842" t="s">
        <v>47</v>
      </c>
      <c r="O33842">
        <v>5</v>
      </c>
    </row>
    <row r="33843" spans="1:15" x14ac:dyDescent="0.2">
      <c r="A33843" s="2">
        <v>37296</v>
      </c>
      <c r="B33843">
        <v>100</v>
      </c>
      <c r="C33843">
        <v>13</v>
      </c>
      <c r="D33843">
        <v>13</v>
      </c>
      <c r="E33843">
        <v>13</v>
      </c>
      <c r="F33843">
        <v>13</v>
      </c>
      <c r="G33843">
        <v>13</v>
      </c>
      <c r="H33843" s="5">
        <v>15.59</v>
      </c>
      <c r="I33843">
        <v>15</v>
      </c>
      <c r="J33843">
        <v>15.05</v>
      </c>
      <c r="K33843">
        <v>19.84</v>
      </c>
      <c r="L33843" s="32">
        <v>14.24</v>
      </c>
      <c r="M33843">
        <v>27163</v>
      </c>
      <c r="N33843" t="s">
        <v>47</v>
      </c>
      <c r="O33843">
        <v>6</v>
      </c>
    </row>
    <row r="33844" spans="1:15" x14ac:dyDescent="0.2">
      <c r="A33844" s="2">
        <v>37296</v>
      </c>
      <c r="B33844">
        <v>200</v>
      </c>
      <c r="C33844">
        <v>13.82</v>
      </c>
      <c r="D33844">
        <v>13.82</v>
      </c>
      <c r="E33844">
        <v>13.82</v>
      </c>
      <c r="F33844">
        <v>13.82</v>
      </c>
      <c r="G33844">
        <v>13.82</v>
      </c>
      <c r="H33844" s="5">
        <v>14.5</v>
      </c>
      <c r="I33844">
        <v>13.83</v>
      </c>
      <c r="J33844">
        <v>13.89</v>
      </c>
      <c r="K33844">
        <v>19.3</v>
      </c>
      <c r="L33844" s="32">
        <v>12.97</v>
      </c>
      <c r="M33844">
        <v>24833</v>
      </c>
      <c r="N33844" t="s">
        <v>47</v>
      </c>
      <c r="O33844">
        <v>6</v>
      </c>
    </row>
    <row r="33845" spans="1:15" x14ac:dyDescent="0.2">
      <c r="A33845" s="2">
        <v>37296</v>
      </c>
      <c r="B33845">
        <v>300</v>
      </c>
      <c r="C33845">
        <v>13.55</v>
      </c>
      <c r="D33845">
        <v>13.55</v>
      </c>
      <c r="E33845">
        <v>13.55</v>
      </c>
      <c r="F33845">
        <v>13.55</v>
      </c>
      <c r="G33845">
        <v>13.55</v>
      </c>
      <c r="H33845" s="5">
        <v>14</v>
      </c>
      <c r="I33845">
        <v>13.31</v>
      </c>
      <c r="J33845">
        <v>13.38</v>
      </c>
      <c r="K33845">
        <v>18.95</v>
      </c>
      <c r="L33845" s="32">
        <v>12.43</v>
      </c>
      <c r="M33845">
        <v>24182</v>
      </c>
      <c r="N33845" t="s">
        <v>47</v>
      </c>
      <c r="O33845">
        <v>6</v>
      </c>
    </row>
    <row r="33846" spans="1:15" x14ac:dyDescent="0.2">
      <c r="A33846" s="2">
        <v>37296</v>
      </c>
      <c r="B33846">
        <v>400</v>
      </c>
      <c r="C33846">
        <v>12.97</v>
      </c>
      <c r="D33846">
        <v>12.97</v>
      </c>
      <c r="E33846">
        <v>12.97</v>
      </c>
      <c r="F33846">
        <v>12.97</v>
      </c>
      <c r="G33846">
        <v>12.97</v>
      </c>
      <c r="H33846" s="5">
        <v>13.98</v>
      </c>
      <c r="I33846">
        <v>13.29</v>
      </c>
      <c r="J33846">
        <v>13.36</v>
      </c>
      <c r="K33846">
        <v>18.940000000000001</v>
      </c>
      <c r="L33846" s="32">
        <v>12.41</v>
      </c>
      <c r="M33846">
        <v>24141</v>
      </c>
      <c r="N33846" t="s">
        <v>47</v>
      </c>
      <c r="O33846">
        <v>6</v>
      </c>
    </row>
    <row r="33847" spans="1:15" x14ac:dyDescent="0.2">
      <c r="A33847" s="2">
        <v>37296</v>
      </c>
      <c r="B33847">
        <v>500</v>
      </c>
      <c r="C33847">
        <v>15.01</v>
      </c>
      <c r="D33847">
        <v>15.01</v>
      </c>
      <c r="E33847">
        <v>15.01</v>
      </c>
      <c r="F33847">
        <v>15.01</v>
      </c>
      <c r="G33847">
        <v>15.01</v>
      </c>
      <c r="H33847" s="5">
        <v>14.4</v>
      </c>
      <c r="I33847">
        <v>13.75</v>
      </c>
      <c r="J33847">
        <v>13.81</v>
      </c>
      <c r="K33847">
        <v>19.12</v>
      </c>
      <c r="L33847" s="32">
        <v>12.91</v>
      </c>
      <c r="M33847">
        <v>24495</v>
      </c>
      <c r="N33847" t="s">
        <v>47</v>
      </c>
      <c r="O33847">
        <v>6</v>
      </c>
    </row>
    <row r="33848" spans="1:15" x14ac:dyDescent="0.2">
      <c r="A33848" s="2">
        <v>37296</v>
      </c>
      <c r="B33848">
        <v>600</v>
      </c>
      <c r="C33848">
        <v>14.48</v>
      </c>
      <c r="D33848">
        <v>14.48</v>
      </c>
      <c r="E33848">
        <v>14.48</v>
      </c>
      <c r="F33848">
        <v>14.48</v>
      </c>
      <c r="G33848">
        <v>14.48</v>
      </c>
      <c r="H33848" s="5">
        <v>15.54</v>
      </c>
      <c r="I33848">
        <v>14.96</v>
      </c>
      <c r="J33848">
        <v>15.01</v>
      </c>
      <c r="K33848">
        <v>19.77</v>
      </c>
      <c r="L33848" s="32">
        <v>14.2</v>
      </c>
      <c r="M33848">
        <v>25280</v>
      </c>
      <c r="N33848" t="s">
        <v>47</v>
      </c>
      <c r="O33848">
        <v>6</v>
      </c>
    </row>
    <row r="33849" spans="1:15" x14ac:dyDescent="0.2">
      <c r="A33849" s="2">
        <v>37296</v>
      </c>
      <c r="B33849">
        <v>700</v>
      </c>
      <c r="C33849">
        <v>15</v>
      </c>
      <c r="D33849">
        <v>15</v>
      </c>
      <c r="E33849">
        <v>15</v>
      </c>
      <c r="F33849">
        <v>15</v>
      </c>
      <c r="G33849">
        <v>15</v>
      </c>
      <c r="H33849" s="5">
        <v>17.309999999999999</v>
      </c>
      <c r="I33849">
        <v>16.649999999999999</v>
      </c>
      <c r="J33849">
        <v>16.71</v>
      </c>
      <c r="K33849">
        <v>22.01</v>
      </c>
      <c r="L33849" s="32">
        <v>15.81</v>
      </c>
      <c r="M33849">
        <v>26736</v>
      </c>
      <c r="N33849" t="s">
        <v>47</v>
      </c>
      <c r="O33849">
        <v>6</v>
      </c>
    </row>
    <row r="33850" spans="1:15" x14ac:dyDescent="0.2">
      <c r="A33850" s="2">
        <v>37296</v>
      </c>
      <c r="B33850">
        <v>800</v>
      </c>
      <c r="C33850">
        <v>16.579999999999998</v>
      </c>
      <c r="D33850">
        <v>16.579999999999998</v>
      </c>
      <c r="E33850">
        <v>16.579999999999998</v>
      </c>
      <c r="F33850">
        <v>16.579999999999998</v>
      </c>
      <c r="G33850">
        <v>16.579999999999998</v>
      </c>
      <c r="H33850" s="5">
        <v>19.059999999999999</v>
      </c>
      <c r="I33850">
        <v>18.45</v>
      </c>
      <c r="J33850">
        <v>18.510000000000002</v>
      </c>
      <c r="K33850">
        <v>23.44</v>
      </c>
      <c r="L33850" s="32">
        <v>17.670000000000002</v>
      </c>
      <c r="M33850">
        <v>27817</v>
      </c>
      <c r="N33850" t="s">
        <v>48</v>
      </c>
      <c r="O33850">
        <v>6</v>
      </c>
    </row>
    <row r="33851" spans="1:15" x14ac:dyDescent="0.2">
      <c r="A33851" s="2">
        <v>37296</v>
      </c>
      <c r="B33851">
        <v>900</v>
      </c>
      <c r="C33851">
        <v>17.920000000000002</v>
      </c>
      <c r="D33851">
        <v>17.920000000000002</v>
      </c>
      <c r="E33851">
        <v>17.920000000000002</v>
      </c>
      <c r="F33851">
        <v>17.920000000000002</v>
      </c>
      <c r="G33851">
        <v>17.920000000000002</v>
      </c>
      <c r="H33851" s="5">
        <v>20.72</v>
      </c>
      <c r="I33851">
        <v>20.16</v>
      </c>
      <c r="J33851">
        <v>20.21</v>
      </c>
      <c r="K33851">
        <v>24.73</v>
      </c>
      <c r="L33851" s="32">
        <v>19.45</v>
      </c>
      <c r="M33851">
        <v>29311</v>
      </c>
      <c r="N33851" t="s">
        <v>48</v>
      </c>
      <c r="O33851">
        <v>6</v>
      </c>
    </row>
    <row r="33852" spans="1:15" x14ac:dyDescent="0.2">
      <c r="A33852" s="2">
        <v>37296</v>
      </c>
      <c r="B33852">
        <v>1000</v>
      </c>
      <c r="C33852">
        <v>17.100000000000001</v>
      </c>
      <c r="D33852">
        <v>17.100000000000001</v>
      </c>
      <c r="E33852">
        <v>17.100000000000001</v>
      </c>
      <c r="F33852">
        <v>17.100000000000001</v>
      </c>
      <c r="G33852">
        <v>17.100000000000001</v>
      </c>
      <c r="H33852" s="5">
        <v>21.38</v>
      </c>
      <c r="I33852">
        <v>20.96</v>
      </c>
      <c r="J33852">
        <v>21</v>
      </c>
      <c r="K33852">
        <v>24.38</v>
      </c>
      <c r="L33852" s="32">
        <v>20.43</v>
      </c>
      <c r="M33852">
        <v>30029</v>
      </c>
      <c r="N33852" t="s">
        <v>48</v>
      </c>
      <c r="O33852">
        <v>6</v>
      </c>
    </row>
    <row r="33853" spans="1:15" x14ac:dyDescent="0.2">
      <c r="A33853" s="2">
        <v>37296</v>
      </c>
      <c r="B33853">
        <v>1100</v>
      </c>
      <c r="C33853">
        <v>17.3</v>
      </c>
      <c r="D33853">
        <v>17.3</v>
      </c>
      <c r="E33853">
        <v>17.3</v>
      </c>
      <c r="F33853">
        <v>17.3</v>
      </c>
      <c r="G33853">
        <v>17.3</v>
      </c>
      <c r="H33853" s="5">
        <v>20.329999999999998</v>
      </c>
      <c r="I33853">
        <v>19.57</v>
      </c>
      <c r="J33853">
        <v>19.64</v>
      </c>
      <c r="K33853">
        <v>25.8</v>
      </c>
      <c r="L33853" s="32">
        <v>18.600000000000001</v>
      </c>
      <c r="M33853">
        <v>29921</v>
      </c>
      <c r="N33853" t="s">
        <v>48</v>
      </c>
      <c r="O33853">
        <v>6</v>
      </c>
    </row>
    <row r="33854" spans="1:15" x14ac:dyDescent="0.2">
      <c r="A33854" s="2">
        <v>37296</v>
      </c>
      <c r="B33854">
        <v>1200</v>
      </c>
      <c r="C33854">
        <v>16.77</v>
      </c>
      <c r="D33854">
        <v>16.77</v>
      </c>
      <c r="E33854">
        <v>16.77</v>
      </c>
      <c r="F33854">
        <v>16.77</v>
      </c>
      <c r="G33854">
        <v>16.77</v>
      </c>
      <c r="H33854" s="5">
        <v>18.68</v>
      </c>
      <c r="I33854">
        <v>17.98</v>
      </c>
      <c r="J33854">
        <v>18.05</v>
      </c>
      <c r="K33854">
        <v>23.69</v>
      </c>
      <c r="L33854" s="32">
        <v>17.09</v>
      </c>
      <c r="M33854">
        <v>29265</v>
      </c>
      <c r="N33854" t="s">
        <v>48</v>
      </c>
      <c r="O33854">
        <v>6</v>
      </c>
    </row>
    <row r="33855" spans="1:15" x14ac:dyDescent="0.2">
      <c r="A33855" s="2">
        <v>37296</v>
      </c>
      <c r="B33855">
        <v>1300</v>
      </c>
      <c r="C33855">
        <v>14.59</v>
      </c>
      <c r="D33855">
        <v>14.59</v>
      </c>
      <c r="E33855">
        <v>14.59</v>
      </c>
      <c r="F33855">
        <v>14.59</v>
      </c>
      <c r="G33855">
        <v>14.59</v>
      </c>
      <c r="H33855" s="5">
        <v>17.16</v>
      </c>
      <c r="I33855">
        <v>16.600000000000001</v>
      </c>
      <c r="J33855">
        <v>16.649999999999999</v>
      </c>
      <c r="K33855">
        <v>21.2</v>
      </c>
      <c r="L33855" s="32">
        <v>15.88</v>
      </c>
      <c r="M33855">
        <v>28372</v>
      </c>
      <c r="N33855" t="s">
        <v>48</v>
      </c>
      <c r="O33855">
        <v>6</v>
      </c>
    </row>
    <row r="33856" spans="1:15" x14ac:dyDescent="0.2">
      <c r="A33856" s="2">
        <v>37296</v>
      </c>
      <c r="B33856">
        <v>1400</v>
      </c>
      <c r="C33856">
        <v>13.22</v>
      </c>
      <c r="D33856">
        <v>13.22</v>
      </c>
      <c r="E33856">
        <v>13.22</v>
      </c>
      <c r="F33856">
        <v>13.22</v>
      </c>
      <c r="G33856">
        <v>13.22</v>
      </c>
      <c r="H33856" s="5">
        <v>16.63</v>
      </c>
      <c r="I33856">
        <v>16.05</v>
      </c>
      <c r="J33856">
        <v>16.100000000000001</v>
      </c>
      <c r="K33856">
        <v>20.86</v>
      </c>
      <c r="L33856" s="32">
        <v>15.29</v>
      </c>
      <c r="M33856">
        <v>27481</v>
      </c>
      <c r="N33856" t="s">
        <v>48</v>
      </c>
      <c r="O33856">
        <v>6</v>
      </c>
    </row>
    <row r="33857" spans="1:15" x14ac:dyDescent="0.2">
      <c r="A33857" s="2">
        <v>37296</v>
      </c>
      <c r="B33857">
        <v>1500</v>
      </c>
      <c r="C33857">
        <v>13.04</v>
      </c>
      <c r="D33857">
        <v>13.04</v>
      </c>
      <c r="E33857">
        <v>13.04</v>
      </c>
      <c r="F33857">
        <v>13.04</v>
      </c>
      <c r="G33857">
        <v>13.04</v>
      </c>
      <c r="H33857" s="5">
        <v>15.91</v>
      </c>
      <c r="I33857">
        <v>15.29</v>
      </c>
      <c r="J33857">
        <v>15.35</v>
      </c>
      <c r="K33857">
        <v>20.440000000000001</v>
      </c>
      <c r="L33857" s="32">
        <v>14.48</v>
      </c>
      <c r="M33857">
        <v>26713</v>
      </c>
      <c r="N33857" t="s">
        <v>48</v>
      </c>
      <c r="O33857">
        <v>6</v>
      </c>
    </row>
    <row r="33858" spans="1:15" x14ac:dyDescent="0.2">
      <c r="A33858" s="2">
        <v>37296</v>
      </c>
      <c r="B33858">
        <v>1600</v>
      </c>
      <c r="C33858">
        <v>12.42</v>
      </c>
      <c r="D33858">
        <v>12.42</v>
      </c>
      <c r="E33858">
        <v>12.42</v>
      </c>
      <c r="F33858">
        <v>12.42</v>
      </c>
      <c r="G33858">
        <v>12.42</v>
      </c>
      <c r="H33858" s="5">
        <v>16.07</v>
      </c>
      <c r="I33858">
        <v>15.45</v>
      </c>
      <c r="J33858">
        <v>15.51</v>
      </c>
      <c r="K33858">
        <v>20.52</v>
      </c>
      <c r="L33858" s="32">
        <v>14.66</v>
      </c>
      <c r="M33858">
        <v>26236</v>
      </c>
      <c r="N33858" t="s">
        <v>48</v>
      </c>
      <c r="O33858">
        <v>6</v>
      </c>
    </row>
    <row r="33859" spans="1:15" x14ac:dyDescent="0.2">
      <c r="A33859" s="2">
        <v>37296</v>
      </c>
      <c r="B33859">
        <v>1700</v>
      </c>
      <c r="C33859">
        <v>14.51</v>
      </c>
      <c r="D33859">
        <v>14.51</v>
      </c>
      <c r="E33859">
        <v>14.51</v>
      </c>
      <c r="F33859">
        <v>14.51</v>
      </c>
      <c r="G33859">
        <v>14.51</v>
      </c>
      <c r="H33859" s="5">
        <v>16.079999999999998</v>
      </c>
      <c r="I33859">
        <v>15.47</v>
      </c>
      <c r="J33859">
        <v>15.53</v>
      </c>
      <c r="K33859">
        <v>20.48</v>
      </c>
      <c r="L33859" s="32">
        <v>14.69</v>
      </c>
      <c r="M33859">
        <v>26816</v>
      </c>
      <c r="N33859" t="s">
        <v>48</v>
      </c>
      <c r="O33859">
        <v>6</v>
      </c>
    </row>
    <row r="33860" spans="1:15" x14ac:dyDescent="0.2">
      <c r="A33860" s="2">
        <v>37296</v>
      </c>
      <c r="B33860">
        <v>1800</v>
      </c>
      <c r="C33860">
        <v>16.760000000000002</v>
      </c>
      <c r="D33860">
        <v>16.489999999999998</v>
      </c>
      <c r="E33860">
        <v>16.510000000000002</v>
      </c>
      <c r="F33860">
        <v>18.670000000000002</v>
      </c>
      <c r="G33860">
        <v>16.14</v>
      </c>
      <c r="H33860" s="5">
        <v>18.34</v>
      </c>
      <c r="I33860">
        <v>17.38</v>
      </c>
      <c r="J33860">
        <v>17.47</v>
      </c>
      <c r="K33860">
        <v>25.31</v>
      </c>
      <c r="L33860" s="32">
        <v>16.14</v>
      </c>
      <c r="M33860">
        <v>28588</v>
      </c>
      <c r="N33860" t="s">
        <v>48</v>
      </c>
      <c r="O33860">
        <v>6</v>
      </c>
    </row>
    <row r="33861" spans="1:15" x14ac:dyDescent="0.2">
      <c r="A33861" s="2">
        <v>37296</v>
      </c>
      <c r="B33861">
        <v>1900</v>
      </c>
      <c r="C33861">
        <v>20.29</v>
      </c>
      <c r="D33861">
        <v>20.29</v>
      </c>
      <c r="E33861">
        <v>20.29</v>
      </c>
      <c r="F33861">
        <v>20.29</v>
      </c>
      <c r="G33861">
        <v>20.29</v>
      </c>
      <c r="H33861" s="5">
        <v>21.31</v>
      </c>
      <c r="I33861">
        <v>20.41</v>
      </c>
      <c r="J33861">
        <v>20.54</v>
      </c>
      <c r="K33861">
        <v>32.11</v>
      </c>
      <c r="L33861" s="32">
        <v>17.89</v>
      </c>
      <c r="M33861">
        <v>30909</v>
      </c>
      <c r="N33861" t="s">
        <v>48</v>
      </c>
      <c r="O33861">
        <v>6</v>
      </c>
    </row>
    <row r="33862" spans="1:15" x14ac:dyDescent="0.2">
      <c r="A33862" s="2">
        <v>37296</v>
      </c>
      <c r="B33862">
        <v>2000</v>
      </c>
      <c r="C33862">
        <v>17.38</v>
      </c>
      <c r="D33862">
        <v>17.38</v>
      </c>
      <c r="E33862">
        <v>17.38</v>
      </c>
      <c r="F33862">
        <v>17.38</v>
      </c>
      <c r="G33862">
        <v>17.38</v>
      </c>
      <c r="H33862" s="5">
        <v>19.309999999999999</v>
      </c>
      <c r="I33862">
        <v>19.5</v>
      </c>
      <c r="J33862">
        <v>21.51</v>
      </c>
      <c r="K33862">
        <v>30.17</v>
      </c>
      <c r="L33862" s="32">
        <v>15.87</v>
      </c>
      <c r="M33862">
        <v>30766</v>
      </c>
      <c r="N33862" t="s">
        <v>48</v>
      </c>
      <c r="O33862">
        <v>6</v>
      </c>
    </row>
    <row r="33863" spans="1:15" x14ac:dyDescent="0.2">
      <c r="A33863" s="2">
        <v>37296</v>
      </c>
      <c r="B33863">
        <v>2100</v>
      </c>
      <c r="C33863">
        <v>16.850000000000001</v>
      </c>
      <c r="D33863">
        <v>16.850000000000001</v>
      </c>
      <c r="E33863">
        <v>16.850000000000001</v>
      </c>
      <c r="F33863">
        <v>16.850000000000001</v>
      </c>
      <c r="G33863">
        <v>16.850000000000001</v>
      </c>
      <c r="H33863" s="5">
        <v>18.260000000000002</v>
      </c>
      <c r="I33863">
        <v>18.23</v>
      </c>
      <c r="J33863">
        <v>20.100000000000001</v>
      </c>
      <c r="K33863">
        <v>26.15</v>
      </c>
      <c r="L33863" s="32">
        <v>15.76</v>
      </c>
      <c r="M33863">
        <v>30303</v>
      </c>
      <c r="N33863" t="s">
        <v>48</v>
      </c>
      <c r="O33863">
        <v>6</v>
      </c>
    </row>
    <row r="33864" spans="1:15" x14ac:dyDescent="0.2">
      <c r="A33864" s="2">
        <v>37296</v>
      </c>
      <c r="B33864">
        <v>2200</v>
      </c>
      <c r="C33864">
        <v>16.73</v>
      </c>
      <c r="D33864">
        <v>16.73</v>
      </c>
      <c r="E33864">
        <v>16.73</v>
      </c>
      <c r="F33864">
        <v>16.73</v>
      </c>
      <c r="G33864">
        <v>16.73</v>
      </c>
      <c r="H33864" s="5">
        <v>17.440000000000001</v>
      </c>
      <c r="I33864">
        <v>16.28</v>
      </c>
      <c r="J33864">
        <v>16.39</v>
      </c>
      <c r="K33864">
        <v>25.75</v>
      </c>
      <c r="L33864" s="32">
        <v>14.8</v>
      </c>
      <c r="M33864">
        <v>29342</v>
      </c>
      <c r="N33864" t="s">
        <v>48</v>
      </c>
      <c r="O33864">
        <v>6</v>
      </c>
    </row>
    <row r="33865" spans="1:15" x14ac:dyDescent="0.2">
      <c r="A33865" s="2">
        <v>37296</v>
      </c>
      <c r="B33865">
        <v>2300</v>
      </c>
      <c r="C33865">
        <v>16.36</v>
      </c>
      <c r="D33865">
        <v>16.36</v>
      </c>
      <c r="E33865">
        <v>16.36</v>
      </c>
      <c r="F33865">
        <v>16.36</v>
      </c>
      <c r="G33865">
        <v>16.36</v>
      </c>
      <c r="H33865" s="5">
        <v>16.149999999999999</v>
      </c>
      <c r="I33865">
        <v>15.45</v>
      </c>
      <c r="J33865">
        <v>15.51</v>
      </c>
      <c r="K33865">
        <v>21.2</v>
      </c>
      <c r="L33865" s="32">
        <v>14.55</v>
      </c>
      <c r="M33865">
        <v>28091</v>
      </c>
      <c r="N33865" t="s">
        <v>48</v>
      </c>
      <c r="O33865">
        <v>6</v>
      </c>
    </row>
    <row r="33866" spans="1:15" x14ac:dyDescent="0.2">
      <c r="A33866" s="2">
        <v>37296</v>
      </c>
      <c r="B33866">
        <v>2400</v>
      </c>
      <c r="C33866">
        <v>14.4</v>
      </c>
      <c r="D33866">
        <v>14.4</v>
      </c>
      <c r="E33866">
        <v>14.4</v>
      </c>
      <c r="F33866">
        <v>14.4</v>
      </c>
      <c r="G33866">
        <v>14.4</v>
      </c>
      <c r="H33866" s="5">
        <v>14.97</v>
      </c>
      <c r="I33866">
        <v>14.57</v>
      </c>
      <c r="J33866">
        <v>14.61</v>
      </c>
      <c r="K33866">
        <v>17.87</v>
      </c>
      <c r="L33866" s="32">
        <v>14.06</v>
      </c>
      <c r="M33866">
        <v>26442</v>
      </c>
      <c r="N33866" t="s">
        <v>47</v>
      </c>
      <c r="O33866">
        <v>6</v>
      </c>
    </row>
    <row r="33867" spans="1:15" x14ac:dyDescent="0.2">
      <c r="A33867" s="2">
        <v>37297</v>
      </c>
      <c r="B33867">
        <v>100</v>
      </c>
      <c r="C33867">
        <v>13.07</v>
      </c>
      <c r="D33867">
        <v>13.07</v>
      </c>
      <c r="E33867">
        <v>13.07</v>
      </c>
      <c r="F33867">
        <v>13.07</v>
      </c>
      <c r="G33867">
        <v>13.07</v>
      </c>
      <c r="H33867" s="5">
        <v>15</v>
      </c>
      <c r="I33867">
        <v>14.54</v>
      </c>
      <c r="J33867">
        <v>14.58</v>
      </c>
      <c r="K33867">
        <v>18.309999999999999</v>
      </c>
      <c r="L33867" s="32">
        <v>13.95</v>
      </c>
      <c r="M33867">
        <v>24771</v>
      </c>
      <c r="N33867" t="s">
        <v>47</v>
      </c>
      <c r="O33867">
        <v>7</v>
      </c>
    </row>
    <row r="33868" spans="1:15" x14ac:dyDescent="0.2">
      <c r="A33868" s="2">
        <v>37297</v>
      </c>
      <c r="B33868">
        <v>200</v>
      </c>
      <c r="C33868">
        <v>12.53</v>
      </c>
      <c r="D33868">
        <v>12.53</v>
      </c>
      <c r="E33868">
        <v>12.53</v>
      </c>
      <c r="F33868">
        <v>12.53</v>
      </c>
      <c r="G33868">
        <v>12.53</v>
      </c>
      <c r="H33868" s="5">
        <v>13.84</v>
      </c>
      <c r="I33868">
        <v>13.38</v>
      </c>
      <c r="J33868">
        <v>13.42</v>
      </c>
      <c r="K33868">
        <v>17.170000000000002</v>
      </c>
      <c r="L33868" s="32">
        <v>12.79</v>
      </c>
      <c r="M33868">
        <v>23906</v>
      </c>
      <c r="N33868" t="s">
        <v>47</v>
      </c>
      <c r="O33868">
        <v>7</v>
      </c>
    </row>
    <row r="33869" spans="1:15" x14ac:dyDescent="0.2">
      <c r="A33869" s="2">
        <v>37297</v>
      </c>
      <c r="B33869">
        <v>300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 s="5">
        <v>12.51</v>
      </c>
      <c r="I33869">
        <v>11.98</v>
      </c>
      <c r="J33869">
        <v>12.03</v>
      </c>
      <c r="K33869">
        <v>16.309999999999999</v>
      </c>
      <c r="L33869" s="32">
        <v>11.3</v>
      </c>
      <c r="M33869">
        <v>23305</v>
      </c>
      <c r="N33869" t="s">
        <v>47</v>
      </c>
      <c r="O33869">
        <v>7</v>
      </c>
    </row>
    <row r="33870" spans="1:15" x14ac:dyDescent="0.2">
      <c r="A33870" s="2">
        <v>37297</v>
      </c>
      <c r="B33870">
        <v>400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 s="5">
        <v>12.33</v>
      </c>
      <c r="I33870">
        <v>11.79</v>
      </c>
      <c r="J33870">
        <v>11.84</v>
      </c>
      <c r="K33870">
        <v>16.2</v>
      </c>
      <c r="L33870" s="32">
        <v>11.1</v>
      </c>
      <c r="M33870">
        <v>23017</v>
      </c>
      <c r="N33870" t="s">
        <v>47</v>
      </c>
      <c r="O33870">
        <v>7</v>
      </c>
    </row>
    <row r="33871" spans="1:15" x14ac:dyDescent="0.2">
      <c r="A33871" s="2">
        <v>37297</v>
      </c>
      <c r="B33871">
        <v>500</v>
      </c>
      <c r="C33871">
        <v>10.08</v>
      </c>
      <c r="D33871">
        <v>10.08</v>
      </c>
      <c r="E33871">
        <v>10.08</v>
      </c>
      <c r="F33871">
        <v>10.08</v>
      </c>
      <c r="G33871">
        <v>10.08</v>
      </c>
      <c r="H33871" s="5">
        <v>12.6</v>
      </c>
      <c r="I33871">
        <v>12.02</v>
      </c>
      <c r="J33871">
        <v>12.08</v>
      </c>
      <c r="K33871">
        <v>16.739999999999998</v>
      </c>
      <c r="L33871" s="32">
        <v>11.29</v>
      </c>
      <c r="M33871">
        <v>23006</v>
      </c>
      <c r="N33871" t="s">
        <v>47</v>
      </c>
      <c r="O33871">
        <v>7</v>
      </c>
    </row>
    <row r="33872" spans="1:15" x14ac:dyDescent="0.2">
      <c r="A33872" s="2">
        <v>37297</v>
      </c>
      <c r="B33872">
        <v>600</v>
      </c>
      <c r="C33872">
        <v>12.23</v>
      </c>
      <c r="D33872">
        <v>12.23</v>
      </c>
      <c r="E33872">
        <v>12.23</v>
      </c>
      <c r="F33872">
        <v>12.23</v>
      </c>
      <c r="G33872">
        <v>12.23</v>
      </c>
      <c r="H33872" s="5">
        <v>14.56</v>
      </c>
      <c r="I33872">
        <v>14.04</v>
      </c>
      <c r="J33872">
        <v>14.09</v>
      </c>
      <c r="K33872">
        <v>18.329999999999998</v>
      </c>
      <c r="L33872" s="32">
        <v>13.37</v>
      </c>
      <c r="M33872">
        <v>23570</v>
      </c>
      <c r="N33872" t="s">
        <v>47</v>
      </c>
      <c r="O33872">
        <v>7</v>
      </c>
    </row>
    <row r="33873" spans="1:15" x14ac:dyDescent="0.2">
      <c r="A33873" s="2">
        <v>37297</v>
      </c>
      <c r="B33873">
        <v>700</v>
      </c>
      <c r="C33873">
        <v>13.18</v>
      </c>
      <c r="D33873">
        <v>13.18</v>
      </c>
      <c r="E33873">
        <v>13.18</v>
      </c>
      <c r="F33873">
        <v>13.18</v>
      </c>
      <c r="G33873">
        <v>13.18</v>
      </c>
      <c r="H33873" s="5">
        <v>15.24</v>
      </c>
      <c r="I33873">
        <v>14.68</v>
      </c>
      <c r="J33873">
        <v>14.73</v>
      </c>
      <c r="K33873">
        <v>19.329999999999998</v>
      </c>
      <c r="L33873" s="32">
        <v>13.95</v>
      </c>
      <c r="M33873">
        <v>24334</v>
      </c>
      <c r="N33873" t="s">
        <v>47</v>
      </c>
      <c r="O33873">
        <v>7</v>
      </c>
    </row>
    <row r="33874" spans="1:15" x14ac:dyDescent="0.2">
      <c r="A33874" s="2">
        <v>37297</v>
      </c>
      <c r="B33874">
        <v>800</v>
      </c>
      <c r="C33874">
        <v>13.23</v>
      </c>
      <c r="D33874">
        <v>13.23</v>
      </c>
      <c r="E33874">
        <v>13.23</v>
      </c>
      <c r="F33874">
        <v>13.23</v>
      </c>
      <c r="G33874">
        <v>13.23</v>
      </c>
      <c r="H33874" s="5">
        <v>16.25</v>
      </c>
      <c r="I33874">
        <v>15.67</v>
      </c>
      <c r="J33874">
        <v>15.72</v>
      </c>
      <c r="K33874">
        <v>20.39</v>
      </c>
      <c r="L33874" s="32">
        <v>14.95</v>
      </c>
      <c r="M33874">
        <v>25151</v>
      </c>
      <c r="N33874" t="s">
        <v>48</v>
      </c>
      <c r="O33874">
        <v>7</v>
      </c>
    </row>
    <row r="33875" spans="1:15" x14ac:dyDescent="0.2">
      <c r="A33875" s="2">
        <v>37297</v>
      </c>
      <c r="B33875">
        <v>900</v>
      </c>
      <c r="C33875">
        <v>14.16</v>
      </c>
      <c r="D33875">
        <v>14.16</v>
      </c>
      <c r="E33875">
        <v>14.16</v>
      </c>
      <c r="F33875">
        <v>14.16</v>
      </c>
      <c r="G33875">
        <v>14.16</v>
      </c>
      <c r="H33875" s="5">
        <v>16.63</v>
      </c>
      <c r="I33875">
        <v>16.03</v>
      </c>
      <c r="J33875">
        <v>16.079999999999998</v>
      </c>
      <c r="K33875">
        <v>20.88</v>
      </c>
      <c r="L33875" s="32">
        <v>15.32</v>
      </c>
      <c r="M33875">
        <v>26687</v>
      </c>
      <c r="N33875" t="s">
        <v>48</v>
      </c>
      <c r="O33875">
        <v>7</v>
      </c>
    </row>
    <row r="33876" spans="1:15" x14ac:dyDescent="0.2">
      <c r="A33876" s="2">
        <v>37297</v>
      </c>
      <c r="B33876">
        <v>1000</v>
      </c>
      <c r="C33876">
        <v>16.04</v>
      </c>
      <c r="D33876">
        <v>16.04</v>
      </c>
      <c r="E33876">
        <v>16.04</v>
      </c>
      <c r="F33876">
        <v>16.04</v>
      </c>
      <c r="G33876">
        <v>16.04</v>
      </c>
      <c r="H33876" s="5">
        <v>17.04</v>
      </c>
      <c r="I33876">
        <v>16.399999999999999</v>
      </c>
      <c r="J33876">
        <v>16.46</v>
      </c>
      <c r="K33876">
        <v>21.44</v>
      </c>
      <c r="L33876" s="32">
        <v>15.69</v>
      </c>
      <c r="M33876">
        <v>27740</v>
      </c>
      <c r="N33876" t="s">
        <v>48</v>
      </c>
      <c r="O33876">
        <v>7</v>
      </c>
    </row>
    <row r="33877" spans="1:15" x14ac:dyDescent="0.2">
      <c r="A33877" s="2">
        <v>37297</v>
      </c>
      <c r="B33877">
        <v>1100</v>
      </c>
      <c r="C33877">
        <v>15.7</v>
      </c>
      <c r="D33877">
        <v>15.7</v>
      </c>
      <c r="E33877">
        <v>15.7</v>
      </c>
      <c r="F33877">
        <v>15.7</v>
      </c>
      <c r="G33877">
        <v>15.7</v>
      </c>
      <c r="H33877" s="5">
        <v>17.100000000000001</v>
      </c>
      <c r="I33877">
        <v>16.559999999999999</v>
      </c>
      <c r="J33877">
        <v>16.61</v>
      </c>
      <c r="K33877">
        <v>20.95</v>
      </c>
      <c r="L33877" s="32">
        <v>15.89</v>
      </c>
      <c r="M33877">
        <v>28057</v>
      </c>
      <c r="N33877" t="s">
        <v>48</v>
      </c>
      <c r="O33877">
        <v>7</v>
      </c>
    </row>
    <row r="33878" spans="1:15" x14ac:dyDescent="0.2">
      <c r="A33878" s="2">
        <v>37297</v>
      </c>
      <c r="B33878">
        <v>1200</v>
      </c>
      <c r="C33878">
        <v>15.7</v>
      </c>
      <c r="D33878">
        <v>15.7</v>
      </c>
      <c r="E33878">
        <v>15.7</v>
      </c>
      <c r="F33878">
        <v>15.7</v>
      </c>
      <c r="G33878">
        <v>15.7</v>
      </c>
      <c r="H33878" s="5">
        <v>16.72</v>
      </c>
      <c r="I33878">
        <v>16.09</v>
      </c>
      <c r="J33878">
        <v>16.149999999999999</v>
      </c>
      <c r="K33878">
        <v>21.15</v>
      </c>
      <c r="L33878" s="32">
        <v>15.33</v>
      </c>
      <c r="M33878">
        <v>28006</v>
      </c>
      <c r="N33878" t="s">
        <v>48</v>
      </c>
      <c r="O33878">
        <v>7</v>
      </c>
    </row>
    <row r="33879" spans="1:15" x14ac:dyDescent="0.2">
      <c r="A33879" s="2">
        <v>37297</v>
      </c>
      <c r="B33879">
        <v>1300</v>
      </c>
      <c r="C33879">
        <v>15.64</v>
      </c>
      <c r="D33879">
        <v>15.64</v>
      </c>
      <c r="E33879">
        <v>15.64</v>
      </c>
      <c r="F33879">
        <v>15.64</v>
      </c>
      <c r="G33879">
        <v>15.64</v>
      </c>
      <c r="H33879" s="5">
        <v>16.09</v>
      </c>
      <c r="I33879">
        <v>15.42</v>
      </c>
      <c r="J33879">
        <v>15.49</v>
      </c>
      <c r="K33879">
        <v>20.76</v>
      </c>
      <c r="L33879" s="32">
        <v>14.63</v>
      </c>
      <c r="M33879">
        <v>27904</v>
      </c>
      <c r="N33879" t="s">
        <v>48</v>
      </c>
      <c r="O33879">
        <v>7</v>
      </c>
    </row>
    <row r="33880" spans="1:15" x14ac:dyDescent="0.2">
      <c r="A33880" s="2">
        <v>37297</v>
      </c>
      <c r="B33880">
        <v>1400</v>
      </c>
      <c r="C33880">
        <v>15.23</v>
      </c>
      <c r="D33880">
        <v>15.23</v>
      </c>
      <c r="E33880">
        <v>15.23</v>
      </c>
      <c r="F33880">
        <v>15.23</v>
      </c>
      <c r="G33880">
        <v>15.23</v>
      </c>
      <c r="H33880" s="5">
        <v>15.51</v>
      </c>
      <c r="I33880">
        <v>15</v>
      </c>
      <c r="J33880">
        <v>15.05</v>
      </c>
      <c r="K33880">
        <v>19.12</v>
      </c>
      <c r="L33880" s="32">
        <v>14.37</v>
      </c>
      <c r="M33880">
        <v>27523</v>
      </c>
      <c r="N33880" t="s">
        <v>48</v>
      </c>
      <c r="O33880">
        <v>7</v>
      </c>
    </row>
    <row r="33881" spans="1:15" x14ac:dyDescent="0.2">
      <c r="A33881" s="2">
        <v>37297</v>
      </c>
      <c r="B33881">
        <v>1500</v>
      </c>
      <c r="C33881">
        <v>14.53</v>
      </c>
      <c r="D33881">
        <v>14.53</v>
      </c>
      <c r="E33881">
        <v>14.53</v>
      </c>
      <c r="F33881">
        <v>14.53</v>
      </c>
      <c r="G33881">
        <v>14.53</v>
      </c>
      <c r="H33881" s="5">
        <v>14.75</v>
      </c>
      <c r="I33881">
        <v>14.19</v>
      </c>
      <c r="J33881">
        <v>14.24</v>
      </c>
      <c r="K33881">
        <v>18.690000000000001</v>
      </c>
      <c r="L33881" s="32">
        <v>13.51</v>
      </c>
      <c r="M33881">
        <v>27210</v>
      </c>
      <c r="N33881" t="s">
        <v>48</v>
      </c>
      <c r="O33881">
        <v>7</v>
      </c>
    </row>
    <row r="33882" spans="1:15" x14ac:dyDescent="0.2">
      <c r="A33882" s="2">
        <v>37297</v>
      </c>
      <c r="B33882">
        <v>1600</v>
      </c>
      <c r="C33882">
        <v>15.53</v>
      </c>
      <c r="D33882">
        <v>15.53</v>
      </c>
      <c r="E33882">
        <v>15.53</v>
      </c>
      <c r="F33882">
        <v>15.53</v>
      </c>
      <c r="G33882">
        <v>15.53</v>
      </c>
      <c r="H33882" s="5">
        <v>14.9</v>
      </c>
      <c r="I33882">
        <v>14.38</v>
      </c>
      <c r="J33882">
        <v>14.43</v>
      </c>
      <c r="K33882">
        <v>18.61</v>
      </c>
      <c r="L33882" s="32">
        <v>13.72</v>
      </c>
      <c r="M33882">
        <v>27291</v>
      </c>
      <c r="N33882" t="s">
        <v>48</v>
      </c>
      <c r="O33882">
        <v>7</v>
      </c>
    </row>
    <row r="33883" spans="1:15" x14ac:dyDescent="0.2">
      <c r="A33883" s="2">
        <v>37297</v>
      </c>
      <c r="B33883">
        <v>1700</v>
      </c>
      <c r="C33883">
        <v>16.95</v>
      </c>
      <c r="D33883">
        <v>16.190000000000001</v>
      </c>
      <c r="E33883">
        <v>16.23</v>
      </c>
      <c r="F33883">
        <v>22.39</v>
      </c>
      <c r="G33883">
        <v>15.23</v>
      </c>
      <c r="H33883" s="5">
        <v>15.75</v>
      </c>
      <c r="I33883">
        <v>15.17</v>
      </c>
      <c r="J33883">
        <v>15.23</v>
      </c>
      <c r="K33883">
        <v>19.940000000000001</v>
      </c>
      <c r="L33883" s="32">
        <v>14.43</v>
      </c>
      <c r="M33883">
        <v>28156</v>
      </c>
      <c r="N33883" t="s">
        <v>48</v>
      </c>
      <c r="O33883">
        <v>7</v>
      </c>
    </row>
    <row r="33884" spans="1:15" x14ac:dyDescent="0.2">
      <c r="A33884" s="2">
        <v>37297</v>
      </c>
      <c r="B33884">
        <v>1800</v>
      </c>
      <c r="C33884">
        <v>19.37</v>
      </c>
      <c r="D33884">
        <v>17.14</v>
      </c>
      <c r="E33884">
        <v>17.27</v>
      </c>
      <c r="F33884">
        <v>35.46</v>
      </c>
      <c r="G33884">
        <v>14.3</v>
      </c>
      <c r="H33884" s="5">
        <v>17.61</v>
      </c>
      <c r="I33884">
        <v>16.600000000000001</v>
      </c>
      <c r="J33884">
        <v>16.7</v>
      </c>
      <c r="K33884">
        <v>24.87</v>
      </c>
      <c r="L33884" s="32">
        <v>15.35</v>
      </c>
      <c r="M33884">
        <v>29960</v>
      </c>
      <c r="N33884" t="s">
        <v>48</v>
      </c>
      <c r="O33884">
        <v>7</v>
      </c>
    </row>
    <row r="33885" spans="1:15" x14ac:dyDescent="0.2">
      <c r="A33885" s="2">
        <v>37297</v>
      </c>
      <c r="B33885">
        <v>1900</v>
      </c>
      <c r="C33885">
        <v>21.99</v>
      </c>
      <c r="D33885">
        <v>21.64</v>
      </c>
      <c r="E33885">
        <v>21.66</v>
      </c>
      <c r="F33885">
        <v>24.53</v>
      </c>
      <c r="G33885">
        <v>21.19</v>
      </c>
      <c r="H33885" s="5">
        <v>20</v>
      </c>
      <c r="I33885">
        <v>18.36</v>
      </c>
      <c r="J33885">
        <v>18.510000000000002</v>
      </c>
      <c r="K33885">
        <v>31.81</v>
      </c>
      <c r="L33885" s="32">
        <v>16.36</v>
      </c>
      <c r="M33885">
        <v>31103</v>
      </c>
      <c r="N33885" t="s">
        <v>48</v>
      </c>
      <c r="O33885">
        <v>7</v>
      </c>
    </row>
    <row r="33886" spans="1:15" x14ac:dyDescent="0.2">
      <c r="A33886" s="2">
        <v>37297</v>
      </c>
      <c r="B33886">
        <v>2000</v>
      </c>
      <c r="C33886">
        <v>16.79</v>
      </c>
      <c r="D33886">
        <v>16.79</v>
      </c>
      <c r="E33886">
        <v>16.79</v>
      </c>
      <c r="F33886">
        <v>16.79</v>
      </c>
      <c r="G33886">
        <v>16.79</v>
      </c>
      <c r="H33886" s="5">
        <v>19</v>
      </c>
      <c r="I33886">
        <v>18.670000000000002</v>
      </c>
      <c r="J33886">
        <v>20.69</v>
      </c>
      <c r="K33886">
        <v>29.04</v>
      </c>
      <c r="L33886" s="32">
        <v>15.89</v>
      </c>
      <c r="M33886">
        <v>30692</v>
      </c>
      <c r="N33886" t="s">
        <v>48</v>
      </c>
      <c r="O33886">
        <v>7</v>
      </c>
    </row>
    <row r="33887" spans="1:15" x14ac:dyDescent="0.2">
      <c r="A33887" s="2">
        <v>37297</v>
      </c>
      <c r="B33887">
        <v>2100</v>
      </c>
      <c r="C33887">
        <v>16.670000000000002</v>
      </c>
      <c r="D33887">
        <v>16.440000000000001</v>
      </c>
      <c r="E33887">
        <v>16.45</v>
      </c>
      <c r="F33887">
        <v>18.36</v>
      </c>
      <c r="G33887">
        <v>16.14</v>
      </c>
      <c r="H33887" s="5">
        <v>17.989999999999998</v>
      </c>
      <c r="I33887">
        <v>17.16</v>
      </c>
      <c r="J33887">
        <v>17.23</v>
      </c>
      <c r="K33887">
        <v>24.13</v>
      </c>
      <c r="L33887" s="32">
        <v>16.07</v>
      </c>
      <c r="M33887">
        <v>29962</v>
      </c>
      <c r="N33887" t="s">
        <v>48</v>
      </c>
      <c r="O33887">
        <v>7</v>
      </c>
    </row>
    <row r="33888" spans="1:15" x14ac:dyDescent="0.2">
      <c r="A33888" s="2">
        <v>37297</v>
      </c>
      <c r="B33888">
        <v>2200</v>
      </c>
      <c r="C33888">
        <v>14.74</v>
      </c>
      <c r="D33888">
        <v>14.74</v>
      </c>
      <c r="E33888">
        <v>14.74</v>
      </c>
      <c r="F33888">
        <v>14.74</v>
      </c>
      <c r="G33888">
        <v>14.74</v>
      </c>
      <c r="H33888" s="5">
        <v>16.690000000000001</v>
      </c>
      <c r="I33888">
        <v>15.97</v>
      </c>
      <c r="J33888">
        <v>16.04</v>
      </c>
      <c r="K33888">
        <v>21.97</v>
      </c>
      <c r="L33888" s="32">
        <v>15.04</v>
      </c>
      <c r="M33888">
        <v>28559</v>
      </c>
      <c r="N33888" t="s">
        <v>48</v>
      </c>
      <c r="O33888">
        <v>7</v>
      </c>
    </row>
    <row r="33889" spans="1:15" x14ac:dyDescent="0.2">
      <c r="A33889" s="2">
        <v>37297</v>
      </c>
      <c r="B33889">
        <v>2300</v>
      </c>
      <c r="C33889">
        <v>13.8</v>
      </c>
      <c r="D33889">
        <v>13.8</v>
      </c>
      <c r="E33889">
        <v>13.8</v>
      </c>
      <c r="F33889">
        <v>13.8</v>
      </c>
      <c r="G33889">
        <v>13.8</v>
      </c>
      <c r="H33889" s="5">
        <v>15.61</v>
      </c>
      <c r="I33889">
        <v>14.97</v>
      </c>
      <c r="J33889">
        <v>15.03</v>
      </c>
      <c r="K33889">
        <v>20.32</v>
      </c>
      <c r="L33889" s="32">
        <v>14.13</v>
      </c>
      <c r="M33889">
        <v>26549</v>
      </c>
      <c r="N33889" t="s">
        <v>48</v>
      </c>
      <c r="O33889">
        <v>7</v>
      </c>
    </row>
    <row r="33890" spans="1:15" x14ac:dyDescent="0.2">
      <c r="A33890" s="2">
        <v>37297</v>
      </c>
      <c r="B33890">
        <v>2400</v>
      </c>
      <c r="C33890">
        <v>10.72</v>
      </c>
      <c r="D33890">
        <v>10.72</v>
      </c>
      <c r="E33890">
        <v>10.72</v>
      </c>
      <c r="F33890">
        <v>10.72</v>
      </c>
      <c r="G33890">
        <v>10.72</v>
      </c>
      <c r="H33890" s="5">
        <v>14.39</v>
      </c>
      <c r="I33890">
        <v>14.17</v>
      </c>
      <c r="J33890">
        <v>14.19</v>
      </c>
      <c r="K33890">
        <v>16</v>
      </c>
      <c r="L33890" s="32">
        <v>13.88</v>
      </c>
      <c r="M33890">
        <v>24646</v>
      </c>
      <c r="N33890" t="s">
        <v>47</v>
      </c>
      <c r="O33890">
        <v>7</v>
      </c>
    </row>
    <row r="33891" spans="1:15" x14ac:dyDescent="0.2">
      <c r="A33891" s="2">
        <v>37298</v>
      </c>
      <c r="B33891">
        <v>100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 s="5">
        <v>12.82</v>
      </c>
      <c r="I33891">
        <v>12.28</v>
      </c>
      <c r="J33891">
        <v>12.35</v>
      </c>
      <c r="K33891">
        <v>17.41</v>
      </c>
      <c r="L33891" s="32">
        <v>11.05</v>
      </c>
      <c r="M33891">
        <v>23046</v>
      </c>
      <c r="N33891" t="s">
        <v>47</v>
      </c>
      <c r="O33891">
        <v>1</v>
      </c>
    </row>
    <row r="33892" spans="1:15" x14ac:dyDescent="0.2">
      <c r="A33892" s="2">
        <v>37298</v>
      </c>
      <c r="B33892">
        <v>200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 s="5">
        <v>11</v>
      </c>
      <c r="I33892">
        <v>10.38</v>
      </c>
      <c r="J33892">
        <v>10.46</v>
      </c>
      <c r="K33892">
        <v>16.27</v>
      </c>
      <c r="L33892" s="32">
        <v>8.9700000000000006</v>
      </c>
      <c r="M33892">
        <v>22286</v>
      </c>
      <c r="N33892" t="s">
        <v>47</v>
      </c>
      <c r="O33892">
        <v>1</v>
      </c>
    </row>
    <row r="33893" spans="1:15" x14ac:dyDescent="0.2">
      <c r="A33893" s="2">
        <v>37298</v>
      </c>
      <c r="B33893">
        <v>300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 s="5">
        <v>10</v>
      </c>
      <c r="I33893">
        <v>9.2899999999999991</v>
      </c>
      <c r="J33893">
        <v>9.3800000000000008</v>
      </c>
      <c r="K33893">
        <v>16.03</v>
      </c>
      <c r="L33893" s="32">
        <v>7.68</v>
      </c>
      <c r="M33893">
        <v>22010</v>
      </c>
      <c r="N33893" t="s">
        <v>47</v>
      </c>
      <c r="O33893">
        <v>1</v>
      </c>
    </row>
    <row r="33894" spans="1:15" x14ac:dyDescent="0.2">
      <c r="A33894" s="2">
        <v>37298</v>
      </c>
      <c r="B33894">
        <v>400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 s="5">
        <v>10.48</v>
      </c>
      <c r="I33894">
        <v>9.83</v>
      </c>
      <c r="J33894">
        <v>9.91</v>
      </c>
      <c r="K33894">
        <v>16.03</v>
      </c>
      <c r="L33894" s="32">
        <v>8.35</v>
      </c>
      <c r="M33894">
        <v>22176</v>
      </c>
      <c r="N33894" t="s">
        <v>47</v>
      </c>
      <c r="O33894">
        <v>1</v>
      </c>
    </row>
    <row r="33895" spans="1:15" x14ac:dyDescent="0.2">
      <c r="A33895" s="2">
        <v>37298</v>
      </c>
      <c r="B33895">
        <v>500</v>
      </c>
      <c r="C33895">
        <v>3.3</v>
      </c>
      <c r="D33895">
        <v>3.3</v>
      </c>
      <c r="E33895">
        <v>3.3</v>
      </c>
      <c r="F33895">
        <v>3.3</v>
      </c>
      <c r="G33895">
        <v>3.3</v>
      </c>
      <c r="H33895" s="5">
        <v>12.52</v>
      </c>
      <c r="I33895">
        <v>11.97</v>
      </c>
      <c r="J33895">
        <v>12.04</v>
      </c>
      <c r="K33895">
        <v>17.16</v>
      </c>
      <c r="L33895" s="32">
        <v>10.73</v>
      </c>
      <c r="M33895">
        <v>22937</v>
      </c>
      <c r="N33895" t="s">
        <v>47</v>
      </c>
      <c r="O33895">
        <v>1</v>
      </c>
    </row>
    <row r="33896" spans="1:15" x14ac:dyDescent="0.2">
      <c r="A33896" s="2">
        <v>37298</v>
      </c>
      <c r="B33896">
        <v>600</v>
      </c>
      <c r="C33896">
        <v>13.27</v>
      </c>
      <c r="D33896">
        <v>13.27</v>
      </c>
      <c r="E33896">
        <v>13.27</v>
      </c>
      <c r="F33896">
        <v>13.27</v>
      </c>
      <c r="G33896">
        <v>13.27</v>
      </c>
      <c r="H33896" s="5">
        <v>15.8</v>
      </c>
      <c r="I33896">
        <v>15.4</v>
      </c>
      <c r="J33896">
        <v>15.46</v>
      </c>
      <c r="K33896">
        <v>19.190000000000001</v>
      </c>
      <c r="L33896" s="32">
        <v>14.5</v>
      </c>
      <c r="M33896">
        <v>25317</v>
      </c>
      <c r="N33896" t="s">
        <v>47</v>
      </c>
      <c r="O33896">
        <v>1</v>
      </c>
    </row>
    <row r="33897" spans="1:15" x14ac:dyDescent="0.2">
      <c r="A33897" s="2">
        <v>37298</v>
      </c>
      <c r="B33897">
        <v>700</v>
      </c>
      <c r="C33897">
        <v>25.78</v>
      </c>
      <c r="D33897">
        <v>25.78</v>
      </c>
      <c r="E33897">
        <v>25.78</v>
      </c>
      <c r="F33897">
        <v>25.78</v>
      </c>
      <c r="G33897">
        <v>25.78</v>
      </c>
      <c r="H33897" s="5">
        <v>22</v>
      </c>
      <c r="I33897">
        <v>21.86</v>
      </c>
      <c r="J33897">
        <v>22.57</v>
      </c>
      <c r="K33897">
        <v>28.67</v>
      </c>
      <c r="L33897" s="32">
        <v>19.43</v>
      </c>
      <c r="M33897">
        <v>29729</v>
      </c>
      <c r="N33897" t="s">
        <v>47</v>
      </c>
      <c r="O33897">
        <v>1</v>
      </c>
    </row>
    <row r="33898" spans="1:15" x14ac:dyDescent="0.2">
      <c r="A33898" s="2">
        <v>37298</v>
      </c>
      <c r="B33898">
        <v>800</v>
      </c>
      <c r="C33898">
        <v>23.99</v>
      </c>
      <c r="D33898">
        <v>23.99</v>
      </c>
      <c r="E33898">
        <v>23.99</v>
      </c>
      <c r="F33898">
        <v>23.99</v>
      </c>
      <c r="G33898">
        <v>23.99</v>
      </c>
      <c r="H33898" s="5">
        <v>22.02</v>
      </c>
      <c r="I33898">
        <v>23.57</v>
      </c>
      <c r="J33898">
        <v>24.51</v>
      </c>
      <c r="K33898">
        <v>24.81</v>
      </c>
      <c r="L33898" s="32">
        <v>20.95</v>
      </c>
      <c r="M33898">
        <v>32513</v>
      </c>
      <c r="N33898" t="s">
        <v>48</v>
      </c>
      <c r="O33898">
        <v>1</v>
      </c>
    </row>
    <row r="33899" spans="1:15" x14ac:dyDescent="0.2">
      <c r="A33899" s="2">
        <v>37298</v>
      </c>
      <c r="B33899">
        <v>900</v>
      </c>
      <c r="C33899">
        <v>23.18</v>
      </c>
      <c r="D33899">
        <v>23.18</v>
      </c>
      <c r="E33899">
        <v>23.18</v>
      </c>
      <c r="F33899">
        <v>23.18</v>
      </c>
      <c r="G33899">
        <v>23.18</v>
      </c>
      <c r="H33899" s="5">
        <v>20.45</v>
      </c>
      <c r="I33899">
        <v>21.69</v>
      </c>
      <c r="J33899">
        <v>22.87</v>
      </c>
      <c r="K33899">
        <v>23.01</v>
      </c>
      <c r="L33899" s="32">
        <v>19.47</v>
      </c>
      <c r="M33899">
        <v>33359</v>
      </c>
      <c r="N33899" t="s">
        <v>48</v>
      </c>
      <c r="O33899">
        <v>1</v>
      </c>
    </row>
    <row r="33900" spans="1:15" x14ac:dyDescent="0.2">
      <c r="A33900" s="2">
        <v>37298</v>
      </c>
      <c r="B33900">
        <v>1000</v>
      </c>
      <c r="C33900">
        <v>30.77</v>
      </c>
      <c r="D33900">
        <v>30.77</v>
      </c>
      <c r="E33900">
        <v>30.77</v>
      </c>
      <c r="F33900">
        <v>30.77</v>
      </c>
      <c r="G33900">
        <v>30.77</v>
      </c>
      <c r="H33900" s="5">
        <v>21.03</v>
      </c>
      <c r="I33900">
        <v>22.33</v>
      </c>
      <c r="J33900">
        <v>23.28</v>
      </c>
      <c r="K33900">
        <v>23.1</v>
      </c>
      <c r="L33900" s="32">
        <v>20.239999999999998</v>
      </c>
      <c r="M33900">
        <v>33894</v>
      </c>
      <c r="N33900" t="s">
        <v>48</v>
      </c>
      <c r="O33900">
        <v>1</v>
      </c>
    </row>
    <row r="33901" spans="1:15" x14ac:dyDescent="0.2">
      <c r="A33901" s="2">
        <v>37298</v>
      </c>
      <c r="B33901">
        <v>1100</v>
      </c>
      <c r="C33901">
        <v>22.95</v>
      </c>
      <c r="D33901">
        <v>22.95</v>
      </c>
      <c r="E33901">
        <v>22.95</v>
      </c>
      <c r="F33901">
        <v>22.95</v>
      </c>
      <c r="G33901">
        <v>22.95</v>
      </c>
      <c r="H33901" s="5">
        <v>21.34</v>
      </c>
      <c r="I33901">
        <v>22.34</v>
      </c>
      <c r="J33901">
        <v>23.15</v>
      </c>
      <c r="K33901">
        <v>23.06</v>
      </c>
      <c r="L33901" s="32">
        <v>20.68</v>
      </c>
      <c r="M33901">
        <v>34211</v>
      </c>
      <c r="N33901" t="s">
        <v>48</v>
      </c>
      <c r="O33901">
        <v>1</v>
      </c>
    </row>
    <row r="33902" spans="1:15" x14ac:dyDescent="0.2">
      <c r="A33902" s="2">
        <v>37298</v>
      </c>
      <c r="B33902">
        <v>1200</v>
      </c>
      <c r="C33902">
        <v>22.93</v>
      </c>
      <c r="D33902">
        <v>22.93</v>
      </c>
      <c r="E33902">
        <v>22.93</v>
      </c>
      <c r="F33902">
        <v>22.93</v>
      </c>
      <c r="G33902">
        <v>22.93</v>
      </c>
      <c r="H33902" s="5">
        <v>21.65</v>
      </c>
      <c r="I33902">
        <v>21.62</v>
      </c>
      <c r="J33902">
        <v>22.29</v>
      </c>
      <c r="K33902">
        <v>27.67</v>
      </c>
      <c r="L33902" s="32">
        <v>19.329999999999998</v>
      </c>
      <c r="M33902">
        <v>34081</v>
      </c>
      <c r="N33902" t="s">
        <v>48</v>
      </c>
      <c r="O33902">
        <v>1</v>
      </c>
    </row>
    <row r="33903" spans="1:15" x14ac:dyDescent="0.2">
      <c r="A33903" s="2">
        <v>37298</v>
      </c>
      <c r="B33903">
        <v>1300</v>
      </c>
      <c r="C33903">
        <v>21.95</v>
      </c>
      <c r="D33903">
        <v>21.95</v>
      </c>
      <c r="E33903">
        <v>21.95</v>
      </c>
      <c r="F33903">
        <v>21.95</v>
      </c>
      <c r="G33903">
        <v>21.95</v>
      </c>
      <c r="H33903" s="5">
        <v>20.36</v>
      </c>
      <c r="I33903">
        <v>20.77</v>
      </c>
      <c r="J33903">
        <v>21.53</v>
      </c>
      <c r="K33903">
        <v>23.4</v>
      </c>
      <c r="L33903" s="32">
        <v>19.190000000000001</v>
      </c>
      <c r="M33903">
        <v>33631</v>
      </c>
      <c r="N33903" t="s">
        <v>48</v>
      </c>
      <c r="O33903">
        <v>1</v>
      </c>
    </row>
    <row r="33904" spans="1:15" x14ac:dyDescent="0.2">
      <c r="A33904" s="2">
        <v>37298</v>
      </c>
      <c r="B33904">
        <v>1400</v>
      </c>
      <c r="C33904">
        <v>19.84</v>
      </c>
      <c r="D33904">
        <v>19.84</v>
      </c>
      <c r="E33904">
        <v>19.84</v>
      </c>
      <c r="F33904">
        <v>19.84</v>
      </c>
      <c r="G33904">
        <v>19.84</v>
      </c>
      <c r="H33904" s="5">
        <v>19.87</v>
      </c>
      <c r="I33904">
        <v>20.29</v>
      </c>
      <c r="J33904">
        <v>21.1</v>
      </c>
      <c r="K33904">
        <v>23.27</v>
      </c>
      <c r="L33904" s="32">
        <v>18.57</v>
      </c>
      <c r="M33904">
        <v>33363</v>
      </c>
      <c r="N33904" t="s">
        <v>48</v>
      </c>
      <c r="O33904">
        <v>1</v>
      </c>
    </row>
    <row r="33905" spans="1:15" x14ac:dyDescent="0.2">
      <c r="A33905" s="2">
        <v>37298</v>
      </c>
      <c r="B33905">
        <v>1500</v>
      </c>
      <c r="C33905">
        <v>17.440000000000001</v>
      </c>
      <c r="D33905">
        <v>17.440000000000001</v>
      </c>
      <c r="E33905">
        <v>17.440000000000001</v>
      </c>
      <c r="F33905">
        <v>17.440000000000001</v>
      </c>
      <c r="G33905">
        <v>17.440000000000001</v>
      </c>
      <c r="H33905" s="5">
        <v>18.87</v>
      </c>
      <c r="I33905">
        <v>18.95</v>
      </c>
      <c r="J33905">
        <v>19.440000000000001</v>
      </c>
      <c r="K33905">
        <v>22.21</v>
      </c>
      <c r="L33905" s="32">
        <v>17.59</v>
      </c>
      <c r="M33905">
        <v>32856</v>
      </c>
      <c r="N33905" t="s">
        <v>48</v>
      </c>
      <c r="O33905">
        <v>1</v>
      </c>
    </row>
    <row r="33906" spans="1:15" x14ac:dyDescent="0.2">
      <c r="A33906" s="2">
        <v>37298</v>
      </c>
      <c r="B33906">
        <v>1600</v>
      </c>
      <c r="C33906">
        <v>16.329999999999998</v>
      </c>
      <c r="D33906">
        <v>16.329999999999998</v>
      </c>
      <c r="E33906">
        <v>16.329999999999998</v>
      </c>
      <c r="F33906">
        <v>16.329999999999998</v>
      </c>
      <c r="G33906">
        <v>16.329999999999998</v>
      </c>
      <c r="H33906" s="5">
        <v>19.079999999999998</v>
      </c>
      <c r="I33906">
        <v>19.649999999999999</v>
      </c>
      <c r="J33906">
        <v>20.48</v>
      </c>
      <c r="K33906">
        <v>21.81</v>
      </c>
      <c r="L33906" s="32">
        <v>18.03</v>
      </c>
      <c r="M33906">
        <v>32583</v>
      </c>
      <c r="N33906" t="s">
        <v>48</v>
      </c>
      <c r="O33906">
        <v>1</v>
      </c>
    </row>
    <row r="33907" spans="1:15" x14ac:dyDescent="0.2">
      <c r="A33907" s="2">
        <v>37298</v>
      </c>
      <c r="B33907">
        <v>1700</v>
      </c>
      <c r="C33907">
        <v>16.47</v>
      </c>
      <c r="D33907">
        <v>16.47</v>
      </c>
      <c r="E33907">
        <v>16.47</v>
      </c>
      <c r="F33907">
        <v>16.47</v>
      </c>
      <c r="G33907">
        <v>16.47</v>
      </c>
      <c r="H33907" s="5">
        <v>19.97</v>
      </c>
      <c r="I33907">
        <v>20.440000000000001</v>
      </c>
      <c r="J33907">
        <v>21.22</v>
      </c>
      <c r="K33907">
        <v>22.83</v>
      </c>
      <c r="L33907" s="32">
        <v>18.87</v>
      </c>
      <c r="M33907">
        <v>33095</v>
      </c>
      <c r="N33907" t="s">
        <v>48</v>
      </c>
      <c r="O33907">
        <v>1</v>
      </c>
    </row>
    <row r="33908" spans="1:15" x14ac:dyDescent="0.2">
      <c r="A33908" s="2">
        <v>37298</v>
      </c>
      <c r="B33908">
        <v>1800</v>
      </c>
      <c r="C33908">
        <v>21.58</v>
      </c>
      <c r="D33908">
        <v>21.58</v>
      </c>
      <c r="E33908">
        <v>21.58</v>
      </c>
      <c r="F33908">
        <v>21.58</v>
      </c>
      <c r="G33908">
        <v>21.58</v>
      </c>
      <c r="H33908" s="5">
        <v>29.42</v>
      </c>
      <c r="I33908">
        <v>29.7</v>
      </c>
      <c r="J33908">
        <v>30.84</v>
      </c>
      <c r="K33908">
        <v>37.78</v>
      </c>
      <c r="L33908" s="32">
        <v>26.2</v>
      </c>
      <c r="M33908">
        <v>35248</v>
      </c>
      <c r="N33908" t="s">
        <v>48</v>
      </c>
      <c r="O33908">
        <v>1</v>
      </c>
    </row>
    <row r="33909" spans="1:15" x14ac:dyDescent="0.2">
      <c r="A33909" s="2">
        <v>37298</v>
      </c>
      <c r="B33909">
        <v>1900</v>
      </c>
      <c r="C33909">
        <v>29.5</v>
      </c>
      <c r="D33909">
        <v>29.5</v>
      </c>
      <c r="E33909">
        <v>29.5</v>
      </c>
      <c r="F33909">
        <v>29.5</v>
      </c>
      <c r="G33909">
        <v>29.5</v>
      </c>
      <c r="H33909" s="5">
        <v>33.68</v>
      </c>
      <c r="I33909">
        <v>33.93</v>
      </c>
      <c r="J33909">
        <v>34.159999999999997</v>
      </c>
      <c r="K33909">
        <v>33.68</v>
      </c>
      <c r="L33909" s="32">
        <v>33.68</v>
      </c>
      <c r="M33909">
        <v>37767</v>
      </c>
      <c r="N33909" t="s">
        <v>48</v>
      </c>
      <c r="O33909">
        <v>1</v>
      </c>
    </row>
    <row r="33910" spans="1:15" x14ac:dyDescent="0.2">
      <c r="A33910" s="2">
        <v>37298</v>
      </c>
      <c r="B33910">
        <v>2000</v>
      </c>
      <c r="C33910">
        <v>23.66</v>
      </c>
      <c r="D33910">
        <v>23.66</v>
      </c>
      <c r="E33910">
        <v>23.66</v>
      </c>
      <c r="F33910">
        <v>23.66</v>
      </c>
      <c r="G33910">
        <v>23.66</v>
      </c>
      <c r="H33910" s="5">
        <v>30</v>
      </c>
      <c r="I33910">
        <v>30.18</v>
      </c>
      <c r="J33910">
        <v>30.49</v>
      </c>
      <c r="K33910">
        <v>30</v>
      </c>
      <c r="L33910" s="32">
        <v>30</v>
      </c>
      <c r="M33910">
        <v>37439</v>
      </c>
      <c r="N33910" t="s">
        <v>48</v>
      </c>
      <c r="O33910">
        <v>1</v>
      </c>
    </row>
    <row r="33911" spans="1:15" x14ac:dyDescent="0.2">
      <c r="A33911" s="2">
        <v>37298</v>
      </c>
      <c r="B33911">
        <v>2100</v>
      </c>
      <c r="C33911">
        <v>25.3</v>
      </c>
      <c r="D33911">
        <v>25.3</v>
      </c>
      <c r="E33911">
        <v>25.3</v>
      </c>
      <c r="F33911">
        <v>25.3</v>
      </c>
      <c r="G33911">
        <v>25.3</v>
      </c>
      <c r="H33911" s="5">
        <v>25.55</v>
      </c>
      <c r="I33911">
        <v>25.07</v>
      </c>
      <c r="J33911">
        <v>25.47</v>
      </c>
      <c r="K33911">
        <v>32.36</v>
      </c>
      <c r="L33911" s="32">
        <v>22.93</v>
      </c>
      <c r="M33911">
        <v>36723</v>
      </c>
      <c r="N33911" t="s">
        <v>48</v>
      </c>
      <c r="O33911">
        <v>1</v>
      </c>
    </row>
    <row r="33912" spans="1:15" x14ac:dyDescent="0.2">
      <c r="A33912" s="2">
        <v>37298</v>
      </c>
      <c r="B33912">
        <v>2200</v>
      </c>
      <c r="C33912">
        <v>24.71</v>
      </c>
      <c r="D33912">
        <v>24.71</v>
      </c>
      <c r="E33912">
        <v>24.71</v>
      </c>
      <c r="F33912">
        <v>24.71</v>
      </c>
      <c r="G33912">
        <v>24.71</v>
      </c>
      <c r="H33912" s="5">
        <v>20.83</v>
      </c>
      <c r="I33912">
        <v>21.2</v>
      </c>
      <c r="J33912">
        <v>21.92</v>
      </c>
      <c r="K33912">
        <v>23.79</v>
      </c>
      <c r="L33912" s="32">
        <v>19.690000000000001</v>
      </c>
      <c r="M33912">
        <v>35136</v>
      </c>
      <c r="N33912" t="s">
        <v>48</v>
      </c>
      <c r="O33912">
        <v>1</v>
      </c>
    </row>
    <row r="33913" spans="1:15" x14ac:dyDescent="0.2">
      <c r="A33913" s="2">
        <v>37298</v>
      </c>
      <c r="B33913">
        <v>2300</v>
      </c>
      <c r="C33913">
        <v>20.83</v>
      </c>
      <c r="D33913">
        <v>20.83</v>
      </c>
      <c r="E33913">
        <v>20.83</v>
      </c>
      <c r="F33913">
        <v>20.83</v>
      </c>
      <c r="G33913">
        <v>20.83</v>
      </c>
      <c r="H33913" s="5">
        <v>19.29</v>
      </c>
      <c r="I33913">
        <v>19.28</v>
      </c>
      <c r="J33913">
        <v>19.28</v>
      </c>
      <c r="K33913">
        <v>19.399999999999999</v>
      </c>
      <c r="L33913" s="32">
        <v>19.25</v>
      </c>
      <c r="M33913">
        <v>32750</v>
      </c>
      <c r="N33913" t="s">
        <v>48</v>
      </c>
      <c r="O33913">
        <v>1</v>
      </c>
    </row>
    <row r="33914" spans="1:15" x14ac:dyDescent="0.2">
      <c r="A33914" s="2">
        <v>37298</v>
      </c>
      <c r="B33914">
        <v>2400</v>
      </c>
      <c r="C33914">
        <v>17.93</v>
      </c>
      <c r="D33914">
        <v>17.93</v>
      </c>
      <c r="E33914">
        <v>17.93</v>
      </c>
      <c r="F33914">
        <v>17.93</v>
      </c>
      <c r="G33914">
        <v>17.93</v>
      </c>
      <c r="H33914" s="5">
        <v>18.03</v>
      </c>
      <c r="I33914">
        <v>18.03</v>
      </c>
      <c r="J33914">
        <v>18.03</v>
      </c>
      <c r="K33914">
        <v>18.03</v>
      </c>
      <c r="L33914" s="32">
        <v>18.03</v>
      </c>
      <c r="M33914">
        <v>30412</v>
      </c>
      <c r="N33914" t="s">
        <v>47</v>
      </c>
      <c r="O33914">
        <v>1</v>
      </c>
    </row>
    <row r="33915" spans="1:15" x14ac:dyDescent="0.2">
      <c r="A33915" s="2">
        <v>37299</v>
      </c>
      <c r="B33915">
        <v>100</v>
      </c>
      <c r="C33915">
        <v>19.079999999999998</v>
      </c>
      <c r="D33915">
        <v>19.079999999999998</v>
      </c>
      <c r="E33915">
        <v>19.079999999999998</v>
      </c>
      <c r="F33915">
        <v>19.079999999999998</v>
      </c>
      <c r="G33915">
        <v>19.079999999999998</v>
      </c>
      <c r="H33915" s="5">
        <v>17.84</v>
      </c>
      <c r="I33915">
        <v>17.52</v>
      </c>
      <c r="J33915">
        <v>17.559999999999999</v>
      </c>
      <c r="K33915">
        <v>20.56</v>
      </c>
      <c r="L33915" s="32">
        <v>16.8</v>
      </c>
      <c r="M33915">
        <v>28681</v>
      </c>
      <c r="N33915" t="s">
        <v>47</v>
      </c>
      <c r="O33915">
        <v>2</v>
      </c>
    </row>
    <row r="33916" spans="1:15" x14ac:dyDescent="0.2">
      <c r="A33916" s="2">
        <v>37299</v>
      </c>
      <c r="B33916">
        <v>200</v>
      </c>
      <c r="C33916">
        <v>16.78</v>
      </c>
      <c r="D33916">
        <v>16.78</v>
      </c>
      <c r="E33916">
        <v>16.78</v>
      </c>
      <c r="F33916">
        <v>16.78</v>
      </c>
      <c r="G33916">
        <v>16.78</v>
      </c>
      <c r="H33916" s="5">
        <v>16.82</v>
      </c>
      <c r="I33916">
        <v>16.46</v>
      </c>
      <c r="J33916">
        <v>16.510000000000002</v>
      </c>
      <c r="K33916">
        <v>19.86</v>
      </c>
      <c r="L33916" s="32">
        <v>15.65</v>
      </c>
      <c r="M33916">
        <v>27904</v>
      </c>
      <c r="N33916" t="s">
        <v>47</v>
      </c>
      <c r="O33916">
        <v>2</v>
      </c>
    </row>
    <row r="33917" spans="1:15" x14ac:dyDescent="0.2">
      <c r="A33917" s="2">
        <v>37299</v>
      </c>
      <c r="B33917">
        <v>300</v>
      </c>
      <c r="C33917">
        <v>17.07</v>
      </c>
      <c r="D33917">
        <v>16.87</v>
      </c>
      <c r="E33917">
        <v>16.850000000000001</v>
      </c>
      <c r="F33917">
        <v>17.22</v>
      </c>
      <c r="G33917">
        <v>16.920000000000002</v>
      </c>
      <c r="H33917" s="5">
        <v>16.28</v>
      </c>
      <c r="I33917">
        <v>16.12</v>
      </c>
      <c r="J33917">
        <v>16.14</v>
      </c>
      <c r="K33917">
        <v>17.64</v>
      </c>
      <c r="L33917" s="32">
        <v>15.76</v>
      </c>
      <c r="M33917">
        <v>27700</v>
      </c>
      <c r="N33917" t="s">
        <v>47</v>
      </c>
      <c r="O33917">
        <v>2</v>
      </c>
    </row>
    <row r="33918" spans="1:15" x14ac:dyDescent="0.2">
      <c r="A33918" s="2">
        <v>37299</v>
      </c>
      <c r="B33918">
        <v>400</v>
      </c>
      <c r="C33918">
        <v>21.71</v>
      </c>
      <c r="D33918">
        <v>19.309999999999999</v>
      </c>
      <c r="E33918">
        <v>19.14</v>
      </c>
      <c r="F33918">
        <v>23.58</v>
      </c>
      <c r="G33918">
        <v>19.96</v>
      </c>
      <c r="H33918" s="5">
        <v>16.46</v>
      </c>
      <c r="I33918">
        <v>16.350000000000001</v>
      </c>
      <c r="J33918">
        <v>16.36</v>
      </c>
      <c r="K33918">
        <v>17.399999999999999</v>
      </c>
      <c r="L33918" s="32">
        <v>16.100000000000001</v>
      </c>
      <c r="M33918">
        <v>27856</v>
      </c>
      <c r="N33918" t="s">
        <v>47</v>
      </c>
      <c r="O33918">
        <v>2</v>
      </c>
    </row>
    <row r="33919" spans="1:15" x14ac:dyDescent="0.2">
      <c r="A33919" s="2">
        <v>37299</v>
      </c>
      <c r="B33919">
        <v>500</v>
      </c>
      <c r="C33919">
        <v>17.07</v>
      </c>
      <c r="D33919">
        <v>16.89</v>
      </c>
      <c r="E33919">
        <v>16.88</v>
      </c>
      <c r="F33919">
        <v>17.2</v>
      </c>
      <c r="G33919">
        <v>16.940000000000001</v>
      </c>
      <c r="H33919" s="5">
        <v>17.77</v>
      </c>
      <c r="I33919">
        <v>17.45</v>
      </c>
      <c r="J33919">
        <v>17.489999999999998</v>
      </c>
      <c r="K33919">
        <v>20.440000000000001</v>
      </c>
      <c r="L33919" s="32">
        <v>16.739999999999998</v>
      </c>
      <c r="M33919">
        <v>28556</v>
      </c>
      <c r="N33919" t="s">
        <v>47</v>
      </c>
      <c r="O33919">
        <v>2</v>
      </c>
    </row>
    <row r="33920" spans="1:15" x14ac:dyDescent="0.2">
      <c r="A33920" s="2">
        <v>37299</v>
      </c>
      <c r="B33920">
        <v>600</v>
      </c>
      <c r="C33920">
        <v>17.420000000000002</v>
      </c>
      <c r="D33920">
        <v>17.420000000000002</v>
      </c>
      <c r="E33920">
        <v>17.420000000000002</v>
      </c>
      <c r="F33920">
        <v>17.420000000000002</v>
      </c>
      <c r="G33920">
        <v>17.420000000000002</v>
      </c>
      <c r="H33920" s="5">
        <v>21.23</v>
      </c>
      <c r="I33920">
        <v>21.07</v>
      </c>
      <c r="J33920">
        <v>21.09</v>
      </c>
      <c r="K33920">
        <v>22.61</v>
      </c>
      <c r="L33920" s="32">
        <v>20.7</v>
      </c>
      <c r="M33920">
        <v>30714</v>
      </c>
      <c r="N33920" t="s">
        <v>47</v>
      </c>
      <c r="O33920">
        <v>2</v>
      </c>
    </row>
    <row r="33921" spans="1:15" x14ac:dyDescent="0.2">
      <c r="A33921" s="2">
        <v>37299</v>
      </c>
      <c r="B33921">
        <v>700</v>
      </c>
      <c r="C33921">
        <v>30.08</v>
      </c>
      <c r="D33921">
        <v>33.840000000000003</v>
      </c>
      <c r="E33921">
        <v>36.770000000000003</v>
      </c>
      <c r="F33921">
        <v>30.08</v>
      </c>
      <c r="G33921">
        <v>30.08</v>
      </c>
      <c r="H33921" s="5">
        <v>42.56</v>
      </c>
      <c r="I33921">
        <v>42.56</v>
      </c>
      <c r="J33921">
        <v>42.56</v>
      </c>
      <c r="K33921">
        <v>42.56</v>
      </c>
      <c r="L33921" s="32">
        <v>42.56</v>
      </c>
      <c r="M33921">
        <v>35018</v>
      </c>
      <c r="N33921" t="s">
        <v>47</v>
      </c>
      <c r="O33921">
        <v>2</v>
      </c>
    </row>
    <row r="33922" spans="1:15" x14ac:dyDescent="0.2">
      <c r="A33922" s="2">
        <v>37299</v>
      </c>
      <c r="B33922">
        <v>800</v>
      </c>
      <c r="C33922">
        <v>24.92</v>
      </c>
      <c r="D33922">
        <v>37.700000000000003</v>
      </c>
      <c r="E33922">
        <v>47.65</v>
      </c>
      <c r="F33922">
        <v>24.92</v>
      </c>
      <c r="G33922">
        <v>24.92</v>
      </c>
      <c r="H33922" s="5">
        <v>34.130000000000003</v>
      </c>
      <c r="I33922">
        <v>34.74</v>
      </c>
      <c r="J33922">
        <v>35.82</v>
      </c>
      <c r="K33922">
        <v>34.130000000000003</v>
      </c>
      <c r="L33922" s="32">
        <v>34.130000000000003</v>
      </c>
      <c r="M33922">
        <v>36610</v>
      </c>
      <c r="N33922" t="s">
        <v>48</v>
      </c>
      <c r="O33922">
        <v>2</v>
      </c>
    </row>
    <row r="33923" spans="1:15" x14ac:dyDescent="0.2">
      <c r="A33923" s="2">
        <v>37299</v>
      </c>
      <c r="B33923">
        <v>900</v>
      </c>
      <c r="C33923">
        <v>22.27</v>
      </c>
      <c r="D33923">
        <v>22.27</v>
      </c>
      <c r="E33923">
        <v>22.27</v>
      </c>
      <c r="F33923">
        <v>22.27</v>
      </c>
      <c r="G33923">
        <v>22.27</v>
      </c>
      <c r="H33923" s="5">
        <v>23.97</v>
      </c>
      <c r="I33923">
        <v>28.92</v>
      </c>
      <c r="J33923">
        <v>34.57</v>
      </c>
      <c r="K33923">
        <v>24.46</v>
      </c>
      <c r="L33923" s="32">
        <v>23.78</v>
      </c>
      <c r="M33923">
        <v>36276</v>
      </c>
      <c r="N33923" t="s">
        <v>48</v>
      </c>
      <c r="O33923">
        <v>2</v>
      </c>
    </row>
    <row r="33924" spans="1:15" x14ac:dyDescent="0.2">
      <c r="A33924" s="2">
        <v>37299</v>
      </c>
      <c r="B33924">
        <v>1000</v>
      </c>
      <c r="C33924">
        <v>25.25</v>
      </c>
      <c r="D33924">
        <v>25.25</v>
      </c>
      <c r="E33924">
        <v>25.25</v>
      </c>
      <c r="F33924">
        <v>25.25</v>
      </c>
      <c r="G33924">
        <v>25.25</v>
      </c>
      <c r="H33924" s="5">
        <v>23.85</v>
      </c>
      <c r="I33924">
        <v>24.74</v>
      </c>
      <c r="J33924">
        <v>26.19</v>
      </c>
      <c r="K33924">
        <v>24.38</v>
      </c>
      <c r="L33924" s="32">
        <v>23.65</v>
      </c>
      <c r="M33924">
        <v>35632</v>
      </c>
      <c r="N33924" t="s">
        <v>48</v>
      </c>
      <c r="O33924">
        <v>2</v>
      </c>
    </row>
    <row r="33925" spans="1:15" x14ac:dyDescent="0.2">
      <c r="A33925" s="2">
        <v>37299</v>
      </c>
      <c r="B33925">
        <v>1100</v>
      </c>
      <c r="C33925">
        <v>27.83</v>
      </c>
      <c r="D33925">
        <v>27.83</v>
      </c>
      <c r="E33925">
        <v>27.83</v>
      </c>
      <c r="F33925">
        <v>27.83</v>
      </c>
      <c r="G33925">
        <v>27.83</v>
      </c>
      <c r="H33925" s="5">
        <v>22.03</v>
      </c>
      <c r="I33925">
        <v>23.84</v>
      </c>
      <c r="J33925">
        <v>26</v>
      </c>
      <c r="K33925">
        <v>23.21</v>
      </c>
      <c r="L33925" s="32">
        <v>21.58</v>
      </c>
      <c r="M33925">
        <v>35310</v>
      </c>
      <c r="N33925" t="s">
        <v>48</v>
      </c>
      <c r="O33925">
        <v>2</v>
      </c>
    </row>
    <row r="33926" spans="1:15" x14ac:dyDescent="0.2">
      <c r="A33926" s="2">
        <v>37299</v>
      </c>
      <c r="B33926">
        <v>1200</v>
      </c>
      <c r="C33926">
        <v>21.46</v>
      </c>
      <c r="D33926">
        <v>21.46</v>
      </c>
      <c r="E33926">
        <v>21.46</v>
      </c>
      <c r="F33926">
        <v>21.46</v>
      </c>
      <c r="G33926">
        <v>21.46</v>
      </c>
      <c r="H33926" s="5">
        <v>21.24</v>
      </c>
      <c r="I33926">
        <v>21.22</v>
      </c>
      <c r="J33926">
        <v>21.51</v>
      </c>
      <c r="K33926">
        <v>22.71</v>
      </c>
      <c r="L33926" s="32">
        <v>20.68</v>
      </c>
      <c r="M33926">
        <v>34804</v>
      </c>
      <c r="N33926" t="s">
        <v>48</v>
      </c>
      <c r="O33926">
        <v>2</v>
      </c>
    </row>
    <row r="33927" spans="1:15" x14ac:dyDescent="0.2">
      <c r="A33927" s="2">
        <v>37299</v>
      </c>
      <c r="B33927">
        <v>1300</v>
      </c>
      <c r="C33927">
        <v>22.1</v>
      </c>
      <c r="D33927">
        <v>22.1</v>
      </c>
      <c r="E33927">
        <v>22.1</v>
      </c>
      <c r="F33927">
        <v>22.1</v>
      </c>
      <c r="G33927">
        <v>22.1</v>
      </c>
      <c r="H33927" s="5">
        <v>20.05</v>
      </c>
      <c r="I33927">
        <v>19.82</v>
      </c>
      <c r="J33927">
        <v>19.850000000000001</v>
      </c>
      <c r="K33927">
        <v>21.94</v>
      </c>
      <c r="L33927" s="32">
        <v>19.32</v>
      </c>
      <c r="M33927">
        <v>34095</v>
      </c>
      <c r="N33927" t="s">
        <v>48</v>
      </c>
      <c r="O33927">
        <v>2</v>
      </c>
    </row>
    <row r="33928" spans="1:15" x14ac:dyDescent="0.2">
      <c r="A33928" s="2">
        <v>37299</v>
      </c>
      <c r="B33928">
        <v>1400</v>
      </c>
      <c r="C33928">
        <v>20.47</v>
      </c>
      <c r="D33928">
        <v>20.47</v>
      </c>
      <c r="E33928">
        <v>20.47</v>
      </c>
      <c r="F33928">
        <v>20.47</v>
      </c>
      <c r="G33928">
        <v>20.47</v>
      </c>
      <c r="H33928" s="5">
        <v>18.86</v>
      </c>
      <c r="I33928">
        <v>18.59</v>
      </c>
      <c r="J33928">
        <v>18.62</v>
      </c>
      <c r="K33928">
        <v>21.18</v>
      </c>
      <c r="L33928" s="32">
        <v>17.97</v>
      </c>
      <c r="M33928">
        <v>33607</v>
      </c>
      <c r="N33928" t="s">
        <v>48</v>
      </c>
      <c r="O33928">
        <v>2</v>
      </c>
    </row>
    <row r="33929" spans="1:15" x14ac:dyDescent="0.2">
      <c r="A33929" s="2">
        <v>37299</v>
      </c>
      <c r="B33929">
        <v>1500</v>
      </c>
      <c r="C33929">
        <v>19.8</v>
      </c>
      <c r="D33929">
        <v>19.8</v>
      </c>
      <c r="E33929">
        <v>19.8</v>
      </c>
      <c r="F33929">
        <v>19.8</v>
      </c>
      <c r="G33929">
        <v>19.8</v>
      </c>
      <c r="H33929" s="5">
        <v>18.489999999999998</v>
      </c>
      <c r="I33929">
        <v>18.2</v>
      </c>
      <c r="J33929">
        <v>18.239999999999998</v>
      </c>
      <c r="K33929">
        <v>20.94</v>
      </c>
      <c r="L33929" s="32">
        <v>17.55</v>
      </c>
      <c r="M33929">
        <v>33087</v>
      </c>
      <c r="N33929" t="s">
        <v>48</v>
      </c>
      <c r="O33929">
        <v>2</v>
      </c>
    </row>
    <row r="33930" spans="1:15" x14ac:dyDescent="0.2">
      <c r="A33930" s="2">
        <v>37299</v>
      </c>
      <c r="B33930">
        <v>1600</v>
      </c>
      <c r="C33930">
        <v>19.73</v>
      </c>
      <c r="D33930">
        <v>19.73</v>
      </c>
      <c r="E33930">
        <v>19.73</v>
      </c>
      <c r="F33930">
        <v>19.73</v>
      </c>
      <c r="G33930">
        <v>19.73</v>
      </c>
      <c r="H33930" s="5">
        <v>18</v>
      </c>
      <c r="I33930">
        <v>17.690000000000001</v>
      </c>
      <c r="J33930">
        <v>17.73</v>
      </c>
      <c r="K33930">
        <v>20.62</v>
      </c>
      <c r="L33930" s="32">
        <v>16.989999999999998</v>
      </c>
      <c r="M33930">
        <v>32840</v>
      </c>
      <c r="N33930" t="s">
        <v>48</v>
      </c>
      <c r="O33930">
        <v>2</v>
      </c>
    </row>
    <row r="33931" spans="1:15" x14ac:dyDescent="0.2">
      <c r="A33931" s="2">
        <v>37299</v>
      </c>
      <c r="B33931">
        <v>1700</v>
      </c>
      <c r="C33931">
        <v>20.010000000000002</v>
      </c>
      <c r="D33931">
        <v>20.010000000000002</v>
      </c>
      <c r="E33931">
        <v>20.010000000000002</v>
      </c>
      <c r="F33931">
        <v>20.010000000000002</v>
      </c>
      <c r="G33931">
        <v>20.010000000000002</v>
      </c>
      <c r="H33931" s="5">
        <v>18.78</v>
      </c>
      <c r="I33931">
        <v>18.5</v>
      </c>
      <c r="J33931">
        <v>18.54</v>
      </c>
      <c r="K33931">
        <v>21.13</v>
      </c>
      <c r="L33931" s="32">
        <v>17.88</v>
      </c>
      <c r="M33931">
        <v>33316</v>
      </c>
      <c r="N33931" t="s">
        <v>48</v>
      </c>
      <c r="O33931">
        <v>2</v>
      </c>
    </row>
    <row r="33932" spans="1:15" x14ac:dyDescent="0.2">
      <c r="A33932" s="2">
        <v>37299</v>
      </c>
      <c r="B33932">
        <v>1800</v>
      </c>
      <c r="C33932">
        <v>19.739999999999998</v>
      </c>
      <c r="D33932">
        <v>19.739999999999998</v>
      </c>
      <c r="E33932">
        <v>19.739999999999998</v>
      </c>
      <c r="F33932">
        <v>19.739999999999998</v>
      </c>
      <c r="G33932">
        <v>19.739999999999998</v>
      </c>
      <c r="H33932" s="5">
        <v>26.13</v>
      </c>
      <c r="I33932">
        <v>27.14</v>
      </c>
      <c r="J33932">
        <v>29.03</v>
      </c>
      <c r="K33932">
        <v>26.61</v>
      </c>
      <c r="L33932" s="32">
        <v>25.94</v>
      </c>
      <c r="M33932">
        <v>34872</v>
      </c>
      <c r="N33932" t="s">
        <v>48</v>
      </c>
      <c r="O33932">
        <v>2</v>
      </c>
    </row>
    <row r="33933" spans="1:15" x14ac:dyDescent="0.2">
      <c r="A33933" s="2">
        <v>37299</v>
      </c>
      <c r="B33933">
        <v>1900</v>
      </c>
      <c r="C33933">
        <v>20.36</v>
      </c>
      <c r="D33933">
        <v>20.36</v>
      </c>
      <c r="E33933">
        <v>20.36</v>
      </c>
      <c r="F33933">
        <v>20.36</v>
      </c>
      <c r="G33933">
        <v>20.36</v>
      </c>
      <c r="H33933" s="5">
        <v>28.28</v>
      </c>
      <c r="I33933">
        <v>29.58</v>
      </c>
      <c r="J33933">
        <v>31.48</v>
      </c>
      <c r="K33933">
        <v>28.28</v>
      </c>
      <c r="L33933" s="32">
        <v>28.28</v>
      </c>
      <c r="M33933">
        <v>36454</v>
      </c>
      <c r="N33933" t="s">
        <v>48</v>
      </c>
      <c r="O33933">
        <v>2</v>
      </c>
    </row>
    <row r="33934" spans="1:15" x14ac:dyDescent="0.2">
      <c r="A33934" s="2">
        <v>37299</v>
      </c>
      <c r="B33934">
        <v>2000</v>
      </c>
      <c r="C33934">
        <v>20.13</v>
      </c>
      <c r="D33934">
        <v>20.13</v>
      </c>
      <c r="E33934">
        <v>20.13</v>
      </c>
      <c r="F33934">
        <v>20.13</v>
      </c>
      <c r="G33934">
        <v>20.13</v>
      </c>
      <c r="H33934" s="5">
        <v>25.49</v>
      </c>
      <c r="I33934">
        <v>26.16</v>
      </c>
      <c r="J33934">
        <v>27.35</v>
      </c>
      <c r="K33934">
        <v>25.49</v>
      </c>
      <c r="L33934" s="32">
        <v>25.49</v>
      </c>
      <c r="M33934">
        <v>35998</v>
      </c>
      <c r="N33934" t="s">
        <v>48</v>
      </c>
      <c r="O33934">
        <v>2</v>
      </c>
    </row>
    <row r="33935" spans="1:15" x14ac:dyDescent="0.2">
      <c r="A33935" s="2">
        <v>37299</v>
      </c>
      <c r="B33935">
        <v>2100</v>
      </c>
      <c r="C33935">
        <v>20.81</v>
      </c>
      <c r="D33935">
        <v>20.81</v>
      </c>
      <c r="E33935">
        <v>20.81</v>
      </c>
      <c r="F33935">
        <v>20.81</v>
      </c>
      <c r="G33935">
        <v>20.81</v>
      </c>
      <c r="H33935" s="5">
        <v>23.51</v>
      </c>
      <c r="I33935">
        <v>23.64</v>
      </c>
      <c r="J33935">
        <v>24.01</v>
      </c>
      <c r="K33935">
        <v>24.16</v>
      </c>
      <c r="L33935" s="32">
        <v>23.26</v>
      </c>
      <c r="M33935">
        <v>35227</v>
      </c>
      <c r="N33935" t="s">
        <v>48</v>
      </c>
      <c r="O33935">
        <v>2</v>
      </c>
    </row>
    <row r="33936" spans="1:15" x14ac:dyDescent="0.2">
      <c r="A33936" s="2">
        <v>37299</v>
      </c>
      <c r="B33936">
        <v>2200</v>
      </c>
      <c r="C33936">
        <v>18.52</v>
      </c>
      <c r="D33936">
        <v>18.52</v>
      </c>
      <c r="E33936">
        <v>18.52</v>
      </c>
      <c r="F33936">
        <v>18.52</v>
      </c>
      <c r="G33936">
        <v>18.52</v>
      </c>
      <c r="H33936" s="5">
        <v>19.71</v>
      </c>
      <c r="I33936">
        <v>19.47</v>
      </c>
      <c r="J33936">
        <v>19.510000000000002</v>
      </c>
      <c r="K33936">
        <v>21.72</v>
      </c>
      <c r="L33936" s="32">
        <v>18.940000000000001</v>
      </c>
      <c r="M33936">
        <v>33693</v>
      </c>
      <c r="N33936" t="s">
        <v>48</v>
      </c>
      <c r="O33936">
        <v>2</v>
      </c>
    </row>
    <row r="33937" spans="1:15" x14ac:dyDescent="0.2">
      <c r="A33937" s="2">
        <v>37299</v>
      </c>
      <c r="B33937">
        <v>2300</v>
      </c>
      <c r="C33937">
        <v>16.98</v>
      </c>
      <c r="D33937">
        <v>16.98</v>
      </c>
      <c r="E33937">
        <v>16.98</v>
      </c>
      <c r="F33937">
        <v>16.98</v>
      </c>
      <c r="G33937">
        <v>16.98</v>
      </c>
      <c r="H33937" s="5">
        <v>17.77</v>
      </c>
      <c r="I33937">
        <v>17.45</v>
      </c>
      <c r="J33937">
        <v>17.5</v>
      </c>
      <c r="K33937">
        <v>20.47</v>
      </c>
      <c r="L33937" s="32">
        <v>16.739999999999998</v>
      </c>
      <c r="M33937">
        <v>31145</v>
      </c>
      <c r="N33937" t="s">
        <v>48</v>
      </c>
      <c r="O33937">
        <v>2</v>
      </c>
    </row>
    <row r="33938" spans="1:15" x14ac:dyDescent="0.2">
      <c r="A33938" s="2">
        <v>37299</v>
      </c>
      <c r="B33938">
        <v>2400</v>
      </c>
      <c r="C33938">
        <v>15.09</v>
      </c>
      <c r="D33938">
        <v>15.09</v>
      </c>
      <c r="E33938">
        <v>15.09</v>
      </c>
      <c r="F33938">
        <v>15.09</v>
      </c>
      <c r="G33938">
        <v>15.09</v>
      </c>
      <c r="H33938" s="5">
        <v>17.27</v>
      </c>
      <c r="I33938">
        <v>16.989999999999998</v>
      </c>
      <c r="J33938">
        <v>17.03</v>
      </c>
      <c r="K33938">
        <v>19.579999999999998</v>
      </c>
      <c r="L33938" s="32">
        <v>16.38</v>
      </c>
      <c r="M33938">
        <v>28344</v>
      </c>
      <c r="N33938" t="s">
        <v>47</v>
      </c>
      <c r="O33938">
        <v>2</v>
      </c>
    </row>
    <row r="33939" spans="1:15" x14ac:dyDescent="0.2">
      <c r="A33939" s="2">
        <v>37300</v>
      </c>
      <c r="B33939">
        <v>100</v>
      </c>
      <c r="C33939">
        <v>15.96</v>
      </c>
      <c r="D33939">
        <v>15.96</v>
      </c>
      <c r="E33939">
        <v>15.96</v>
      </c>
      <c r="F33939">
        <v>15.96</v>
      </c>
      <c r="G33939">
        <v>15.96</v>
      </c>
      <c r="H33939" s="5">
        <v>17</v>
      </c>
      <c r="I33939">
        <v>17</v>
      </c>
      <c r="J33939">
        <v>17</v>
      </c>
      <c r="K33939">
        <v>17</v>
      </c>
      <c r="L33939" s="32">
        <v>17</v>
      </c>
      <c r="M33939">
        <v>26429</v>
      </c>
      <c r="N33939" t="s">
        <v>47</v>
      </c>
      <c r="O33939">
        <v>3</v>
      </c>
    </row>
    <row r="33940" spans="1:15" x14ac:dyDescent="0.2">
      <c r="A33940" s="2">
        <v>37300</v>
      </c>
      <c r="B33940">
        <v>200</v>
      </c>
      <c r="C33940">
        <v>15.9</v>
      </c>
      <c r="D33940">
        <v>15.9</v>
      </c>
      <c r="E33940">
        <v>15.9</v>
      </c>
      <c r="F33940">
        <v>15.9</v>
      </c>
      <c r="G33940">
        <v>15.9</v>
      </c>
      <c r="H33940" s="5">
        <v>15.99</v>
      </c>
      <c r="I33940">
        <v>15.98</v>
      </c>
      <c r="J33940">
        <v>15.98</v>
      </c>
      <c r="K33940">
        <v>16</v>
      </c>
      <c r="L33940" s="32">
        <v>15.98</v>
      </c>
      <c r="M33940">
        <v>25705</v>
      </c>
      <c r="N33940" t="s">
        <v>47</v>
      </c>
      <c r="O33940">
        <v>3</v>
      </c>
    </row>
    <row r="33941" spans="1:15" x14ac:dyDescent="0.2">
      <c r="A33941" s="2">
        <v>37300</v>
      </c>
      <c r="B33941">
        <v>300</v>
      </c>
      <c r="C33941">
        <v>15.89</v>
      </c>
      <c r="D33941">
        <v>15.89</v>
      </c>
      <c r="E33941">
        <v>15.89</v>
      </c>
      <c r="F33941">
        <v>15.89</v>
      </c>
      <c r="G33941">
        <v>15.89</v>
      </c>
      <c r="H33941" s="5">
        <v>15.98</v>
      </c>
      <c r="I33941">
        <v>15.97</v>
      </c>
      <c r="J33941">
        <v>15.97</v>
      </c>
      <c r="K33941">
        <v>15.99</v>
      </c>
      <c r="L33941" s="32">
        <v>15.97</v>
      </c>
      <c r="M33941">
        <v>25384</v>
      </c>
      <c r="N33941" t="s">
        <v>47</v>
      </c>
      <c r="O33941">
        <v>3</v>
      </c>
    </row>
    <row r="33942" spans="1:15" x14ac:dyDescent="0.2">
      <c r="A33942" s="2">
        <v>37300</v>
      </c>
      <c r="B33942">
        <v>400</v>
      </c>
      <c r="C33942">
        <v>15.7</v>
      </c>
      <c r="D33942">
        <v>15.7</v>
      </c>
      <c r="E33942">
        <v>15.7</v>
      </c>
      <c r="F33942">
        <v>15.7</v>
      </c>
      <c r="G33942">
        <v>15.7</v>
      </c>
      <c r="H33942" s="5">
        <v>15.58</v>
      </c>
      <c r="I33942">
        <v>15.56</v>
      </c>
      <c r="J33942">
        <v>15.56</v>
      </c>
      <c r="K33942">
        <v>15.59</v>
      </c>
      <c r="L33942" s="32">
        <v>15.56</v>
      </c>
      <c r="M33942">
        <v>25360</v>
      </c>
      <c r="N33942" t="s">
        <v>47</v>
      </c>
      <c r="O33942">
        <v>3</v>
      </c>
    </row>
    <row r="33943" spans="1:15" x14ac:dyDescent="0.2">
      <c r="A33943" s="2">
        <v>37300</v>
      </c>
      <c r="B33943">
        <v>500</v>
      </c>
      <c r="C33943">
        <v>15.99</v>
      </c>
      <c r="D33943">
        <v>15.99</v>
      </c>
      <c r="E33943">
        <v>15.99</v>
      </c>
      <c r="F33943">
        <v>15.99</v>
      </c>
      <c r="G33943">
        <v>15.99</v>
      </c>
      <c r="H33943" s="5">
        <v>16.36</v>
      </c>
      <c r="I33943">
        <v>16.350000000000001</v>
      </c>
      <c r="J33943">
        <v>16.350000000000001</v>
      </c>
      <c r="K33943">
        <v>16.36</v>
      </c>
      <c r="L33943" s="32">
        <v>16.350000000000001</v>
      </c>
      <c r="M33943">
        <v>26096</v>
      </c>
      <c r="N33943" t="s">
        <v>47</v>
      </c>
      <c r="O33943">
        <v>3</v>
      </c>
    </row>
    <row r="33944" spans="1:15" x14ac:dyDescent="0.2">
      <c r="A33944" s="2">
        <v>37300</v>
      </c>
      <c r="B33944">
        <v>600</v>
      </c>
      <c r="C33944">
        <v>16.329999999999998</v>
      </c>
      <c r="D33944">
        <v>16.329999999999998</v>
      </c>
      <c r="E33944">
        <v>16.329999999999998</v>
      </c>
      <c r="F33944">
        <v>16.329999999999998</v>
      </c>
      <c r="G33944">
        <v>16.329999999999998</v>
      </c>
      <c r="H33944" s="5">
        <v>18.47</v>
      </c>
      <c r="I33944">
        <v>18.47</v>
      </c>
      <c r="J33944">
        <v>18.47</v>
      </c>
      <c r="K33944">
        <v>18.47</v>
      </c>
      <c r="L33944" s="32">
        <v>18.47</v>
      </c>
      <c r="M33944">
        <v>28337</v>
      </c>
      <c r="N33944" t="s">
        <v>47</v>
      </c>
      <c r="O33944">
        <v>3</v>
      </c>
    </row>
    <row r="33945" spans="1:15" x14ac:dyDescent="0.2">
      <c r="A33945" s="2">
        <v>37300</v>
      </c>
      <c r="B33945">
        <v>700</v>
      </c>
      <c r="C33945">
        <v>33.450000000000003</v>
      </c>
      <c r="D33945">
        <v>33.450000000000003</v>
      </c>
      <c r="E33945">
        <v>33.450000000000003</v>
      </c>
      <c r="F33945">
        <v>33.450000000000003</v>
      </c>
      <c r="G33945">
        <v>33.450000000000003</v>
      </c>
      <c r="H33945" s="5">
        <v>34.090000000000003</v>
      </c>
      <c r="I33945">
        <v>34.01</v>
      </c>
      <c r="J33945">
        <v>34.01</v>
      </c>
      <c r="K33945">
        <v>34.15</v>
      </c>
      <c r="L33945" s="32">
        <v>34.03</v>
      </c>
      <c r="M33945">
        <v>32278</v>
      </c>
      <c r="N33945" t="s">
        <v>47</v>
      </c>
      <c r="O33945">
        <v>3</v>
      </c>
    </row>
    <row r="33946" spans="1:15" x14ac:dyDescent="0.2">
      <c r="A33946" s="2">
        <v>37300</v>
      </c>
      <c r="B33946">
        <v>800</v>
      </c>
      <c r="C33946">
        <v>25.83</v>
      </c>
      <c r="D33946">
        <v>25.83</v>
      </c>
      <c r="E33946">
        <v>25.83</v>
      </c>
      <c r="F33946">
        <v>25.83</v>
      </c>
      <c r="G33946">
        <v>25.83</v>
      </c>
      <c r="H33946" s="5">
        <v>28.16</v>
      </c>
      <c r="I33946">
        <v>33.99</v>
      </c>
      <c r="J33946">
        <v>39.57</v>
      </c>
      <c r="K33946">
        <v>28.27</v>
      </c>
      <c r="L33946" s="32">
        <v>28.05</v>
      </c>
      <c r="M33946">
        <v>34546</v>
      </c>
      <c r="N33946" t="s">
        <v>48</v>
      </c>
      <c r="O33946">
        <v>3</v>
      </c>
    </row>
    <row r="33947" spans="1:15" x14ac:dyDescent="0.2">
      <c r="A33947" s="2">
        <v>37300</v>
      </c>
      <c r="B33947">
        <v>900</v>
      </c>
      <c r="C33947">
        <v>20.52</v>
      </c>
      <c r="D33947">
        <v>20.52</v>
      </c>
      <c r="E33947">
        <v>20.52</v>
      </c>
      <c r="F33947">
        <v>20.52</v>
      </c>
      <c r="G33947">
        <v>20.52</v>
      </c>
      <c r="H33947" s="5">
        <v>22.91</v>
      </c>
      <c r="I33947">
        <v>26.23</v>
      </c>
      <c r="J33947">
        <v>28.85</v>
      </c>
      <c r="K33947">
        <v>23.07</v>
      </c>
      <c r="L33947" s="32">
        <v>22.74</v>
      </c>
      <c r="M33947">
        <v>34462</v>
      </c>
      <c r="N33947" t="s">
        <v>48</v>
      </c>
      <c r="O33947">
        <v>3</v>
      </c>
    </row>
    <row r="33948" spans="1:15" x14ac:dyDescent="0.2">
      <c r="A33948" s="2">
        <v>37300</v>
      </c>
      <c r="B33948">
        <v>1000</v>
      </c>
      <c r="C33948">
        <v>24.41</v>
      </c>
      <c r="D33948">
        <v>24.41</v>
      </c>
      <c r="E33948">
        <v>24.41</v>
      </c>
      <c r="F33948">
        <v>24.41</v>
      </c>
      <c r="G33948">
        <v>24.41</v>
      </c>
      <c r="H33948" s="5">
        <v>23.02</v>
      </c>
      <c r="I33948">
        <v>27.32</v>
      </c>
      <c r="J33948">
        <v>30.44</v>
      </c>
      <c r="K33948">
        <v>23.02</v>
      </c>
      <c r="L33948" s="32">
        <v>23.01</v>
      </c>
      <c r="M33948">
        <v>34285</v>
      </c>
      <c r="N33948" t="s">
        <v>48</v>
      </c>
      <c r="O33948">
        <v>3</v>
      </c>
    </row>
    <row r="33949" spans="1:15" x14ac:dyDescent="0.2">
      <c r="A33949" s="2">
        <v>37300</v>
      </c>
      <c r="B33949">
        <v>1100</v>
      </c>
      <c r="C33949">
        <v>19.53</v>
      </c>
      <c r="D33949">
        <v>19.53</v>
      </c>
      <c r="E33949">
        <v>19.53</v>
      </c>
      <c r="F33949">
        <v>19.53</v>
      </c>
      <c r="G33949">
        <v>19.53</v>
      </c>
      <c r="H33949" s="5">
        <v>23.02</v>
      </c>
      <c r="I33949">
        <v>25.37</v>
      </c>
      <c r="J33949">
        <v>27.04</v>
      </c>
      <c r="K33949">
        <v>23.02</v>
      </c>
      <c r="L33949" s="32">
        <v>23.02</v>
      </c>
      <c r="M33949">
        <v>34251</v>
      </c>
      <c r="N33949" t="s">
        <v>48</v>
      </c>
      <c r="O33949">
        <v>3</v>
      </c>
    </row>
    <row r="33950" spans="1:15" x14ac:dyDescent="0.2">
      <c r="A33950" s="2">
        <v>37300</v>
      </c>
      <c r="B33950">
        <v>1200</v>
      </c>
      <c r="C33950">
        <v>25.98</v>
      </c>
      <c r="D33950">
        <v>25.98</v>
      </c>
      <c r="E33950">
        <v>25.98</v>
      </c>
      <c r="F33950">
        <v>25.98</v>
      </c>
      <c r="G33950">
        <v>25.98</v>
      </c>
      <c r="H33950" s="5">
        <v>21.54</v>
      </c>
      <c r="I33950">
        <v>25.29</v>
      </c>
      <c r="J33950">
        <v>28</v>
      </c>
      <c r="K33950">
        <v>21.55</v>
      </c>
      <c r="L33950" s="32">
        <v>21.52</v>
      </c>
      <c r="M33950">
        <v>33839</v>
      </c>
      <c r="N33950" t="s">
        <v>48</v>
      </c>
      <c r="O33950">
        <v>3</v>
      </c>
    </row>
    <row r="33951" spans="1:15" x14ac:dyDescent="0.2">
      <c r="A33951" s="2">
        <v>37300</v>
      </c>
      <c r="B33951">
        <v>1300</v>
      </c>
      <c r="C33951">
        <v>20.07</v>
      </c>
      <c r="D33951">
        <v>20.07</v>
      </c>
      <c r="E33951">
        <v>20.07</v>
      </c>
      <c r="F33951">
        <v>20.07</v>
      </c>
      <c r="G33951">
        <v>20.07</v>
      </c>
      <c r="H33951" s="5">
        <v>20.11</v>
      </c>
      <c r="I33951">
        <v>21.44</v>
      </c>
      <c r="J33951">
        <v>22.63</v>
      </c>
      <c r="K33951">
        <v>20.3</v>
      </c>
      <c r="L33951" s="32">
        <v>20.02</v>
      </c>
      <c r="M33951">
        <v>33388</v>
      </c>
      <c r="N33951" t="s">
        <v>48</v>
      </c>
      <c r="O33951">
        <v>3</v>
      </c>
    </row>
    <row r="33952" spans="1:15" x14ac:dyDescent="0.2">
      <c r="A33952" s="2">
        <v>37300</v>
      </c>
      <c r="B33952">
        <v>1400</v>
      </c>
      <c r="C33952">
        <v>19.95</v>
      </c>
      <c r="D33952">
        <v>19.95</v>
      </c>
      <c r="E33952">
        <v>19.95</v>
      </c>
      <c r="F33952">
        <v>19.95</v>
      </c>
      <c r="G33952">
        <v>19.95</v>
      </c>
      <c r="H33952" s="5">
        <v>19.329999999999998</v>
      </c>
      <c r="I33952">
        <v>20.170000000000002</v>
      </c>
      <c r="J33952">
        <v>21.2</v>
      </c>
      <c r="K33952">
        <v>19.91</v>
      </c>
      <c r="L33952" s="32">
        <v>19.09</v>
      </c>
      <c r="M33952">
        <v>33078</v>
      </c>
      <c r="N33952" t="s">
        <v>48</v>
      </c>
      <c r="O33952">
        <v>3</v>
      </c>
    </row>
    <row r="33953" spans="1:15" x14ac:dyDescent="0.2">
      <c r="A33953" s="2">
        <v>37300</v>
      </c>
      <c r="B33953">
        <v>1500</v>
      </c>
      <c r="C33953">
        <v>20.96</v>
      </c>
      <c r="D33953">
        <v>20.96</v>
      </c>
      <c r="E33953">
        <v>20.96</v>
      </c>
      <c r="F33953">
        <v>20.96</v>
      </c>
      <c r="G33953">
        <v>20.96</v>
      </c>
      <c r="H33953" s="5">
        <v>18.579999999999998</v>
      </c>
      <c r="I33953">
        <v>19.54</v>
      </c>
      <c r="J33953">
        <v>20.69</v>
      </c>
      <c r="K33953">
        <v>18.8</v>
      </c>
      <c r="L33953" s="32">
        <v>18.47</v>
      </c>
      <c r="M33953">
        <v>32510</v>
      </c>
      <c r="N33953" t="s">
        <v>48</v>
      </c>
      <c r="O33953">
        <v>3</v>
      </c>
    </row>
    <row r="33954" spans="1:15" x14ac:dyDescent="0.2">
      <c r="A33954" s="2">
        <v>37300</v>
      </c>
      <c r="B33954">
        <v>1600</v>
      </c>
      <c r="C33954">
        <v>19.04</v>
      </c>
      <c r="D33954">
        <v>19.04</v>
      </c>
      <c r="E33954">
        <v>19.04</v>
      </c>
      <c r="F33954">
        <v>19.04</v>
      </c>
      <c r="G33954">
        <v>19.04</v>
      </c>
      <c r="H33954" s="5">
        <v>18.27</v>
      </c>
      <c r="I33954">
        <v>18.68</v>
      </c>
      <c r="J33954">
        <v>19.12</v>
      </c>
      <c r="K33954">
        <v>18.309999999999999</v>
      </c>
      <c r="L33954" s="32">
        <v>18.22</v>
      </c>
      <c r="M33954">
        <v>32294</v>
      </c>
      <c r="N33954" t="s">
        <v>48</v>
      </c>
      <c r="O33954">
        <v>3</v>
      </c>
    </row>
    <row r="33955" spans="1:15" x14ac:dyDescent="0.2">
      <c r="A33955" s="2">
        <v>37300</v>
      </c>
      <c r="B33955">
        <v>1700</v>
      </c>
      <c r="C33955">
        <v>19.739999999999998</v>
      </c>
      <c r="D33955">
        <v>19.739999999999998</v>
      </c>
      <c r="E33955">
        <v>19.739999999999998</v>
      </c>
      <c r="F33955">
        <v>19.739999999999998</v>
      </c>
      <c r="G33955">
        <v>19.739999999999998</v>
      </c>
      <c r="H33955" s="5">
        <v>19.940000000000001</v>
      </c>
      <c r="I33955">
        <v>20.18</v>
      </c>
      <c r="J33955">
        <v>20.45</v>
      </c>
      <c r="K33955">
        <v>19.97</v>
      </c>
      <c r="L33955" s="32">
        <v>19.91</v>
      </c>
      <c r="M33955">
        <v>32667</v>
      </c>
      <c r="N33955" t="s">
        <v>48</v>
      </c>
      <c r="O33955">
        <v>3</v>
      </c>
    </row>
    <row r="33956" spans="1:15" x14ac:dyDescent="0.2">
      <c r="A33956" s="2">
        <v>37300</v>
      </c>
      <c r="B33956">
        <v>1800</v>
      </c>
      <c r="C33956">
        <v>30.45</v>
      </c>
      <c r="D33956">
        <v>30.45</v>
      </c>
      <c r="E33956">
        <v>30.45</v>
      </c>
      <c r="F33956">
        <v>30.45</v>
      </c>
      <c r="G33956">
        <v>30.45</v>
      </c>
      <c r="H33956" s="5">
        <v>30.15</v>
      </c>
      <c r="I33956">
        <v>31.11</v>
      </c>
      <c r="J33956">
        <v>31.73</v>
      </c>
      <c r="K33956">
        <v>30.19</v>
      </c>
      <c r="L33956" s="32">
        <v>30.11</v>
      </c>
      <c r="M33956">
        <v>34724</v>
      </c>
      <c r="N33956" t="s">
        <v>48</v>
      </c>
      <c r="O33956">
        <v>3</v>
      </c>
    </row>
    <row r="33957" spans="1:15" x14ac:dyDescent="0.2">
      <c r="A33957" s="2">
        <v>37300</v>
      </c>
      <c r="B33957">
        <v>1900</v>
      </c>
      <c r="C33957">
        <v>28.57</v>
      </c>
      <c r="D33957">
        <v>28.57</v>
      </c>
      <c r="E33957">
        <v>28.57</v>
      </c>
      <c r="F33957">
        <v>28.57</v>
      </c>
      <c r="G33957">
        <v>28.57</v>
      </c>
      <c r="H33957" s="5">
        <v>35</v>
      </c>
      <c r="I33957">
        <v>39.869999999999997</v>
      </c>
      <c r="J33957">
        <v>43.31</v>
      </c>
      <c r="K33957">
        <v>35</v>
      </c>
      <c r="L33957" s="32">
        <v>35</v>
      </c>
      <c r="M33957">
        <v>37179</v>
      </c>
      <c r="N33957" t="s">
        <v>48</v>
      </c>
      <c r="O33957">
        <v>3</v>
      </c>
    </row>
    <row r="33958" spans="1:15" x14ac:dyDescent="0.2">
      <c r="A33958" s="2">
        <v>37300</v>
      </c>
      <c r="B33958">
        <v>2000</v>
      </c>
      <c r="C33958">
        <v>43.27</v>
      </c>
      <c r="D33958">
        <v>43.27</v>
      </c>
      <c r="E33958">
        <v>43.27</v>
      </c>
      <c r="F33958">
        <v>43.27</v>
      </c>
      <c r="G33958">
        <v>43.27</v>
      </c>
      <c r="H33958" s="5">
        <v>30.09</v>
      </c>
      <c r="I33958">
        <v>30.52</v>
      </c>
      <c r="J33958">
        <v>30.98</v>
      </c>
      <c r="K33958">
        <v>31.09</v>
      </c>
      <c r="L33958" s="32">
        <v>29.68</v>
      </c>
      <c r="M33958">
        <v>37039</v>
      </c>
      <c r="N33958" t="s">
        <v>48</v>
      </c>
      <c r="O33958">
        <v>3</v>
      </c>
    </row>
    <row r="33959" spans="1:15" x14ac:dyDescent="0.2">
      <c r="A33959" s="2">
        <v>37300</v>
      </c>
      <c r="B33959">
        <v>2100</v>
      </c>
      <c r="C33959">
        <v>39.18</v>
      </c>
      <c r="D33959">
        <v>39.18</v>
      </c>
      <c r="E33959">
        <v>39.18</v>
      </c>
      <c r="F33959">
        <v>39.18</v>
      </c>
      <c r="G33959">
        <v>39.18</v>
      </c>
      <c r="H33959" s="5">
        <v>26.63</v>
      </c>
      <c r="I33959">
        <v>27.04</v>
      </c>
      <c r="J33959">
        <v>27.37</v>
      </c>
      <c r="K33959">
        <v>26.86</v>
      </c>
      <c r="L33959" s="32">
        <v>26.49</v>
      </c>
      <c r="M33959">
        <v>36673</v>
      </c>
      <c r="N33959" t="s">
        <v>48</v>
      </c>
      <c r="O33959">
        <v>3</v>
      </c>
    </row>
    <row r="33960" spans="1:15" x14ac:dyDescent="0.2">
      <c r="A33960" s="2">
        <v>37300</v>
      </c>
      <c r="B33960">
        <v>2200</v>
      </c>
      <c r="C33960">
        <v>30.85</v>
      </c>
      <c r="D33960">
        <v>30.85</v>
      </c>
      <c r="E33960">
        <v>30.85</v>
      </c>
      <c r="F33960">
        <v>30.85</v>
      </c>
      <c r="G33960">
        <v>30.85</v>
      </c>
      <c r="H33960" s="5">
        <v>21.08</v>
      </c>
      <c r="I33960">
        <v>22</v>
      </c>
      <c r="J33960">
        <v>22.64</v>
      </c>
      <c r="K33960">
        <v>21.1</v>
      </c>
      <c r="L33960" s="32">
        <v>21.06</v>
      </c>
      <c r="M33960">
        <v>35397</v>
      </c>
      <c r="N33960" t="s">
        <v>48</v>
      </c>
      <c r="O33960">
        <v>3</v>
      </c>
    </row>
    <row r="33961" spans="1:15" x14ac:dyDescent="0.2">
      <c r="A33961" s="2">
        <v>37300</v>
      </c>
      <c r="B33961">
        <v>2300</v>
      </c>
      <c r="C33961">
        <v>19.87</v>
      </c>
      <c r="D33961">
        <v>19.87</v>
      </c>
      <c r="E33961">
        <v>19.87</v>
      </c>
      <c r="F33961">
        <v>19.87</v>
      </c>
      <c r="G33961">
        <v>19.87</v>
      </c>
      <c r="H33961" s="5">
        <v>18.57</v>
      </c>
      <c r="I33961">
        <v>18.78</v>
      </c>
      <c r="J33961">
        <v>19.02</v>
      </c>
      <c r="K33961">
        <v>18.61</v>
      </c>
      <c r="L33961" s="32">
        <v>18.53</v>
      </c>
      <c r="M33961">
        <v>32899</v>
      </c>
      <c r="N33961" t="s">
        <v>48</v>
      </c>
      <c r="O33961">
        <v>3</v>
      </c>
    </row>
    <row r="33962" spans="1:15" x14ac:dyDescent="0.2">
      <c r="A33962" s="2">
        <v>37300</v>
      </c>
      <c r="B33962">
        <v>2400</v>
      </c>
      <c r="C33962">
        <v>17.55</v>
      </c>
      <c r="D33962">
        <v>17.55</v>
      </c>
      <c r="E33962">
        <v>17.55</v>
      </c>
      <c r="F33962">
        <v>17.55</v>
      </c>
      <c r="G33962">
        <v>17.55</v>
      </c>
      <c r="H33962" s="5">
        <v>17.739999999999998</v>
      </c>
      <c r="I33962">
        <v>17.739999999999998</v>
      </c>
      <c r="J33962">
        <v>17.739999999999998</v>
      </c>
      <c r="K33962">
        <v>17.739999999999998</v>
      </c>
      <c r="L33962" s="32">
        <v>17.739999999999998</v>
      </c>
      <c r="M33962">
        <v>30560</v>
      </c>
      <c r="N33962" t="s">
        <v>47</v>
      </c>
      <c r="O33962">
        <v>3</v>
      </c>
    </row>
    <row r="33963" spans="1:15" x14ac:dyDescent="0.2">
      <c r="A33963" s="2">
        <v>37301</v>
      </c>
      <c r="B33963">
        <v>100</v>
      </c>
      <c r="C33963">
        <v>16.23</v>
      </c>
      <c r="D33963">
        <v>16.23</v>
      </c>
      <c r="E33963">
        <v>16.23</v>
      </c>
      <c r="F33963">
        <v>16.23</v>
      </c>
      <c r="G33963">
        <v>16.23</v>
      </c>
      <c r="H33963" s="5">
        <v>19.510000000000002</v>
      </c>
      <c r="I33963">
        <v>19.510000000000002</v>
      </c>
      <c r="J33963">
        <v>19.510000000000002</v>
      </c>
      <c r="K33963">
        <v>19.510000000000002</v>
      </c>
      <c r="L33963" s="32">
        <v>19.510000000000002</v>
      </c>
      <c r="M33963">
        <v>28862</v>
      </c>
      <c r="N33963" t="s">
        <v>47</v>
      </c>
      <c r="O33963">
        <v>4</v>
      </c>
    </row>
    <row r="33964" spans="1:15" x14ac:dyDescent="0.2">
      <c r="A33964" s="2">
        <v>37301</v>
      </c>
      <c r="B33964">
        <v>200</v>
      </c>
      <c r="C33964">
        <v>17.46</v>
      </c>
      <c r="D33964">
        <v>17.46</v>
      </c>
      <c r="E33964">
        <v>17.46</v>
      </c>
      <c r="F33964">
        <v>17.46</v>
      </c>
      <c r="G33964">
        <v>17.46</v>
      </c>
      <c r="H33964" s="5">
        <v>18.510000000000002</v>
      </c>
      <c r="I33964">
        <v>18.510000000000002</v>
      </c>
      <c r="J33964">
        <v>18.510000000000002</v>
      </c>
      <c r="K33964">
        <v>18.510000000000002</v>
      </c>
      <c r="L33964" s="32">
        <v>18.510000000000002</v>
      </c>
      <c r="M33964">
        <v>28180</v>
      </c>
      <c r="N33964" t="s">
        <v>47</v>
      </c>
      <c r="O33964">
        <v>4</v>
      </c>
    </row>
    <row r="33965" spans="1:15" x14ac:dyDescent="0.2">
      <c r="A33965" s="2">
        <v>37301</v>
      </c>
      <c r="B33965">
        <v>300</v>
      </c>
      <c r="C33965">
        <v>18.170000000000002</v>
      </c>
      <c r="D33965">
        <v>18.170000000000002</v>
      </c>
      <c r="E33965">
        <v>18.170000000000002</v>
      </c>
      <c r="F33965">
        <v>18.170000000000002</v>
      </c>
      <c r="G33965">
        <v>18.170000000000002</v>
      </c>
      <c r="H33965" s="5">
        <v>18</v>
      </c>
      <c r="I33965">
        <v>18</v>
      </c>
      <c r="J33965">
        <v>18</v>
      </c>
      <c r="K33965">
        <v>18</v>
      </c>
      <c r="L33965" s="32">
        <v>18</v>
      </c>
      <c r="M33965">
        <v>28230</v>
      </c>
      <c r="N33965" t="s">
        <v>47</v>
      </c>
      <c r="O33965">
        <v>4</v>
      </c>
    </row>
    <row r="33966" spans="1:15" x14ac:dyDescent="0.2">
      <c r="A33966" s="2">
        <v>37301</v>
      </c>
      <c r="B33966">
        <v>400</v>
      </c>
      <c r="C33966">
        <v>18.04</v>
      </c>
      <c r="D33966">
        <v>18.04</v>
      </c>
      <c r="E33966">
        <v>18.04</v>
      </c>
      <c r="F33966">
        <v>18.04</v>
      </c>
      <c r="G33966">
        <v>18.04</v>
      </c>
      <c r="H33966" s="5">
        <v>17.78</v>
      </c>
      <c r="I33966">
        <v>17.78</v>
      </c>
      <c r="J33966">
        <v>17.78</v>
      </c>
      <c r="K33966">
        <v>17.78</v>
      </c>
      <c r="L33966" s="32">
        <v>17.78</v>
      </c>
      <c r="M33966">
        <v>28455</v>
      </c>
      <c r="N33966" t="s">
        <v>47</v>
      </c>
      <c r="O33966">
        <v>4</v>
      </c>
    </row>
    <row r="33967" spans="1:15" x14ac:dyDescent="0.2">
      <c r="A33967" s="2">
        <v>37301</v>
      </c>
      <c r="B33967">
        <v>500</v>
      </c>
      <c r="C33967">
        <v>17.829999999999998</v>
      </c>
      <c r="D33967">
        <v>17.829999999999998</v>
      </c>
      <c r="E33967">
        <v>17.829999999999998</v>
      </c>
      <c r="F33967">
        <v>17.829999999999998</v>
      </c>
      <c r="G33967">
        <v>17.829999999999998</v>
      </c>
      <c r="H33967" s="5">
        <v>19.14</v>
      </c>
      <c r="I33967">
        <v>19.14</v>
      </c>
      <c r="J33967">
        <v>19.14</v>
      </c>
      <c r="K33967">
        <v>19.14</v>
      </c>
      <c r="L33967" s="32">
        <v>19.14</v>
      </c>
      <c r="M33967">
        <v>29315</v>
      </c>
      <c r="N33967" t="s">
        <v>47</v>
      </c>
      <c r="O33967">
        <v>4</v>
      </c>
    </row>
    <row r="33968" spans="1:15" x14ac:dyDescent="0.2">
      <c r="A33968" s="2">
        <v>37301</v>
      </c>
      <c r="B33968">
        <v>600</v>
      </c>
      <c r="C33968">
        <v>18.27</v>
      </c>
      <c r="D33968">
        <v>20.04</v>
      </c>
      <c r="E33968">
        <v>21.42</v>
      </c>
      <c r="F33968">
        <v>18.27</v>
      </c>
      <c r="G33968">
        <v>18.27</v>
      </c>
      <c r="H33968" s="5">
        <v>21</v>
      </c>
      <c r="I33968">
        <v>21</v>
      </c>
      <c r="J33968">
        <v>21</v>
      </c>
      <c r="K33968">
        <v>21</v>
      </c>
      <c r="L33968" s="32">
        <v>21</v>
      </c>
      <c r="M33968">
        <v>31786</v>
      </c>
      <c r="N33968" t="s">
        <v>47</v>
      </c>
      <c r="O33968">
        <v>4</v>
      </c>
    </row>
    <row r="33969" spans="1:15" x14ac:dyDescent="0.2">
      <c r="A33969" s="2">
        <v>37301</v>
      </c>
      <c r="B33969">
        <v>700</v>
      </c>
      <c r="C33969">
        <v>35.630000000000003</v>
      </c>
      <c r="D33969">
        <v>62.12</v>
      </c>
      <c r="E33969">
        <v>82.74</v>
      </c>
      <c r="F33969">
        <v>35.630000000000003</v>
      </c>
      <c r="G33969">
        <v>35.619999999999997</v>
      </c>
      <c r="H33969" s="5">
        <v>45</v>
      </c>
      <c r="I33969">
        <v>45</v>
      </c>
      <c r="J33969">
        <v>45</v>
      </c>
      <c r="K33969">
        <v>45</v>
      </c>
      <c r="L33969" s="32">
        <v>45</v>
      </c>
      <c r="M33969">
        <v>35969</v>
      </c>
      <c r="N33969" t="s">
        <v>47</v>
      </c>
      <c r="O33969">
        <v>4</v>
      </c>
    </row>
    <row r="33970" spans="1:15" x14ac:dyDescent="0.2">
      <c r="A33970" s="2">
        <v>37301</v>
      </c>
      <c r="B33970">
        <v>800</v>
      </c>
      <c r="C33970">
        <v>51.22</v>
      </c>
      <c r="D33970">
        <v>86</v>
      </c>
      <c r="E33970">
        <v>113.07</v>
      </c>
      <c r="F33970">
        <v>51.21</v>
      </c>
      <c r="G33970">
        <v>51.2</v>
      </c>
      <c r="H33970" s="5">
        <v>30.37</v>
      </c>
      <c r="I33970">
        <v>50</v>
      </c>
      <c r="J33970">
        <v>61.91</v>
      </c>
      <c r="K33970">
        <v>30.46</v>
      </c>
      <c r="L33970" s="32">
        <v>30.28</v>
      </c>
      <c r="M33970">
        <v>37829</v>
      </c>
      <c r="N33970" t="s">
        <v>48</v>
      </c>
      <c r="O33970">
        <v>4</v>
      </c>
    </row>
    <row r="33971" spans="1:15" x14ac:dyDescent="0.2">
      <c r="A33971" s="2">
        <v>37301</v>
      </c>
      <c r="B33971">
        <v>900</v>
      </c>
      <c r="C33971">
        <v>33.479999999999997</v>
      </c>
      <c r="D33971">
        <v>51.7</v>
      </c>
      <c r="E33971">
        <v>65.88</v>
      </c>
      <c r="F33971">
        <v>33.479999999999997</v>
      </c>
      <c r="G33971">
        <v>33.47</v>
      </c>
      <c r="H33971" s="5">
        <v>26.61</v>
      </c>
      <c r="I33971">
        <v>32</v>
      </c>
      <c r="J33971">
        <v>35.340000000000003</v>
      </c>
      <c r="K33971">
        <v>26.73</v>
      </c>
      <c r="L33971" s="32">
        <v>26.49</v>
      </c>
      <c r="M33971">
        <v>37176</v>
      </c>
      <c r="N33971" t="s">
        <v>48</v>
      </c>
      <c r="O33971">
        <v>4</v>
      </c>
    </row>
    <row r="33972" spans="1:15" x14ac:dyDescent="0.2">
      <c r="A33972" s="2">
        <v>37301</v>
      </c>
      <c r="B33972">
        <v>1000</v>
      </c>
      <c r="C33972">
        <v>29.42</v>
      </c>
      <c r="D33972">
        <v>30.04</v>
      </c>
      <c r="E33972">
        <v>30.53</v>
      </c>
      <c r="F33972">
        <v>29.42</v>
      </c>
      <c r="G33972">
        <v>29.42</v>
      </c>
      <c r="H33972" s="5">
        <v>29.99</v>
      </c>
      <c r="I33972">
        <v>32</v>
      </c>
      <c r="J33972">
        <v>33.21</v>
      </c>
      <c r="K33972">
        <v>29.99</v>
      </c>
      <c r="L33972" s="32">
        <v>29.99</v>
      </c>
      <c r="M33972">
        <v>36123</v>
      </c>
      <c r="N33972" t="s">
        <v>48</v>
      </c>
      <c r="O33972">
        <v>4</v>
      </c>
    </row>
    <row r="33973" spans="1:15" x14ac:dyDescent="0.2">
      <c r="A33973" s="2">
        <v>37301</v>
      </c>
      <c r="B33973">
        <v>1100</v>
      </c>
      <c r="C33973">
        <v>16.95</v>
      </c>
      <c r="D33973">
        <v>16.95</v>
      </c>
      <c r="E33973">
        <v>16.95</v>
      </c>
      <c r="F33973">
        <v>16.95</v>
      </c>
      <c r="G33973">
        <v>16.95</v>
      </c>
      <c r="H33973" s="5">
        <v>26.9</v>
      </c>
      <c r="I33973">
        <v>26.9</v>
      </c>
      <c r="J33973">
        <v>26.9</v>
      </c>
      <c r="K33973">
        <v>26.9</v>
      </c>
      <c r="L33973" s="32">
        <v>26.9</v>
      </c>
      <c r="M33973">
        <v>35658</v>
      </c>
      <c r="N33973" t="s">
        <v>48</v>
      </c>
      <c r="O33973">
        <v>4</v>
      </c>
    </row>
    <row r="33974" spans="1:15" x14ac:dyDescent="0.2">
      <c r="A33974" s="2">
        <v>37301</v>
      </c>
      <c r="B33974">
        <v>1200</v>
      </c>
      <c r="C33974">
        <v>18.52</v>
      </c>
      <c r="D33974">
        <v>18.52</v>
      </c>
      <c r="E33974">
        <v>18.52</v>
      </c>
      <c r="F33974">
        <v>18.52</v>
      </c>
      <c r="G33974">
        <v>18.52</v>
      </c>
      <c r="H33974" s="5">
        <v>22.02</v>
      </c>
      <c r="I33974">
        <v>23.52</v>
      </c>
      <c r="J33974">
        <v>24.58</v>
      </c>
      <c r="K33974">
        <v>22.02</v>
      </c>
      <c r="L33974" s="32">
        <v>22.02</v>
      </c>
      <c r="M33974">
        <v>34664</v>
      </c>
      <c r="N33974" t="s">
        <v>48</v>
      </c>
      <c r="O33974">
        <v>4</v>
      </c>
    </row>
    <row r="33975" spans="1:15" x14ac:dyDescent="0.2">
      <c r="A33975" s="2">
        <v>37301</v>
      </c>
      <c r="B33975">
        <v>1300</v>
      </c>
      <c r="C33975">
        <v>18.73</v>
      </c>
      <c r="D33975">
        <v>18.73</v>
      </c>
      <c r="E33975">
        <v>18.73</v>
      </c>
      <c r="F33975">
        <v>18.73</v>
      </c>
      <c r="G33975">
        <v>18.73</v>
      </c>
      <c r="H33975" s="5">
        <v>20.48</v>
      </c>
      <c r="I33975">
        <v>21.01</v>
      </c>
      <c r="J33975">
        <v>21.35</v>
      </c>
      <c r="K33975">
        <v>20.51</v>
      </c>
      <c r="L33975" s="32">
        <v>20.45</v>
      </c>
      <c r="M33975">
        <v>33852</v>
      </c>
      <c r="N33975" t="s">
        <v>48</v>
      </c>
      <c r="O33975">
        <v>4</v>
      </c>
    </row>
    <row r="33976" spans="1:15" x14ac:dyDescent="0.2">
      <c r="A33976" s="2">
        <v>37301</v>
      </c>
      <c r="B33976">
        <v>1400</v>
      </c>
      <c r="C33976">
        <v>17.63</v>
      </c>
      <c r="D33976">
        <v>17.63</v>
      </c>
      <c r="E33976">
        <v>17.63</v>
      </c>
      <c r="F33976">
        <v>17.63</v>
      </c>
      <c r="G33976">
        <v>17.63</v>
      </c>
      <c r="H33976" s="5">
        <v>19.149999999999999</v>
      </c>
      <c r="I33976">
        <v>19.100000000000001</v>
      </c>
      <c r="J33976">
        <v>19.09</v>
      </c>
      <c r="K33976">
        <v>19.190000000000001</v>
      </c>
      <c r="L33976" s="32">
        <v>19.11</v>
      </c>
      <c r="M33976">
        <v>33220</v>
      </c>
      <c r="N33976" t="s">
        <v>48</v>
      </c>
      <c r="O33976">
        <v>4</v>
      </c>
    </row>
    <row r="33977" spans="1:15" x14ac:dyDescent="0.2">
      <c r="A33977" s="2">
        <v>37301</v>
      </c>
      <c r="B33977">
        <v>1500</v>
      </c>
      <c r="C33977">
        <v>16.48</v>
      </c>
      <c r="D33977">
        <v>16.48</v>
      </c>
      <c r="E33977">
        <v>16.48</v>
      </c>
      <c r="F33977">
        <v>16.48</v>
      </c>
      <c r="G33977">
        <v>16.48</v>
      </c>
      <c r="H33977" s="5">
        <v>18.53</v>
      </c>
      <c r="I33977">
        <v>18.510000000000002</v>
      </c>
      <c r="J33977">
        <v>18.510000000000002</v>
      </c>
      <c r="K33977">
        <v>18.54</v>
      </c>
      <c r="L33977" s="32">
        <v>18.52</v>
      </c>
      <c r="M33977">
        <v>32546</v>
      </c>
      <c r="N33977" t="s">
        <v>48</v>
      </c>
      <c r="O33977">
        <v>4</v>
      </c>
    </row>
    <row r="33978" spans="1:15" x14ac:dyDescent="0.2">
      <c r="A33978" s="2">
        <v>37301</v>
      </c>
      <c r="B33978">
        <v>1600</v>
      </c>
      <c r="C33978">
        <v>14.85</v>
      </c>
      <c r="D33978">
        <v>14.85</v>
      </c>
      <c r="E33978">
        <v>14.85</v>
      </c>
      <c r="F33978">
        <v>14.85</v>
      </c>
      <c r="G33978">
        <v>14.85</v>
      </c>
      <c r="H33978" s="5">
        <v>18</v>
      </c>
      <c r="I33978">
        <v>18</v>
      </c>
      <c r="J33978">
        <v>18</v>
      </c>
      <c r="K33978">
        <v>18.010000000000002</v>
      </c>
      <c r="L33978" s="32">
        <v>18</v>
      </c>
      <c r="M33978">
        <v>32105</v>
      </c>
      <c r="N33978" t="s">
        <v>48</v>
      </c>
      <c r="O33978">
        <v>4</v>
      </c>
    </row>
    <row r="33979" spans="1:15" x14ac:dyDescent="0.2">
      <c r="A33979" s="2">
        <v>37301</v>
      </c>
      <c r="B33979">
        <v>1700</v>
      </c>
      <c r="C33979">
        <v>15.78</v>
      </c>
      <c r="D33979">
        <v>15.78</v>
      </c>
      <c r="E33979">
        <v>15.78</v>
      </c>
      <c r="F33979">
        <v>15.78</v>
      </c>
      <c r="G33979">
        <v>15.78</v>
      </c>
      <c r="H33979" s="5">
        <v>19.03</v>
      </c>
      <c r="I33979">
        <v>18.989999999999998</v>
      </c>
      <c r="J33979">
        <v>18.989999999999998</v>
      </c>
      <c r="K33979">
        <v>19.059999999999999</v>
      </c>
      <c r="L33979" s="32">
        <v>19</v>
      </c>
      <c r="M33979">
        <v>32371</v>
      </c>
      <c r="N33979" t="s">
        <v>48</v>
      </c>
      <c r="O33979">
        <v>4</v>
      </c>
    </row>
    <row r="33980" spans="1:15" x14ac:dyDescent="0.2">
      <c r="A33980" s="2">
        <v>37301</v>
      </c>
      <c r="B33980">
        <v>1800</v>
      </c>
      <c r="C33980">
        <v>19.43</v>
      </c>
      <c r="D33980">
        <v>19.43</v>
      </c>
      <c r="E33980">
        <v>19.43</v>
      </c>
      <c r="F33980">
        <v>19.43</v>
      </c>
      <c r="G33980">
        <v>19.43</v>
      </c>
      <c r="H33980" s="5">
        <v>24.92</v>
      </c>
      <c r="I33980">
        <v>27.32</v>
      </c>
      <c r="J33980">
        <v>28.51</v>
      </c>
      <c r="K33980">
        <v>26.37</v>
      </c>
      <c r="L33980" s="32">
        <v>24.36</v>
      </c>
      <c r="M33980">
        <v>34175</v>
      </c>
      <c r="N33980" t="s">
        <v>48</v>
      </c>
      <c r="O33980">
        <v>4</v>
      </c>
    </row>
    <row r="33981" spans="1:15" x14ac:dyDescent="0.2">
      <c r="A33981" s="2">
        <v>37301</v>
      </c>
      <c r="B33981">
        <v>1900</v>
      </c>
      <c r="C33981">
        <v>20.18</v>
      </c>
      <c r="D33981">
        <v>20.18</v>
      </c>
      <c r="E33981">
        <v>20.18</v>
      </c>
      <c r="F33981">
        <v>20.18</v>
      </c>
      <c r="G33981">
        <v>20.18</v>
      </c>
      <c r="H33981" s="5">
        <v>30.15</v>
      </c>
      <c r="I33981">
        <v>36.61</v>
      </c>
      <c r="J33981">
        <v>40.020000000000003</v>
      </c>
      <c r="K33981">
        <v>30.19</v>
      </c>
      <c r="L33981" s="32">
        <v>30.12</v>
      </c>
      <c r="M33981">
        <v>36572</v>
      </c>
      <c r="N33981" t="s">
        <v>48</v>
      </c>
      <c r="O33981">
        <v>4</v>
      </c>
    </row>
    <row r="33982" spans="1:15" x14ac:dyDescent="0.2">
      <c r="A33982" s="2">
        <v>37301</v>
      </c>
      <c r="B33982">
        <v>2000</v>
      </c>
      <c r="C33982">
        <v>19.670000000000002</v>
      </c>
      <c r="D33982">
        <v>19.670000000000002</v>
      </c>
      <c r="E33982">
        <v>19.670000000000002</v>
      </c>
      <c r="F33982">
        <v>19.670000000000002</v>
      </c>
      <c r="G33982">
        <v>19.670000000000002</v>
      </c>
      <c r="H33982" s="5">
        <v>28.7</v>
      </c>
      <c r="I33982">
        <v>35.9</v>
      </c>
      <c r="J33982">
        <v>40</v>
      </c>
      <c r="K33982">
        <v>28.7</v>
      </c>
      <c r="L33982" s="32">
        <v>28.7</v>
      </c>
      <c r="M33982">
        <v>36307</v>
      </c>
      <c r="N33982" t="s">
        <v>48</v>
      </c>
      <c r="O33982">
        <v>4</v>
      </c>
    </row>
    <row r="33983" spans="1:15" x14ac:dyDescent="0.2">
      <c r="A33983" s="2">
        <v>37301</v>
      </c>
      <c r="B33983">
        <v>2100</v>
      </c>
      <c r="C33983">
        <v>20.149999999999999</v>
      </c>
      <c r="D33983">
        <v>20.149999999999999</v>
      </c>
      <c r="E33983">
        <v>20.149999999999999</v>
      </c>
      <c r="F33983">
        <v>20.149999999999999</v>
      </c>
      <c r="G33983">
        <v>20.149999999999999</v>
      </c>
      <c r="H33983" s="5">
        <v>24.57</v>
      </c>
      <c r="I33983">
        <v>26.23</v>
      </c>
      <c r="J33983">
        <v>27.01</v>
      </c>
      <c r="K33983">
        <v>25</v>
      </c>
      <c r="L33983" s="32">
        <v>24.4</v>
      </c>
      <c r="M33983">
        <v>35849</v>
      </c>
      <c r="N33983" t="s">
        <v>48</v>
      </c>
      <c r="O33983">
        <v>4</v>
      </c>
    </row>
    <row r="33984" spans="1:15" x14ac:dyDescent="0.2">
      <c r="A33984" s="2">
        <v>37301</v>
      </c>
      <c r="B33984">
        <v>2200</v>
      </c>
      <c r="C33984">
        <v>19.829999999999998</v>
      </c>
      <c r="D33984">
        <v>19.829999999999998</v>
      </c>
      <c r="E33984">
        <v>19.829999999999998</v>
      </c>
      <c r="F33984">
        <v>19.829999999999998</v>
      </c>
      <c r="G33984">
        <v>19.829999999999998</v>
      </c>
      <c r="H33984" s="5">
        <v>20.03</v>
      </c>
      <c r="I33984">
        <v>21.05</v>
      </c>
      <c r="J33984">
        <v>21.51</v>
      </c>
      <c r="K33984">
        <v>20.03</v>
      </c>
      <c r="L33984" s="32">
        <v>20.03</v>
      </c>
      <c r="M33984">
        <v>34348</v>
      </c>
      <c r="N33984" t="s">
        <v>48</v>
      </c>
      <c r="O33984">
        <v>4</v>
      </c>
    </row>
    <row r="33985" spans="1:15" x14ac:dyDescent="0.2">
      <c r="A33985" s="2">
        <v>37301</v>
      </c>
      <c r="B33985">
        <v>2300</v>
      </c>
      <c r="C33985">
        <v>17.829999999999998</v>
      </c>
      <c r="D33985">
        <v>17.829999999999998</v>
      </c>
      <c r="E33985">
        <v>17.829999999999998</v>
      </c>
      <c r="F33985">
        <v>17.829999999999998</v>
      </c>
      <c r="G33985">
        <v>17.829999999999998</v>
      </c>
      <c r="H33985" s="5">
        <v>18.03</v>
      </c>
      <c r="I33985">
        <v>18.05</v>
      </c>
      <c r="J33985">
        <v>18.010000000000002</v>
      </c>
      <c r="K33985">
        <v>18.03</v>
      </c>
      <c r="L33985" s="32">
        <v>18.03</v>
      </c>
      <c r="M33985">
        <v>32063</v>
      </c>
      <c r="N33985" t="s">
        <v>48</v>
      </c>
      <c r="O33985">
        <v>4</v>
      </c>
    </row>
    <row r="33986" spans="1:15" x14ac:dyDescent="0.2">
      <c r="A33986" s="2">
        <v>37301</v>
      </c>
      <c r="B33986">
        <v>2400</v>
      </c>
      <c r="C33986">
        <v>16.18</v>
      </c>
      <c r="D33986">
        <v>16.18</v>
      </c>
      <c r="E33986">
        <v>16.18</v>
      </c>
      <c r="F33986">
        <v>16.18</v>
      </c>
      <c r="G33986">
        <v>16.18</v>
      </c>
      <c r="H33986" s="5">
        <v>17.510000000000002</v>
      </c>
      <c r="I33986">
        <v>17.510000000000002</v>
      </c>
      <c r="J33986">
        <v>17.510000000000002</v>
      </c>
      <c r="K33986">
        <v>17.510000000000002</v>
      </c>
      <c r="L33986" s="32">
        <v>17.510000000000002</v>
      </c>
      <c r="M33986">
        <v>29865</v>
      </c>
      <c r="N33986" t="s">
        <v>47</v>
      </c>
      <c r="O33986">
        <v>4</v>
      </c>
    </row>
    <row r="33987" spans="1:15" x14ac:dyDescent="0.2">
      <c r="A33987" s="2">
        <v>37302</v>
      </c>
      <c r="B33987">
        <v>100</v>
      </c>
      <c r="C33987">
        <v>15.62</v>
      </c>
      <c r="D33987">
        <v>15.62</v>
      </c>
      <c r="E33987">
        <v>15.62</v>
      </c>
      <c r="F33987">
        <v>15.62</v>
      </c>
      <c r="G33987">
        <v>15.62</v>
      </c>
      <c r="H33987" s="5">
        <v>17.09</v>
      </c>
      <c r="I33987">
        <v>17.09</v>
      </c>
      <c r="J33987">
        <v>17.09</v>
      </c>
      <c r="K33987">
        <v>17.09</v>
      </c>
      <c r="L33987" s="32">
        <v>17.09</v>
      </c>
      <c r="M33987">
        <v>28309</v>
      </c>
      <c r="N33987" t="s">
        <v>47</v>
      </c>
      <c r="O33987">
        <v>5</v>
      </c>
    </row>
    <row r="33988" spans="1:15" x14ac:dyDescent="0.2">
      <c r="A33988" s="2">
        <v>37302</v>
      </c>
      <c r="B33988">
        <v>200</v>
      </c>
      <c r="C33988">
        <v>14.58</v>
      </c>
      <c r="D33988">
        <v>14.58</v>
      </c>
      <c r="E33988">
        <v>14.58</v>
      </c>
      <c r="F33988">
        <v>14.58</v>
      </c>
      <c r="G33988">
        <v>14.58</v>
      </c>
      <c r="H33988" s="5">
        <v>16.25</v>
      </c>
      <c r="I33988">
        <v>16.25</v>
      </c>
      <c r="J33988">
        <v>16.25</v>
      </c>
      <c r="K33988">
        <v>16.25</v>
      </c>
      <c r="L33988" s="32">
        <v>16.25</v>
      </c>
      <c r="M33988">
        <v>27354</v>
      </c>
      <c r="N33988" t="s">
        <v>47</v>
      </c>
      <c r="O33988">
        <v>5</v>
      </c>
    </row>
    <row r="33989" spans="1:15" x14ac:dyDescent="0.2">
      <c r="A33989" s="2">
        <v>37302</v>
      </c>
      <c r="B33989">
        <v>300</v>
      </c>
      <c r="C33989">
        <v>15.18</v>
      </c>
      <c r="D33989">
        <v>15.18</v>
      </c>
      <c r="E33989">
        <v>15.18</v>
      </c>
      <c r="F33989">
        <v>15.18</v>
      </c>
      <c r="G33989">
        <v>15.18</v>
      </c>
      <c r="H33989" s="5">
        <v>15.8</v>
      </c>
      <c r="I33989">
        <v>15.8</v>
      </c>
      <c r="J33989">
        <v>15.8</v>
      </c>
      <c r="K33989">
        <v>15.8</v>
      </c>
      <c r="L33989" s="32">
        <v>15.8</v>
      </c>
      <c r="M33989">
        <v>26960</v>
      </c>
      <c r="N33989" t="s">
        <v>47</v>
      </c>
      <c r="O33989">
        <v>5</v>
      </c>
    </row>
    <row r="33990" spans="1:15" x14ac:dyDescent="0.2">
      <c r="A33990" s="2">
        <v>37302</v>
      </c>
      <c r="B33990">
        <v>400</v>
      </c>
      <c r="C33990">
        <v>15.34</v>
      </c>
      <c r="D33990">
        <v>15.34</v>
      </c>
      <c r="E33990">
        <v>15.34</v>
      </c>
      <c r="F33990">
        <v>15.34</v>
      </c>
      <c r="G33990">
        <v>15.34</v>
      </c>
      <c r="H33990" s="5">
        <v>15.75</v>
      </c>
      <c r="I33990">
        <v>15.75</v>
      </c>
      <c r="J33990">
        <v>15.75</v>
      </c>
      <c r="K33990">
        <v>15.75</v>
      </c>
      <c r="L33990" s="32">
        <v>15.75</v>
      </c>
      <c r="M33990">
        <v>27001</v>
      </c>
      <c r="N33990" t="s">
        <v>47</v>
      </c>
      <c r="O33990">
        <v>5</v>
      </c>
    </row>
    <row r="33991" spans="1:15" x14ac:dyDescent="0.2">
      <c r="A33991" s="2">
        <v>37302</v>
      </c>
      <c r="B33991">
        <v>500</v>
      </c>
      <c r="C33991">
        <v>15.56</v>
      </c>
      <c r="D33991">
        <v>15.56</v>
      </c>
      <c r="E33991">
        <v>15.56</v>
      </c>
      <c r="F33991">
        <v>15.56</v>
      </c>
      <c r="G33991">
        <v>15.56</v>
      </c>
      <c r="H33991" s="5">
        <v>16.3</v>
      </c>
      <c r="I33991">
        <v>16.3</v>
      </c>
      <c r="J33991">
        <v>16.3</v>
      </c>
      <c r="K33991">
        <v>16.3</v>
      </c>
      <c r="L33991" s="32">
        <v>16.3</v>
      </c>
      <c r="M33991">
        <v>27617</v>
      </c>
      <c r="N33991" t="s">
        <v>47</v>
      </c>
      <c r="O33991">
        <v>5</v>
      </c>
    </row>
    <row r="33992" spans="1:15" x14ac:dyDescent="0.2">
      <c r="A33992" s="2">
        <v>37302</v>
      </c>
      <c r="B33992">
        <v>600</v>
      </c>
      <c r="C33992">
        <v>16.12</v>
      </c>
      <c r="D33992">
        <v>16.12</v>
      </c>
      <c r="E33992">
        <v>16.12</v>
      </c>
      <c r="F33992">
        <v>16.12</v>
      </c>
      <c r="G33992">
        <v>16.12</v>
      </c>
      <c r="H33992" s="5">
        <v>19.11</v>
      </c>
      <c r="I33992">
        <v>19.11</v>
      </c>
      <c r="J33992">
        <v>19.11</v>
      </c>
      <c r="K33992">
        <v>19.11</v>
      </c>
      <c r="L33992" s="32">
        <v>19.11</v>
      </c>
      <c r="M33992">
        <v>29739</v>
      </c>
      <c r="N33992" t="s">
        <v>47</v>
      </c>
      <c r="O33992">
        <v>5</v>
      </c>
    </row>
    <row r="33993" spans="1:15" x14ac:dyDescent="0.2">
      <c r="A33993" s="2">
        <v>37302</v>
      </c>
      <c r="B33993">
        <v>700</v>
      </c>
      <c r="C33993">
        <v>25.1</v>
      </c>
      <c r="D33993">
        <v>27.54</v>
      </c>
      <c r="E33993">
        <v>29.92</v>
      </c>
      <c r="F33993">
        <v>25.11</v>
      </c>
      <c r="G33993">
        <v>25.11</v>
      </c>
      <c r="H33993" s="5">
        <v>35.01</v>
      </c>
      <c r="I33993">
        <v>35.01</v>
      </c>
      <c r="J33993">
        <v>35.01</v>
      </c>
      <c r="K33993">
        <v>35.01</v>
      </c>
      <c r="L33993" s="32">
        <v>35.01</v>
      </c>
      <c r="M33993">
        <v>33470</v>
      </c>
      <c r="N33993" t="s">
        <v>47</v>
      </c>
      <c r="O33993">
        <v>5</v>
      </c>
    </row>
    <row r="33994" spans="1:15" x14ac:dyDescent="0.2">
      <c r="A33994" s="2">
        <v>37302</v>
      </c>
      <c r="B33994">
        <v>800</v>
      </c>
      <c r="C33994">
        <v>19.86</v>
      </c>
      <c r="D33994">
        <v>32.299999999999997</v>
      </c>
      <c r="E33994">
        <v>44.12</v>
      </c>
      <c r="F33994">
        <v>19.920000000000002</v>
      </c>
      <c r="G33994">
        <v>19.95</v>
      </c>
      <c r="H33994" s="5">
        <v>26.28</v>
      </c>
      <c r="I33994">
        <v>35.28</v>
      </c>
      <c r="J33994">
        <v>40.74</v>
      </c>
      <c r="K33994">
        <v>27.96</v>
      </c>
      <c r="L33994" s="32">
        <v>28.03</v>
      </c>
      <c r="M33994">
        <v>35195</v>
      </c>
      <c r="N33994" t="s">
        <v>48</v>
      </c>
      <c r="O33994">
        <v>5</v>
      </c>
    </row>
    <row r="33995" spans="1:15" x14ac:dyDescent="0.2">
      <c r="A33995" s="2">
        <v>37302</v>
      </c>
      <c r="B33995">
        <v>900</v>
      </c>
      <c r="C33995">
        <v>20.34</v>
      </c>
      <c r="D33995">
        <v>28.52</v>
      </c>
      <c r="E33995">
        <v>36.630000000000003</v>
      </c>
      <c r="F33995">
        <v>20.36</v>
      </c>
      <c r="G33995">
        <v>20.37</v>
      </c>
      <c r="H33995" s="5">
        <v>22.63</v>
      </c>
      <c r="I33995">
        <v>27.88</v>
      </c>
      <c r="J33995">
        <v>32</v>
      </c>
      <c r="K33995">
        <v>26.03</v>
      </c>
      <c r="L33995" s="32">
        <v>21.32</v>
      </c>
      <c r="M33995">
        <v>35328</v>
      </c>
      <c r="N33995" t="s">
        <v>48</v>
      </c>
      <c r="O33995">
        <v>5</v>
      </c>
    </row>
    <row r="33996" spans="1:15" x14ac:dyDescent="0.2">
      <c r="A33996" s="2">
        <v>37302</v>
      </c>
      <c r="B33996">
        <v>1000</v>
      </c>
      <c r="C33996">
        <v>20.68</v>
      </c>
      <c r="D33996">
        <v>20.68</v>
      </c>
      <c r="E33996">
        <v>20.68</v>
      </c>
      <c r="F33996">
        <v>20.68</v>
      </c>
      <c r="G33996">
        <v>20.68</v>
      </c>
      <c r="H33996" s="5">
        <v>22</v>
      </c>
      <c r="I33996">
        <v>23.24</v>
      </c>
      <c r="J33996">
        <v>24.51</v>
      </c>
      <c r="K33996">
        <v>25.81</v>
      </c>
      <c r="L33996" s="32">
        <v>20.66</v>
      </c>
      <c r="M33996">
        <v>35044</v>
      </c>
      <c r="N33996" t="s">
        <v>48</v>
      </c>
      <c r="O33996">
        <v>5</v>
      </c>
    </row>
    <row r="33997" spans="1:15" x14ac:dyDescent="0.2">
      <c r="A33997" s="2">
        <v>37302</v>
      </c>
      <c r="B33997">
        <v>1100</v>
      </c>
      <c r="C33997">
        <v>38.369999999999997</v>
      </c>
      <c r="D33997">
        <v>38.369999999999997</v>
      </c>
      <c r="E33997">
        <v>38.369999999999997</v>
      </c>
      <c r="F33997">
        <v>38.369999999999997</v>
      </c>
      <c r="G33997">
        <v>38.369999999999997</v>
      </c>
      <c r="H33997" s="5">
        <v>20.89</v>
      </c>
      <c r="I33997">
        <v>22.03</v>
      </c>
      <c r="J33997">
        <v>23.01</v>
      </c>
      <c r="K33997">
        <v>23.42</v>
      </c>
      <c r="L33997" s="32">
        <v>19.91</v>
      </c>
      <c r="M33997">
        <v>34669</v>
      </c>
      <c r="N33997" t="s">
        <v>48</v>
      </c>
      <c r="O33997">
        <v>5</v>
      </c>
    </row>
    <row r="33998" spans="1:15" x14ac:dyDescent="0.2">
      <c r="A33998" s="2">
        <v>37302</v>
      </c>
      <c r="B33998">
        <v>1200</v>
      </c>
      <c r="C33998">
        <v>21.02</v>
      </c>
      <c r="D33998">
        <v>21.02</v>
      </c>
      <c r="E33998">
        <v>21.02</v>
      </c>
      <c r="F33998">
        <v>21.02</v>
      </c>
      <c r="G33998">
        <v>21.02</v>
      </c>
      <c r="H33998" s="5">
        <v>19.21</v>
      </c>
      <c r="I33998">
        <v>19.899999999999999</v>
      </c>
      <c r="J33998">
        <v>20.57</v>
      </c>
      <c r="K33998">
        <v>19.77</v>
      </c>
      <c r="L33998" s="32">
        <v>18.989999999999998</v>
      </c>
      <c r="M33998">
        <v>33984</v>
      </c>
      <c r="N33998" t="s">
        <v>48</v>
      </c>
      <c r="O33998">
        <v>5</v>
      </c>
    </row>
    <row r="33999" spans="1:15" x14ac:dyDescent="0.2">
      <c r="A33999" s="2">
        <v>37302</v>
      </c>
      <c r="B33999">
        <v>1300</v>
      </c>
      <c r="C33999">
        <v>20.18</v>
      </c>
      <c r="D33999">
        <v>20.18</v>
      </c>
      <c r="E33999">
        <v>20.18</v>
      </c>
      <c r="F33999">
        <v>20.18</v>
      </c>
      <c r="G33999">
        <v>20.18</v>
      </c>
      <c r="H33999" s="5">
        <v>18.02</v>
      </c>
      <c r="I33999">
        <v>18.48</v>
      </c>
      <c r="J33999">
        <v>19.149999999999999</v>
      </c>
      <c r="K33999">
        <v>18.600000000000001</v>
      </c>
      <c r="L33999" s="32">
        <v>17.79</v>
      </c>
      <c r="M33999">
        <v>33047</v>
      </c>
      <c r="N33999" t="s">
        <v>48</v>
      </c>
      <c r="O33999">
        <v>5</v>
      </c>
    </row>
    <row r="34000" spans="1:15" x14ac:dyDescent="0.2">
      <c r="A34000" s="2">
        <v>37302</v>
      </c>
      <c r="B34000">
        <v>1400</v>
      </c>
      <c r="C34000">
        <v>17.920000000000002</v>
      </c>
      <c r="D34000">
        <v>17.920000000000002</v>
      </c>
      <c r="E34000">
        <v>17.920000000000002</v>
      </c>
      <c r="F34000">
        <v>17.920000000000002</v>
      </c>
      <c r="G34000">
        <v>17.920000000000002</v>
      </c>
      <c r="H34000" s="5">
        <v>17.11</v>
      </c>
      <c r="I34000">
        <v>17.510000000000002</v>
      </c>
      <c r="J34000">
        <v>17.88</v>
      </c>
      <c r="K34000">
        <v>17.11</v>
      </c>
      <c r="L34000" s="32">
        <v>17.11</v>
      </c>
      <c r="M34000">
        <v>32545</v>
      </c>
      <c r="N34000" t="s">
        <v>48</v>
      </c>
      <c r="O34000">
        <v>5</v>
      </c>
    </row>
    <row r="34001" spans="1:15" x14ac:dyDescent="0.2">
      <c r="A34001" s="2">
        <v>37302</v>
      </c>
      <c r="B34001">
        <v>1500</v>
      </c>
      <c r="C34001">
        <v>17.05</v>
      </c>
      <c r="D34001">
        <v>17.05</v>
      </c>
      <c r="E34001">
        <v>17.05</v>
      </c>
      <c r="F34001">
        <v>17.05</v>
      </c>
      <c r="G34001">
        <v>17.05</v>
      </c>
      <c r="H34001" s="5">
        <v>16.2</v>
      </c>
      <c r="I34001">
        <v>16.260000000000002</v>
      </c>
      <c r="J34001">
        <v>16.32</v>
      </c>
      <c r="K34001">
        <v>16.2</v>
      </c>
      <c r="L34001" s="32">
        <v>16.2</v>
      </c>
      <c r="M34001">
        <v>31985</v>
      </c>
      <c r="N34001" t="s">
        <v>48</v>
      </c>
      <c r="O34001">
        <v>5</v>
      </c>
    </row>
    <row r="34002" spans="1:15" x14ac:dyDescent="0.2">
      <c r="A34002" s="2">
        <v>37302</v>
      </c>
      <c r="B34002">
        <v>1600</v>
      </c>
      <c r="C34002">
        <v>16.48</v>
      </c>
      <c r="D34002">
        <v>16.48</v>
      </c>
      <c r="E34002">
        <v>16.48</v>
      </c>
      <c r="F34002">
        <v>16.48</v>
      </c>
      <c r="G34002">
        <v>16.48</v>
      </c>
      <c r="H34002" s="5">
        <v>15.88</v>
      </c>
      <c r="I34002">
        <v>15.96</v>
      </c>
      <c r="J34002">
        <v>16.05</v>
      </c>
      <c r="K34002">
        <v>15.97</v>
      </c>
      <c r="L34002" s="32">
        <v>15.85</v>
      </c>
      <c r="M34002">
        <v>31467</v>
      </c>
      <c r="N34002" t="s">
        <v>48</v>
      </c>
      <c r="O34002">
        <v>5</v>
      </c>
    </row>
    <row r="34003" spans="1:15" x14ac:dyDescent="0.2">
      <c r="A34003" s="2">
        <v>37302</v>
      </c>
      <c r="B34003">
        <v>1700</v>
      </c>
      <c r="C34003">
        <v>17.09</v>
      </c>
      <c r="D34003">
        <v>17.09</v>
      </c>
      <c r="E34003">
        <v>17.09</v>
      </c>
      <c r="F34003">
        <v>17.09</v>
      </c>
      <c r="G34003">
        <v>17.09</v>
      </c>
      <c r="H34003" s="5">
        <v>16.03</v>
      </c>
      <c r="I34003">
        <v>16.02</v>
      </c>
      <c r="J34003">
        <v>16.02</v>
      </c>
      <c r="K34003">
        <v>16.059999999999999</v>
      </c>
      <c r="L34003" s="32">
        <v>16.010000000000002</v>
      </c>
      <c r="M34003">
        <v>31672</v>
      </c>
      <c r="N34003" t="s">
        <v>48</v>
      </c>
      <c r="O34003">
        <v>5</v>
      </c>
    </row>
    <row r="34004" spans="1:15" x14ac:dyDescent="0.2">
      <c r="A34004" s="2">
        <v>37302</v>
      </c>
      <c r="B34004">
        <v>1800</v>
      </c>
      <c r="C34004">
        <v>24.98</v>
      </c>
      <c r="D34004">
        <v>24.98</v>
      </c>
      <c r="E34004">
        <v>24.98</v>
      </c>
      <c r="F34004">
        <v>24.98</v>
      </c>
      <c r="G34004">
        <v>24.98</v>
      </c>
      <c r="H34004" s="5">
        <v>19.45</v>
      </c>
      <c r="I34004">
        <v>20.260000000000002</v>
      </c>
      <c r="J34004">
        <v>21.35</v>
      </c>
      <c r="K34004">
        <v>25.03</v>
      </c>
      <c r="L34004" s="32">
        <v>17.3</v>
      </c>
      <c r="M34004">
        <v>32976</v>
      </c>
      <c r="N34004" t="s">
        <v>48</v>
      </c>
      <c r="O34004">
        <v>5</v>
      </c>
    </row>
    <row r="34005" spans="1:15" x14ac:dyDescent="0.2">
      <c r="A34005" s="2">
        <v>37302</v>
      </c>
      <c r="B34005">
        <v>1900</v>
      </c>
      <c r="C34005">
        <v>33.49</v>
      </c>
      <c r="D34005">
        <v>33.49</v>
      </c>
      <c r="E34005">
        <v>33.49</v>
      </c>
      <c r="F34005">
        <v>33.49</v>
      </c>
      <c r="G34005">
        <v>33.49</v>
      </c>
      <c r="H34005" s="5">
        <v>20.75</v>
      </c>
      <c r="I34005">
        <v>22.3</v>
      </c>
      <c r="J34005">
        <v>23.26</v>
      </c>
      <c r="K34005">
        <v>25.03</v>
      </c>
      <c r="L34005" s="32">
        <v>19.239999999999998</v>
      </c>
      <c r="M34005">
        <v>34488</v>
      </c>
      <c r="N34005" t="s">
        <v>48</v>
      </c>
      <c r="O34005">
        <v>5</v>
      </c>
    </row>
    <row r="34006" spans="1:15" x14ac:dyDescent="0.2">
      <c r="A34006" s="2">
        <v>37302</v>
      </c>
      <c r="B34006">
        <v>2000</v>
      </c>
      <c r="C34006">
        <v>20.46</v>
      </c>
      <c r="D34006">
        <v>20.46</v>
      </c>
      <c r="E34006">
        <v>20.46</v>
      </c>
      <c r="F34006">
        <v>20.46</v>
      </c>
      <c r="G34006">
        <v>20.46</v>
      </c>
      <c r="H34006" s="5">
        <v>19.27</v>
      </c>
      <c r="I34006">
        <v>19.649999999999999</v>
      </c>
      <c r="J34006">
        <v>19.739999999999998</v>
      </c>
      <c r="K34006">
        <v>23</v>
      </c>
      <c r="L34006" s="32">
        <v>17.829999999999998</v>
      </c>
      <c r="M34006">
        <v>33657</v>
      </c>
      <c r="N34006" t="s">
        <v>48</v>
      </c>
      <c r="O34006">
        <v>5</v>
      </c>
    </row>
    <row r="34007" spans="1:15" x14ac:dyDescent="0.2">
      <c r="A34007" s="2">
        <v>37302</v>
      </c>
      <c r="B34007">
        <v>2100</v>
      </c>
      <c r="C34007">
        <v>19.32</v>
      </c>
      <c r="D34007">
        <v>19.32</v>
      </c>
      <c r="E34007">
        <v>19.32</v>
      </c>
      <c r="F34007">
        <v>19.32</v>
      </c>
      <c r="G34007">
        <v>19.32</v>
      </c>
      <c r="H34007" s="5">
        <v>18.45</v>
      </c>
      <c r="I34007">
        <v>18.03</v>
      </c>
      <c r="J34007">
        <v>18.079999999999998</v>
      </c>
      <c r="K34007">
        <v>22</v>
      </c>
      <c r="L34007" s="32">
        <v>17.079999999999998</v>
      </c>
      <c r="M34007">
        <v>32818</v>
      </c>
      <c r="N34007" t="s">
        <v>48</v>
      </c>
      <c r="O34007">
        <v>5</v>
      </c>
    </row>
    <row r="34008" spans="1:15" x14ac:dyDescent="0.2">
      <c r="A34008" s="2">
        <v>37302</v>
      </c>
      <c r="B34008">
        <v>2200</v>
      </c>
      <c r="C34008">
        <v>20.37</v>
      </c>
      <c r="D34008">
        <v>20.37</v>
      </c>
      <c r="E34008">
        <v>20.37</v>
      </c>
      <c r="F34008">
        <v>20.37</v>
      </c>
      <c r="G34008">
        <v>20.37</v>
      </c>
      <c r="H34008" s="5">
        <v>17.96</v>
      </c>
      <c r="I34008">
        <v>18.07</v>
      </c>
      <c r="J34008">
        <v>18.38</v>
      </c>
      <c r="K34008">
        <v>20.8</v>
      </c>
      <c r="L34008" s="32">
        <v>16.87</v>
      </c>
      <c r="M34008">
        <v>31353</v>
      </c>
      <c r="N34008" t="s">
        <v>48</v>
      </c>
      <c r="O34008">
        <v>5</v>
      </c>
    </row>
    <row r="34009" spans="1:15" x14ac:dyDescent="0.2">
      <c r="A34009" s="2">
        <v>37302</v>
      </c>
      <c r="B34009">
        <v>2300</v>
      </c>
      <c r="C34009">
        <v>18.02</v>
      </c>
      <c r="D34009">
        <v>18.02</v>
      </c>
      <c r="E34009">
        <v>18.02</v>
      </c>
      <c r="F34009">
        <v>18.02</v>
      </c>
      <c r="G34009">
        <v>18.02</v>
      </c>
      <c r="H34009" s="5">
        <v>16.91</v>
      </c>
      <c r="I34009">
        <v>17.190000000000001</v>
      </c>
      <c r="J34009">
        <v>17.350000000000001</v>
      </c>
      <c r="K34009">
        <v>16.91</v>
      </c>
      <c r="L34009" s="32">
        <v>16.91</v>
      </c>
      <c r="M34009">
        <v>29410</v>
      </c>
      <c r="N34009" t="s">
        <v>48</v>
      </c>
      <c r="O34009">
        <v>5</v>
      </c>
    </row>
    <row r="34010" spans="1:15" x14ac:dyDescent="0.2">
      <c r="A34010" s="2">
        <v>37302</v>
      </c>
      <c r="B34010">
        <v>2400</v>
      </c>
      <c r="C34010">
        <v>16.2</v>
      </c>
      <c r="D34010">
        <v>16.2</v>
      </c>
      <c r="E34010">
        <v>16.2</v>
      </c>
      <c r="F34010">
        <v>16.2</v>
      </c>
      <c r="G34010">
        <v>16.2</v>
      </c>
      <c r="H34010" s="5">
        <v>16.7</v>
      </c>
      <c r="I34010">
        <v>16.7</v>
      </c>
      <c r="J34010">
        <v>16.7</v>
      </c>
      <c r="K34010">
        <v>16.7</v>
      </c>
      <c r="L34010" s="32">
        <v>16.7</v>
      </c>
      <c r="M34010">
        <v>27196</v>
      </c>
      <c r="N34010" t="s">
        <v>47</v>
      </c>
      <c r="O34010">
        <v>5</v>
      </c>
    </row>
    <row r="34011" spans="1:15" x14ac:dyDescent="0.2">
      <c r="A34011" s="2">
        <v>37303</v>
      </c>
      <c r="B34011">
        <v>100</v>
      </c>
      <c r="C34011">
        <v>15.69</v>
      </c>
      <c r="D34011">
        <v>15.69</v>
      </c>
      <c r="E34011">
        <v>15.69</v>
      </c>
      <c r="F34011">
        <v>15.69</v>
      </c>
      <c r="G34011">
        <v>15.69</v>
      </c>
      <c r="H34011" s="5">
        <v>16.170000000000002</v>
      </c>
      <c r="I34011">
        <v>16.170000000000002</v>
      </c>
      <c r="J34011">
        <v>16.170000000000002</v>
      </c>
      <c r="K34011">
        <v>16.170000000000002</v>
      </c>
      <c r="L34011" s="32">
        <v>16.170000000000002</v>
      </c>
      <c r="M34011">
        <v>25243</v>
      </c>
      <c r="N34011" t="s">
        <v>47</v>
      </c>
      <c r="O34011">
        <v>6</v>
      </c>
    </row>
    <row r="34012" spans="1:15" x14ac:dyDescent="0.2">
      <c r="A34012" s="2">
        <v>37303</v>
      </c>
      <c r="B34012">
        <v>200</v>
      </c>
      <c r="C34012">
        <v>15.51</v>
      </c>
      <c r="D34012">
        <v>15.51</v>
      </c>
      <c r="E34012">
        <v>15.51</v>
      </c>
      <c r="F34012">
        <v>15.51</v>
      </c>
      <c r="G34012">
        <v>15.51</v>
      </c>
      <c r="H34012" s="5">
        <v>15.26</v>
      </c>
      <c r="I34012">
        <v>15.19</v>
      </c>
      <c r="J34012">
        <v>15.2</v>
      </c>
      <c r="K34012">
        <v>15.9</v>
      </c>
      <c r="L34012" s="32">
        <v>15.02</v>
      </c>
      <c r="M34012">
        <v>24250</v>
      </c>
      <c r="N34012" t="s">
        <v>47</v>
      </c>
      <c r="O34012">
        <v>6</v>
      </c>
    </row>
    <row r="34013" spans="1:15" x14ac:dyDescent="0.2">
      <c r="A34013" s="2">
        <v>37303</v>
      </c>
      <c r="B34013">
        <v>300</v>
      </c>
      <c r="C34013">
        <v>15.7</v>
      </c>
      <c r="D34013">
        <v>15.7</v>
      </c>
      <c r="E34013">
        <v>15.7</v>
      </c>
      <c r="F34013">
        <v>15.7</v>
      </c>
      <c r="G34013">
        <v>15.7</v>
      </c>
      <c r="H34013" s="5">
        <v>14</v>
      </c>
      <c r="I34013">
        <v>13.83</v>
      </c>
      <c r="J34013">
        <v>13.86</v>
      </c>
      <c r="K34013">
        <v>15.4</v>
      </c>
      <c r="L34013" s="32">
        <v>13.46</v>
      </c>
      <c r="M34013">
        <v>23700</v>
      </c>
      <c r="N34013" t="s">
        <v>47</v>
      </c>
      <c r="O34013">
        <v>6</v>
      </c>
    </row>
    <row r="34014" spans="1:15" x14ac:dyDescent="0.2">
      <c r="A34014" s="2">
        <v>37303</v>
      </c>
      <c r="B34014">
        <v>400</v>
      </c>
      <c r="C34014">
        <v>15.08</v>
      </c>
      <c r="D34014">
        <v>15.08</v>
      </c>
      <c r="E34014">
        <v>15.08</v>
      </c>
      <c r="F34014">
        <v>15.08</v>
      </c>
      <c r="G34014">
        <v>15.08</v>
      </c>
      <c r="H34014" s="5">
        <v>13.75</v>
      </c>
      <c r="I34014">
        <v>13.61</v>
      </c>
      <c r="J34014">
        <v>13.63</v>
      </c>
      <c r="K34014">
        <v>15</v>
      </c>
      <c r="L34014" s="32">
        <v>13.28</v>
      </c>
      <c r="M34014">
        <v>23364</v>
      </c>
      <c r="N34014" t="s">
        <v>47</v>
      </c>
      <c r="O34014">
        <v>6</v>
      </c>
    </row>
    <row r="34015" spans="1:15" x14ac:dyDescent="0.2">
      <c r="A34015" s="2">
        <v>37303</v>
      </c>
      <c r="B34015">
        <v>500</v>
      </c>
      <c r="C34015">
        <v>15.61</v>
      </c>
      <c r="D34015">
        <v>15.61</v>
      </c>
      <c r="E34015">
        <v>15.61</v>
      </c>
      <c r="F34015">
        <v>15.61</v>
      </c>
      <c r="G34015">
        <v>15.61</v>
      </c>
      <c r="H34015" s="5">
        <v>14</v>
      </c>
      <c r="I34015">
        <v>13.85</v>
      </c>
      <c r="J34015">
        <v>13.87</v>
      </c>
      <c r="K34015">
        <v>15.2</v>
      </c>
      <c r="L34015" s="32">
        <v>13.55</v>
      </c>
      <c r="M34015">
        <v>23479</v>
      </c>
      <c r="N34015" t="s">
        <v>47</v>
      </c>
      <c r="O34015">
        <v>6</v>
      </c>
    </row>
    <row r="34016" spans="1:15" x14ac:dyDescent="0.2">
      <c r="A34016" s="2">
        <v>37303</v>
      </c>
      <c r="B34016">
        <v>600</v>
      </c>
      <c r="C34016">
        <v>14.92</v>
      </c>
      <c r="D34016">
        <v>14.92</v>
      </c>
      <c r="E34016">
        <v>14.92</v>
      </c>
      <c r="F34016">
        <v>14.92</v>
      </c>
      <c r="G34016">
        <v>14.92</v>
      </c>
      <c r="H34016" s="5">
        <v>15.01</v>
      </c>
      <c r="I34016">
        <v>15.01</v>
      </c>
      <c r="J34016">
        <v>15.01</v>
      </c>
      <c r="K34016">
        <v>15.01</v>
      </c>
      <c r="L34016" s="32">
        <v>15.01</v>
      </c>
      <c r="M34016">
        <v>24063</v>
      </c>
      <c r="N34016" t="s">
        <v>47</v>
      </c>
      <c r="O34016">
        <v>6</v>
      </c>
    </row>
    <row r="34017" spans="1:15" x14ac:dyDescent="0.2">
      <c r="A34017" s="2">
        <v>37303</v>
      </c>
      <c r="B34017">
        <v>700</v>
      </c>
      <c r="C34017">
        <v>14.48</v>
      </c>
      <c r="D34017">
        <v>14.48</v>
      </c>
      <c r="E34017">
        <v>14.48</v>
      </c>
      <c r="F34017">
        <v>14.48</v>
      </c>
      <c r="G34017">
        <v>14.48</v>
      </c>
      <c r="H34017" s="5">
        <v>16.3</v>
      </c>
      <c r="I34017">
        <v>16.77</v>
      </c>
      <c r="J34017">
        <v>17.77</v>
      </c>
      <c r="K34017">
        <v>20.03</v>
      </c>
      <c r="L34017" s="32">
        <v>14.9</v>
      </c>
      <c r="M34017">
        <v>25333</v>
      </c>
      <c r="N34017" t="s">
        <v>47</v>
      </c>
      <c r="O34017">
        <v>6</v>
      </c>
    </row>
    <row r="34018" spans="1:15" x14ac:dyDescent="0.2">
      <c r="A34018" s="2">
        <v>37303</v>
      </c>
      <c r="B34018">
        <v>800</v>
      </c>
      <c r="C34018">
        <v>15.12</v>
      </c>
      <c r="D34018">
        <v>15.12</v>
      </c>
      <c r="E34018">
        <v>15.12</v>
      </c>
      <c r="F34018">
        <v>15.12</v>
      </c>
      <c r="G34018">
        <v>15.12</v>
      </c>
      <c r="H34018" s="5">
        <v>17.88</v>
      </c>
      <c r="I34018">
        <v>20.27</v>
      </c>
      <c r="J34018">
        <v>23.45</v>
      </c>
      <c r="K34018">
        <v>17.91</v>
      </c>
      <c r="L34018" s="32">
        <v>17.87</v>
      </c>
      <c r="M34018">
        <v>26563</v>
      </c>
      <c r="N34018" t="s">
        <v>48</v>
      </c>
      <c r="O34018">
        <v>6</v>
      </c>
    </row>
    <row r="34019" spans="1:15" x14ac:dyDescent="0.2">
      <c r="A34019" s="2">
        <v>37303</v>
      </c>
      <c r="B34019">
        <v>900</v>
      </c>
      <c r="C34019">
        <v>19.829999999999998</v>
      </c>
      <c r="D34019">
        <v>19.829999999999998</v>
      </c>
      <c r="E34019">
        <v>19.829999999999998</v>
      </c>
      <c r="F34019">
        <v>19.829999999999998</v>
      </c>
      <c r="G34019">
        <v>19.829999999999998</v>
      </c>
      <c r="H34019" s="5">
        <v>21</v>
      </c>
      <c r="I34019">
        <v>22.99</v>
      </c>
      <c r="J34019">
        <v>25.34</v>
      </c>
      <c r="K34019">
        <v>21</v>
      </c>
      <c r="L34019" s="32">
        <v>21</v>
      </c>
      <c r="M34019">
        <v>28413</v>
      </c>
      <c r="N34019" t="s">
        <v>48</v>
      </c>
      <c r="O34019">
        <v>6</v>
      </c>
    </row>
    <row r="34020" spans="1:15" x14ac:dyDescent="0.2">
      <c r="A34020" s="2">
        <v>37303</v>
      </c>
      <c r="B34020">
        <v>1000</v>
      </c>
      <c r="C34020">
        <v>19.98</v>
      </c>
      <c r="D34020">
        <v>19.98</v>
      </c>
      <c r="E34020">
        <v>19.98</v>
      </c>
      <c r="F34020">
        <v>19.98</v>
      </c>
      <c r="G34020">
        <v>19.98</v>
      </c>
      <c r="H34020" s="5">
        <v>22.67</v>
      </c>
      <c r="I34020">
        <v>23.15</v>
      </c>
      <c r="J34020">
        <v>23.86</v>
      </c>
      <c r="K34020">
        <v>22.67</v>
      </c>
      <c r="L34020" s="32">
        <v>22.67</v>
      </c>
      <c r="M34020">
        <v>29328</v>
      </c>
      <c r="N34020" t="s">
        <v>48</v>
      </c>
      <c r="O34020">
        <v>6</v>
      </c>
    </row>
    <row r="34021" spans="1:15" x14ac:dyDescent="0.2">
      <c r="A34021" s="2">
        <v>37303</v>
      </c>
      <c r="B34021">
        <v>1100</v>
      </c>
      <c r="C34021">
        <v>20.14</v>
      </c>
      <c r="D34021">
        <v>20.14</v>
      </c>
      <c r="E34021">
        <v>20.14</v>
      </c>
      <c r="F34021">
        <v>20.14</v>
      </c>
      <c r="G34021">
        <v>20.14</v>
      </c>
      <c r="H34021" s="5">
        <v>20.7</v>
      </c>
      <c r="I34021">
        <v>21.22</v>
      </c>
      <c r="J34021">
        <v>22.14</v>
      </c>
      <c r="K34021">
        <v>20.7</v>
      </c>
      <c r="L34021" s="32">
        <v>20.7</v>
      </c>
      <c r="M34021">
        <v>29428</v>
      </c>
      <c r="N34021" t="s">
        <v>48</v>
      </c>
      <c r="O34021">
        <v>6</v>
      </c>
    </row>
    <row r="34022" spans="1:15" x14ac:dyDescent="0.2">
      <c r="A34022" s="2">
        <v>37303</v>
      </c>
      <c r="B34022">
        <v>1200</v>
      </c>
      <c r="C34022">
        <v>17.760000000000002</v>
      </c>
      <c r="D34022">
        <v>17.760000000000002</v>
      </c>
      <c r="E34022">
        <v>17.760000000000002</v>
      </c>
      <c r="F34022">
        <v>17.760000000000002</v>
      </c>
      <c r="G34022">
        <v>17.760000000000002</v>
      </c>
      <c r="H34022" s="5">
        <v>19.79</v>
      </c>
      <c r="I34022">
        <v>20.27</v>
      </c>
      <c r="J34022">
        <v>21.1</v>
      </c>
      <c r="K34022">
        <v>19.79</v>
      </c>
      <c r="L34022" s="32">
        <v>19.79</v>
      </c>
      <c r="M34022">
        <v>28788</v>
      </c>
      <c r="N34022" t="s">
        <v>48</v>
      </c>
      <c r="O34022">
        <v>6</v>
      </c>
    </row>
    <row r="34023" spans="1:15" x14ac:dyDescent="0.2">
      <c r="A34023" s="2">
        <v>37303</v>
      </c>
      <c r="B34023">
        <v>1300</v>
      </c>
      <c r="C34023">
        <v>16.510000000000002</v>
      </c>
      <c r="D34023">
        <v>16.510000000000002</v>
      </c>
      <c r="E34023">
        <v>16.510000000000002</v>
      </c>
      <c r="F34023">
        <v>16.510000000000002</v>
      </c>
      <c r="G34023">
        <v>16.510000000000002</v>
      </c>
      <c r="H34023" s="5">
        <v>17.54</v>
      </c>
      <c r="I34023">
        <v>18.2</v>
      </c>
      <c r="J34023">
        <v>19.38</v>
      </c>
      <c r="K34023">
        <v>17.54</v>
      </c>
      <c r="L34023" s="32">
        <v>17.54</v>
      </c>
      <c r="M34023">
        <v>27920</v>
      </c>
      <c r="N34023" t="s">
        <v>48</v>
      </c>
      <c r="O34023">
        <v>6</v>
      </c>
    </row>
    <row r="34024" spans="1:15" x14ac:dyDescent="0.2">
      <c r="A34024" s="2">
        <v>37303</v>
      </c>
      <c r="B34024">
        <v>1400</v>
      </c>
      <c r="C34024">
        <v>15.53</v>
      </c>
      <c r="D34024">
        <v>15.53</v>
      </c>
      <c r="E34024">
        <v>15.53</v>
      </c>
      <c r="F34024">
        <v>15.53</v>
      </c>
      <c r="G34024">
        <v>15.53</v>
      </c>
      <c r="H34024" s="5">
        <v>16.690000000000001</v>
      </c>
      <c r="I34024">
        <v>17.38</v>
      </c>
      <c r="J34024">
        <v>18.7</v>
      </c>
      <c r="K34024">
        <v>17.14</v>
      </c>
      <c r="L34024" s="32">
        <v>16.52</v>
      </c>
      <c r="M34024">
        <v>27094</v>
      </c>
      <c r="N34024" t="s">
        <v>48</v>
      </c>
      <c r="O34024">
        <v>6</v>
      </c>
    </row>
    <row r="34025" spans="1:15" x14ac:dyDescent="0.2">
      <c r="A34025" s="2">
        <v>37303</v>
      </c>
      <c r="B34025">
        <v>1500</v>
      </c>
      <c r="C34025">
        <v>8.5299999999999994</v>
      </c>
      <c r="D34025">
        <v>8.5299999999999994</v>
      </c>
      <c r="E34025">
        <v>8.5299999999999994</v>
      </c>
      <c r="F34025">
        <v>8.5299999999999994</v>
      </c>
      <c r="G34025">
        <v>8.5299999999999994</v>
      </c>
      <c r="H34025" s="5">
        <v>16.38</v>
      </c>
      <c r="I34025">
        <v>17.09</v>
      </c>
      <c r="J34025">
        <v>18.46</v>
      </c>
      <c r="K34025">
        <v>16.96</v>
      </c>
      <c r="L34025" s="32">
        <v>16.170000000000002</v>
      </c>
      <c r="M34025">
        <v>26209</v>
      </c>
      <c r="N34025" t="s">
        <v>48</v>
      </c>
      <c r="O34025">
        <v>6</v>
      </c>
    </row>
    <row r="34026" spans="1:15" x14ac:dyDescent="0.2">
      <c r="A34026" s="2">
        <v>37303</v>
      </c>
      <c r="B34026">
        <v>1600</v>
      </c>
      <c r="C34026">
        <v>10.23</v>
      </c>
      <c r="D34026">
        <v>10.23</v>
      </c>
      <c r="E34026">
        <v>10.23</v>
      </c>
      <c r="F34026">
        <v>10.23</v>
      </c>
      <c r="G34026">
        <v>10.23</v>
      </c>
      <c r="H34026" s="5">
        <v>16.04</v>
      </c>
      <c r="I34026">
        <v>16.760000000000002</v>
      </c>
      <c r="J34026">
        <v>18.190000000000001</v>
      </c>
      <c r="K34026">
        <v>16.73</v>
      </c>
      <c r="L34026" s="32">
        <v>15.79</v>
      </c>
      <c r="M34026">
        <v>25801</v>
      </c>
      <c r="N34026" t="s">
        <v>48</v>
      </c>
      <c r="O34026">
        <v>6</v>
      </c>
    </row>
    <row r="34027" spans="1:15" x14ac:dyDescent="0.2">
      <c r="A34027" s="2">
        <v>37303</v>
      </c>
      <c r="B34027">
        <v>1700</v>
      </c>
      <c r="C34027">
        <v>14.9</v>
      </c>
      <c r="D34027">
        <v>14.9</v>
      </c>
      <c r="E34027">
        <v>14.9</v>
      </c>
      <c r="F34027">
        <v>14.9</v>
      </c>
      <c r="G34027">
        <v>14.9</v>
      </c>
      <c r="H34027" s="5">
        <v>16.48</v>
      </c>
      <c r="I34027">
        <v>17.63</v>
      </c>
      <c r="J34027">
        <v>19.8</v>
      </c>
      <c r="K34027">
        <v>17</v>
      </c>
      <c r="L34027" s="32">
        <v>16.28</v>
      </c>
      <c r="M34027">
        <v>26146</v>
      </c>
      <c r="N34027" t="s">
        <v>48</v>
      </c>
      <c r="O34027">
        <v>6</v>
      </c>
    </row>
    <row r="34028" spans="1:15" x14ac:dyDescent="0.2">
      <c r="A34028" s="2">
        <v>37303</v>
      </c>
      <c r="B34028">
        <v>1800</v>
      </c>
      <c r="C34028">
        <v>16.350000000000001</v>
      </c>
      <c r="D34028">
        <v>16.350000000000001</v>
      </c>
      <c r="E34028">
        <v>16.350000000000001</v>
      </c>
      <c r="F34028">
        <v>16.350000000000001</v>
      </c>
      <c r="G34028">
        <v>16.350000000000001</v>
      </c>
      <c r="H34028" s="5">
        <v>20.66</v>
      </c>
      <c r="I34028">
        <v>22.23</v>
      </c>
      <c r="J34028">
        <v>24.01</v>
      </c>
      <c r="K34028">
        <v>23</v>
      </c>
      <c r="L34028" s="32">
        <v>19.78</v>
      </c>
      <c r="M34028">
        <v>27800</v>
      </c>
      <c r="N34028" t="s">
        <v>48</v>
      </c>
      <c r="O34028">
        <v>6</v>
      </c>
    </row>
    <row r="34029" spans="1:15" x14ac:dyDescent="0.2">
      <c r="A34029" s="2">
        <v>37303</v>
      </c>
      <c r="B34029">
        <v>1900</v>
      </c>
      <c r="C34029">
        <v>16.82</v>
      </c>
      <c r="D34029">
        <v>16.82</v>
      </c>
      <c r="E34029">
        <v>16.82</v>
      </c>
      <c r="F34029">
        <v>16.82</v>
      </c>
      <c r="G34029">
        <v>16.82</v>
      </c>
      <c r="H34029" s="5">
        <v>24.72</v>
      </c>
      <c r="I34029">
        <v>25.65</v>
      </c>
      <c r="J34029">
        <v>25.63</v>
      </c>
      <c r="K34029">
        <v>24.73</v>
      </c>
      <c r="L34029" s="32">
        <v>24.72</v>
      </c>
      <c r="M34029">
        <v>29972</v>
      </c>
      <c r="N34029" t="s">
        <v>48</v>
      </c>
      <c r="O34029">
        <v>6</v>
      </c>
    </row>
    <row r="34030" spans="1:15" x14ac:dyDescent="0.2">
      <c r="A34030" s="2">
        <v>37303</v>
      </c>
      <c r="B34030">
        <v>2000</v>
      </c>
      <c r="C34030">
        <v>16.899999999999999</v>
      </c>
      <c r="D34030">
        <v>16.899999999999999</v>
      </c>
      <c r="E34030">
        <v>16.899999999999999</v>
      </c>
      <c r="F34030">
        <v>16.899999999999999</v>
      </c>
      <c r="G34030">
        <v>16.899999999999999</v>
      </c>
      <c r="H34030" s="5">
        <v>20.78</v>
      </c>
      <c r="I34030">
        <v>22.1</v>
      </c>
      <c r="J34030">
        <v>21.92</v>
      </c>
      <c r="K34030">
        <v>23</v>
      </c>
      <c r="L34030" s="32">
        <v>19.95</v>
      </c>
      <c r="M34030">
        <v>29705</v>
      </c>
      <c r="N34030" t="s">
        <v>48</v>
      </c>
      <c r="O34030">
        <v>6</v>
      </c>
    </row>
    <row r="34031" spans="1:15" x14ac:dyDescent="0.2">
      <c r="A34031" s="2">
        <v>37303</v>
      </c>
      <c r="B34031">
        <v>2100</v>
      </c>
      <c r="C34031">
        <v>17.420000000000002</v>
      </c>
      <c r="D34031">
        <v>17.420000000000002</v>
      </c>
      <c r="E34031">
        <v>17.420000000000002</v>
      </c>
      <c r="F34031">
        <v>17.420000000000002</v>
      </c>
      <c r="G34031">
        <v>17.420000000000002</v>
      </c>
      <c r="H34031" s="5">
        <v>19.79</v>
      </c>
      <c r="I34031">
        <v>20.38</v>
      </c>
      <c r="J34031">
        <v>21.02</v>
      </c>
      <c r="K34031">
        <v>19.79</v>
      </c>
      <c r="L34031" s="32">
        <v>19.79</v>
      </c>
      <c r="M34031">
        <v>29171</v>
      </c>
      <c r="N34031" t="s">
        <v>48</v>
      </c>
      <c r="O34031">
        <v>6</v>
      </c>
    </row>
    <row r="34032" spans="1:15" x14ac:dyDescent="0.2">
      <c r="A34032" s="2">
        <v>37303</v>
      </c>
      <c r="B34032">
        <v>2200</v>
      </c>
      <c r="C34032">
        <v>16.940000000000001</v>
      </c>
      <c r="D34032">
        <v>16.940000000000001</v>
      </c>
      <c r="E34032">
        <v>16.940000000000001</v>
      </c>
      <c r="F34032">
        <v>16.940000000000001</v>
      </c>
      <c r="G34032">
        <v>16.940000000000001</v>
      </c>
      <c r="H34032" s="5">
        <v>18.170000000000002</v>
      </c>
      <c r="I34032">
        <v>18.87</v>
      </c>
      <c r="J34032">
        <v>20.100000000000001</v>
      </c>
      <c r="K34032">
        <v>18.170000000000002</v>
      </c>
      <c r="L34032" s="32">
        <v>18.170000000000002</v>
      </c>
      <c r="M34032">
        <v>28429</v>
      </c>
      <c r="N34032" t="s">
        <v>48</v>
      </c>
      <c r="O34032">
        <v>6</v>
      </c>
    </row>
    <row r="34033" spans="1:15" x14ac:dyDescent="0.2">
      <c r="A34033" s="2">
        <v>37303</v>
      </c>
      <c r="B34033">
        <v>2300</v>
      </c>
      <c r="C34033">
        <v>16.170000000000002</v>
      </c>
      <c r="D34033">
        <v>16.170000000000002</v>
      </c>
      <c r="E34033">
        <v>16.170000000000002</v>
      </c>
      <c r="F34033">
        <v>16.170000000000002</v>
      </c>
      <c r="G34033">
        <v>16.170000000000002</v>
      </c>
      <c r="H34033" s="5">
        <v>16.75</v>
      </c>
      <c r="I34033">
        <v>17.48</v>
      </c>
      <c r="J34033">
        <v>18.78</v>
      </c>
      <c r="K34033">
        <v>16.75</v>
      </c>
      <c r="L34033" s="32">
        <v>16.75</v>
      </c>
      <c r="M34033">
        <v>27055</v>
      </c>
      <c r="N34033" t="s">
        <v>48</v>
      </c>
      <c r="O34033">
        <v>6</v>
      </c>
    </row>
    <row r="34034" spans="1:15" x14ac:dyDescent="0.2">
      <c r="A34034" s="2">
        <v>37303</v>
      </c>
      <c r="B34034">
        <v>2400</v>
      </c>
      <c r="C34034">
        <v>16.059999999999999</v>
      </c>
      <c r="D34034">
        <v>16.059999999999999</v>
      </c>
      <c r="E34034">
        <v>16.059999999999999</v>
      </c>
      <c r="F34034">
        <v>16.059999999999999</v>
      </c>
      <c r="G34034">
        <v>16.059999999999999</v>
      </c>
      <c r="H34034" s="5">
        <v>16.079999999999998</v>
      </c>
      <c r="I34034">
        <v>16</v>
      </c>
      <c r="J34034">
        <v>16.010000000000002</v>
      </c>
      <c r="K34034">
        <v>16.739999999999998</v>
      </c>
      <c r="L34034" s="32">
        <v>15.83</v>
      </c>
      <c r="M34034">
        <v>25396</v>
      </c>
      <c r="N34034" t="s">
        <v>47</v>
      </c>
      <c r="O34034">
        <v>6</v>
      </c>
    </row>
    <row r="34035" spans="1:15" x14ac:dyDescent="0.2">
      <c r="A34035" s="2">
        <v>37304</v>
      </c>
      <c r="B34035">
        <v>100</v>
      </c>
      <c r="C34035">
        <v>15.47</v>
      </c>
      <c r="D34035">
        <v>15.47</v>
      </c>
      <c r="E34035">
        <v>15.47</v>
      </c>
      <c r="F34035">
        <v>15.47</v>
      </c>
      <c r="G34035">
        <v>15.47</v>
      </c>
      <c r="H34035" s="5">
        <v>17.09</v>
      </c>
      <c r="I34035">
        <v>17.09</v>
      </c>
      <c r="J34035">
        <v>17.09</v>
      </c>
      <c r="K34035">
        <v>17.09</v>
      </c>
      <c r="L34035" s="32">
        <v>17.09</v>
      </c>
      <c r="M34035">
        <v>23893</v>
      </c>
      <c r="N34035" t="s">
        <v>47</v>
      </c>
      <c r="O34035">
        <v>7</v>
      </c>
    </row>
    <row r="34036" spans="1:15" x14ac:dyDescent="0.2">
      <c r="A34036" s="2">
        <v>37304</v>
      </c>
      <c r="B34036">
        <v>200</v>
      </c>
      <c r="C34036">
        <v>14.45</v>
      </c>
      <c r="D34036">
        <v>14.45</v>
      </c>
      <c r="E34036">
        <v>14.45</v>
      </c>
      <c r="F34036">
        <v>14.45</v>
      </c>
      <c r="G34036">
        <v>14.45</v>
      </c>
      <c r="H34036" s="5">
        <v>16</v>
      </c>
      <c r="I34036">
        <v>16</v>
      </c>
      <c r="J34036">
        <v>16</v>
      </c>
      <c r="K34036">
        <v>16</v>
      </c>
      <c r="L34036" s="32">
        <v>16</v>
      </c>
      <c r="M34036">
        <v>22974</v>
      </c>
      <c r="N34036" t="s">
        <v>47</v>
      </c>
      <c r="O34036">
        <v>7</v>
      </c>
    </row>
    <row r="34037" spans="1:15" x14ac:dyDescent="0.2">
      <c r="A34037" s="2">
        <v>37304</v>
      </c>
      <c r="B34037">
        <v>300</v>
      </c>
      <c r="C34037">
        <v>14.18</v>
      </c>
      <c r="D34037">
        <v>14.18</v>
      </c>
      <c r="E34037">
        <v>14.18</v>
      </c>
      <c r="F34037">
        <v>14.18</v>
      </c>
      <c r="G34037">
        <v>14.18</v>
      </c>
      <c r="H34037" s="5">
        <v>15.7</v>
      </c>
      <c r="I34037">
        <v>15.7</v>
      </c>
      <c r="J34037">
        <v>15.7</v>
      </c>
      <c r="K34037">
        <v>15.7</v>
      </c>
      <c r="L34037" s="32">
        <v>15.7</v>
      </c>
      <c r="M34037">
        <v>22540</v>
      </c>
      <c r="N34037" t="s">
        <v>47</v>
      </c>
      <c r="O34037">
        <v>7</v>
      </c>
    </row>
    <row r="34038" spans="1:15" x14ac:dyDescent="0.2">
      <c r="A34038" s="2">
        <v>37304</v>
      </c>
      <c r="B34038">
        <v>400</v>
      </c>
      <c r="C34038">
        <v>14.13</v>
      </c>
      <c r="D34038">
        <v>14.13</v>
      </c>
      <c r="E34038">
        <v>14.13</v>
      </c>
      <c r="F34038">
        <v>14.13</v>
      </c>
      <c r="G34038">
        <v>14.13</v>
      </c>
      <c r="H34038" s="5">
        <v>15</v>
      </c>
      <c r="I34038">
        <v>15</v>
      </c>
      <c r="J34038">
        <v>15</v>
      </c>
      <c r="K34038">
        <v>15</v>
      </c>
      <c r="L34038" s="32">
        <v>15</v>
      </c>
      <c r="M34038">
        <v>22390</v>
      </c>
      <c r="N34038" t="s">
        <v>47</v>
      </c>
      <c r="O34038">
        <v>7</v>
      </c>
    </row>
    <row r="34039" spans="1:15" x14ac:dyDescent="0.2">
      <c r="A34039" s="2">
        <v>37304</v>
      </c>
      <c r="B34039">
        <v>500</v>
      </c>
      <c r="C34039">
        <v>14.21</v>
      </c>
      <c r="D34039">
        <v>14.21</v>
      </c>
      <c r="E34039">
        <v>14.21</v>
      </c>
      <c r="F34039">
        <v>14.21</v>
      </c>
      <c r="G34039">
        <v>14.21</v>
      </c>
      <c r="H34039" s="5">
        <v>15.2</v>
      </c>
      <c r="I34039">
        <v>15.2</v>
      </c>
      <c r="J34039">
        <v>15.2</v>
      </c>
      <c r="K34039">
        <v>15.2</v>
      </c>
      <c r="L34039" s="32">
        <v>15.2</v>
      </c>
      <c r="M34039">
        <v>22472</v>
      </c>
      <c r="N34039" t="s">
        <v>47</v>
      </c>
      <c r="O34039">
        <v>7</v>
      </c>
    </row>
    <row r="34040" spans="1:15" x14ac:dyDescent="0.2">
      <c r="A34040" s="2">
        <v>37304</v>
      </c>
      <c r="B34040">
        <v>600</v>
      </c>
      <c r="C34040">
        <v>14.17</v>
      </c>
      <c r="D34040">
        <v>14.17</v>
      </c>
      <c r="E34040">
        <v>14.17</v>
      </c>
      <c r="F34040">
        <v>14.17</v>
      </c>
      <c r="G34040">
        <v>14.17</v>
      </c>
      <c r="H34040" s="5">
        <v>15.2</v>
      </c>
      <c r="I34040">
        <v>15.2</v>
      </c>
      <c r="J34040">
        <v>15.2</v>
      </c>
      <c r="K34040">
        <v>15.2</v>
      </c>
      <c r="L34040" s="32">
        <v>15.2</v>
      </c>
      <c r="M34040">
        <v>23060</v>
      </c>
      <c r="N34040" t="s">
        <v>47</v>
      </c>
      <c r="O34040">
        <v>7</v>
      </c>
    </row>
    <row r="34041" spans="1:15" x14ac:dyDescent="0.2">
      <c r="A34041" s="2">
        <v>37304</v>
      </c>
      <c r="B34041">
        <v>700</v>
      </c>
      <c r="C34041">
        <v>13.03</v>
      </c>
      <c r="D34041">
        <v>13.03</v>
      </c>
      <c r="E34041">
        <v>13.03</v>
      </c>
      <c r="F34041">
        <v>13.03</v>
      </c>
      <c r="G34041">
        <v>13.03</v>
      </c>
      <c r="H34041" s="5">
        <v>16.920000000000002</v>
      </c>
      <c r="I34041">
        <v>17.100000000000001</v>
      </c>
      <c r="J34041">
        <v>17.510000000000002</v>
      </c>
      <c r="K34041">
        <v>17.27</v>
      </c>
      <c r="L34041" s="32">
        <v>16.78</v>
      </c>
      <c r="M34041">
        <v>23974</v>
      </c>
      <c r="N34041" t="s">
        <v>47</v>
      </c>
      <c r="O34041">
        <v>7</v>
      </c>
    </row>
    <row r="34042" spans="1:15" x14ac:dyDescent="0.2">
      <c r="A34042" s="2">
        <v>37304</v>
      </c>
      <c r="B34042">
        <v>800</v>
      </c>
      <c r="C34042">
        <v>13.64</v>
      </c>
      <c r="D34042">
        <v>13.64</v>
      </c>
      <c r="E34042">
        <v>13.64</v>
      </c>
      <c r="F34042">
        <v>13.64</v>
      </c>
      <c r="G34042">
        <v>13.64</v>
      </c>
      <c r="H34042" s="5">
        <v>17.52</v>
      </c>
      <c r="I34042">
        <v>18.93</v>
      </c>
      <c r="J34042">
        <v>21.01</v>
      </c>
      <c r="K34042">
        <v>17.52</v>
      </c>
      <c r="L34042" s="32">
        <v>17.52</v>
      </c>
      <c r="M34042">
        <v>24735</v>
      </c>
      <c r="N34042" t="s">
        <v>48</v>
      </c>
      <c r="O34042">
        <v>7</v>
      </c>
    </row>
    <row r="34043" spans="1:15" x14ac:dyDescent="0.2">
      <c r="A34043" s="2">
        <v>37304</v>
      </c>
      <c r="B34043">
        <v>900</v>
      </c>
      <c r="C34043">
        <v>16.03</v>
      </c>
      <c r="D34043">
        <v>16.03</v>
      </c>
      <c r="E34043">
        <v>16.03</v>
      </c>
      <c r="F34043">
        <v>16.03</v>
      </c>
      <c r="G34043">
        <v>16.03</v>
      </c>
      <c r="H34043" s="5">
        <v>19.649999999999999</v>
      </c>
      <c r="I34043">
        <v>20.57</v>
      </c>
      <c r="J34043">
        <v>21.51</v>
      </c>
      <c r="K34043">
        <v>19.649999999999999</v>
      </c>
      <c r="L34043" s="32">
        <v>19.649999999999999</v>
      </c>
      <c r="M34043">
        <v>26167</v>
      </c>
      <c r="N34043" t="s">
        <v>48</v>
      </c>
      <c r="O34043">
        <v>7</v>
      </c>
    </row>
    <row r="34044" spans="1:15" x14ac:dyDescent="0.2">
      <c r="A34044" s="2">
        <v>37304</v>
      </c>
      <c r="B34044">
        <v>1000</v>
      </c>
      <c r="C34044">
        <v>16.809999999999999</v>
      </c>
      <c r="D34044">
        <v>16.809999999999999</v>
      </c>
      <c r="E34044">
        <v>16.809999999999999</v>
      </c>
      <c r="F34044">
        <v>16.809999999999999</v>
      </c>
      <c r="G34044">
        <v>16.809999999999999</v>
      </c>
      <c r="H34044" s="5">
        <v>20.97</v>
      </c>
      <c r="I34044">
        <v>21.95</v>
      </c>
      <c r="J34044">
        <v>23.01</v>
      </c>
      <c r="K34044">
        <v>20.97</v>
      </c>
      <c r="L34044" s="32">
        <v>20.97</v>
      </c>
      <c r="M34044">
        <v>27158</v>
      </c>
      <c r="N34044" t="s">
        <v>48</v>
      </c>
      <c r="O34044">
        <v>7</v>
      </c>
    </row>
    <row r="34045" spans="1:15" x14ac:dyDescent="0.2">
      <c r="A34045" s="2">
        <v>37304</v>
      </c>
      <c r="B34045">
        <v>1100</v>
      </c>
      <c r="C34045">
        <v>17.37</v>
      </c>
      <c r="D34045">
        <v>17.37</v>
      </c>
      <c r="E34045">
        <v>17.37</v>
      </c>
      <c r="F34045">
        <v>17.37</v>
      </c>
      <c r="G34045">
        <v>17.37</v>
      </c>
      <c r="H34045" s="5">
        <v>20.29</v>
      </c>
      <c r="I34045">
        <v>21.12</v>
      </c>
      <c r="J34045">
        <v>22.01</v>
      </c>
      <c r="K34045">
        <v>20.29</v>
      </c>
      <c r="L34045" s="32">
        <v>20.29</v>
      </c>
      <c r="M34045">
        <v>27674</v>
      </c>
      <c r="N34045" t="s">
        <v>48</v>
      </c>
      <c r="O34045">
        <v>7</v>
      </c>
    </row>
    <row r="34046" spans="1:15" x14ac:dyDescent="0.2">
      <c r="A34046" s="2">
        <v>37304</v>
      </c>
      <c r="B34046">
        <v>1200</v>
      </c>
      <c r="C34046">
        <v>17.47</v>
      </c>
      <c r="D34046">
        <v>17.47</v>
      </c>
      <c r="E34046">
        <v>17.47</v>
      </c>
      <c r="F34046">
        <v>17.47</v>
      </c>
      <c r="G34046">
        <v>17.47</v>
      </c>
      <c r="H34046" s="5">
        <v>19.86</v>
      </c>
      <c r="I34046">
        <v>20.66</v>
      </c>
      <c r="J34046">
        <v>21.51</v>
      </c>
      <c r="K34046">
        <v>19.86</v>
      </c>
      <c r="L34046" s="32">
        <v>19.86</v>
      </c>
      <c r="M34046">
        <v>27889</v>
      </c>
      <c r="N34046" t="s">
        <v>48</v>
      </c>
      <c r="O34046">
        <v>7</v>
      </c>
    </row>
    <row r="34047" spans="1:15" x14ac:dyDescent="0.2">
      <c r="A34047" s="2">
        <v>37304</v>
      </c>
      <c r="B34047">
        <v>1300</v>
      </c>
      <c r="C34047">
        <v>17.02</v>
      </c>
      <c r="D34047">
        <v>17.02</v>
      </c>
      <c r="E34047">
        <v>17.02</v>
      </c>
      <c r="F34047">
        <v>17.02</v>
      </c>
      <c r="G34047">
        <v>17.02</v>
      </c>
      <c r="H34047" s="5">
        <v>18.3</v>
      </c>
      <c r="I34047">
        <v>18.809999999999999</v>
      </c>
      <c r="J34047">
        <v>19.72</v>
      </c>
      <c r="K34047">
        <v>18.3</v>
      </c>
      <c r="L34047" s="32">
        <v>18.3</v>
      </c>
      <c r="M34047">
        <v>27722</v>
      </c>
      <c r="N34047" t="s">
        <v>48</v>
      </c>
      <c r="O34047">
        <v>7</v>
      </c>
    </row>
    <row r="34048" spans="1:15" x14ac:dyDescent="0.2">
      <c r="A34048" s="2">
        <v>37304</v>
      </c>
      <c r="B34048">
        <v>1400</v>
      </c>
      <c r="C34048">
        <v>16.27</v>
      </c>
      <c r="D34048">
        <v>16.27</v>
      </c>
      <c r="E34048">
        <v>16.27</v>
      </c>
      <c r="F34048">
        <v>16.27</v>
      </c>
      <c r="G34048">
        <v>16.27</v>
      </c>
      <c r="H34048" s="5">
        <v>17.5</v>
      </c>
      <c r="I34048">
        <v>18.079999999999998</v>
      </c>
      <c r="J34048">
        <v>19.11</v>
      </c>
      <c r="K34048">
        <v>17.5</v>
      </c>
      <c r="L34048" s="32">
        <v>17.5</v>
      </c>
      <c r="M34048">
        <v>27311</v>
      </c>
      <c r="N34048" t="s">
        <v>48</v>
      </c>
      <c r="O34048">
        <v>7</v>
      </c>
    </row>
    <row r="34049" spans="1:15" x14ac:dyDescent="0.2">
      <c r="A34049" s="2">
        <v>37304</v>
      </c>
      <c r="B34049">
        <v>1500</v>
      </c>
      <c r="C34049">
        <v>15.56</v>
      </c>
      <c r="D34049">
        <v>15.56</v>
      </c>
      <c r="E34049">
        <v>15.56</v>
      </c>
      <c r="F34049">
        <v>15.56</v>
      </c>
      <c r="G34049">
        <v>15.56</v>
      </c>
      <c r="H34049" s="5">
        <v>16.59</v>
      </c>
      <c r="I34049">
        <v>17.2</v>
      </c>
      <c r="J34049">
        <v>18.39</v>
      </c>
      <c r="K34049">
        <v>17.059999999999999</v>
      </c>
      <c r="L34049" s="32">
        <v>16.399999999999999</v>
      </c>
      <c r="M34049">
        <v>27134</v>
      </c>
      <c r="N34049" t="s">
        <v>48</v>
      </c>
      <c r="O34049">
        <v>7</v>
      </c>
    </row>
    <row r="34050" spans="1:15" x14ac:dyDescent="0.2">
      <c r="A34050" s="2">
        <v>37304</v>
      </c>
      <c r="B34050">
        <v>1600</v>
      </c>
      <c r="C34050">
        <v>15.61</v>
      </c>
      <c r="D34050">
        <v>15.61</v>
      </c>
      <c r="E34050">
        <v>15.61</v>
      </c>
      <c r="F34050">
        <v>15.61</v>
      </c>
      <c r="G34050">
        <v>15.61</v>
      </c>
      <c r="H34050" s="5">
        <v>16.53</v>
      </c>
      <c r="I34050">
        <v>17.170000000000002</v>
      </c>
      <c r="J34050">
        <v>18.43</v>
      </c>
      <c r="K34050">
        <v>17.03</v>
      </c>
      <c r="L34050" s="32">
        <v>16.34</v>
      </c>
      <c r="M34050">
        <v>27163</v>
      </c>
      <c r="N34050" t="s">
        <v>48</v>
      </c>
      <c r="O34050">
        <v>7</v>
      </c>
    </row>
    <row r="34051" spans="1:15" x14ac:dyDescent="0.2">
      <c r="A34051" s="2">
        <v>37304</v>
      </c>
      <c r="B34051">
        <v>1700</v>
      </c>
      <c r="C34051">
        <v>16.48</v>
      </c>
      <c r="D34051">
        <v>16.48</v>
      </c>
      <c r="E34051">
        <v>16.48</v>
      </c>
      <c r="F34051">
        <v>16.48</v>
      </c>
      <c r="G34051">
        <v>16.48</v>
      </c>
      <c r="H34051" s="5">
        <v>17</v>
      </c>
      <c r="I34051">
        <v>18</v>
      </c>
      <c r="J34051">
        <v>19.850000000000001</v>
      </c>
      <c r="K34051">
        <v>17.329999999999998</v>
      </c>
      <c r="L34051" s="32">
        <v>16.88</v>
      </c>
      <c r="M34051">
        <v>27844</v>
      </c>
      <c r="N34051" t="s">
        <v>48</v>
      </c>
      <c r="O34051">
        <v>7</v>
      </c>
    </row>
    <row r="34052" spans="1:15" x14ac:dyDescent="0.2">
      <c r="A34052" s="2">
        <v>37304</v>
      </c>
      <c r="B34052">
        <v>1800</v>
      </c>
      <c r="C34052">
        <v>17.53</v>
      </c>
      <c r="D34052">
        <v>17.53</v>
      </c>
      <c r="E34052">
        <v>17.53</v>
      </c>
      <c r="F34052">
        <v>17.53</v>
      </c>
      <c r="G34052">
        <v>17.53</v>
      </c>
      <c r="H34052" s="5">
        <v>21.81</v>
      </c>
      <c r="I34052">
        <v>22.54</v>
      </c>
      <c r="J34052">
        <v>23.93</v>
      </c>
      <c r="K34052">
        <v>24.99</v>
      </c>
      <c r="L34052" s="32">
        <v>20.59</v>
      </c>
      <c r="M34052">
        <v>29936</v>
      </c>
      <c r="N34052" t="s">
        <v>48</v>
      </c>
      <c r="O34052">
        <v>7</v>
      </c>
    </row>
    <row r="34053" spans="1:15" x14ac:dyDescent="0.2">
      <c r="A34053" s="2">
        <v>37304</v>
      </c>
      <c r="B34053">
        <v>1900</v>
      </c>
      <c r="C34053">
        <v>19</v>
      </c>
      <c r="D34053">
        <v>19</v>
      </c>
      <c r="E34053">
        <v>19</v>
      </c>
      <c r="F34053">
        <v>19</v>
      </c>
      <c r="G34053">
        <v>19</v>
      </c>
      <c r="H34053" s="5">
        <v>25</v>
      </c>
      <c r="I34053">
        <v>25.82</v>
      </c>
      <c r="J34053">
        <v>25.9</v>
      </c>
      <c r="K34053">
        <v>25.01</v>
      </c>
      <c r="L34053" s="32">
        <v>25</v>
      </c>
      <c r="M34053">
        <v>32312</v>
      </c>
      <c r="N34053" t="s">
        <v>48</v>
      </c>
      <c r="O34053">
        <v>7</v>
      </c>
    </row>
    <row r="34054" spans="1:15" x14ac:dyDescent="0.2">
      <c r="A34054" s="2">
        <v>37304</v>
      </c>
      <c r="B34054">
        <v>2000</v>
      </c>
      <c r="C34054">
        <v>19</v>
      </c>
      <c r="D34054">
        <v>19</v>
      </c>
      <c r="E34054">
        <v>19</v>
      </c>
      <c r="F34054">
        <v>19</v>
      </c>
      <c r="G34054">
        <v>19</v>
      </c>
      <c r="H34054" s="5">
        <v>25</v>
      </c>
      <c r="I34054">
        <v>25.53</v>
      </c>
      <c r="J34054">
        <v>25.57</v>
      </c>
      <c r="K34054">
        <v>25</v>
      </c>
      <c r="L34054" s="32">
        <v>25</v>
      </c>
      <c r="M34054">
        <v>32444</v>
      </c>
      <c r="N34054" t="s">
        <v>48</v>
      </c>
      <c r="O34054">
        <v>7</v>
      </c>
    </row>
    <row r="34055" spans="1:15" x14ac:dyDescent="0.2">
      <c r="A34055" s="2">
        <v>37304</v>
      </c>
      <c r="B34055">
        <v>2100</v>
      </c>
      <c r="C34055">
        <v>19</v>
      </c>
      <c r="D34055">
        <v>19</v>
      </c>
      <c r="E34055">
        <v>19</v>
      </c>
      <c r="F34055">
        <v>19</v>
      </c>
      <c r="G34055">
        <v>19</v>
      </c>
      <c r="H34055" s="5">
        <v>23.81</v>
      </c>
      <c r="I34055">
        <v>23.95</v>
      </c>
      <c r="J34055">
        <v>24.12</v>
      </c>
      <c r="K34055">
        <v>23.81</v>
      </c>
      <c r="L34055" s="32">
        <v>23.81</v>
      </c>
      <c r="M34055">
        <v>32040</v>
      </c>
      <c r="N34055" t="s">
        <v>48</v>
      </c>
      <c r="O34055">
        <v>7</v>
      </c>
    </row>
    <row r="34056" spans="1:15" x14ac:dyDescent="0.2">
      <c r="A34056" s="2">
        <v>37304</v>
      </c>
      <c r="B34056">
        <v>2200</v>
      </c>
      <c r="C34056">
        <v>18.2</v>
      </c>
      <c r="D34056">
        <v>18.2</v>
      </c>
      <c r="E34056">
        <v>18.2</v>
      </c>
      <c r="F34056">
        <v>18.2</v>
      </c>
      <c r="G34056">
        <v>18.2</v>
      </c>
      <c r="H34056" s="5">
        <v>20.46</v>
      </c>
      <c r="I34056">
        <v>21.82</v>
      </c>
      <c r="J34056">
        <v>21.25</v>
      </c>
      <c r="K34056">
        <v>20.47</v>
      </c>
      <c r="L34056" s="32">
        <v>20.47</v>
      </c>
      <c r="M34056">
        <v>31219</v>
      </c>
      <c r="N34056" t="s">
        <v>48</v>
      </c>
      <c r="O34056">
        <v>7</v>
      </c>
    </row>
    <row r="34057" spans="1:15" x14ac:dyDescent="0.2">
      <c r="A34057" s="2">
        <v>37304</v>
      </c>
      <c r="B34057">
        <v>2300</v>
      </c>
      <c r="C34057">
        <v>17.600000000000001</v>
      </c>
      <c r="D34057">
        <v>17.600000000000001</v>
      </c>
      <c r="E34057">
        <v>17.600000000000001</v>
      </c>
      <c r="F34057">
        <v>17.600000000000001</v>
      </c>
      <c r="G34057">
        <v>17.600000000000001</v>
      </c>
      <c r="H34057" s="5">
        <v>17.600000000000001</v>
      </c>
      <c r="I34057">
        <v>18.260000000000002</v>
      </c>
      <c r="J34057">
        <v>19.420000000000002</v>
      </c>
      <c r="K34057">
        <v>17.600000000000001</v>
      </c>
      <c r="L34057" s="32">
        <v>17.600000000000001</v>
      </c>
      <c r="M34057">
        <v>29751</v>
      </c>
      <c r="N34057" t="s">
        <v>48</v>
      </c>
      <c r="O34057">
        <v>7</v>
      </c>
    </row>
    <row r="34058" spans="1:15" x14ac:dyDescent="0.2">
      <c r="A34058" s="2">
        <v>37304</v>
      </c>
      <c r="B34058">
        <v>2400</v>
      </c>
      <c r="C34058">
        <v>18.32</v>
      </c>
      <c r="D34058">
        <v>18.32</v>
      </c>
      <c r="E34058">
        <v>18.32</v>
      </c>
      <c r="F34058">
        <v>18.32</v>
      </c>
      <c r="G34058">
        <v>18.32</v>
      </c>
      <c r="H34058" s="5">
        <v>17.2</v>
      </c>
      <c r="I34058">
        <v>17.2</v>
      </c>
      <c r="J34058">
        <v>17.2</v>
      </c>
      <c r="K34058">
        <v>17.2</v>
      </c>
      <c r="L34058" s="32">
        <v>17.2</v>
      </c>
      <c r="M34058">
        <v>28431</v>
      </c>
      <c r="N34058" t="s">
        <v>47</v>
      </c>
      <c r="O34058">
        <v>7</v>
      </c>
    </row>
    <row r="34059" spans="1:15" x14ac:dyDescent="0.2">
      <c r="A34059" s="2">
        <v>37305</v>
      </c>
      <c r="B34059">
        <v>100</v>
      </c>
      <c r="C34059">
        <v>17.579999999999998</v>
      </c>
      <c r="D34059">
        <v>17.579999999999998</v>
      </c>
      <c r="E34059">
        <v>17.579999999999998</v>
      </c>
      <c r="F34059">
        <v>17.579999999999998</v>
      </c>
      <c r="G34059">
        <v>17.579999999999998</v>
      </c>
      <c r="H34059" s="5">
        <v>17.41</v>
      </c>
      <c r="I34059">
        <v>17.41</v>
      </c>
      <c r="J34059">
        <v>17.41</v>
      </c>
      <c r="K34059">
        <v>17.41</v>
      </c>
      <c r="L34059" s="32">
        <v>17.41</v>
      </c>
      <c r="M34059">
        <v>26858</v>
      </c>
      <c r="N34059" t="s">
        <v>47</v>
      </c>
      <c r="O34059">
        <v>1</v>
      </c>
    </row>
    <row r="34060" spans="1:15" x14ac:dyDescent="0.2">
      <c r="A34060" s="2">
        <v>37305</v>
      </c>
      <c r="B34060">
        <v>200</v>
      </c>
      <c r="C34060">
        <v>16.39</v>
      </c>
      <c r="D34060">
        <v>16.39</v>
      </c>
      <c r="E34060">
        <v>16.39</v>
      </c>
      <c r="F34060">
        <v>16.39</v>
      </c>
      <c r="G34060">
        <v>16.39</v>
      </c>
      <c r="H34060" s="5">
        <v>16.47</v>
      </c>
      <c r="I34060">
        <v>16.47</v>
      </c>
      <c r="J34060">
        <v>16.47</v>
      </c>
      <c r="K34060">
        <v>16.47</v>
      </c>
      <c r="L34060" s="32">
        <v>16.47</v>
      </c>
      <c r="M34060">
        <v>26346</v>
      </c>
      <c r="N34060" t="s">
        <v>47</v>
      </c>
      <c r="O34060">
        <v>1</v>
      </c>
    </row>
    <row r="34061" spans="1:15" x14ac:dyDescent="0.2">
      <c r="A34061" s="2">
        <v>37305</v>
      </c>
      <c r="B34061">
        <v>300</v>
      </c>
      <c r="C34061">
        <v>16.12</v>
      </c>
      <c r="D34061">
        <v>16.12</v>
      </c>
      <c r="E34061">
        <v>16.12</v>
      </c>
      <c r="F34061">
        <v>16.12</v>
      </c>
      <c r="G34061">
        <v>16.12</v>
      </c>
      <c r="H34061" s="5">
        <v>16.34</v>
      </c>
      <c r="I34061">
        <v>16.34</v>
      </c>
      <c r="J34061">
        <v>16.34</v>
      </c>
      <c r="K34061">
        <v>16.34</v>
      </c>
      <c r="L34061" s="32">
        <v>16.34</v>
      </c>
      <c r="M34061">
        <v>26083</v>
      </c>
      <c r="N34061" t="s">
        <v>47</v>
      </c>
      <c r="O34061">
        <v>1</v>
      </c>
    </row>
    <row r="34062" spans="1:15" x14ac:dyDescent="0.2">
      <c r="A34062" s="2">
        <v>37305</v>
      </c>
      <c r="B34062">
        <v>400</v>
      </c>
      <c r="C34062">
        <v>16.38</v>
      </c>
      <c r="D34062">
        <v>16.38</v>
      </c>
      <c r="E34062">
        <v>16.38</v>
      </c>
      <c r="F34062">
        <v>16.38</v>
      </c>
      <c r="G34062">
        <v>16.38</v>
      </c>
      <c r="H34062" s="5">
        <v>16.47</v>
      </c>
      <c r="I34062">
        <v>16.47</v>
      </c>
      <c r="J34062">
        <v>16.47</v>
      </c>
      <c r="K34062">
        <v>16.47</v>
      </c>
      <c r="L34062" s="32">
        <v>16.47</v>
      </c>
      <c r="M34062">
        <v>26239</v>
      </c>
      <c r="N34062" t="s">
        <v>47</v>
      </c>
      <c r="O34062">
        <v>1</v>
      </c>
    </row>
    <row r="34063" spans="1:15" x14ac:dyDescent="0.2">
      <c r="A34063" s="2">
        <v>37305</v>
      </c>
      <c r="B34063">
        <v>500</v>
      </c>
      <c r="C34063">
        <v>16.48</v>
      </c>
      <c r="D34063">
        <v>16.48</v>
      </c>
      <c r="E34063">
        <v>16.48</v>
      </c>
      <c r="F34063">
        <v>16.48</v>
      </c>
      <c r="G34063">
        <v>16.48</v>
      </c>
      <c r="H34063" s="5">
        <v>17.25</v>
      </c>
      <c r="I34063">
        <v>17.25</v>
      </c>
      <c r="J34063">
        <v>17.25</v>
      </c>
      <c r="K34063">
        <v>17.25</v>
      </c>
      <c r="L34063" s="32">
        <v>17.25</v>
      </c>
      <c r="M34063">
        <v>26899</v>
      </c>
      <c r="N34063" t="s">
        <v>47</v>
      </c>
      <c r="O34063">
        <v>1</v>
      </c>
    </row>
    <row r="34064" spans="1:15" x14ac:dyDescent="0.2">
      <c r="A34064" s="2">
        <v>37305</v>
      </c>
      <c r="B34064">
        <v>600</v>
      </c>
      <c r="C34064">
        <v>16.850000000000001</v>
      </c>
      <c r="D34064">
        <v>16.850000000000001</v>
      </c>
      <c r="E34064">
        <v>16.850000000000001</v>
      </c>
      <c r="F34064">
        <v>16.850000000000001</v>
      </c>
      <c r="G34064">
        <v>16.850000000000001</v>
      </c>
      <c r="H34064" s="5">
        <v>19</v>
      </c>
      <c r="I34064">
        <v>19</v>
      </c>
      <c r="J34064">
        <v>19</v>
      </c>
      <c r="K34064">
        <v>19</v>
      </c>
      <c r="L34064" s="32">
        <v>19</v>
      </c>
      <c r="M34064">
        <v>28456</v>
      </c>
      <c r="N34064" t="s">
        <v>47</v>
      </c>
      <c r="O34064">
        <v>1</v>
      </c>
    </row>
    <row r="34065" spans="1:15" x14ac:dyDescent="0.2">
      <c r="A34065" s="2">
        <v>37305</v>
      </c>
      <c r="B34065">
        <v>700</v>
      </c>
      <c r="C34065">
        <v>16.77</v>
      </c>
      <c r="D34065">
        <v>24.08</v>
      </c>
      <c r="E34065">
        <v>29.76</v>
      </c>
      <c r="F34065">
        <v>16.77</v>
      </c>
      <c r="G34065">
        <v>16.77</v>
      </c>
      <c r="H34065" s="5">
        <v>30</v>
      </c>
      <c r="I34065">
        <v>32.42</v>
      </c>
      <c r="J34065">
        <v>34.29</v>
      </c>
      <c r="K34065">
        <v>30</v>
      </c>
      <c r="L34065" s="32">
        <v>30</v>
      </c>
      <c r="M34065">
        <v>31047</v>
      </c>
      <c r="N34065" t="s">
        <v>47</v>
      </c>
      <c r="O34065">
        <v>1</v>
      </c>
    </row>
    <row r="34066" spans="1:15" x14ac:dyDescent="0.2">
      <c r="A34066" s="2">
        <v>37305</v>
      </c>
      <c r="B34066">
        <v>800</v>
      </c>
      <c r="C34066">
        <v>19.399999999999999</v>
      </c>
      <c r="D34066">
        <v>31.74</v>
      </c>
      <c r="E34066">
        <v>41.34</v>
      </c>
      <c r="F34066">
        <v>19.399999999999999</v>
      </c>
      <c r="G34066">
        <v>19.399999999999999</v>
      </c>
      <c r="H34066" s="5">
        <v>21.33</v>
      </c>
      <c r="I34066">
        <v>27.95</v>
      </c>
      <c r="J34066">
        <v>33.1</v>
      </c>
      <c r="K34066">
        <v>21.33</v>
      </c>
      <c r="L34066" s="32">
        <v>21.34</v>
      </c>
      <c r="M34066">
        <v>32497</v>
      </c>
      <c r="N34066" t="s">
        <v>48</v>
      </c>
      <c r="O34066">
        <v>1</v>
      </c>
    </row>
    <row r="34067" spans="1:15" x14ac:dyDescent="0.2">
      <c r="A34067" s="2">
        <v>37305</v>
      </c>
      <c r="B34067">
        <v>900</v>
      </c>
      <c r="C34067">
        <v>21.7</v>
      </c>
      <c r="D34067">
        <v>33.51</v>
      </c>
      <c r="E34067">
        <v>42.68</v>
      </c>
      <c r="F34067">
        <v>21.7</v>
      </c>
      <c r="G34067">
        <v>21.7</v>
      </c>
      <c r="H34067" s="5">
        <v>20.5</v>
      </c>
      <c r="I34067">
        <v>27.8</v>
      </c>
      <c r="J34067">
        <v>34.19</v>
      </c>
      <c r="K34067">
        <v>20.59</v>
      </c>
      <c r="L34067" s="32">
        <v>20.61</v>
      </c>
      <c r="M34067">
        <v>33494</v>
      </c>
      <c r="N34067" t="s">
        <v>48</v>
      </c>
      <c r="O34067">
        <v>1</v>
      </c>
    </row>
    <row r="34068" spans="1:15" x14ac:dyDescent="0.2">
      <c r="A34068" s="2">
        <v>37305</v>
      </c>
      <c r="B34068">
        <v>1000</v>
      </c>
      <c r="C34068">
        <v>26.68</v>
      </c>
      <c r="D34068">
        <v>35.35</v>
      </c>
      <c r="E34068">
        <v>42.08</v>
      </c>
      <c r="F34068">
        <v>26.68</v>
      </c>
      <c r="G34068">
        <v>26.68</v>
      </c>
      <c r="H34068" s="5">
        <v>22</v>
      </c>
      <c r="I34068">
        <v>26.21</v>
      </c>
      <c r="J34068">
        <v>28.91</v>
      </c>
      <c r="K34068">
        <v>22.07</v>
      </c>
      <c r="L34068" s="32">
        <v>22.08</v>
      </c>
      <c r="M34068">
        <v>33798</v>
      </c>
      <c r="N34068" t="s">
        <v>48</v>
      </c>
      <c r="O34068">
        <v>1</v>
      </c>
    </row>
    <row r="34069" spans="1:15" x14ac:dyDescent="0.2">
      <c r="A34069" s="2">
        <v>37305</v>
      </c>
      <c r="B34069">
        <v>1100</v>
      </c>
      <c r="C34069">
        <v>28.93</v>
      </c>
      <c r="D34069">
        <v>29.71</v>
      </c>
      <c r="E34069">
        <v>30.32</v>
      </c>
      <c r="F34069">
        <v>28.93</v>
      </c>
      <c r="G34069">
        <v>28.93</v>
      </c>
      <c r="H34069" s="5">
        <v>20.76</v>
      </c>
      <c r="I34069">
        <v>22.31</v>
      </c>
      <c r="J34069">
        <v>23.01</v>
      </c>
      <c r="K34069">
        <v>20.77</v>
      </c>
      <c r="L34069" s="32">
        <v>20.77</v>
      </c>
      <c r="M34069">
        <v>33911</v>
      </c>
      <c r="N34069" t="s">
        <v>48</v>
      </c>
      <c r="O34069">
        <v>1</v>
      </c>
    </row>
    <row r="34070" spans="1:15" x14ac:dyDescent="0.2">
      <c r="A34070" s="2">
        <v>37305</v>
      </c>
      <c r="B34070">
        <v>1200</v>
      </c>
      <c r="C34070">
        <v>19.75</v>
      </c>
      <c r="D34070">
        <v>19.75</v>
      </c>
      <c r="E34070">
        <v>19.75</v>
      </c>
      <c r="F34070">
        <v>19.75</v>
      </c>
      <c r="G34070">
        <v>19.75</v>
      </c>
      <c r="H34070" s="5">
        <v>20.95</v>
      </c>
      <c r="I34070">
        <v>21.37</v>
      </c>
      <c r="J34070">
        <v>21.51</v>
      </c>
      <c r="K34070">
        <v>20.95</v>
      </c>
      <c r="L34070" s="32">
        <v>20.95</v>
      </c>
      <c r="M34070">
        <v>33249</v>
      </c>
      <c r="N34070" t="s">
        <v>48</v>
      </c>
      <c r="O34070">
        <v>1</v>
      </c>
    </row>
    <row r="34071" spans="1:15" x14ac:dyDescent="0.2">
      <c r="A34071" s="2">
        <v>37305</v>
      </c>
      <c r="B34071">
        <v>1300</v>
      </c>
      <c r="C34071">
        <v>21.04</v>
      </c>
      <c r="D34071">
        <v>21.04</v>
      </c>
      <c r="E34071">
        <v>21.04</v>
      </c>
      <c r="F34071">
        <v>21.04</v>
      </c>
      <c r="G34071">
        <v>21.04</v>
      </c>
      <c r="H34071" s="5">
        <v>19.18</v>
      </c>
      <c r="I34071">
        <v>19.760000000000002</v>
      </c>
      <c r="J34071">
        <v>20.010000000000002</v>
      </c>
      <c r="K34071">
        <v>19.2</v>
      </c>
      <c r="L34071" s="32">
        <v>19.2</v>
      </c>
      <c r="M34071">
        <v>32201</v>
      </c>
      <c r="N34071" t="s">
        <v>48</v>
      </c>
      <c r="O34071">
        <v>1</v>
      </c>
    </row>
    <row r="34072" spans="1:15" x14ac:dyDescent="0.2">
      <c r="A34072" s="2">
        <v>37305</v>
      </c>
      <c r="B34072">
        <v>1400</v>
      </c>
      <c r="C34072">
        <v>17.27</v>
      </c>
      <c r="D34072">
        <v>17.27</v>
      </c>
      <c r="E34072">
        <v>17.27</v>
      </c>
      <c r="F34072">
        <v>17.27</v>
      </c>
      <c r="G34072">
        <v>17.27</v>
      </c>
      <c r="H34072" s="5">
        <v>18.010000000000002</v>
      </c>
      <c r="I34072">
        <v>18.010000000000002</v>
      </c>
      <c r="J34072">
        <v>18.010000000000002</v>
      </c>
      <c r="K34072">
        <v>18.010000000000002</v>
      </c>
      <c r="L34072" s="32">
        <v>18.010000000000002</v>
      </c>
      <c r="M34072">
        <v>31405</v>
      </c>
      <c r="N34072" t="s">
        <v>48</v>
      </c>
      <c r="O34072">
        <v>1</v>
      </c>
    </row>
    <row r="34073" spans="1:15" x14ac:dyDescent="0.2">
      <c r="A34073" s="2">
        <v>37305</v>
      </c>
      <c r="B34073">
        <v>1500</v>
      </c>
      <c r="C34073">
        <v>16.57</v>
      </c>
      <c r="D34073">
        <v>16.57</v>
      </c>
      <c r="E34073">
        <v>16.57</v>
      </c>
      <c r="F34073">
        <v>16.57</v>
      </c>
      <c r="G34073">
        <v>16.57</v>
      </c>
      <c r="H34073" s="5">
        <v>17.850000000000001</v>
      </c>
      <c r="I34073">
        <v>17.96</v>
      </c>
      <c r="J34073">
        <v>18.010000000000002</v>
      </c>
      <c r="K34073">
        <v>17.850000000000001</v>
      </c>
      <c r="L34073" s="32">
        <v>17.850000000000001</v>
      </c>
      <c r="M34073">
        <v>30621</v>
      </c>
      <c r="N34073" t="s">
        <v>48</v>
      </c>
      <c r="O34073">
        <v>1</v>
      </c>
    </row>
    <row r="34074" spans="1:15" x14ac:dyDescent="0.2">
      <c r="A34074" s="2">
        <v>37305</v>
      </c>
      <c r="B34074">
        <v>1600</v>
      </c>
      <c r="C34074">
        <v>16.2</v>
      </c>
      <c r="D34074">
        <v>16.2</v>
      </c>
      <c r="E34074">
        <v>16.2</v>
      </c>
      <c r="F34074">
        <v>16.2</v>
      </c>
      <c r="G34074">
        <v>16.2</v>
      </c>
      <c r="H34074" s="5">
        <v>17.04</v>
      </c>
      <c r="I34074">
        <v>17.010000000000002</v>
      </c>
      <c r="J34074">
        <v>17.010000000000002</v>
      </c>
      <c r="K34074">
        <v>17.36</v>
      </c>
      <c r="L34074" s="32">
        <v>16.920000000000002</v>
      </c>
      <c r="M34074">
        <v>30223</v>
      </c>
      <c r="N34074" t="s">
        <v>48</v>
      </c>
      <c r="O34074">
        <v>1</v>
      </c>
    </row>
    <row r="34075" spans="1:15" x14ac:dyDescent="0.2">
      <c r="A34075" s="2">
        <v>37305</v>
      </c>
      <c r="B34075">
        <v>1700</v>
      </c>
      <c r="C34075">
        <v>15.26</v>
      </c>
      <c r="D34075">
        <v>15.26</v>
      </c>
      <c r="E34075">
        <v>15.26</v>
      </c>
      <c r="F34075">
        <v>15.26</v>
      </c>
      <c r="G34075">
        <v>15.26</v>
      </c>
      <c r="H34075" s="5">
        <v>17.989999999999998</v>
      </c>
      <c r="I34075">
        <v>18.100000000000001</v>
      </c>
      <c r="J34075">
        <v>18.12</v>
      </c>
      <c r="K34075">
        <v>17.989999999999998</v>
      </c>
      <c r="L34075" s="32">
        <v>17.989999999999998</v>
      </c>
      <c r="M34075">
        <v>30498</v>
      </c>
      <c r="N34075" t="s">
        <v>48</v>
      </c>
      <c r="O34075">
        <v>1</v>
      </c>
    </row>
    <row r="34076" spans="1:15" x14ac:dyDescent="0.2">
      <c r="A34076" s="2">
        <v>37305</v>
      </c>
      <c r="B34076">
        <v>1800</v>
      </c>
      <c r="C34076">
        <v>17.95</v>
      </c>
      <c r="D34076">
        <v>17.95</v>
      </c>
      <c r="E34076">
        <v>17.95</v>
      </c>
      <c r="F34076">
        <v>17.95</v>
      </c>
      <c r="G34076">
        <v>17.95</v>
      </c>
      <c r="H34076" s="5">
        <v>21</v>
      </c>
      <c r="I34076">
        <v>23.05</v>
      </c>
      <c r="J34076">
        <v>24.19</v>
      </c>
      <c r="K34076">
        <v>21</v>
      </c>
      <c r="L34076" s="32">
        <v>21</v>
      </c>
      <c r="M34076">
        <v>32114</v>
      </c>
      <c r="N34076" t="s">
        <v>48</v>
      </c>
      <c r="O34076">
        <v>1</v>
      </c>
    </row>
    <row r="34077" spans="1:15" x14ac:dyDescent="0.2">
      <c r="A34077" s="2">
        <v>37305</v>
      </c>
      <c r="B34077">
        <v>1900</v>
      </c>
      <c r="C34077">
        <v>20.67</v>
      </c>
      <c r="D34077">
        <v>20.67</v>
      </c>
      <c r="E34077">
        <v>20.67</v>
      </c>
      <c r="F34077">
        <v>20.67</v>
      </c>
      <c r="G34077">
        <v>20.67</v>
      </c>
      <c r="H34077" s="5">
        <v>24.41</v>
      </c>
      <c r="I34077">
        <v>27.91</v>
      </c>
      <c r="J34077">
        <v>28.67</v>
      </c>
      <c r="K34077">
        <v>25.86</v>
      </c>
      <c r="L34077" s="32">
        <v>26.56</v>
      </c>
      <c r="M34077">
        <v>34852</v>
      </c>
      <c r="N34077" t="s">
        <v>48</v>
      </c>
      <c r="O34077">
        <v>1</v>
      </c>
    </row>
    <row r="34078" spans="1:15" x14ac:dyDescent="0.2">
      <c r="A34078" s="2">
        <v>37305</v>
      </c>
      <c r="B34078">
        <v>2000</v>
      </c>
      <c r="C34078">
        <v>22.4</v>
      </c>
      <c r="D34078">
        <v>22.4</v>
      </c>
      <c r="E34078">
        <v>22.4</v>
      </c>
      <c r="F34078">
        <v>22.4</v>
      </c>
      <c r="G34078">
        <v>22.4</v>
      </c>
      <c r="H34078" s="5">
        <v>24.01</v>
      </c>
      <c r="I34078">
        <v>24.01</v>
      </c>
      <c r="J34078">
        <v>24.01</v>
      </c>
      <c r="K34078">
        <v>24.01</v>
      </c>
      <c r="L34078" s="32">
        <v>24.01</v>
      </c>
      <c r="M34078">
        <v>34959</v>
      </c>
      <c r="N34078" t="s">
        <v>48</v>
      </c>
      <c r="O34078">
        <v>1</v>
      </c>
    </row>
    <row r="34079" spans="1:15" x14ac:dyDescent="0.2">
      <c r="A34079" s="2">
        <v>37305</v>
      </c>
      <c r="B34079">
        <v>2100</v>
      </c>
      <c r="C34079">
        <v>30.78</v>
      </c>
      <c r="D34079">
        <v>30.78</v>
      </c>
      <c r="E34079">
        <v>30.78</v>
      </c>
      <c r="F34079">
        <v>30.78</v>
      </c>
      <c r="G34079">
        <v>30.78</v>
      </c>
      <c r="H34079" s="5">
        <v>21.98</v>
      </c>
      <c r="I34079">
        <v>22.25</v>
      </c>
      <c r="J34079">
        <v>22.37</v>
      </c>
      <c r="K34079">
        <v>21.98</v>
      </c>
      <c r="L34079" s="32">
        <v>21.98</v>
      </c>
      <c r="M34079">
        <v>34417</v>
      </c>
      <c r="N34079" t="s">
        <v>48</v>
      </c>
      <c r="O34079">
        <v>1</v>
      </c>
    </row>
    <row r="34080" spans="1:15" x14ac:dyDescent="0.2">
      <c r="A34080" s="2">
        <v>37305</v>
      </c>
      <c r="B34080">
        <v>2200</v>
      </c>
      <c r="C34080">
        <v>22.6</v>
      </c>
      <c r="D34080">
        <v>22.6</v>
      </c>
      <c r="E34080">
        <v>22.6</v>
      </c>
      <c r="F34080">
        <v>22.6</v>
      </c>
      <c r="G34080">
        <v>22.6</v>
      </c>
      <c r="H34080" s="5">
        <v>20</v>
      </c>
      <c r="I34080">
        <v>20.52</v>
      </c>
      <c r="J34080">
        <v>20.74</v>
      </c>
      <c r="K34080">
        <v>20</v>
      </c>
      <c r="L34080" s="32">
        <v>20</v>
      </c>
      <c r="M34080">
        <v>33016</v>
      </c>
      <c r="N34080" t="s">
        <v>48</v>
      </c>
      <c r="O34080">
        <v>1</v>
      </c>
    </row>
    <row r="34081" spans="1:15" x14ac:dyDescent="0.2">
      <c r="A34081" s="2">
        <v>37305</v>
      </c>
      <c r="B34081">
        <v>2300</v>
      </c>
      <c r="C34081">
        <v>19.46</v>
      </c>
      <c r="D34081">
        <v>19.46</v>
      </c>
      <c r="E34081">
        <v>19.46</v>
      </c>
      <c r="F34081">
        <v>19.46</v>
      </c>
      <c r="G34081">
        <v>19.46</v>
      </c>
      <c r="H34081" s="5">
        <v>17.5</v>
      </c>
      <c r="I34081">
        <v>17.57</v>
      </c>
      <c r="J34081">
        <v>17.57</v>
      </c>
      <c r="K34081">
        <v>17.57</v>
      </c>
      <c r="L34081" s="32">
        <v>17.57</v>
      </c>
      <c r="M34081">
        <v>30685</v>
      </c>
      <c r="N34081" t="s">
        <v>48</v>
      </c>
      <c r="O34081">
        <v>1</v>
      </c>
    </row>
    <row r="34082" spans="1:15" x14ac:dyDescent="0.2">
      <c r="A34082" s="2">
        <v>37305</v>
      </c>
      <c r="B34082">
        <v>2400</v>
      </c>
      <c r="C34082">
        <v>17.96</v>
      </c>
      <c r="D34082">
        <v>17.96</v>
      </c>
      <c r="E34082">
        <v>17.96</v>
      </c>
      <c r="F34082">
        <v>17.96</v>
      </c>
      <c r="G34082">
        <v>17.96</v>
      </c>
      <c r="H34082" s="5">
        <v>17.690000000000001</v>
      </c>
      <c r="I34082">
        <v>17.68</v>
      </c>
      <c r="J34082">
        <v>17.68</v>
      </c>
      <c r="K34082">
        <v>17.77</v>
      </c>
      <c r="L34082" s="32">
        <v>17.66</v>
      </c>
      <c r="M34082">
        <v>28615</v>
      </c>
      <c r="N34082" t="s">
        <v>47</v>
      </c>
      <c r="O34082">
        <v>1</v>
      </c>
    </row>
    <row r="34083" spans="1:15" x14ac:dyDescent="0.2">
      <c r="A34083" s="2">
        <v>37306</v>
      </c>
      <c r="B34083">
        <v>100</v>
      </c>
      <c r="C34083">
        <v>17.98</v>
      </c>
      <c r="D34083">
        <v>17.98</v>
      </c>
      <c r="E34083">
        <v>17.98</v>
      </c>
      <c r="F34083">
        <v>17.98</v>
      </c>
      <c r="G34083">
        <v>17.98</v>
      </c>
      <c r="H34083" s="5">
        <v>17.7</v>
      </c>
      <c r="I34083">
        <v>17.7</v>
      </c>
      <c r="J34083">
        <v>17.7</v>
      </c>
      <c r="K34083">
        <v>17.7</v>
      </c>
      <c r="L34083" s="32">
        <v>17.7</v>
      </c>
      <c r="M34083">
        <v>27125</v>
      </c>
      <c r="N34083" t="s">
        <v>47</v>
      </c>
      <c r="O34083">
        <v>2</v>
      </c>
    </row>
    <row r="34084" spans="1:15" x14ac:dyDescent="0.2">
      <c r="A34084" s="2">
        <v>37306</v>
      </c>
      <c r="B34084">
        <v>200</v>
      </c>
      <c r="C34084">
        <v>17.59</v>
      </c>
      <c r="D34084">
        <v>17.59</v>
      </c>
      <c r="E34084">
        <v>17.59</v>
      </c>
      <c r="F34084">
        <v>17.59</v>
      </c>
      <c r="G34084">
        <v>17.59</v>
      </c>
      <c r="H34084" s="5">
        <v>17</v>
      </c>
      <c r="I34084">
        <v>17</v>
      </c>
      <c r="J34084">
        <v>17</v>
      </c>
      <c r="K34084">
        <v>17</v>
      </c>
      <c r="L34084" s="32">
        <v>17</v>
      </c>
      <c r="M34084">
        <v>26484</v>
      </c>
      <c r="N34084" t="s">
        <v>47</v>
      </c>
      <c r="O34084">
        <v>2</v>
      </c>
    </row>
    <row r="34085" spans="1:15" x14ac:dyDescent="0.2">
      <c r="A34085" s="2">
        <v>37306</v>
      </c>
      <c r="B34085">
        <v>300</v>
      </c>
      <c r="C34085">
        <v>17.43</v>
      </c>
      <c r="D34085">
        <v>17.43</v>
      </c>
      <c r="E34085">
        <v>17.43</v>
      </c>
      <c r="F34085">
        <v>17.43</v>
      </c>
      <c r="G34085">
        <v>17.43</v>
      </c>
      <c r="H34085" s="5">
        <v>16.5</v>
      </c>
      <c r="I34085">
        <v>16.5</v>
      </c>
      <c r="J34085">
        <v>16.5</v>
      </c>
      <c r="K34085">
        <v>16.5</v>
      </c>
      <c r="L34085" s="32">
        <v>16.5</v>
      </c>
      <c r="M34085">
        <v>26408</v>
      </c>
      <c r="N34085" t="s">
        <v>47</v>
      </c>
      <c r="O34085">
        <v>2</v>
      </c>
    </row>
    <row r="34086" spans="1:15" x14ac:dyDescent="0.2">
      <c r="A34086" s="2">
        <v>37306</v>
      </c>
      <c r="B34086">
        <v>400</v>
      </c>
      <c r="C34086">
        <v>17.78</v>
      </c>
      <c r="D34086">
        <v>17.78</v>
      </c>
      <c r="E34086">
        <v>17.78</v>
      </c>
      <c r="F34086">
        <v>17.78</v>
      </c>
      <c r="G34086">
        <v>17.78</v>
      </c>
      <c r="H34086" s="5">
        <v>16.7</v>
      </c>
      <c r="I34086">
        <v>16.7</v>
      </c>
      <c r="J34086">
        <v>16.7</v>
      </c>
      <c r="K34086">
        <v>16.7</v>
      </c>
      <c r="L34086" s="32">
        <v>16.7</v>
      </c>
      <c r="M34086">
        <v>26607</v>
      </c>
      <c r="N34086" t="s">
        <v>47</v>
      </c>
      <c r="O34086">
        <v>2</v>
      </c>
    </row>
    <row r="34087" spans="1:15" x14ac:dyDescent="0.2">
      <c r="A34087" s="2">
        <v>37306</v>
      </c>
      <c r="B34087">
        <v>500</v>
      </c>
      <c r="C34087">
        <v>18.170000000000002</v>
      </c>
      <c r="D34087">
        <v>18.170000000000002</v>
      </c>
      <c r="E34087">
        <v>18.170000000000002</v>
      </c>
      <c r="F34087">
        <v>18.170000000000002</v>
      </c>
      <c r="G34087">
        <v>18.170000000000002</v>
      </c>
      <c r="H34087" s="5">
        <v>17.100000000000001</v>
      </c>
      <c r="I34087">
        <v>17.100000000000001</v>
      </c>
      <c r="J34087">
        <v>17.100000000000001</v>
      </c>
      <c r="K34087">
        <v>17.100000000000001</v>
      </c>
      <c r="L34087" s="32">
        <v>17.100000000000001</v>
      </c>
      <c r="M34087">
        <v>27433</v>
      </c>
      <c r="N34087" t="s">
        <v>47</v>
      </c>
      <c r="O34087">
        <v>2</v>
      </c>
    </row>
    <row r="34088" spans="1:15" x14ac:dyDescent="0.2">
      <c r="A34088" s="2">
        <v>37306</v>
      </c>
      <c r="B34088">
        <v>600</v>
      </c>
      <c r="C34088">
        <v>23.15</v>
      </c>
      <c r="D34088">
        <v>23.15</v>
      </c>
      <c r="E34088">
        <v>23.15</v>
      </c>
      <c r="F34088">
        <v>23.15</v>
      </c>
      <c r="G34088">
        <v>23.15</v>
      </c>
      <c r="H34088" s="5">
        <v>20</v>
      </c>
      <c r="I34088">
        <v>20</v>
      </c>
      <c r="J34088">
        <v>20</v>
      </c>
      <c r="K34088">
        <v>20</v>
      </c>
      <c r="L34088" s="32">
        <v>20</v>
      </c>
      <c r="M34088">
        <v>29799</v>
      </c>
      <c r="N34088" t="s">
        <v>47</v>
      </c>
      <c r="O34088">
        <v>2</v>
      </c>
    </row>
    <row r="34089" spans="1:15" x14ac:dyDescent="0.2">
      <c r="A34089" s="2">
        <v>37306</v>
      </c>
      <c r="B34089">
        <v>700</v>
      </c>
      <c r="C34089">
        <v>49.21</v>
      </c>
      <c r="D34089">
        <v>49.21</v>
      </c>
      <c r="E34089">
        <v>49.21</v>
      </c>
      <c r="F34089">
        <v>49.21</v>
      </c>
      <c r="G34089">
        <v>49.21</v>
      </c>
      <c r="H34089" s="5">
        <v>32.5</v>
      </c>
      <c r="I34089">
        <v>33.57</v>
      </c>
      <c r="J34089">
        <v>34.549999999999997</v>
      </c>
      <c r="K34089">
        <v>32.5</v>
      </c>
      <c r="L34089" s="32">
        <v>32.5</v>
      </c>
      <c r="M34089">
        <v>33978</v>
      </c>
      <c r="N34089" t="s">
        <v>47</v>
      </c>
      <c r="O34089">
        <v>2</v>
      </c>
    </row>
    <row r="34090" spans="1:15" x14ac:dyDescent="0.2">
      <c r="A34090" s="2">
        <v>37306</v>
      </c>
      <c r="B34090">
        <v>800</v>
      </c>
      <c r="C34090">
        <v>54.64</v>
      </c>
      <c r="D34090">
        <v>54.64</v>
      </c>
      <c r="E34090">
        <v>54.64</v>
      </c>
      <c r="F34090">
        <v>54.64</v>
      </c>
      <c r="G34090">
        <v>54.64</v>
      </c>
      <c r="H34090" s="5">
        <v>24</v>
      </c>
      <c r="I34090">
        <v>33.56</v>
      </c>
      <c r="J34090">
        <v>34.5</v>
      </c>
      <c r="K34090">
        <v>30.52</v>
      </c>
      <c r="L34090" s="32">
        <v>32.83</v>
      </c>
      <c r="M34090">
        <v>35514</v>
      </c>
      <c r="N34090" t="s">
        <v>48</v>
      </c>
      <c r="O34090">
        <v>2</v>
      </c>
    </row>
    <row r="34091" spans="1:15" x14ac:dyDescent="0.2">
      <c r="A34091" s="2">
        <v>37306</v>
      </c>
      <c r="B34091">
        <v>900</v>
      </c>
      <c r="C34091">
        <v>26.12</v>
      </c>
      <c r="D34091">
        <v>26.12</v>
      </c>
      <c r="E34091">
        <v>26.12</v>
      </c>
      <c r="F34091">
        <v>26.12</v>
      </c>
      <c r="G34091">
        <v>26.12</v>
      </c>
      <c r="H34091" s="5">
        <v>23</v>
      </c>
      <c r="I34091">
        <v>28.22</v>
      </c>
      <c r="J34091">
        <v>29.7</v>
      </c>
      <c r="K34091">
        <v>25.56</v>
      </c>
      <c r="L34091" s="32">
        <v>26.64</v>
      </c>
      <c r="M34091">
        <v>35106</v>
      </c>
      <c r="N34091" t="s">
        <v>48</v>
      </c>
      <c r="O34091">
        <v>2</v>
      </c>
    </row>
    <row r="34092" spans="1:15" x14ac:dyDescent="0.2">
      <c r="A34092" s="2">
        <v>37306</v>
      </c>
      <c r="B34092">
        <v>1000</v>
      </c>
      <c r="C34092">
        <v>23.18</v>
      </c>
      <c r="D34092">
        <v>23.18</v>
      </c>
      <c r="E34092">
        <v>23.18</v>
      </c>
      <c r="F34092">
        <v>23.18</v>
      </c>
      <c r="G34092">
        <v>23.18</v>
      </c>
      <c r="H34092" s="5">
        <v>22.34</v>
      </c>
      <c r="I34092">
        <v>25.22</v>
      </c>
      <c r="J34092">
        <v>26.7</v>
      </c>
      <c r="K34092">
        <v>23.19</v>
      </c>
      <c r="L34092" s="32">
        <v>23.62</v>
      </c>
      <c r="M34092">
        <v>34093</v>
      </c>
      <c r="N34092" t="s">
        <v>48</v>
      </c>
      <c r="O34092">
        <v>2</v>
      </c>
    </row>
    <row r="34093" spans="1:15" x14ac:dyDescent="0.2">
      <c r="A34093" s="2">
        <v>37306</v>
      </c>
      <c r="B34093">
        <v>1100</v>
      </c>
      <c r="C34093">
        <v>21.25</v>
      </c>
      <c r="D34093">
        <v>21.25</v>
      </c>
      <c r="E34093">
        <v>21.25</v>
      </c>
      <c r="F34093">
        <v>21.25</v>
      </c>
      <c r="G34093">
        <v>21.25</v>
      </c>
      <c r="H34093" s="5">
        <v>22</v>
      </c>
      <c r="I34093">
        <v>23</v>
      </c>
      <c r="J34093">
        <v>23</v>
      </c>
      <c r="K34093">
        <v>22.67</v>
      </c>
      <c r="L34093" s="32">
        <v>23.01</v>
      </c>
      <c r="M34093">
        <v>33407</v>
      </c>
      <c r="N34093" t="s">
        <v>48</v>
      </c>
      <c r="O34093">
        <v>2</v>
      </c>
    </row>
    <row r="34094" spans="1:15" x14ac:dyDescent="0.2">
      <c r="A34094" s="2">
        <v>37306</v>
      </c>
      <c r="B34094">
        <v>1200</v>
      </c>
      <c r="C34094">
        <v>19.52</v>
      </c>
      <c r="D34094">
        <v>19.52</v>
      </c>
      <c r="E34094">
        <v>19.52</v>
      </c>
      <c r="F34094">
        <v>19.52</v>
      </c>
      <c r="G34094">
        <v>19.52</v>
      </c>
      <c r="H34094" s="5">
        <v>21</v>
      </c>
      <c r="I34094">
        <v>21</v>
      </c>
      <c r="J34094">
        <v>21</v>
      </c>
      <c r="K34094">
        <v>21</v>
      </c>
      <c r="L34094" s="32">
        <v>21</v>
      </c>
      <c r="M34094">
        <v>32551</v>
      </c>
      <c r="N34094" t="s">
        <v>48</v>
      </c>
      <c r="O34094">
        <v>2</v>
      </c>
    </row>
    <row r="34095" spans="1:15" x14ac:dyDescent="0.2">
      <c r="A34095" s="2">
        <v>37306</v>
      </c>
      <c r="B34095">
        <v>1300</v>
      </c>
      <c r="C34095">
        <v>19.25</v>
      </c>
      <c r="D34095">
        <v>19.25</v>
      </c>
      <c r="E34095">
        <v>19.25</v>
      </c>
      <c r="F34095">
        <v>19.25</v>
      </c>
      <c r="G34095">
        <v>19.25</v>
      </c>
      <c r="H34095" s="5">
        <v>19.510000000000002</v>
      </c>
      <c r="I34095">
        <v>19.510000000000002</v>
      </c>
      <c r="J34095">
        <v>19.510000000000002</v>
      </c>
      <c r="K34095">
        <v>19.510000000000002</v>
      </c>
      <c r="L34095" s="32">
        <v>19.510000000000002</v>
      </c>
      <c r="M34095">
        <v>31776</v>
      </c>
      <c r="N34095" t="s">
        <v>48</v>
      </c>
      <c r="O34095">
        <v>2</v>
      </c>
    </row>
    <row r="34096" spans="1:15" x14ac:dyDescent="0.2">
      <c r="A34096" s="2">
        <v>37306</v>
      </c>
      <c r="B34096">
        <v>1400</v>
      </c>
      <c r="C34096">
        <v>19.38</v>
      </c>
      <c r="D34096">
        <v>19.38</v>
      </c>
      <c r="E34096">
        <v>19.38</v>
      </c>
      <c r="F34096">
        <v>19.38</v>
      </c>
      <c r="G34096">
        <v>19.38</v>
      </c>
      <c r="H34096" s="5">
        <v>19</v>
      </c>
      <c r="I34096">
        <v>19</v>
      </c>
      <c r="J34096">
        <v>19</v>
      </c>
      <c r="K34096">
        <v>19</v>
      </c>
      <c r="L34096" s="32">
        <v>19</v>
      </c>
      <c r="M34096">
        <v>31346</v>
      </c>
      <c r="N34096" t="s">
        <v>48</v>
      </c>
      <c r="O34096">
        <v>2</v>
      </c>
    </row>
    <row r="34097" spans="1:15" x14ac:dyDescent="0.2">
      <c r="A34097" s="2">
        <v>37306</v>
      </c>
      <c r="B34097">
        <v>1500</v>
      </c>
      <c r="C34097">
        <v>17.079999999999998</v>
      </c>
      <c r="D34097">
        <v>17.079999999999998</v>
      </c>
      <c r="E34097">
        <v>17.079999999999998</v>
      </c>
      <c r="F34097">
        <v>17.079999999999998</v>
      </c>
      <c r="G34097">
        <v>17.079999999999998</v>
      </c>
      <c r="H34097" s="5">
        <v>18</v>
      </c>
      <c r="I34097">
        <v>18</v>
      </c>
      <c r="J34097">
        <v>18</v>
      </c>
      <c r="K34097">
        <v>18</v>
      </c>
      <c r="L34097" s="32">
        <v>18</v>
      </c>
      <c r="M34097">
        <v>30708</v>
      </c>
      <c r="N34097" t="s">
        <v>48</v>
      </c>
      <c r="O34097">
        <v>2</v>
      </c>
    </row>
    <row r="34098" spans="1:15" x14ac:dyDescent="0.2">
      <c r="A34098" s="2">
        <v>37306</v>
      </c>
      <c r="B34098">
        <v>1600</v>
      </c>
      <c r="C34098">
        <v>17.399999999999999</v>
      </c>
      <c r="D34098">
        <v>17.399999999999999</v>
      </c>
      <c r="E34098">
        <v>17.399999999999999</v>
      </c>
      <c r="F34098">
        <v>17.399999999999999</v>
      </c>
      <c r="G34098">
        <v>17.399999999999999</v>
      </c>
      <c r="H34098" s="5">
        <v>17.649999999999999</v>
      </c>
      <c r="I34098">
        <v>17.649999999999999</v>
      </c>
      <c r="J34098">
        <v>17.649999999999999</v>
      </c>
      <c r="K34098">
        <v>17.649999999999999</v>
      </c>
      <c r="L34098" s="32">
        <v>17.649999999999999</v>
      </c>
      <c r="M34098">
        <v>30431</v>
      </c>
      <c r="N34098" t="s">
        <v>48</v>
      </c>
      <c r="O34098">
        <v>2</v>
      </c>
    </row>
    <row r="34099" spans="1:15" x14ac:dyDescent="0.2">
      <c r="A34099" s="2">
        <v>37306</v>
      </c>
      <c r="B34099">
        <v>1700</v>
      </c>
      <c r="C34099">
        <v>17.02</v>
      </c>
      <c r="D34099">
        <v>17.02</v>
      </c>
      <c r="E34099">
        <v>17.02</v>
      </c>
      <c r="F34099">
        <v>17.02</v>
      </c>
      <c r="G34099">
        <v>17.02</v>
      </c>
      <c r="H34099" s="5">
        <v>18.350000000000001</v>
      </c>
      <c r="I34099">
        <v>18.350000000000001</v>
      </c>
      <c r="J34099">
        <v>18.350000000000001</v>
      </c>
      <c r="K34099">
        <v>18.350000000000001</v>
      </c>
      <c r="L34099" s="32">
        <v>18.350000000000001</v>
      </c>
      <c r="M34099">
        <v>30940</v>
      </c>
      <c r="N34099" t="s">
        <v>48</v>
      </c>
      <c r="O34099">
        <v>2</v>
      </c>
    </row>
    <row r="34100" spans="1:15" x14ac:dyDescent="0.2">
      <c r="A34100" s="2">
        <v>37306</v>
      </c>
      <c r="B34100">
        <v>1800</v>
      </c>
      <c r="C34100">
        <v>23.65</v>
      </c>
      <c r="D34100">
        <v>23.65</v>
      </c>
      <c r="E34100">
        <v>23.65</v>
      </c>
      <c r="F34100">
        <v>23.65</v>
      </c>
      <c r="G34100">
        <v>23.65</v>
      </c>
      <c r="H34100" s="5">
        <v>21.03</v>
      </c>
      <c r="I34100">
        <v>21.38</v>
      </c>
      <c r="J34100">
        <v>22</v>
      </c>
      <c r="K34100">
        <v>21.03</v>
      </c>
      <c r="L34100" s="32">
        <v>21.03</v>
      </c>
      <c r="M34100">
        <v>32642</v>
      </c>
      <c r="N34100" t="s">
        <v>48</v>
      </c>
      <c r="O34100">
        <v>2</v>
      </c>
    </row>
    <row r="34101" spans="1:15" x14ac:dyDescent="0.2">
      <c r="A34101" s="2">
        <v>37306</v>
      </c>
      <c r="B34101">
        <v>1900</v>
      </c>
      <c r="C34101">
        <v>25.54</v>
      </c>
      <c r="D34101">
        <v>25.54</v>
      </c>
      <c r="E34101">
        <v>25.54</v>
      </c>
      <c r="F34101">
        <v>25.54</v>
      </c>
      <c r="G34101">
        <v>25.54</v>
      </c>
      <c r="H34101" s="5">
        <v>25</v>
      </c>
      <c r="I34101">
        <v>27.51</v>
      </c>
      <c r="J34101">
        <v>27.51</v>
      </c>
      <c r="K34101">
        <v>26.72</v>
      </c>
      <c r="L34101" s="32">
        <v>27.54</v>
      </c>
      <c r="M34101">
        <v>34597</v>
      </c>
      <c r="N34101" t="s">
        <v>48</v>
      </c>
      <c r="O34101">
        <v>2</v>
      </c>
    </row>
    <row r="34102" spans="1:15" x14ac:dyDescent="0.2">
      <c r="A34102" s="2">
        <v>37306</v>
      </c>
      <c r="B34102">
        <v>2000</v>
      </c>
      <c r="C34102">
        <v>19.399999999999999</v>
      </c>
      <c r="D34102">
        <v>19.399999999999999</v>
      </c>
      <c r="E34102">
        <v>19.399999999999999</v>
      </c>
      <c r="F34102">
        <v>19.399999999999999</v>
      </c>
      <c r="G34102">
        <v>19.399999999999999</v>
      </c>
      <c r="H34102" s="5">
        <v>23.04</v>
      </c>
      <c r="I34102">
        <v>24.01</v>
      </c>
      <c r="J34102">
        <v>24.01</v>
      </c>
      <c r="K34102">
        <v>23.71</v>
      </c>
      <c r="L34102" s="32">
        <v>24.02</v>
      </c>
      <c r="M34102">
        <v>34113</v>
      </c>
      <c r="N34102" t="s">
        <v>48</v>
      </c>
      <c r="O34102">
        <v>2</v>
      </c>
    </row>
    <row r="34103" spans="1:15" x14ac:dyDescent="0.2">
      <c r="A34103" s="2">
        <v>37306</v>
      </c>
      <c r="B34103">
        <v>2100</v>
      </c>
      <c r="C34103">
        <v>20.45</v>
      </c>
      <c r="D34103">
        <v>20.45</v>
      </c>
      <c r="E34103">
        <v>20.45</v>
      </c>
      <c r="F34103">
        <v>20.45</v>
      </c>
      <c r="G34103">
        <v>20.45</v>
      </c>
      <c r="H34103" s="5">
        <v>21</v>
      </c>
      <c r="I34103">
        <v>21.01</v>
      </c>
      <c r="J34103">
        <v>21.01</v>
      </c>
      <c r="K34103">
        <v>21.01</v>
      </c>
      <c r="L34103" s="32">
        <v>21.01</v>
      </c>
      <c r="M34103">
        <v>33370</v>
      </c>
      <c r="N34103" t="s">
        <v>48</v>
      </c>
      <c r="O34103">
        <v>2</v>
      </c>
    </row>
    <row r="34104" spans="1:15" x14ac:dyDescent="0.2">
      <c r="A34104" s="2">
        <v>37306</v>
      </c>
      <c r="B34104">
        <v>2200</v>
      </c>
      <c r="C34104">
        <v>19.66</v>
      </c>
      <c r="D34104">
        <v>19.66</v>
      </c>
      <c r="E34104">
        <v>19.66</v>
      </c>
      <c r="F34104">
        <v>19.66</v>
      </c>
      <c r="G34104">
        <v>19.66</v>
      </c>
      <c r="H34104" s="5">
        <v>20</v>
      </c>
      <c r="I34104">
        <v>20</v>
      </c>
      <c r="J34104">
        <v>20</v>
      </c>
      <c r="K34104">
        <v>20</v>
      </c>
      <c r="L34104" s="32">
        <v>20</v>
      </c>
      <c r="M34104">
        <v>31636</v>
      </c>
      <c r="N34104" t="s">
        <v>48</v>
      </c>
      <c r="O34104">
        <v>2</v>
      </c>
    </row>
    <row r="34105" spans="1:15" x14ac:dyDescent="0.2">
      <c r="A34105" s="2">
        <v>37306</v>
      </c>
      <c r="B34105">
        <v>2300</v>
      </c>
      <c r="C34105">
        <v>17.34</v>
      </c>
      <c r="D34105">
        <v>17.34</v>
      </c>
      <c r="E34105">
        <v>17.34</v>
      </c>
      <c r="F34105">
        <v>17.34</v>
      </c>
      <c r="G34105">
        <v>17.34</v>
      </c>
      <c r="H34105" s="5">
        <v>18</v>
      </c>
      <c r="I34105">
        <v>18</v>
      </c>
      <c r="J34105">
        <v>18</v>
      </c>
      <c r="K34105">
        <v>18</v>
      </c>
      <c r="L34105" s="32">
        <v>18</v>
      </c>
      <c r="M34105">
        <v>29061</v>
      </c>
      <c r="N34105" t="s">
        <v>48</v>
      </c>
      <c r="O34105">
        <v>2</v>
      </c>
    </row>
    <row r="34106" spans="1:15" x14ac:dyDescent="0.2">
      <c r="A34106" s="2">
        <v>37306</v>
      </c>
      <c r="B34106">
        <v>2400</v>
      </c>
      <c r="C34106">
        <v>15.33</v>
      </c>
      <c r="D34106">
        <v>15.33</v>
      </c>
      <c r="E34106">
        <v>15.33</v>
      </c>
      <c r="F34106">
        <v>15.33</v>
      </c>
      <c r="G34106">
        <v>15.33</v>
      </c>
      <c r="H34106" s="5">
        <v>17.5</v>
      </c>
      <c r="I34106">
        <v>17.5</v>
      </c>
      <c r="J34106">
        <v>17.5</v>
      </c>
      <c r="K34106">
        <v>17.5</v>
      </c>
      <c r="L34106" s="32">
        <v>17.5</v>
      </c>
      <c r="M34106">
        <v>26635</v>
      </c>
      <c r="N34106" t="s">
        <v>47</v>
      </c>
      <c r="O34106">
        <v>2</v>
      </c>
    </row>
    <row r="34107" spans="1:15" x14ac:dyDescent="0.2">
      <c r="A34107" s="2">
        <v>37307</v>
      </c>
      <c r="B34107">
        <v>100</v>
      </c>
      <c r="C34107">
        <v>15.19</v>
      </c>
      <c r="D34107">
        <v>15.19</v>
      </c>
      <c r="E34107">
        <v>15.19</v>
      </c>
      <c r="F34107">
        <v>15.19</v>
      </c>
      <c r="G34107">
        <v>15.19</v>
      </c>
      <c r="H34107" s="5">
        <v>15.6</v>
      </c>
      <c r="I34107">
        <v>15.6</v>
      </c>
      <c r="J34107">
        <v>15.6</v>
      </c>
      <c r="K34107">
        <v>15.6</v>
      </c>
      <c r="L34107" s="32">
        <v>15.6</v>
      </c>
      <c r="M34107">
        <v>24800</v>
      </c>
      <c r="N34107" t="s">
        <v>47</v>
      </c>
      <c r="O34107">
        <v>3</v>
      </c>
    </row>
    <row r="34108" spans="1:15" x14ac:dyDescent="0.2">
      <c r="A34108" s="2">
        <v>37307</v>
      </c>
      <c r="B34108">
        <v>200</v>
      </c>
      <c r="C34108">
        <v>14.93</v>
      </c>
      <c r="D34108">
        <v>14.93</v>
      </c>
      <c r="E34108">
        <v>14.93</v>
      </c>
      <c r="F34108">
        <v>14.93</v>
      </c>
      <c r="G34108">
        <v>14.93</v>
      </c>
      <c r="H34108" s="5">
        <v>15</v>
      </c>
      <c r="I34108">
        <v>15</v>
      </c>
      <c r="J34108">
        <v>15</v>
      </c>
      <c r="K34108">
        <v>15</v>
      </c>
      <c r="L34108" s="32">
        <v>15</v>
      </c>
      <c r="M34108">
        <v>24012</v>
      </c>
      <c r="N34108" t="s">
        <v>47</v>
      </c>
      <c r="O34108">
        <v>3</v>
      </c>
    </row>
    <row r="34109" spans="1:15" x14ac:dyDescent="0.2">
      <c r="A34109" s="2">
        <v>37307</v>
      </c>
      <c r="B34109">
        <v>300</v>
      </c>
      <c r="C34109">
        <v>14.44</v>
      </c>
      <c r="D34109">
        <v>14.44</v>
      </c>
      <c r="E34109">
        <v>14.44</v>
      </c>
      <c r="F34109">
        <v>14.44</v>
      </c>
      <c r="G34109">
        <v>14.44</v>
      </c>
      <c r="H34109" s="5">
        <v>14.28</v>
      </c>
      <c r="I34109">
        <v>14.28</v>
      </c>
      <c r="J34109">
        <v>14.28</v>
      </c>
      <c r="K34109">
        <v>14.28</v>
      </c>
      <c r="L34109" s="32">
        <v>14.28</v>
      </c>
      <c r="M34109">
        <v>23579</v>
      </c>
      <c r="N34109" t="s">
        <v>47</v>
      </c>
      <c r="O34109">
        <v>3</v>
      </c>
    </row>
    <row r="34110" spans="1:15" x14ac:dyDescent="0.2">
      <c r="A34110" s="2">
        <v>37307</v>
      </c>
      <c r="B34110">
        <v>400</v>
      </c>
      <c r="C34110">
        <v>14.57</v>
      </c>
      <c r="D34110">
        <v>14.57</v>
      </c>
      <c r="E34110">
        <v>14.57</v>
      </c>
      <c r="F34110">
        <v>14.57</v>
      </c>
      <c r="G34110">
        <v>14.57</v>
      </c>
      <c r="H34110" s="5">
        <v>14.31</v>
      </c>
      <c r="I34110">
        <v>14.31</v>
      </c>
      <c r="J34110">
        <v>14.31</v>
      </c>
      <c r="K34110">
        <v>14.31</v>
      </c>
      <c r="L34110" s="32">
        <v>14.31</v>
      </c>
      <c r="M34110">
        <v>23541</v>
      </c>
      <c r="N34110" t="s">
        <v>47</v>
      </c>
      <c r="O34110">
        <v>3</v>
      </c>
    </row>
    <row r="34111" spans="1:15" x14ac:dyDescent="0.2">
      <c r="A34111" s="2">
        <v>37307</v>
      </c>
      <c r="B34111">
        <v>500</v>
      </c>
      <c r="C34111">
        <v>15.49</v>
      </c>
      <c r="D34111">
        <v>15.49</v>
      </c>
      <c r="E34111">
        <v>15.49</v>
      </c>
      <c r="F34111">
        <v>15.49</v>
      </c>
      <c r="G34111">
        <v>15.49</v>
      </c>
      <c r="H34111" s="5">
        <v>15</v>
      </c>
      <c r="I34111">
        <v>15</v>
      </c>
      <c r="J34111">
        <v>15</v>
      </c>
      <c r="K34111">
        <v>15</v>
      </c>
      <c r="L34111" s="32">
        <v>15</v>
      </c>
      <c r="M34111">
        <v>24159</v>
      </c>
      <c r="N34111" t="s">
        <v>47</v>
      </c>
      <c r="O34111">
        <v>3</v>
      </c>
    </row>
    <row r="34112" spans="1:15" x14ac:dyDescent="0.2">
      <c r="A34112" s="2">
        <v>37307</v>
      </c>
      <c r="B34112">
        <v>600</v>
      </c>
      <c r="C34112">
        <v>16.43</v>
      </c>
      <c r="D34112">
        <v>16.43</v>
      </c>
      <c r="E34112">
        <v>16.43</v>
      </c>
      <c r="F34112">
        <v>16.43</v>
      </c>
      <c r="G34112">
        <v>16.43</v>
      </c>
      <c r="H34112" s="5">
        <v>17.920000000000002</v>
      </c>
      <c r="I34112">
        <v>17.920000000000002</v>
      </c>
      <c r="J34112">
        <v>17.920000000000002</v>
      </c>
      <c r="K34112">
        <v>17.920000000000002</v>
      </c>
      <c r="L34112" s="32">
        <v>17.920000000000002</v>
      </c>
      <c r="M34112">
        <v>26259</v>
      </c>
      <c r="N34112" t="s">
        <v>47</v>
      </c>
      <c r="O34112">
        <v>3</v>
      </c>
    </row>
    <row r="34113" spans="1:15" x14ac:dyDescent="0.2">
      <c r="A34113" s="2">
        <v>37307</v>
      </c>
      <c r="B34113">
        <v>700</v>
      </c>
      <c r="C34113">
        <v>30.82</v>
      </c>
      <c r="D34113">
        <v>30.82</v>
      </c>
      <c r="E34113">
        <v>30.82</v>
      </c>
      <c r="F34113">
        <v>30.82</v>
      </c>
      <c r="G34113">
        <v>30.82</v>
      </c>
      <c r="H34113" s="5">
        <v>26</v>
      </c>
      <c r="I34113">
        <v>27.49</v>
      </c>
      <c r="J34113">
        <v>28.85</v>
      </c>
      <c r="K34113">
        <v>26</v>
      </c>
      <c r="L34113" s="32">
        <v>26</v>
      </c>
      <c r="M34113">
        <v>30330</v>
      </c>
      <c r="N34113" t="s">
        <v>47</v>
      </c>
      <c r="O34113">
        <v>3</v>
      </c>
    </row>
    <row r="34114" spans="1:15" x14ac:dyDescent="0.2">
      <c r="A34114" s="2">
        <v>37307</v>
      </c>
      <c r="B34114">
        <v>800</v>
      </c>
      <c r="C34114">
        <v>18.27</v>
      </c>
      <c r="D34114">
        <v>18.27</v>
      </c>
      <c r="E34114">
        <v>18.27</v>
      </c>
      <c r="F34114">
        <v>18.27</v>
      </c>
      <c r="G34114">
        <v>18.27</v>
      </c>
      <c r="H34114" s="5">
        <v>27.68</v>
      </c>
      <c r="I34114">
        <v>29.68</v>
      </c>
      <c r="J34114">
        <v>31.31</v>
      </c>
      <c r="K34114">
        <v>27.68</v>
      </c>
      <c r="L34114" s="32">
        <v>27.68</v>
      </c>
      <c r="M34114">
        <v>32339</v>
      </c>
      <c r="N34114" t="s">
        <v>48</v>
      </c>
      <c r="O34114">
        <v>3</v>
      </c>
    </row>
    <row r="34115" spans="1:15" x14ac:dyDescent="0.2">
      <c r="A34115" s="2">
        <v>37307</v>
      </c>
      <c r="B34115">
        <v>900</v>
      </c>
      <c r="C34115">
        <v>17.97</v>
      </c>
      <c r="D34115">
        <v>17.97</v>
      </c>
      <c r="E34115">
        <v>17.97</v>
      </c>
      <c r="F34115">
        <v>17.97</v>
      </c>
      <c r="G34115">
        <v>17.97</v>
      </c>
      <c r="H34115" s="5">
        <v>22.66</v>
      </c>
      <c r="I34115">
        <v>24.37</v>
      </c>
      <c r="J34115">
        <v>25.93</v>
      </c>
      <c r="K34115">
        <v>22.66</v>
      </c>
      <c r="L34115" s="32">
        <v>22.66</v>
      </c>
      <c r="M34115">
        <v>32545</v>
      </c>
      <c r="N34115" t="s">
        <v>48</v>
      </c>
      <c r="O34115">
        <v>3</v>
      </c>
    </row>
    <row r="34116" spans="1:15" x14ac:dyDescent="0.2">
      <c r="A34116" s="2">
        <v>37307</v>
      </c>
      <c r="B34116">
        <v>1000</v>
      </c>
      <c r="C34116">
        <v>20.3</v>
      </c>
      <c r="D34116">
        <v>20.3</v>
      </c>
      <c r="E34116">
        <v>20.3</v>
      </c>
      <c r="F34116">
        <v>20.3</v>
      </c>
      <c r="G34116">
        <v>20.3</v>
      </c>
      <c r="H34116" s="5">
        <v>25</v>
      </c>
      <c r="I34116">
        <v>25</v>
      </c>
      <c r="J34116">
        <v>25</v>
      </c>
      <c r="K34116">
        <v>25</v>
      </c>
      <c r="L34116" s="32">
        <v>25</v>
      </c>
      <c r="M34116">
        <v>32568</v>
      </c>
      <c r="N34116" t="s">
        <v>48</v>
      </c>
      <c r="O34116">
        <v>3</v>
      </c>
    </row>
    <row r="34117" spans="1:15" x14ac:dyDescent="0.2">
      <c r="A34117" s="2">
        <v>37307</v>
      </c>
      <c r="B34117">
        <v>1100</v>
      </c>
      <c r="C34117">
        <v>22.17</v>
      </c>
      <c r="D34117">
        <v>22.17</v>
      </c>
      <c r="E34117">
        <v>22.17</v>
      </c>
      <c r="F34117">
        <v>22.17</v>
      </c>
      <c r="G34117">
        <v>22.17</v>
      </c>
      <c r="H34117" s="5">
        <v>24.05</v>
      </c>
      <c r="I34117">
        <v>24.05</v>
      </c>
      <c r="J34117">
        <v>24.05</v>
      </c>
      <c r="K34117">
        <v>24.05</v>
      </c>
      <c r="L34117" s="32">
        <v>24.05</v>
      </c>
      <c r="M34117">
        <v>32511</v>
      </c>
      <c r="N34117" t="s">
        <v>48</v>
      </c>
      <c r="O34117">
        <v>3</v>
      </c>
    </row>
    <row r="34118" spans="1:15" x14ac:dyDescent="0.2">
      <c r="A34118" s="2">
        <v>37307</v>
      </c>
      <c r="B34118">
        <v>1200</v>
      </c>
      <c r="C34118">
        <v>28.7</v>
      </c>
      <c r="D34118">
        <v>28.7</v>
      </c>
      <c r="E34118">
        <v>28.7</v>
      </c>
      <c r="F34118">
        <v>28.7</v>
      </c>
      <c r="G34118">
        <v>28.7</v>
      </c>
      <c r="H34118" s="5">
        <v>22.08</v>
      </c>
      <c r="I34118">
        <v>22.08</v>
      </c>
      <c r="J34118">
        <v>22.08</v>
      </c>
      <c r="K34118">
        <v>22.08</v>
      </c>
      <c r="L34118" s="32">
        <v>22.08</v>
      </c>
      <c r="M34118">
        <v>32123</v>
      </c>
      <c r="N34118" t="s">
        <v>48</v>
      </c>
      <c r="O34118">
        <v>3</v>
      </c>
    </row>
    <row r="34119" spans="1:15" x14ac:dyDescent="0.2">
      <c r="A34119" s="2">
        <v>37307</v>
      </c>
      <c r="B34119">
        <v>1300</v>
      </c>
      <c r="C34119">
        <v>22.14</v>
      </c>
      <c r="D34119">
        <v>22.14</v>
      </c>
      <c r="E34119">
        <v>22.14</v>
      </c>
      <c r="F34119">
        <v>22.14</v>
      </c>
      <c r="G34119">
        <v>22.14</v>
      </c>
      <c r="H34119" s="5">
        <v>20</v>
      </c>
      <c r="I34119">
        <v>20</v>
      </c>
      <c r="J34119">
        <v>20</v>
      </c>
      <c r="K34119">
        <v>20</v>
      </c>
      <c r="L34119" s="32">
        <v>20</v>
      </c>
      <c r="M34119">
        <v>31700</v>
      </c>
      <c r="N34119" t="s">
        <v>48</v>
      </c>
      <c r="O34119">
        <v>3</v>
      </c>
    </row>
    <row r="34120" spans="1:15" x14ac:dyDescent="0.2">
      <c r="A34120" s="2">
        <v>37307</v>
      </c>
      <c r="B34120">
        <v>1400</v>
      </c>
      <c r="C34120">
        <v>18.37</v>
      </c>
      <c r="D34120">
        <v>18.37</v>
      </c>
      <c r="E34120">
        <v>18.37</v>
      </c>
      <c r="F34120">
        <v>18.37</v>
      </c>
      <c r="G34120">
        <v>18.37</v>
      </c>
      <c r="H34120" s="5">
        <v>20</v>
      </c>
      <c r="I34120">
        <v>20</v>
      </c>
      <c r="J34120">
        <v>20</v>
      </c>
      <c r="K34120">
        <v>20</v>
      </c>
      <c r="L34120" s="32">
        <v>20</v>
      </c>
      <c r="M34120">
        <v>31324</v>
      </c>
      <c r="N34120" t="s">
        <v>48</v>
      </c>
      <c r="O34120">
        <v>3</v>
      </c>
    </row>
    <row r="34121" spans="1:15" x14ac:dyDescent="0.2">
      <c r="A34121" s="2">
        <v>37307</v>
      </c>
      <c r="B34121">
        <v>1500</v>
      </c>
      <c r="C34121">
        <v>17.29</v>
      </c>
      <c r="D34121">
        <v>17.29</v>
      </c>
      <c r="E34121">
        <v>17.29</v>
      </c>
      <c r="F34121">
        <v>17.29</v>
      </c>
      <c r="G34121">
        <v>17.29</v>
      </c>
      <c r="H34121" s="5">
        <v>18.38</v>
      </c>
      <c r="I34121">
        <v>18.38</v>
      </c>
      <c r="J34121">
        <v>18.38</v>
      </c>
      <c r="K34121">
        <v>18.38</v>
      </c>
      <c r="L34121" s="32">
        <v>18.38</v>
      </c>
      <c r="M34121">
        <v>30815</v>
      </c>
      <c r="N34121" t="s">
        <v>48</v>
      </c>
      <c r="O34121">
        <v>3</v>
      </c>
    </row>
    <row r="34122" spans="1:15" x14ac:dyDescent="0.2">
      <c r="A34122" s="2">
        <v>37307</v>
      </c>
      <c r="B34122">
        <v>1600</v>
      </c>
      <c r="C34122">
        <v>17.32</v>
      </c>
      <c r="D34122">
        <v>17.32</v>
      </c>
      <c r="E34122">
        <v>17.32</v>
      </c>
      <c r="F34122">
        <v>17.32</v>
      </c>
      <c r="G34122">
        <v>17.32</v>
      </c>
      <c r="H34122" s="5">
        <v>18</v>
      </c>
      <c r="I34122">
        <v>18</v>
      </c>
      <c r="J34122">
        <v>18</v>
      </c>
      <c r="K34122">
        <v>18</v>
      </c>
      <c r="L34122" s="32">
        <v>18</v>
      </c>
      <c r="M34122">
        <v>30713</v>
      </c>
      <c r="N34122" t="s">
        <v>48</v>
      </c>
      <c r="O34122">
        <v>3</v>
      </c>
    </row>
    <row r="34123" spans="1:15" x14ac:dyDescent="0.2">
      <c r="A34123" s="2">
        <v>37307</v>
      </c>
      <c r="B34123">
        <v>1700</v>
      </c>
      <c r="C34123">
        <v>17.95</v>
      </c>
      <c r="D34123">
        <v>17.95</v>
      </c>
      <c r="E34123">
        <v>17.95</v>
      </c>
      <c r="F34123">
        <v>17.95</v>
      </c>
      <c r="G34123">
        <v>17.95</v>
      </c>
      <c r="H34123" s="5">
        <v>18.73</v>
      </c>
      <c r="I34123">
        <v>18.73</v>
      </c>
      <c r="J34123">
        <v>18.73</v>
      </c>
      <c r="K34123">
        <v>18.73</v>
      </c>
      <c r="L34123" s="32">
        <v>18.73</v>
      </c>
      <c r="M34123">
        <v>31094</v>
      </c>
      <c r="N34123" t="s">
        <v>48</v>
      </c>
      <c r="O34123">
        <v>3</v>
      </c>
    </row>
    <row r="34124" spans="1:15" x14ac:dyDescent="0.2">
      <c r="A34124" s="2">
        <v>37307</v>
      </c>
      <c r="B34124">
        <v>1800</v>
      </c>
      <c r="C34124">
        <v>20.13</v>
      </c>
      <c r="D34124">
        <v>20.13</v>
      </c>
      <c r="E34124">
        <v>20.13</v>
      </c>
      <c r="F34124">
        <v>20.13</v>
      </c>
      <c r="G34124">
        <v>20.13</v>
      </c>
      <c r="H34124" s="5">
        <v>22.51</v>
      </c>
      <c r="I34124">
        <v>22.51</v>
      </c>
      <c r="J34124">
        <v>22.51</v>
      </c>
      <c r="K34124">
        <v>22.51</v>
      </c>
      <c r="L34124" s="32">
        <v>22.51</v>
      </c>
      <c r="M34124">
        <v>32556</v>
      </c>
      <c r="N34124" t="s">
        <v>48</v>
      </c>
      <c r="O34124">
        <v>3</v>
      </c>
    </row>
    <row r="34125" spans="1:15" x14ac:dyDescent="0.2">
      <c r="A34125" s="2">
        <v>37307</v>
      </c>
      <c r="B34125">
        <v>1900</v>
      </c>
      <c r="C34125">
        <v>24.89</v>
      </c>
      <c r="D34125">
        <v>24.89</v>
      </c>
      <c r="E34125">
        <v>24.89</v>
      </c>
      <c r="F34125">
        <v>24.89</v>
      </c>
      <c r="G34125">
        <v>24.89</v>
      </c>
      <c r="H34125" s="5">
        <v>26.51</v>
      </c>
      <c r="I34125">
        <v>26.51</v>
      </c>
      <c r="J34125">
        <v>26.51</v>
      </c>
      <c r="K34125">
        <v>26.51</v>
      </c>
      <c r="L34125" s="32">
        <v>26.51</v>
      </c>
      <c r="M34125">
        <v>34058</v>
      </c>
      <c r="N34125" t="s">
        <v>48</v>
      </c>
      <c r="O34125">
        <v>3</v>
      </c>
    </row>
    <row r="34126" spans="1:15" x14ac:dyDescent="0.2">
      <c r="A34126" s="2">
        <v>37307</v>
      </c>
      <c r="B34126">
        <v>2000</v>
      </c>
      <c r="C34126">
        <v>20.65</v>
      </c>
      <c r="D34126">
        <v>20.65</v>
      </c>
      <c r="E34126">
        <v>20.65</v>
      </c>
      <c r="F34126">
        <v>20.65</v>
      </c>
      <c r="G34126">
        <v>20.65</v>
      </c>
      <c r="H34126" s="5">
        <v>24.01</v>
      </c>
      <c r="I34126">
        <v>24.01</v>
      </c>
      <c r="J34126">
        <v>24.01</v>
      </c>
      <c r="K34126">
        <v>24.01</v>
      </c>
      <c r="L34126" s="32">
        <v>24.01</v>
      </c>
      <c r="M34126">
        <v>33342</v>
      </c>
      <c r="N34126" t="s">
        <v>48</v>
      </c>
      <c r="O34126">
        <v>3</v>
      </c>
    </row>
    <row r="34127" spans="1:15" x14ac:dyDescent="0.2">
      <c r="A34127" s="2">
        <v>37307</v>
      </c>
      <c r="B34127">
        <v>2100</v>
      </c>
      <c r="C34127">
        <v>24.7</v>
      </c>
      <c r="D34127">
        <v>24.7</v>
      </c>
      <c r="E34127">
        <v>24.7</v>
      </c>
      <c r="F34127">
        <v>24.7</v>
      </c>
      <c r="G34127">
        <v>24.7</v>
      </c>
      <c r="H34127" s="5">
        <v>23.05</v>
      </c>
      <c r="I34127">
        <v>23.05</v>
      </c>
      <c r="J34127">
        <v>23.05</v>
      </c>
      <c r="K34127">
        <v>23.05</v>
      </c>
      <c r="L34127" s="32">
        <v>23.05</v>
      </c>
      <c r="M34127">
        <v>32430</v>
      </c>
      <c r="N34127" t="s">
        <v>48</v>
      </c>
      <c r="O34127">
        <v>3</v>
      </c>
    </row>
    <row r="34128" spans="1:15" x14ac:dyDescent="0.2">
      <c r="A34128" s="2">
        <v>37307</v>
      </c>
      <c r="B34128">
        <v>2200</v>
      </c>
      <c r="C34128">
        <v>22.44</v>
      </c>
      <c r="D34128">
        <v>22.44</v>
      </c>
      <c r="E34128">
        <v>22.44</v>
      </c>
      <c r="F34128">
        <v>22.44</v>
      </c>
      <c r="G34128">
        <v>22.44</v>
      </c>
      <c r="H34128" s="5">
        <v>20</v>
      </c>
      <c r="I34128">
        <v>20</v>
      </c>
      <c r="J34128">
        <v>20</v>
      </c>
      <c r="K34128">
        <v>20</v>
      </c>
      <c r="L34128" s="32">
        <v>20</v>
      </c>
      <c r="M34128">
        <v>30716</v>
      </c>
      <c r="N34128" t="s">
        <v>48</v>
      </c>
      <c r="O34128">
        <v>3</v>
      </c>
    </row>
    <row r="34129" spans="1:15" x14ac:dyDescent="0.2">
      <c r="A34129" s="2">
        <v>37307</v>
      </c>
      <c r="B34129">
        <v>2300</v>
      </c>
      <c r="C34129">
        <v>16.47</v>
      </c>
      <c r="D34129">
        <v>16.47</v>
      </c>
      <c r="E34129">
        <v>16.47</v>
      </c>
      <c r="F34129">
        <v>16.47</v>
      </c>
      <c r="G34129">
        <v>16.47</v>
      </c>
      <c r="H34129" s="5">
        <v>18</v>
      </c>
      <c r="I34129">
        <v>18</v>
      </c>
      <c r="J34129">
        <v>18</v>
      </c>
      <c r="K34129">
        <v>18</v>
      </c>
      <c r="L34129" s="32">
        <v>18</v>
      </c>
      <c r="M34129">
        <v>28031</v>
      </c>
      <c r="N34129" t="s">
        <v>48</v>
      </c>
      <c r="O34129">
        <v>3</v>
      </c>
    </row>
    <row r="34130" spans="1:15" x14ac:dyDescent="0.2">
      <c r="A34130" s="2">
        <v>37307</v>
      </c>
      <c r="B34130">
        <v>2400</v>
      </c>
      <c r="C34130">
        <v>14.46</v>
      </c>
      <c r="D34130">
        <v>14.46</v>
      </c>
      <c r="E34130">
        <v>14.46</v>
      </c>
      <c r="F34130">
        <v>14.46</v>
      </c>
      <c r="G34130">
        <v>14.46</v>
      </c>
      <c r="H34130" s="5">
        <v>15.98</v>
      </c>
      <c r="I34130">
        <v>15.98</v>
      </c>
      <c r="J34130">
        <v>15.98</v>
      </c>
      <c r="K34130">
        <v>15.98</v>
      </c>
      <c r="L34130" s="32">
        <v>15.98</v>
      </c>
      <c r="M34130">
        <v>25617</v>
      </c>
      <c r="N34130" t="s">
        <v>47</v>
      </c>
      <c r="O34130">
        <v>3</v>
      </c>
    </row>
    <row r="34131" spans="1:15" x14ac:dyDescent="0.2">
      <c r="A34131" s="2">
        <v>37308</v>
      </c>
      <c r="B34131">
        <v>100</v>
      </c>
      <c r="C34131">
        <v>13.74</v>
      </c>
      <c r="D34131">
        <v>13.74</v>
      </c>
      <c r="E34131">
        <v>13.74</v>
      </c>
      <c r="F34131">
        <v>13.74</v>
      </c>
      <c r="G34131">
        <v>13.74</v>
      </c>
      <c r="H34131" s="5">
        <v>14.03</v>
      </c>
      <c r="I34131">
        <v>14.03</v>
      </c>
      <c r="J34131">
        <v>14.03</v>
      </c>
      <c r="K34131">
        <v>14.03</v>
      </c>
      <c r="L34131" s="32">
        <v>14.03</v>
      </c>
      <c r="M34131">
        <v>23724</v>
      </c>
      <c r="N34131" t="s">
        <v>47</v>
      </c>
      <c r="O34131">
        <v>4</v>
      </c>
    </row>
    <row r="34132" spans="1:15" x14ac:dyDescent="0.2">
      <c r="A34132" s="2">
        <v>37308</v>
      </c>
      <c r="B34132">
        <v>200</v>
      </c>
      <c r="C34132">
        <v>13.86</v>
      </c>
      <c r="D34132">
        <v>13.86</v>
      </c>
      <c r="E34132">
        <v>13.86</v>
      </c>
      <c r="F34132">
        <v>13.86</v>
      </c>
      <c r="G34132">
        <v>13.86</v>
      </c>
      <c r="H34132" s="5">
        <v>12.16</v>
      </c>
      <c r="I34132">
        <v>12.16</v>
      </c>
      <c r="J34132">
        <v>12.16</v>
      </c>
      <c r="K34132">
        <v>12.16</v>
      </c>
      <c r="L34132" s="32">
        <v>12.16</v>
      </c>
      <c r="M34132">
        <v>22799</v>
      </c>
      <c r="N34132" t="s">
        <v>47</v>
      </c>
      <c r="O34132">
        <v>4</v>
      </c>
    </row>
    <row r="34133" spans="1:15" x14ac:dyDescent="0.2">
      <c r="A34133" s="2">
        <v>37308</v>
      </c>
      <c r="B34133">
        <v>300</v>
      </c>
      <c r="C34133">
        <v>13.77</v>
      </c>
      <c r="D34133">
        <v>13.77</v>
      </c>
      <c r="E34133">
        <v>13.77</v>
      </c>
      <c r="F34133">
        <v>13.77</v>
      </c>
      <c r="G34133">
        <v>13.77</v>
      </c>
      <c r="H34133" s="5">
        <v>10</v>
      </c>
      <c r="I34133">
        <v>10</v>
      </c>
      <c r="J34133">
        <v>10</v>
      </c>
      <c r="K34133">
        <v>10</v>
      </c>
      <c r="L34133" s="32">
        <v>10</v>
      </c>
      <c r="M34133">
        <v>22331</v>
      </c>
      <c r="N34133" t="s">
        <v>47</v>
      </c>
      <c r="O34133">
        <v>4</v>
      </c>
    </row>
    <row r="34134" spans="1:15" x14ac:dyDescent="0.2">
      <c r="A34134" s="2">
        <v>37308</v>
      </c>
      <c r="B34134">
        <v>400</v>
      </c>
      <c r="C34134">
        <v>13.46</v>
      </c>
      <c r="D34134">
        <v>13.46</v>
      </c>
      <c r="E34134">
        <v>13.46</v>
      </c>
      <c r="F34134">
        <v>13.46</v>
      </c>
      <c r="G34134">
        <v>13.46</v>
      </c>
      <c r="H34134" s="5">
        <v>10</v>
      </c>
      <c r="I34134">
        <v>10</v>
      </c>
      <c r="J34134">
        <v>10</v>
      </c>
      <c r="K34134">
        <v>10</v>
      </c>
      <c r="L34134" s="32">
        <v>10</v>
      </c>
      <c r="M34134">
        <v>22214</v>
      </c>
      <c r="N34134" t="s">
        <v>47</v>
      </c>
      <c r="O34134">
        <v>4</v>
      </c>
    </row>
    <row r="34135" spans="1:15" x14ac:dyDescent="0.2">
      <c r="A34135" s="2">
        <v>37308</v>
      </c>
      <c r="B34135">
        <v>500</v>
      </c>
      <c r="C34135">
        <v>13.42</v>
      </c>
      <c r="D34135">
        <v>13.44</v>
      </c>
      <c r="E34135">
        <v>13.43</v>
      </c>
      <c r="F34135">
        <v>13.43</v>
      </c>
      <c r="G34135">
        <v>13.43</v>
      </c>
      <c r="H34135" s="5">
        <v>13.04</v>
      </c>
      <c r="I34135">
        <v>13.07</v>
      </c>
      <c r="J34135">
        <v>13.03</v>
      </c>
      <c r="K34135">
        <v>13.04</v>
      </c>
      <c r="L34135" s="32">
        <v>13.04</v>
      </c>
      <c r="M34135">
        <v>22739</v>
      </c>
      <c r="N34135" t="s">
        <v>47</v>
      </c>
      <c r="O34135">
        <v>4</v>
      </c>
    </row>
    <row r="34136" spans="1:15" x14ac:dyDescent="0.2">
      <c r="A34136" s="2">
        <v>37308</v>
      </c>
      <c r="B34136">
        <v>600</v>
      </c>
      <c r="C34136">
        <v>14.52</v>
      </c>
      <c r="D34136">
        <v>14.52</v>
      </c>
      <c r="E34136">
        <v>14.52</v>
      </c>
      <c r="F34136">
        <v>14.52</v>
      </c>
      <c r="G34136">
        <v>14.52</v>
      </c>
      <c r="H34136" s="5">
        <v>15.6</v>
      </c>
      <c r="I34136">
        <v>15.6</v>
      </c>
      <c r="J34136">
        <v>15.6</v>
      </c>
      <c r="K34136">
        <v>15.6</v>
      </c>
      <c r="L34136" s="32">
        <v>15.6</v>
      </c>
      <c r="M34136">
        <v>24739</v>
      </c>
      <c r="N34136" t="s">
        <v>47</v>
      </c>
      <c r="O34136">
        <v>4</v>
      </c>
    </row>
    <row r="34137" spans="1:15" x14ac:dyDescent="0.2">
      <c r="A34137" s="2">
        <v>37308</v>
      </c>
      <c r="B34137">
        <v>700</v>
      </c>
      <c r="C34137">
        <v>23.09</v>
      </c>
      <c r="D34137">
        <v>23.09</v>
      </c>
      <c r="E34137">
        <v>23.09</v>
      </c>
      <c r="F34137">
        <v>23.09</v>
      </c>
      <c r="G34137">
        <v>23.09</v>
      </c>
      <c r="H34137" s="5">
        <v>24.21</v>
      </c>
      <c r="I34137">
        <v>27.28</v>
      </c>
      <c r="J34137">
        <v>28.6</v>
      </c>
      <c r="K34137">
        <v>25.27</v>
      </c>
      <c r="L34137" s="32">
        <v>24.37</v>
      </c>
      <c r="M34137">
        <v>28807</v>
      </c>
      <c r="N34137" t="s">
        <v>47</v>
      </c>
      <c r="O34137">
        <v>4</v>
      </c>
    </row>
    <row r="34138" spans="1:15" x14ac:dyDescent="0.2">
      <c r="A34138" s="2">
        <v>37308</v>
      </c>
      <c r="B34138">
        <v>800</v>
      </c>
      <c r="C34138">
        <v>19.11</v>
      </c>
      <c r="D34138">
        <v>19.11</v>
      </c>
      <c r="E34138">
        <v>19.11</v>
      </c>
      <c r="F34138">
        <v>19.11</v>
      </c>
      <c r="G34138">
        <v>19.11</v>
      </c>
      <c r="H34138" s="5">
        <v>22</v>
      </c>
      <c r="I34138">
        <v>24</v>
      </c>
      <c r="J34138">
        <v>25.82</v>
      </c>
      <c r="K34138">
        <v>22</v>
      </c>
      <c r="L34138" s="32">
        <v>22</v>
      </c>
      <c r="M34138">
        <v>30599</v>
      </c>
      <c r="N34138" t="s">
        <v>48</v>
      </c>
      <c r="O34138">
        <v>4</v>
      </c>
    </row>
    <row r="34139" spans="1:15" x14ac:dyDescent="0.2">
      <c r="A34139" s="2">
        <v>37308</v>
      </c>
      <c r="B34139">
        <v>900</v>
      </c>
      <c r="C34139">
        <v>19.47</v>
      </c>
      <c r="D34139">
        <v>19.47</v>
      </c>
      <c r="E34139">
        <v>19.47</v>
      </c>
      <c r="F34139">
        <v>19.47</v>
      </c>
      <c r="G34139">
        <v>19.47</v>
      </c>
      <c r="H34139" s="5">
        <v>20</v>
      </c>
      <c r="I34139">
        <v>22.05</v>
      </c>
      <c r="J34139">
        <v>23.95</v>
      </c>
      <c r="K34139">
        <v>20</v>
      </c>
      <c r="L34139" s="32">
        <v>20</v>
      </c>
      <c r="M34139">
        <v>30754</v>
      </c>
      <c r="N34139" t="s">
        <v>48</v>
      </c>
      <c r="O34139">
        <v>4</v>
      </c>
    </row>
    <row r="34140" spans="1:15" x14ac:dyDescent="0.2">
      <c r="A34140" s="2">
        <v>37308</v>
      </c>
      <c r="B34140">
        <v>1000</v>
      </c>
      <c r="C34140">
        <v>22.38</v>
      </c>
      <c r="D34140">
        <v>22.38</v>
      </c>
      <c r="E34140">
        <v>22.38</v>
      </c>
      <c r="F34140">
        <v>22.38</v>
      </c>
      <c r="G34140">
        <v>22.38</v>
      </c>
      <c r="H34140" s="5">
        <v>21.62</v>
      </c>
      <c r="I34140">
        <v>22.34</v>
      </c>
      <c r="J34140">
        <v>22.91</v>
      </c>
      <c r="K34140">
        <v>21.64</v>
      </c>
      <c r="L34140" s="32">
        <v>21.65</v>
      </c>
      <c r="M34140">
        <v>30945</v>
      </c>
      <c r="N34140" t="s">
        <v>48</v>
      </c>
      <c r="O34140">
        <v>4</v>
      </c>
    </row>
    <row r="34141" spans="1:15" x14ac:dyDescent="0.2">
      <c r="A34141" s="2">
        <v>37308</v>
      </c>
      <c r="B34141">
        <v>1100</v>
      </c>
      <c r="C34141">
        <v>20.14</v>
      </c>
      <c r="D34141">
        <v>20.04</v>
      </c>
      <c r="E34141">
        <v>19.86</v>
      </c>
      <c r="F34141">
        <v>20.18</v>
      </c>
      <c r="G34141">
        <v>20.170000000000002</v>
      </c>
      <c r="H34141" s="5">
        <v>22</v>
      </c>
      <c r="I34141">
        <v>22.35</v>
      </c>
      <c r="J34141">
        <v>22.65</v>
      </c>
      <c r="K34141">
        <v>22</v>
      </c>
      <c r="L34141" s="32">
        <v>22</v>
      </c>
      <c r="M34141">
        <v>31107</v>
      </c>
      <c r="N34141" t="s">
        <v>48</v>
      </c>
      <c r="O34141">
        <v>4</v>
      </c>
    </row>
    <row r="34142" spans="1:15" x14ac:dyDescent="0.2">
      <c r="A34142" s="2">
        <v>37308</v>
      </c>
      <c r="B34142">
        <v>1200</v>
      </c>
      <c r="C34142">
        <v>20.16</v>
      </c>
      <c r="D34142">
        <v>19.899999999999999</v>
      </c>
      <c r="E34142">
        <v>19.46</v>
      </c>
      <c r="F34142">
        <v>20.260000000000002</v>
      </c>
      <c r="G34142">
        <v>20.22</v>
      </c>
      <c r="H34142" s="5">
        <v>20.7</v>
      </c>
      <c r="I34142">
        <v>21.12</v>
      </c>
      <c r="J34142">
        <v>21.47</v>
      </c>
      <c r="K34142">
        <v>20.7</v>
      </c>
      <c r="L34142" s="32">
        <v>20.7</v>
      </c>
      <c r="M34142">
        <v>30888</v>
      </c>
      <c r="N34142" t="s">
        <v>48</v>
      </c>
      <c r="O34142">
        <v>4</v>
      </c>
    </row>
    <row r="34143" spans="1:15" x14ac:dyDescent="0.2">
      <c r="A34143" s="2">
        <v>37308</v>
      </c>
      <c r="B34143">
        <v>1300</v>
      </c>
      <c r="C34143">
        <v>19.809999999999999</v>
      </c>
      <c r="D34143">
        <v>19.7</v>
      </c>
      <c r="E34143">
        <v>19.510000000000002</v>
      </c>
      <c r="F34143">
        <v>19.850000000000001</v>
      </c>
      <c r="G34143">
        <v>19.84</v>
      </c>
      <c r="H34143" s="5">
        <v>19.41</v>
      </c>
      <c r="I34143">
        <v>19.41</v>
      </c>
      <c r="J34143">
        <v>19.41</v>
      </c>
      <c r="K34143">
        <v>19.41</v>
      </c>
      <c r="L34143" s="32">
        <v>19.41</v>
      </c>
      <c r="M34143">
        <v>30470</v>
      </c>
      <c r="N34143" t="s">
        <v>48</v>
      </c>
      <c r="O34143">
        <v>4</v>
      </c>
    </row>
    <row r="34144" spans="1:15" x14ac:dyDescent="0.2">
      <c r="A34144" s="2">
        <v>37308</v>
      </c>
      <c r="B34144">
        <v>1400</v>
      </c>
      <c r="C34144">
        <v>19.690000000000001</v>
      </c>
      <c r="D34144">
        <v>19.45</v>
      </c>
      <c r="E34144">
        <v>19.079999999999998</v>
      </c>
      <c r="F34144">
        <v>19.809999999999999</v>
      </c>
      <c r="G34144">
        <v>19.760000000000002</v>
      </c>
      <c r="H34144" s="5">
        <v>18.739999999999998</v>
      </c>
      <c r="I34144">
        <v>18.739999999999998</v>
      </c>
      <c r="J34144">
        <v>18.739999999999998</v>
      </c>
      <c r="K34144">
        <v>18.739999999999998</v>
      </c>
      <c r="L34144" s="32">
        <v>18.739999999999998</v>
      </c>
      <c r="M34144">
        <v>30360</v>
      </c>
      <c r="N34144" t="s">
        <v>48</v>
      </c>
      <c r="O34144">
        <v>4</v>
      </c>
    </row>
    <row r="34145" spans="1:15" x14ac:dyDescent="0.2">
      <c r="A34145" s="2">
        <v>37308</v>
      </c>
      <c r="B34145">
        <v>1500</v>
      </c>
      <c r="C34145">
        <v>19.93</v>
      </c>
      <c r="D34145">
        <v>19.93</v>
      </c>
      <c r="E34145">
        <v>19.93</v>
      </c>
      <c r="F34145">
        <v>19.93</v>
      </c>
      <c r="G34145">
        <v>19.93</v>
      </c>
      <c r="H34145" s="5">
        <v>17.45</v>
      </c>
      <c r="I34145">
        <v>17.45</v>
      </c>
      <c r="J34145">
        <v>17.45</v>
      </c>
      <c r="K34145">
        <v>17.45</v>
      </c>
      <c r="L34145" s="32">
        <v>17.45</v>
      </c>
      <c r="M34145">
        <v>29963</v>
      </c>
      <c r="N34145" t="s">
        <v>48</v>
      </c>
      <c r="O34145">
        <v>4</v>
      </c>
    </row>
    <row r="34146" spans="1:15" x14ac:dyDescent="0.2">
      <c r="A34146" s="2">
        <v>37308</v>
      </c>
      <c r="B34146">
        <v>1600</v>
      </c>
      <c r="C34146">
        <v>18.7</v>
      </c>
      <c r="D34146">
        <v>18.7</v>
      </c>
      <c r="E34146">
        <v>18.7</v>
      </c>
      <c r="F34146">
        <v>18.7</v>
      </c>
      <c r="G34146">
        <v>18.7</v>
      </c>
      <c r="H34146" s="5">
        <v>17</v>
      </c>
      <c r="I34146">
        <v>17</v>
      </c>
      <c r="J34146">
        <v>17</v>
      </c>
      <c r="K34146">
        <v>17</v>
      </c>
      <c r="L34146" s="32">
        <v>17</v>
      </c>
      <c r="M34146">
        <v>29820</v>
      </c>
      <c r="N34146" t="s">
        <v>48</v>
      </c>
      <c r="O34146">
        <v>4</v>
      </c>
    </row>
    <row r="34147" spans="1:15" x14ac:dyDescent="0.2">
      <c r="A34147" s="2">
        <v>37308</v>
      </c>
      <c r="B34147">
        <v>1700</v>
      </c>
      <c r="C34147">
        <v>17.66</v>
      </c>
      <c r="D34147">
        <v>17.66</v>
      </c>
      <c r="E34147">
        <v>17.66</v>
      </c>
      <c r="F34147">
        <v>17.66</v>
      </c>
      <c r="G34147">
        <v>17.66</v>
      </c>
      <c r="H34147" s="5">
        <v>17.25</v>
      </c>
      <c r="I34147">
        <v>17.25</v>
      </c>
      <c r="J34147">
        <v>17.25</v>
      </c>
      <c r="K34147">
        <v>17.25</v>
      </c>
      <c r="L34147" s="32">
        <v>17.25</v>
      </c>
      <c r="M34147">
        <v>29890</v>
      </c>
      <c r="N34147" t="s">
        <v>48</v>
      </c>
      <c r="O34147">
        <v>4</v>
      </c>
    </row>
    <row r="34148" spans="1:15" x14ac:dyDescent="0.2">
      <c r="A34148" s="2">
        <v>37308</v>
      </c>
      <c r="B34148">
        <v>1800</v>
      </c>
      <c r="C34148">
        <v>19.61</v>
      </c>
      <c r="D34148">
        <v>19.61</v>
      </c>
      <c r="E34148">
        <v>19.61</v>
      </c>
      <c r="F34148">
        <v>19.61</v>
      </c>
      <c r="G34148">
        <v>19.61</v>
      </c>
      <c r="H34148" s="5">
        <v>20.52</v>
      </c>
      <c r="I34148">
        <v>20.6</v>
      </c>
      <c r="J34148">
        <v>20.66</v>
      </c>
      <c r="K34148">
        <v>20.52</v>
      </c>
      <c r="L34148" s="32">
        <v>20.52</v>
      </c>
      <c r="M34148">
        <v>31028</v>
      </c>
      <c r="N34148" t="s">
        <v>48</v>
      </c>
      <c r="O34148">
        <v>4</v>
      </c>
    </row>
    <row r="34149" spans="1:15" x14ac:dyDescent="0.2">
      <c r="A34149" s="2">
        <v>37308</v>
      </c>
      <c r="B34149">
        <v>1900</v>
      </c>
      <c r="C34149">
        <v>41.08</v>
      </c>
      <c r="D34149">
        <v>41.08</v>
      </c>
      <c r="E34149">
        <v>41.08</v>
      </c>
      <c r="F34149">
        <v>41.08</v>
      </c>
      <c r="G34149">
        <v>41.08</v>
      </c>
      <c r="H34149" s="5">
        <v>24.18</v>
      </c>
      <c r="I34149">
        <v>26.87</v>
      </c>
      <c r="J34149">
        <v>26.63</v>
      </c>
      <c r="K34149">
        <v>26.46</v>
      </c>
      <c r="L34149" s="32">
        <v>28.92</v>
      </c>
      <c r="M34149">
        <v>33037</v>
      </c>
      <c r="N34149" t="s">
        <v>48</v>
      </c>
      <c r="O34149">
        <v>4</v>
      </c>
    </row>
    <row r="34150" spans="1:15" x14ac:dyDescent="0.2">
      <c r="A34150" s="2">
        <v>37308</v>
      </c>
      <c r="B34150">
        <v>2000</v>
      </c>
      <c r="C34150">
        <v>17.989999999999998</v>
      </c>
      <c r="D34150">
        <v>17.989999999999998</v>
      </c>
      <c r="E34150">
        <v>17.989999999999998</v>
      </c>
      <c r="F34150">
        <v>17.989999999999998</v>
      </c>
      <c r="G34150">
        <v>17.989999999999998</v>
      </c>
      <c r="H34150" s="5">
        <v>22</v>
      </c>
      <c r="I34150">
        <v>22.35</v>
      </c>
      <c r="J34150">
        <v>22.65</v>
      </c>
      <c r="K34150">
        <v>22</v>
      </c>
      <c r="L34150" s="32">
        <v>22</v>
      </c>
      <c r="M34150">
        <v>32844</v>
      </c>
      <c r="N34150" t="s">
        <v>48</v>
      </c>
      <c r="O34150">
        <v>4</v>
      </c>
    </row>
    <row r="34151" spans="1:15" x14ac:dyDescent="0.2">
      <c r="A34151" s="2">
        <v>37308</v>
      </c>
      <c r="B34151">
        <v>2100</v>
      </c>
      <c r="C34151">
        <v>20.32</v>
      </c>
      <c r="D34151">
        <v>20.32</v>
      </c>
      <c r="E34151">
        <v>20.32</v>
      </c>
      <c r="F34151">
        <v>20.32</v>
      </c>
      <c r="G34151">
        <v>20.32</v>
      </c>
      <c r="H34151" s="5">
        <v>20.82</v>
      </c>
      <c r="I34151">
        <v>20.82</v>
      </c>
      <c r="J34151">
        <v>20.82</v>
      </c>
      <c r="K34151">
        <v>20.82</v>
      </c>
      <c r="L34151" s="32">
        <v>20.82</v>
      </c>
      <c r="M34151">
        <v>32100</v>
      </c>
      <c r="N34151" t="s">
        <v>48</v>
      </c>
      <c r="O34151">
        <v>4</v>
      </c>
    </row>
    <row r="34152" spans="1:15" x14ac:dyDescent="0.2">
      <c r="A34152" s="2">
        <v>37308</v>
      </c>
      <c r="B34152">
        <v>2200</v>
      </c>
      <c r="C34152">
        <v>18</v>
      </c>
      <c r="D34152">
        <v>18</v>
      </c>
      <c r="E34152">
        <v>18</v>
      </c>
      <c r="F34152">
        <v>18</v>
      </c>
      <c r="G34152">
        <v>18</v>
      </c>
      <c r="H34152" s="5">
        <v>19.03</v>
      </c>
      <c r="I34152">
        <v>19.25</v>
      </c>
      <c r="J34152">
        <v>19.41</v>
      </c>
      <c r="K34152">
        <v>19.04</v>
      </c>
      <c r="L34152" s="32">
        <v>19.04</v>
      </c>
      <c r="M34152">
        <v>30408</v>
      </c>
      <c r="N34152" t="s">
        <v>48</v>
      </c>
      <c r="O34152">
        <v>4</v>
      </c>
    </row>
    <row r="34153" spans="1:15" x14ac:dyDescent="0.2">
      <c r="A34153" s="2">
        <v>37308</v>
      </c>
      <c r="B34153">
        <v>2300</v>
      </c>
      <c r="C34153">
        <v>16.62</v>
      </c>
      <c r="D34153">
        <v>16.62</v>
      </c>
      <c r="E34153">
        <v>16.62</v>
      </c>
      <c r="F34153">
        <v>16.62</v>
      </c>
      <c r="G34153">
        <v>16.62</v>
      </c>
      <c r="H34153" s="5">
        <v>17.07</v>
      </c>
      <c r="I34153">
        <v>17.37</v>
      </c>
      <c r="J34153">
        <v>17.29</v>
      </c>
      <c r="K34153">
        <v>17.38</v>
      </c>
      <c r="L34153" s="32">
        <v>17.88</v>
      </c>
      <c r="M34153">
        <v>28116</v>
      </c>
      <c r="N34153" t="s">
        <v>48</v>
      </c>
      <c r="O34153">
        <v>4</v>
      </c>
    </row>
    <row r="34154" spans="1:15" x14ac:dyDescent="0.2">
      <c r="A34154" s="2">
        <v>37308</v>
      </c>
      <c r="B34154">
        <v>2400</v>
      </c>
      <c r="C34154">
        <v>14.98</v>
      </c>
      <c r="D34154">
        <v>14.98</v>
      </c>
      <c r="E34154">
        <v>14.98</v>
      </c>
      <c r="F34154">
        <v>14.98</v>
      </c>
      <c r="G34154">
        <v>14.98</v>
      </c>
      <c r="H34154" s="5">
        <v>15.52</v>
      </c>
      <c r="I34154">
        <v>15.52</v>
      </c>
      <c r="J34154">
        <v>15.52</v>
      </c>
      <c r="K34154">
        <v>15.52</v>
      </c>
      <c r="L34154" s="32">
        <v>15.52</v>
      </c>
      <c r="M34154">
        <v>25925</v>
      </c>
      <c r="N34154" t="s">
        <v>47</v>
      </c>
      <c r="O34154">
        <v>4</v>
      </c>
    </row>
    <row r="34155" spans="1:15" x14ac:dyDescent="0.2">
      <c r="A34155" s="2">
        <v>37309</v>
      </c>
      <c r="B34155">
        <v>100</v>
      </c>
      <c r="C34155">
        <v>14.73</v>
      </c>
      <c r="D34155">
        <v>14.73</v>
      </c>
      <c r="E34155">
        <v>14.73</v>
      </c>
      <c r="F34155">
        <v>14.73</v>
      </c>
      <c r="G34155">
        <v>14.73</v>
      </c>
      <c r="H34155" s="5">
        <v>15.51</v>
      </c>
      <c r="I34155">
        <v>15.51</v>
      </c>
      <c r="J34155">
        <v>15.51</v>
      </c>
      <c r="K34155">
        <v>15.51</v>
      </c>
      <c r="L34155" s="32">
        <v>15.51</v>
      </c>
      <c r="M34155">
        <v>24195</v>
      </c>
      <c r="N34155" t="s">
        <v>47</v>
      </c>
      <c r="O34155">
        <v>5</v>
      </c>
    </row>
    <row r="34156" spans="1:15" x14ac:dyDescent="0.2">
      <c r="A34156" s="2">
        <v>37309</v>
      </c>
      <c r="B34156">
        <v>200</v>
      </c>
      <c r="C34156">
        <v>13.73</v>
      </c>
      <c r="D34156">
        <v>13.73</v>
      </c>
      <c r="E34156">
        <v>13.73</v>
      </c>
      <c r="F34156">
        <v>13.73</v>
      </c>
      <c r="G34156">
        <v>13.73</v>
      </c>
      <c r="H34156" s="5">
        <v>14</v>
      </c>
      <c r="I34156">
        <v>14.01</v>
      </c>
      <c r="J34156">
        <v>14</v>
      </c>
      <c r="K34156">
        <v>14</v>
      </c>
      <c r="L34156" s="32">
        <v>14</v>
      </c>
      <c r="M34156">
        <v>23123</v>
      </c>
      <c r="N34156" t="s">
        <v>47</v>
      </c>
      <c r="O34156">
        <v>5</v>
      </c>
    </row>
    <row r="34157" spans="1:15" x14ac:dyDescent="0.2">
      <c r="A34157" s="2">
        <v>37309</v>
      </c>
      <c r="B34157">
        <v>300</v>
      </c>
      <c r="C34157">
        <v>13.72</v>
      </c>
      <c r="D34157">
        <v>13.72</v>
      </c>
      <c r="E34157">
        <v>13.72</v>
      </c>
      <c r="F34157">
        <v>13.72</v>
      </c>
      <c r="G34157">
        <v>13.72</v>
      </c>
      <c r="H34157" s="5">
        <v>13.51</v>
      </c>
      <c r="I34157">
        <v>13.52</v>
      </c>
      <c r="J34157">
        <v>13.51</v>
      </c>
      <c r="K34157">
        <v>13.51</v>
      </c>
      <c r="L34157" s="32">
        <v>13.51</v>
      </c>
      <c r="M34157">
        <v>22683</v>
      </c>
      <c r="N34157" t="s">
        <v>47</v>
      </c>
      <c r="O34157">
        <v>5</v>
      </c>
    </row>
    <row r="34158" spans="1:15" x14ac:dyDescent="0.2">
      <c r="A34158" s="2">
        <v>37309</v>
      </c>
      <c r="B34158">
        <v>400</v>
      </c>
      <c r="C34158">
        <v>13.83</v>
      </c>
      <c r="D34158">
        <v>13.83</v>
      </c>
      <c r="E34158">
        <v>13.83</v>
      </c>
      <c r="F34158">
        <v>13.83</v>
      </c>
      <c r="G34158">
        <v>13.83</v>
      </c>
      <c r="H34158" s="5">
        <v>13.5</v>
      </c>
      <c r="I34158">
        <v>13.5</v>
      </c>
      <c r="J34158">
        <v>13.5</v>
      </c>
      <c r="K34158">
        <v>13.5</v>
      </c>
      <c r="L34158" s="32">
        <v>13.5</v>
      </c>
      <c r="M34158">
        <v>22659</v>
      </c>
      <c r="N34158" t="s">
        <v>47</v>
      </c>
      <c r="O34158">
        <v>5</v>
      </c>
    </row>
    <row r="34159" spans="1:15" x14ac:dyDescent="0.2">
      <c r="A34159" s="2">
        <v>37309</v>
      </c>
      <c r="B34159">
        <v>500</v>
      </c>
      <c r="C34159">
        <v>13.8</v>
      </c>
      <c r="D34159">
        <v>13.8</v>
      </c>
      <c r="E34159">
        <v>13.8</v>
      </c>
      <c r="F34159">
        <v>13.8</v>
      </c>
      <c r="G34159">
        <v>13.8</v>
      </c>
      <c r="H34159" s="5">
        <v>14.51</v>
      </c>
      <c r="I34159">
        <v>14.51</v>
      </c>
      <c r="J34159">
        <v>14.51</v>
      </c>
      <c r="K34159">
        <v>14.51</v>
      </c>
      <c r="L34159" s="32">
        <v>14.51</v>
      </c>
      <c r="M34159">
        <v>23336</v>
      </c>
      <c r="N34159" t="s">
        <v>47</v>
      </c>
      <c r="O34159">
        <v>5</v>
      </c>
    </row>
    <row r="34160" spans="1:15" x14ac:dyDescent="0.2">
      <c r="A34160" s="2">
        <v>37309</v>
      </c>
      <c r="B34160">
        <v>600</v>
      </c>
      <c r="C34160">
        <v>15.32</v>
      </c>
      <c r="D34160">
        <v>15.32</v>
      </c>
      <c r="E34160">
        <v>15.32</v>
      </c>
      <c r="F34160">
        <v>15.32</v>
      </c>
      <c r="G34160">
        <v>15.32</v>
      </c>
      <c r="H34160" s="5">
        <v>17.88</v>
      </c>
      <c r="I34160">
        <v>17.88</v>
      </c>
      <c r="J34160">
        <v>17.88</v>
      </c>
      <c r="K34160">
        <v>17.88</v>
      </c>
      <c r="L34160" s="32">
        <v>17.88</v>
      </c>
      <c r="M34160">
        <v>25318</v>
      </c>
      <c r="N34160" t="s">
        <v>47</v>
      </c>
      <c r="O34160">
        <v>5</v>
      </c>
    </row>
    <row r="34161" spans="1:15" x14ac:dyDescent="0.2">
      <c r="A34161" s="2">
        <v>37309</v>
      </c>
      <c r="B34161">
        <v>700</v>
      </c>
      <c r="C34161">
        <v>30.8</v>
      </c>
      <c r="D34161">
        <v>30.8</v>
      </c>
      <c r="E34161">
        <v>30.8</v>
      </c>
      <c r="F34161">
        <v>30.8</v>
      </c>
      <c r="G34161">
        <v>30.8</v>
      </c>
      <c r="H34161" s="5">
        <v>32.28</v>
      </c>
      <c r="I34161">
        <v>33</v>
      </c>
      <c r="J34161">
        <v>33.659999999999997</v>
      </c>
      <c r="K34161">
        <v>32.28</v>
      </c>
      <c r="L34161" s="32">
        <v>32.28</v>
      </c>
      <c r="M34161">
        <v>29390</v>
      </c>
      <c r="N34161" t="s">
        <v>47</v>
      </c>
      <c r="O34161">
        <v>5</v>
      </c>
    </row>
    <row r="34162" spans="1:15" x14ac:dyDescent="0.2">
      <c r="A34162" s="2">
        <v>37309</v>
      </c>
      <c r="B34162">
        <v>800</v>
      </c>
      <c r="C34162">
        <v>24.48</v>
      </c>
      <c r="D34162">
        <v>24.48</v>
      </c>
      <c r="E34162">
        <v>24.48</v>
      </c>
      <c r="F34162">
        <v>24.48</v>
      </c>
      <c r="G34162">
        <v>24.48</v>
      </c>
      <c r="H34162" s="5">
        <v>26.25</v>
      </c>
      <c r="I34162">
        <v>27.57</v>
      </c>
      <c r="J34162">
        <v>28.77</v>
      </c>
      <c r="K34162">
        <v>26.27</v>
      </c>
      <c r="L34162" s="32">
        <v>26.23</v>
      </c>
      <c r="M34162">
        <v>31356</v>
      </c>
      <c r="N34162" t="s">
        <v>48</v>
      </c>
      <c r="O34162">
        <v>5</v>
      </c>
    </row>
    <row r="34163" spans="1:15" x14ac:dyDescent="0.2">
      <c r="A34163" s="2">
        <v>37309</v>
      </c>
      <c r="B34163">
        <v>900</v>
      </c>
      <c r="C34163">
        <v>25.4</v>
      </c>
      <c r="D34163">
        <v>25.4</v>
      </c>
      <c r="E34163">
        <v>25.4</v>
      </c>
      <c r="F34163">
        <v>25.4</v>
      </c>
      <c r="G34163">
        <v>25.4</v>
      </c>
      <c r="H34163" s="5">
        <v>22.56</v>
      </c>
      <c r="I34163">
        <v>24.11</v>
      </c>
      <c r="J34163">
        <v>25.63</v>
      </c>
      <c r="K34163">
        <v>22.9</v>
      </c>
      <c r="L34163" s="32">
        <v>22.49</v>
      </c>
      <c r="M34163">
        <v>31597</v>
      </c>
      <c r="N34163" t="s">
        <v>48</v>
      </c>
      <c r="O34163">
        <v>5</v>
      </c>
    </row>
    <row r="34164" spans="1:15" x14ac:dyDescent="0.2">
      <c r="A34164" s="2">
        <v>37309</v>
      </c>
      <c r="B34164">
        <v>1000</v>
      </c>
      <c r="C34164">
        <v>25.43</v>
      </c>
      <c r="D34164">
        <v>25.43</v>
      </c>
      <c r="E34164">
        <v>25.43</v>
      </c>
      <c r="F34164">
        <v>25.43</v>
      </c>
      <c r="G34164">
        <v>25.43</v>
      </c>
      <c r="H34164" s="5">
        <v>25.79</v>
      </c>
      <c r="I34164">
        <v>25.69</v>
      </c>
      <c r="J34164">
        <v>25.71</v>
      </c>
      <c r="K34164">
        <v>26.76</v>
      </c>
      <c r="L34164" s="32">
        <v>25.4</v>
      </c>
      <c r="M34164">
        <v>31681</v>
      </c>
      <c r="N34164" t="s">
        <v>48</v>
      </c>
      <c r="O34164">
        <v>5</v>
      </c>
    </row>
    <row r="34165" spans="1:15" x14ac:dyDescent="0.2">
      <c r="A34165" s="2">
        <v>37309</v>
      </c>
      <c r="B34165">
        <v>1100</v>
      </c>
      <c r="C34165">
        <v>35</v>
      </c>
      <c r="D34165">
        <v>35</v>
      </c>
      <c r="E34165">
        <v>35</v>
      </c>
      <c r="F34165">
        <v>35</v>
      </c>
      <c r="G34165">
        <v>35</v>
      </c>
      <c r="H34165" s="5">
        <v>25.99</v>
      </c>
      <c r="I34165">
        <v>25.97</v>
      </c>
      <c r="J34165">
        <v>25.98</v>
      </c>
      <c r="K34165">
        <v>26.07</v>
      </c>
      <c r="L34165" s="32">
        <v>26</v>
      </c>
      <c r="M34165">
        <v>31687</v>
      </c>
      <c r="N34165" t="s">
        <v>48</v>
      </c>
      <c r="O34165">
        <v>5</v>
      </c>
    </row>
    <row r="34166" spans="1:15" x14ac:dyDescent="0.2">
      <c r="A34166" s="2">
        <v>37309</v>
      </c>
      <c r="B34166">
        <v>1200</v>
      </c>
      <c r="C34166">
        <v>29.44</v>
      </c>
      <c r="D34166">
        <v>29.44</v>
      </c>
      <c r="E34166">
        <v>29.44</v>
      </c>
      <c r="F34166">
        <v>29.44</v>
      </c>
      <c r="G34166">
        <v>29.44</v>
      </c>
      <c r="H34166" s="5">
        <v>24.19</v>
      </c>
      <c r="I34166">
        <v>24.13</v>
      </c>
      <c r="J34166">
        <v>24.15</v>
      </c>
      <c r="K34166">
        <v>24.35</v>
      </c>
      <c r="L34166" s="32">
        <v>24.21</v>
      </c>
      <c r="M34166">
        <v>31548</v>
      </c>
      <c r="N34166" t="s">
        <v>48</v>
      </c>
      <c r="O34166">
        <v>5</v>
      </c>
    </row>
    <row r="34167" spans="1:15" x14ac:dyDescent="0.2">
      <c r="A34167" s="2">
        <v>37309</v>
      </c>
      <c r="B34167">
        <v>1300</v>
      </c>
      <c r="C34167">
        <v>20.37</v>
      </c>
      <c r="D34167">
        <v>20.37</v>
      </c>
      <c r="E34167">
        <v>20.37</v>
      </c>
      <c r="F34167">
        <v>20.37</v>
      </c>
      <c r="G34167">
        <v>20.37</v>
      </c>
      <c r="H34167" s="5">
        <v>21.13</v>
      </c>
      <c r="I34167">
        <v>21.07</v>
      </c>
      <c r="J34167">
        <v>21.09</v>
      </c>
      <c r="K34167">
        <v>21.29</v>
      </c>
      <c r="L34167" s="32">
        <v>21.15</v>
      </c>
      <c r="M34167">
        <v>31073</v>
      </c>
      <c r="N34167" t="s">
        <v>48</v>
      </c>
      <c r="O34167">
        <v>5</v>
      </c>
    </row>
    <row r="34168" spans="1:15" x14ac:dyDescent="0.2">
      <c r="A34168" s="2">
        <v>37309</v>
      </c>
      <c r="B34168">
        <v>1400</v>
      </c>
      <c r="C34168">
        <v>22.41</v>
      </c>
      <c r="D34168">
        <v>22.41</v>
      </c>
      <c r="E34168">
        <v>22.41</v>
      </c>
      <c r="F34168">
        <v>22.41</v>
      </c>
      <c r="G34168">
        <v>22.41</v>
      </c>
      <c r="H34168" s="5">
        <v>19.989999999999998</v>
      </c>
      <c r="I34168">
        <v>19.920000000000002</v>
      </c>
      <c r="J34168">
        <v>19.940000000000001</v>
      </c>
      <c r="K34168">
        <v>20.170000000000002</v>
      </c>
      <c r="L34168" s="32">
        <v>20.010000000000002</v>
      </c>
      <c r="M34168">
        <v>30753</v>
      </c>
      <c r="N34168" t="s">
        <v>48</v>
      </c>
      <c r="O34168">
        <v>5</v>
      </c>
    </row>
    <row r="34169" spans="1:15" x14ac:dyDescent="0.2">
      <c r="A34169" s="2">
        <v>37309</v>
      </c>
      <c r="B34169">
        <v>1500</v>
      </c>
      <c r="C34169">
        <v>18.829999999999998</v>
      </c>
      <c r="D34169">
        <v>18.829999999999998</v>
      </c>
      <c r="E34169">
        <v>18.829999999999998</v>
      </c>
      <c r="F34169">
        <v>18.829999999999998</v>
      </c>
      <c r="G34169">
        <v>18.829999999999998</v>
      </c>
      <c r="H34169" s="5">
        <v>18.04</v>
      </c>
      <c r="I34169">
        <v>17.95</v>
      </c>
      <c r="J34169">
        <v>17.97</v>
      </c>
      <c r="K34169">
        <v>18.25</v>
      </c>
      <c r="L34169" s="32">
        <v>18.07</v>
      </c>
      <c r="M34169">
        <v>30366</v>
      </c>
      <c r="N34169" t="s">
        <v>48</v>
      </c>
      <c r="O34169">
        <v>5</v>
      </c>
    </row>
    <row r="34170" spans="1:15" x14ac:dyDescent="0.2">
      <c r="A34170" s="2">
        <v>37309</v>
      </c>
      <c r="B34170">
        <v>1600</v>
      </c>
      <c r="C34170">
        <v>18.13</v>
      </c>
      <c r="D34170">
        <v>18.13</v>
      </c>
      <c r="E34170">
        <v>18.13</v>
      </c>
      <c r="F34170">
        <v>18.13</v>
      </c>
      <c r="G34170">
        <v>18.13</v>
      </c>
      <c r="H34170" s="5">
        <v>17.75</v>
      </c>
      <c r="I34170">
        <v>17.760000000000002</v>
      </c>
      <c r="J34170">
        <v>17.760000000000002</v>
      </c>
      <c r="K34170">
        <v>17.75</v>
      </c>
      <c r="L34170" s="32">
        <v>17.739999999999998</v>
      </c>
      <c r="M34170">
        <v>30078</v>
      </c>
      <c r="N34170" t="s">
        <v>48</v>
      </c>
      <c r="O34170">
        <v>5</v>
      </c>
    </row>
    <row r="34171" spans="1:15" x14ac:dyDescent="0.2">
      <c r="A34171" s="2">
        <v>37309</v>
      </c>
      <c r="B34171">
        <v>1700</v>
      </c>
      <c r="C34171">
        <v>21.18</v>
      </c>
      <c r="D34171">
        <v>21.18</v>
      </c>
      <c r="E34171">
        <v>21.18</v>
      </c>
      <c r="F34171">
        <v>21.18</v>
      </c>
      <c r="G34171">
        <v>21.18</v>
      </c>
      <c r="H34171" s="5">
        <v>18</v>
      </c>
      <c r="I34171">
        <v>18.02</v>
      </c>
      <c r="J34171">
        <v>18.02</v>
      </c>
      <c r="K34171">
        <v>18</v>
      </c>
      <c r="L34171" s="32">
        <v>18</v>
      </c>
      <c r="M34171">
        <v>30568</v>
      </c>
      <c r="N34171" t="s">
        <v>48</v>
      </c>
      <c r="O34171">
        <v>5</v>
      </c>
    </row>
    <row r="34172" spans="1:15" x14ac:dyDescent="0.2">
      <c r="A34172" s="2">
        <v>37309</v>
      </c>
      <c r="B34172">
        <v>1800</v>
      </c>
      <c r="C34172">
        <v>33.229999999999997</v>
      </c>
      <c r="D34172">
        <v>33.229999999999997</v>
      </c>
      <c r="E34172">
        <v>33.229999999999997</v>
      </c>
      <c r="F34172">
        <v>33.229999999999997</v>
      </c>
      <c r="G34172">
        <v>33.229999999999997</v>
      </c>
      <c r="H34172" s="5">
        <v>22.62</v>
      </c>
      <c r="I34172">
        <v>22.1</v>
      </c>
      <c r="J34172">
        <v>22.18</v>
      </c>
      <c r="K34172">
        <v>27.18</v>
      </c>
      <c r="L34172" s="32">
        <v>20.79</v>
      </c>
      <c r="M34172">
        <v>31821</v>
      </c>
      <c r="N34172" t="s">
        <v>48</v>
      </c>
      <c r="O34172">
        <v>5</v>
      </c>
    </row>
    <row r="34173" spans="1:15" x14ac:dyDescent="0.2">
      <c r="A34173" s="2">
        <v>37309</v>
      </c>
      <c r="B34173">
        <v>1900</v>
      </c>
      <c r="C34173">
        <v>48.44</v>
      </c>
      <c r="D34173">
        <v>48.44</v>
      </c>
      <c r="E34173">
        <v>48.44</v>
      </c>
      <c r="F34173">
        <v>48.44</v>
      </c>
      <c r="G34173">
        <v>48.44</v>
      </c>
      <c r="H34173" s="5">
        <v>25.55</v>
      </c>
      <c r="I34173">
        <v>24.68</v>
      </c>
      <c r="J34173">
        <v>24.82</v>
      </c>
      <c r="K34173">
        <v>33.130000000000003</v>
      </c>
      <c r="L34173" s="32">
        <v>22.55</v>
      </c>
      <c r="M34173">
        <v>33424</v>
      </c>
      <c r="N34173" t="s">
        <v>48</v>
      </c>
      <c r="O34173">
        <v>5</v>
      </c>
    </row>
    <row r="34174" spans="1:15" x14ac:dyDescent="0.2">
      <c r="A34174" s="2">
        <v>37309</v>
      </c>
      <c r="B34174">
        <v>2000</v>
      </c>
      <c r="C34174">
        <v>21.28</v>
      </c>
      <c r="D34174">
        <v>21.28</v>
      </c>
      <c r="E34174">
        <v>21.28</v>
      </c>
      <c r="F34174">
        <v>21.28</v>
      </c>
      <c r="G34174">
        <v>21.28</v>
      </c>
      <c r="H34174" s="5">
        <v>23.07</v>
      </c>
      <c r="I34174">
        <v>22.4</v>
      </c>
      <c r="J34174">
        <v>22.51</v>
      </c>
      <c r="K34174">
        <v>28.67</v>
      </c>
      <c r="L34174" s="32">
        <v>20.89</v>
      </c>
      <c r="M34174">
        <v>32816</v>
      </c>
      <c r="N34174" t="s">
        <v>48</v>
      </c>
      <c r="O34174">
        <v>5</v>
      </c>
    </row>
    <row r="34175" spans="1:15" x14ac:dyDescent="0.2">
      <c r="A34175" s="2">
        <v>37309</v>
      </c>
      <c r="B34175">
        <v>2100</v>
      </c>
      <c r="C34175">
        <v>33.770000000000003</v>
      </c>
      <c r="D34175">
        <v>33.770000000000003</v>
      </c>
      <c r="E34175">
        <v>33.770000000000003</v>
      </c>
      <c r="F34175">
        <v>33.770000000000003</v>
      </c>
      <c r="G34175">
        <v>33.770000000000003</v>
      </c>
      <c r="H34175" s="5">
        <v>22.25</v>
      </c>
      <c r="I34175">
        <v>21.66</v>
      </c>
      <c r="J34175">
        <v>21.75</v>
      </c>
      <c r="K34175">
        <v>27.07</v>
      </c>
      <c r="L34175" s="32">
        <v>20.38</v>
      </c>
      <c r="M34175">
        <v>32085</v>
      </c>
      <c r="N34175" t="s">
        <v>48</v>
      </c>
      <c r="O34175">
        <v>5</v>
      </c>
    </row>
    <row r="34176" spans="1:15" x14ac:dyDescent="0.2">
      <c r="A34176" s="2">
        <v>37309</v>
      </c>
      <c r="B34176">
        <v>2200</v>
      </c>
      <c r="C34176">
        <v>19.48</v>
      </c>
      <c r="D34176">
        <v>19.48</v>
      </c>
      <c r="E34176">
        <v>19.48</v>
      </c>
      <c r="F34176">
        <v>19.48</v>
      </c>
      <c r="G34176">
        <v>19.48</v>
      </c>
      <c r="H34176" s="5">
        <v>20.03</v>
      </c>
      <c r="I34176">
        <v>20.05</v>
      </c>
      <c r="J34176">
        <v>20.05</v>
      </c>
      <c r="K34176">
        <v>20.03</v>
      </c>
      <c r="L34176" s="32">
        <v>20.02</v>
      </c>
      <c r="M34176">
        <v>30821</v>
      </c>
      <c r="N34176" t="s">
        <v>48</v>
      </c>
      <c r="O34176">
        <v>5</v>
      </c>
    </row>
    <row r="34177" spans="1:15" x14ac:dyDescent="0.2">
      <c r="A34177" s="2">
        <v>37309</v>
      </c>
      <c r="B34177">
        <v>2300</v>
      </c>
      <c r="C34177">
        <v>18.010000000000002</v>
      </c>
      <c r="D34177">
        <v>18.010000000000002</v>
      </c>
      <c r="E34177">
        <v>18.010000000000002</v>
      </c>
      <c r="F34177">
        <v>18.010000000000002</v>
      </c>
      <c r="G34177">
        <v>18.010000000000002</v>
      </c>
      <c r="H34177" s="5">
        <v>18.07</v>
      </c>
      <c r="I34177">
        <v>18.11</v>
      </c>
      <c r="J34177">
        <v>18.09</v>
      </c>
      <c r="K34177">
        <v>18.059999999999999</v>
      </c>
      <c r="L34177" s="32">
        <v>18.059999999999999</v>
      </c>
      <c r="M34177">
        <v>29008</v>
      </c>
      <c r="N34177" t="s">
        <v>48</v>
      </c>
      <c r="O34177">
        <v>5</v>
      </c>
    </row>
    <row r="34178" spans="1:15" x14ac:dyDescent="0.2">
      <c r="A34178" s="2">
        <v>37309</v>
      </c>
      <c r="B34178">
        <v>2400</v>
      </c>
      <c r="C34178">
        <v>18</v>
      </c>
      <c r="D34178">
        <v>18</v>
      </c>
      <c r="E34178">
        <v>18</v>
      </c>
      <c r="F34178">
        <v>18</v>
      </c>
      <c r="G34178">
        <v>18</v>
      </c>
      <c r="H34178" s="5">
        <v>17</v>
      </c>
      <c r="I34178">
        <v>17</v>
      </c>
      <c r="J34178">
        <v>17</v>
      </c>
      <c r="K34178">
        <v>17</v>
      </c>
      <c r="L34178" s="32">
        <v>17</v>
      </c>
      <c r="M34178">
        <v>27165</v>
      </c>
      <c r="N34178" t="s">
        <v>47</v>
      </c>
      <c r="O34178">
        <v>5</v>
      </c>
    </row>
    <row r="34179" spans="1:15" x14ac:dyDescent="0.2">
      <c r="A34179" s="2">
        <v>37310</v>
      </c>
      <c r="B34179">
        <v>100</v>
      </c>
      <c r="C34179">
        <v>15.93</v>
      </c>
      <c r="D34179">
        <v>15.93</v>
      </c>
      <c r="E34179">
        <v>15.93</v>
      </c>
      <c r="F34179">
        <v>15.93</v>
      </c>
      <c r="G34179">
        <v>15.93</v>
      </c>
      <c r="H34179" s="5">
        <v>17.010000000000002</v>
      </c>
      <c r="I34179">
        <v>17.010000000000002</v>
      </c>
      <c r="J34179">
        <v>17.010000000000002</v>
      </c>
      <c r="K34179">
        <v>17.010000000000002</v>
      </c>
      <c r="L34179" s="32">
        <v>17.010000000000002</v>
      </c>
      <c r="M34179">
        <v>25464</v>
      </c>
      <c r="N34179" t="s">
        <v>47</v>
      </c>
      <c r="O34179">
        <v>6</v>
      </c>
    </row>
    <row r="34180" spans="1:15" x14ac:dyDescent="0.2">
      <c r="A34180" s="2">
        <v>37310</v>
      </c>
      <c r="B34180">
        <v>200</v>
      </c>
      <c r="C34180">
        <v>15.65</v>
      </c>
      <c r="D34180">
        <v>15.65</v>
      </c>
      <c r="E34180">
        <v>15.65</v>
      </c>
      <c r="F34180">
        <v>15.65</v>
      </c>
      <c r="G34180">
        <v>15.65</v>
      </c>
      <c r="H34180" s="5">
        <v>15.78</v>
      </c>
      <c r="I34180">
        <v>15.78</v>
      </c>
      <c r="J34180">
        <v>15.78</v>
      </c>
      <c r="K34180">
        <v>15.78</v>
      </c>
      <c r="L34180" s="32">
        <v>15.78</v>
      </c>
      <c r="M34180">
        <v>24548</v>
      </c>
      <c r="N34180" t="s">
        <v>47</v>
      </c>
      <c r="O34180">
        <v>6</v>
      </c>
    </row>
    <row r="34181" spans="1:15" x14ac:dyDescent="0.2">
      <c r="A34181" s="2">
        <v>37310</v>
      </c>
      <c r="B34181">
        <v>300</v>
      </c>
      <c r="C34181">
        <v>15.3</v>
      </c>
      <c r="D34181">
        <v>15.3</v>
      </c>
      <c r="E34181">
        <v>15.3</v>
      </c>
      <c r="F34181">
        <v>15.3</v>
      </c>
      <c r="G34181">
        <v>15.3</v>
      </c>
      <c r="H34181" s="5">
        <v>15.2</v>
      </c>
      <c r="I34181">
        <v>15.2</v>
      </c>
      <c r="J34181">
        <v>15.2</v>
      </c>
      <c r="K34181">
        <v>15.2</v>
      </c>
      <c r="L34181" s="32">
        <v>15.2</v>
      </c>
      <c r="M34181">
        <v>24038</v>
      </c>
      <c r="N34181" t="s">
        <v>47</v>
      </c>
      <c r="O34181">
        <v>6</v>
      </c>
    </row>
    <row r="34182" spans="1:15" x14ac:dyDescent="0.2">
      <c r="A34182" s="2">
        <v>37310</v>
      </c>
      <c r="B34182">
        <v>400</v>
      </c>
      <c r="C34182">
        <v>16.79</v>
      </c>
      <c r="D34182">
        <v>16.79</v>
      </c>
      <c r="E34182">
        <v>16.79</v>
      </c>
      <c r="F34182">
        <v>16.79</v>
      </c>
      <c r="G34182">
        <v>16.79</v>
      </c>
      <c r="H34182" s="5">
        <v>15.2</v>
      </c>
      <c r="I34182">
        <v>15.2</v>
      </c>
      <c r="J34182">
        <v>15.2</v>
      </c>
      <c r="K34182">
        <v>15.2</v>
      </c>
      <c r="L34182" s="32">
        <v>15.2</v>
      </c>
      <c r="M34182">
        <v>23955</v>
      </c>
      <c r="N34182" t="s">
        <v>47</v>
      </c>
      <c r="O34182">
        <v>6</v>
      </c>
    </row>
    <row r="34183" spans="1:15" x14ac:dyDescent="0.2">
      <c r="A34183" s="2">
        <v>37310</v>
      </c>
      <c r="B34183">
        <v>500</v>
      </c>
      <c r="C34183">
        <v>16.75</v>
      </c>
      <c r="D34183">
        <v>16.75</v>
      </c>
      <c r="E34183">
        <v>16.75</v>
      </c>
      <c r="F34183">
        <v>16.75</v>
      </c>
      <c r="G34183">
        <v>16.75</v>
      </c>
      <c r="H34183" s="5">
        <v>15.46</v>
      </c>
      <c r="I34183">
        <v>15.46</v>
      </c>
      <c r="J34183">
        <v>15.46</v>
      </c>
      <c r="K34183">
        <v>15.46</v>
      </c>
      <c r="L34183" s="32">
        <v>15.46</v>
      </c>
      <c r="M34183">
        <v>24275</v>
      </c>
      <c r="N34183" t="s">
        <v>47</v>
      </c>
      <c r="O34183">
        <v>6</v>
      </c>
    </row>
    <row r="34184" spans="1:15" x14ac:dyDescent="0.2">
      <c r="A34184" s="2">
        <v>37310</v>
      </c>
      <c r="B34184">
        <v>600</v>
      </c>
      <c r="C34184">
        <v>18.14</v>
      </c>
      <c r="D34184">
        <v>18.14</v>
      </c>
      <c r="E34184">
        <v>18.14</v>
      </c>
      <c r="F34184">
        <v>18.14</v>
      </c>
      <c r="G34184">
        <v>18.14</v>
      </c>
      <c r="H34184" s="5">
        <v>16.149999999999999</v>
      </c>
      <c r="I34184">
        <v>16.149999999999999</v>
      </c>
      <c r="J34184">
        <v>16.149999999999999</v>
      </c>
      <c r="K34184">
        <v>16.149999999999999</v>
      </c>
      <c r="L34184" s="32">
        <v>16.149999999999999</v>
      </c>
      <c r="M34184">
        <v>25117</v>
      </c>
      <c r="N34184" t="s">
        <v>47</v>
      </c>
      <c r="O34184">
        <v>6</v>
      </c>
    </row>
    <row r="34185" spans="1:15" x14ac:dyDescent="0.2">
      <c r="A34185" s="2">
        <v>37310</v>
      </c>
      <c r="B34185">
        <v>700</v>
      </c>
      <c r="C34185">
        <v>19.22</v>
      </c>
      <c r="D34185">
        <v>19.22</v>
      </c>
      <c r="E34185">
        <v>19.22</v>
      </c>
      <c r="F34185">
        <v>19.22</v>
      </c>
      <c r="G34185">
        <v>19.22</v>
      </c>
      <c r="H34185" s="5">
        <v>17.510000000000002</v>
      </c>
      <c r="I34185">
        <v>17.510000000000002</v>
      </c>
      <c r="J34185">
        <v>17.510000000000002</v>
      </c>
      <c r="K34185">
        <v>17.510000000000002</v>
      </c>
      <c r="L34185" s="32">
        <v>17.510000000000002</v>
      </c>
      <c r="M34185">
        <v>26553</v>
      </c>
      <c r="N34185" t="s">
        <v>47</v>
      </c>
      <c r="O34185">
        <v>6</v>
      </c>
    </row>
    <row r="34186" spans="1:15" x14ac:dyDescent="0.2">
      <c r="A34186" s="2">
        <v>37310</v>
      </c>
      <c r="B34186">
        <v>800</v>
      </c>
      <c r="C34186">
        <v>17.3</v>
      </c>
      <c r="D34186">
        <v>17.3</v>
      </c>
      <c r="E34186">
        <v>17.3</v>
      </c>
      <c r="F34186">
        <v>17.3</v>
      </c>
      <c r="G34186">
        <v>17.3</v>
      </c>
      <c r="H34186" s="5">
        <v>19.09</v>
      </c>
      <c r="I34186">
        <v>19</v>
      </c>
      <c r="J34186">
        <v>19.010000000000002</v>
      </c>
      <c r="K34186">
        <v>19.75</v>
      </c>
      <c r="L34186" s="32">
        <v>18.88</v>
      </c>
      <c r="M34186">
        <v>27813</v>
      </c>
      <c r="N34186" t="s">
        <v>48</v>
      </c>
      <c r="O34186">
        <v>6</v>
      </c>
    </row>
    <row r="34187" spans="1:15" x14ac:dyDescent="0.2">
      <c r="A34187" s="2">
        <v>37310</v>
      </c>
      <c r="B34187">
        <v>900</v>
      </c>
      <c r="C34187">
        <v>29.87</v>
      </c>
      <c r="D34187">
        <v>29.87</v>
      </c>
      <c r="E34187">
        <v>29.87</v>
      </c>
      <c r="F34187">
        <v>29.87</v>
      </c>
      <c r="G34187">
        <v>29.87</v>
      </c>
      <c r="H34187" s="5">
        <v>23.44</v>
      </c>
      <c r="I34187">
        <v>23.44</v>
      </c>
      <c r="J34187">
        <v>23.44</v>
      </c>
      <c r="K34187">
        <v>23.44</v>
      </c>
      <c r="L34187" s="32">
        <v>23.44</v>
      </c>
      <c r="M34187">
        <v>29221</v>
      </c>
      <c r="N34187" t="s">
        <v>48</v>
      </c>
      <c r="O34187">
        <v>6</v>
      </c>
    </row>
    <row r="34188" spans="1:15" x14ac:dyDescent="0.2">
      <c r="A34188" s="2">
        <v>37310</v>
      </c>
      <c r="B34188">
        <v>1000</v>
      </c>
      <c r="C34188">
        <v>29.98</v>
      </c>
      <c r="D34188">
        <v>29.98</v>
      </c>
      <c r="E34188">
        <v>29.98</v>
      </c>
      <c r="F34188">
        <v>29.98</v>
      </c>
      <c r="G34188">
        <v>29.98</v>
      </c>
      <c r="H34188" s="5">
        <v>26.02</v>
      </c>
      <c r="I34188">
        <v>26.02</v>
      </c>
      <c r="J34188">
        <v>26.02</v>
      </c>
      <c r="K34188">
        <v>26.02</v>
      </c>
      <c r="L34188" s="32">
        <v>26.02</v>
      </c>
      <c r="M34188">
        <v>30280</v>
      </c>
      <c r="N34188" t="s">
        <v>48</v>
      </c>
      <c r="O34188">
        <v>6</v>
      </c>
    </row>
    <row r="34189" spans="1:15" x14ac:dyDescent="0.2">
      <c r="A34189" s="2">
        <v>37310</v>
      </c>
      <c r="B34189">
        <v>1100</v>
      </c>
      <c r="C34189">
        <v>22.88</v>
      </c>
      <c r="D34189">
        <v>22.88</v>
      </c>
      <c r="E34189">
        <v>22.88</v>
      </c>
      <c r="F34189">
        <v>22.88</v>
      </c>
      <c r="G34189">
        <v>22.88</v>
      </c>
      <c r="H34189" s="5">
        <v>26</v>
      </c>
      <c r="I34189">
        <v>26</v>
      </c>
      <c r="J34189">
        <v>26</v>
      </c>
      <c r="K34189">
        <v>26</v>
      </c>
      <c r="L34189" s="32">
        <v>26</v>
      </c>
      <c r="M34189">
        <v>30264</v>
      </c>
      <c r="N34189" t="s">
        <v>48</v>
      </c>
      <c r="O34189">
        <v>6</v>
      </c>
    </row>
    <row r="34190" spans="1:15" x14ac:dyDescent="0.2">
      <c r="A34190" s="2">
        <v>37310</v>
      </c>
      <c r="B34190">
        <v>1200</v>
      </c>
      <c r="C34190">
        <v>19.489999999999998</v>
      </c>
      <c r="D34190">
        <v>19.489999999999998</v>
      </c>
      <c r="E34190">
        <v>19.489999999999998</v>
      </c>
      <c r="F34190">
        <v>19.489999999999998</v>
      </c>
      <c r="G34190">
        <v>19.489999999999998</v>
      </c>
      <c r="H34190" s="5">
        <v>22.02</v>
      </c>
      <c r="I34190">
        <v>22.02</v>
      </c>
      <c r="J34190">
        <v>22.02</v>
      </c>
      <c r="K34190">
        <v>22.02</v>
      </c>
      <c r="L34190" s="32">
        <v>22.02</v>
      </c>
      <c r="M34190">
        <v>29638</v>
      </c>
      <c r="N34190" t="s">
        <v>48</v>
      </c>
      <c r="O34190">
        <v>6</v>
      </c>
    </row>
    <row r="34191" spans="1:15" x14ac:dyDescent="0.2">
      <c r="A34191" s="2">
        <v>37310</v>
      </c>
      <c r="B34191">
        <v>1300</v>
      </c>
      <c r="C34191">
        <v>17.350000000000001</v>
      </c>
      <c r="D34191">
        <v>17.350000000000001</v>
      </c>
      <c r="E34191">
        <v>17.350000000000001</v>
      </c>
      <c r="F34191">
        <v>17.350000000000001</v>
      </c>
      <c r="G34191">
        <v>17.350000000000001</v>
      </c>
      <c r="H34191" s="5">
        <v>19</v>
      </c>
      <c r="I34191">
        <v>19</v>
      </c>
      <c r="J34191">
        <v>19</v>
      </c>
      <c r="K34191">
        <v>19</v>
      </c>
      <c r="L34191" s="32">
        <v>19</v>
      </c>
      <c r="M34191">
        <v>28660</v>
      </c>
      <c r="N34191" t="s">
        <v>48</v>
      </c>
      <c r="O34191">
        <v>6</v>
      </c>
    </row>
    <row r="34192" spans="1:15" x14ac:dyDescent="0.2">
      <c r="A34192" s="2">
        <v>37310</v>
      </c>
      <c r="B34192">
        <v>1400</v>
      </c>
      <c r="C34192">
        <v>15.64</v>
      </c>
      <c r="D34192">
        <v>15.64</v>
      </c>
      <c r="E34192">
        <v>15.64</v>
      </c>
      <c r="F34192">
        <v>15.64</v>
      </c>
      <c r="G34192">
        <v>15.64</v>
      </c>
      <c r="H34192" s="5">
        <v>17.54</v>
      </c>
      <c r="I34192">
        <v>17.54</v>
      </c>
      <c r="J34192">
        <v>17.54</v>
      </c>
      <c r="K34192">
        <v>17.54</v>
      </c>
      <c r="L34192" s="32">
        <v>17.54</v>
      </c>
      <c r="M34192">
        <v>27694</v>
      </c>
      <c r="N34192" t="s">
        <v>48</v>
      </c>
      <c r="O34192">
        <v>6</v>
      </c>
    </row>
    <row r="34193" spans="1:15" x14ac:dyDescent="0.2">
      <c r="A34193" s="2">
        <v>37310</v>
      </c>
      <c r="B34193">
        <v>1500</v>
      </c>
      <c r="C34193">
        <v>15</v>
      </c>
      <c r="D34193">
        <v>15</v>
      </c>
      <c r="E34193">
        <v>15</v>
      </c>
      <c r="F34193">
        <v>15</v>
      </c>
      <c r="G34193">
        <v>15</v>
      </c>
      <c r="H34193" s="5">
        <v>16.399999999999999</v>
      </c>
      <c r="I34193">
        <v>16.399999999999999</v>
      </c>
      <c r="J34193">
        <v>16.399999999999999</v>
      </c>
      <c r="K34193">
        <v>16.399999999999999</v>
      </c>
      <c r="L34193" s="32">
        <v>16.399999999999999</v>
      </c>
      <c r="M34193">
        <v>26829</v>
      </c>
      <c r="N34193" t="s">
        <v>48</v>
      </c>
      <c r="O34193">
        <v>6</v>
      </c>
    </row>
    <row r="34194" spans="1:15" x14ac:dyDescent="0.2">
      <c r="A34194" s="2">
        <v>37310</v>
      </c>
      <c r="B34194">
        <v>1600</v>
      </c>
      <c r="C34194">
        <v>14.9</v>
      </c>
      <c r="D34194">
        <v>14.9</v>
      </c>
      <c r="E34194">
        <v>14.9</v>
      </c>
      <c r="F34194">
        <v>14.9</v>
      </c>
      <c r="G34194">
        <v>14.9</v>
      </c>
      <c r="H34194" s="5">
        <v>16.010000000000002</v>
      </c>
      <c r="I34194">
        <v>15.99</v>
      </c>
      <c r="J34194">
        <v>15.99</v>
      </c>
      <c r="K34194">
        <v>16.190000000000001</v>
      </c>
      <c r="L34194" s="32">
        <v>15.94</v>
      </c>
      <c r="M34194">
        <v>26416</v>
      </c>
      <c r="N34194" t="s">
        <v>48</v>
      </c>
      <c r="O34194">
        <v>6</v>
      </c>
    </row>
    <row r="34195" spans="1:15" x14ac:dyDescent="0.2">
      <c r="A34195" s="2">
        <v>37310</v>
      </c>
      <c r="B34195">
        <v>1700</v>
      </c>
      <c r="C34195">
        <v>15.38</v>
      </c>
      <c r="D34195">
        <v>15.38</v>
      </c>
      <c r="E34195">
        <v>15.38</v>
      </c>
      <c r="F34195">
        <v>15.38</v>
      </c>
      <c r="G34195">
        <v>15.38</v>
      </c>
      <c r="H34195" s="5">
        <v>16.399999999999999</v>
      </c>
      <c r="I34195">
        <v>16.399999999999999</v>
      </c>
      <c r="J34195">
        <v>16.399999999999999</v>
      </c>
      <c r="K34195">
        <v>16.399999999999999</v>
      </c>
      <c r="L34195" s="32">
        <v>16.399999999999999</v>
      </c>
      <c r="M34195">
        <v>26594</v>
      </c>
      <c r="N34195" t="s">
        <v>48</v>
      </c>
      <c r="O34195">
        <v>6</v>
      </c>
    </row>
    <row r="34196" spans="1:15" x14ac:dyDescent="0.2">
      <c r="A34196" s="2">
        <v>37310</v>
      </c>
      <c r="B34196">
        <v>1800</v>
      </c>
      <c r="C34196">
        <v>15.71</v>
      </c>
      <c r="D34196">
        <v>15.71</v>
      </c>
      <c r="E34196">
        <v>15.71</v>
      </c>
      <c r="F34196">
        <v>15.71</v>
      </c>
      <c r="G34196">
        <v>15.71</v>
      </c>
      <c r="H34196" s="5">
        <v>19.239999999999998</v>
      </c>
      <c r="I34196">
        <v>19.239999999999998</v>
      </c>
      <c r="J34196">
        <v>19.239999999999998</v>
      </c>
      <c r="K34196">
        <v>19.239999999999998</v>
      </c>
      <c r="L34196" s="32">
        <v>19.239999999999998</v>
      </c>
      <c r="M34196">
        <v>27946</v>
      </c>
      <c r="N34196" t="s">
        <v>48</v>
      </c>
      <c r="O34196">
        <v>6</v>
      </c>
    </row>
    <row r="34197" spans="1:15" x14ac:dyDescent="0.2">
      <c r="A34197" s="2">
        <v>37310</v>
      </c>
      <c r="B34197">
        <v>1900</v>
      </c>
      <c r="C34197">
        <v>27.53</v>
      </c>
      <c r="D34197">
        <v>27.53</v>
      </c>
      <c r="E34197">
        <v>27.53</v>
      </c>
      <c r="F34197">
        <v>27.53</v>
      </c>
      <c r="G34197">
        <v>27.53</v>
      </c>
      <c r="H34197" s="5">
        <v>23.98</v>
      </c>
      <c r="I34197">
        <v>23.74</v>
      </c>
      <c r="J34197">
        <v>23.78</v>
      </c>
      <c r="K34197">
        <v>26</v>
      </c>
      <c r="L34197" s="32">
        <v>23.17</v>
      </c>
      <c r="M34197">
        <v>30614</v>
      </c>
      <c r="N34197" t="s">
        <v>48</v>
      </c>
      <c r="O34197">
        <v>6</v>
      </c>
    </row>
    <row r="34198" spans="1:15" x14ac:dyDescent="0.2">
      <c r="A34198" s="2">
        <v>37310</v>
      </c>
      <c r="B34198">
        <v>2000</v>
      </c>
      <c r="C34198">
        <v>17.329999999999998</v>
      </c>
      <c r="D34198">
        <v>17.329999999999998</v>
      </c>
      <c r="E34198">
        <v>17.329999999999998</v>
      </c>
      <c r="F34198">
        <v>17.329999999999998</v>
      </c>
      <c r="G34198">
        <v>17.329999999999998</v>
      </c>
      <c r="H34198" s="5">
        <v>22.96</v>
      </c>
      <c r="I34198">
        <v>22.88</v>
      </c>
      <c r="J34198">
        <v>22.89</v>
      </c>
      <c r="K34198">
        <v>23.67</v>
      </c>
      <c r="L34198" s="32">
        <v>22.68</v>
      </c>
      <c r="M34198">
        <v>30779</v>
      </c>
      <c r="N34198" t="s">
        <v>48</v>
      </c>
      <c r="O34198">
        <v>6</v>
      </c>
    </row>
    <row r="34199" spans="1:15" x14ac:dyDescent="0.2">
      <c r="A34199" s="2">
        <v>37310</v>
      </c>
      <c r="B34199">
        <v>2100</v>
      </c>
      <c r="C34199">
        <v>18.989999999999998</v>
      </c>
      <c r="D34199">
        <v>18.989999999999998</v>
      </c>
      <c r="E34199">
        <v>18.989999999999998</v>
      </c>
      <c r="F34199">
        <v>18.989999999999998</v>
      </c>
      <c r="G34199">
        <v>18.989999999999998</v>
      </c>
      <c r="H34199" s="5">
        <v>21.65</v>
      </c>
      <c r="I34199">
        <v>21.49</v>
      </c>
      <c r="J34199">
        <v>21.51</v>
      </c>
      <c r="K34199">
        <v>23.03</v>
      </c>
      <c r="L34199" s="32">
        <v>21.1</v>
      </c>
      <c r="M34199">
        <v>30426</v>
      </c>
      <c r="N34199" t="s">
        <v>48</v>
      </c>
      <c r="O34199">
        <v>6</v>
      </c>
    </row>
    <row r="34200" spans="1:15" x14ac:dyDescent="0.2">
      <c r="A34200" s="2">
        <v>37310</v>
      </c>
      <c r="B34200">
        <v>2200</v>
      </c>
      <c r="C34200">
        <v>19.440000000000001</v>
      </c>
      <c r="D34200">
        <v>19.440000000000001</v>
      </c>
      <c r="E34200">
        <v>19.440000000000001</v>
      </c>
      <c r="F34200">
        <v>19.440000000000001</v>
      </c>
      <c r="G34200">
        <v>19.440000000000001</v>
      </c>
      <c r="H34200" s="5">
        <v>20.010000000000002</v>
      </c>
      <c r="I34200">
        <v>20.010000000000002</v>
      </c>
      <c r="J34200">
        <v>20.010000000000002</v>
      </c>
      <c r="K34200">
        <v>20.010000000000002</v>
      </c>
      <c r="L34200" s="32">
        <v>20.010000000000002</v>
      </c>
      <c r="M34200">
        <v>29701</v>
      </c>
      <c r="N34200" t="s">
        <v>48</v>
      </c>
      <c r="O34200">
        <v>6</v>
      </c>
    </row>
    <row r="34201" spans="1:15" x14ac:dyDescent="0.2">
      <c r="A34201" s="2">
        <v>37310</v>
      </c>
      <c r="B34201">
        <v>2300</v>
      </c>
      <c r="C34201">
        <v>19.27</v>
      </c>
      <c r="D34201">
        <v>19.27</v>
      </c>
      <c r="E34201">
        <v>19.27</v>
      </c>
      <c r="F34201">
        <v>19.27</v>
      </c>
      <c r="G34201">
        <v>19.27</v>
      </c>
      <c r="H34201" s="5">
        <v>17.8</v>
      </c>
      <c r="I34201">
        <v>17.8</v>
      </c>
      <c r="J34201">
        <v>17.8</v>
      </c>
      <c r="K34201">
        <v>17.8</v>
      </c>
      <c r="L34201" s="32">
        <v>17.8</v>
      </c>
      <c r="M34201">
        <v>28580</v>
      </c>
      <c r="N34201" t="s">
        <v>48</v>
      </c>
      <c r="O34201">
        <v>6</v>
      </c>
    </row>
    <row r="34202" spans="1:15" x14ac:dyDescent="0.2">
      <c r="A34202" s="2">
        <v>37310</v>
      </c>
      <c r="B34202">
        <v>2400</v>
      </c>
      <c r="C34202">
        <v>19.010000000000002</v>
      </c>
      <c r="D34202">
        <v>19.010000000000002</v>
      </c>
      <c r="E34202">
        <v>19.010000000000002</v>
      </c>
      <c r="F34202">
        <v>19.010000000000002</v>
      </c>
      <c r="G34202">
        <v>19.010000000000002</v>
      </c>
      <c r="H34202" s="5">
        <v>16.8</v>
      </c>
      <c r="I34202">
        <v>16.8</v>
      </c>
      <c r="J34202">
        <v>16.8</v>
      </c>
      <c r="K34202">
        <v>16.8</v>
      </c>
      <c r="L34202" s="32">
        <v>16.8</v>
      </c>
      <c r="M34202">
        <v>27185</v>
      </c>
      <c r="N34202" t="s">
        <v>47</v>
      </c>
      <c r="O34202">
        <v>6</v>
      </c>
    </row>
    <row r="34203" spans="1:15" x14ac:dyDescent="0.2">
      <c r="A34203" s="2">
        <v>37311</v>
      </c>
      <c r="B34203">
        <v>100</v>
      </c>
      <c r="C34203">
        <v>17.63</v>
      </c>
      <c r="D34203">
        <v>17.63</v>
      </c>
      <c r="E34203">
        <v>17.63</v>
      </c>
      <c r="F34203">
        <v>17.63</v>
      </c>
      <c r="G34203">
        <v>17.63</v>
      </c>
      <c r="H34203" s="5">
        <v>16.88</v>
      </c>
      <c r="I34203">
        <v>16.88</v>
      </c>
      <c r="J34203">
        <v>16.88</v>
      </c>
      <c r="K34203">
        <v>16.88</v>
      </c>
      <c r="L34203" s="32">
        <v>16.88</v>
      </c>
      <c r="M34203">
        <v>25676</v>
      </c>
      <c r="N34203" t="s">
        <v>47</v>
      </c>
      <c r="O34203">
        <v>7</v>
      </c>
    </row>
    <row r="34204" spans="1:15" x14ac:dyDescent="0.2">
      <c r="A34204" s="2">
        <v>37311</v>
      </c>
      <c r="B34204">
        <v>200</v>
      </c>
      <c r="C34204">
        <v>17.079999999999998</v>
      </c>
      <c r="D34204">
        <v>17.079999999999998</v>
      </c>
      <c r="E34204">
        <v>17.079999999999998</v>
      </c>
      <c r="F34204">
        <v>17.079999999999998</v>
      </c>
      <c r="G34204">
        <v>17.079999999999998</v>
      </c>
      <c r="H34204" s="5">
        <v>15.51</v>
      </c>
      <c r="I34204">
        <v>15.51</v>
      </c>
      <c r="J34204">
        <v>15.51</v>
      </c>
      <c r="K34204">
        <v>15.51</v>
      </c>
      <c r="L34204" s="32">
        <v>15.51</v>
      </c>
      <c r="M34204">
        <v>25019</v>
      </c>
      <c r="N34204" t="s">
        <v>47</v>
      </c>
      <c r="O34204">
        <v>7</v>
      </c>
    </row>
    <row r="34205" spans="1:15" x14ac:dyDescent="0.2">
      <c r="A34205" s="2">
        <v>37311</v>
      </c>
      <c r="B34205">
        <v>300</v>
      </c>
      <c r="C34205">
        <v>16.97</v>
      </c>
      <c r="D34205">
        <v>16.97</v>
      </c>
      <c r="E34205">
        <v>16.97</v>
      </c>
      <c r="F34205">
        <v>16.97</v>
      </c>
      <c r="G34205">
        <v>16.97</v>
      </c>
      <c r="H34205" s="5">
        <v>14.76</v>
      </c>
      <c r="I34205">
        <v>14.76</v>
      </c>
      <c r="J34205">
        <v>14.76</v>
      </c>
      <c r="K34205">
        <v>14.76</v>
      </c>
      <c r="L34205" s="32">
        <v>14.76</v>
      </c>
      <c r="M34205">
        <v>24698</v>
      </c>
      <c r="N34205" t="s">
        <v>47</v>
      </c>
      <c r="O34205">
        <v>7</v>
      </c>
    </row>
    <row r="34206" spans="1:15" x14ac:dyDescent="0.2">
      <c r="A34206" s="2">
        <v>37311</v>
      </c>
      <c r="B34206">
        <v>400</v>
      </c>
      <c r="C34206">
        <v>16.77</v>
      </c>
      <c r="D34206">
        <v>16.77</v>
      </c>
      <c r="E34206">
        <v>16.77</v>
      </c>
      <c r="F34206">
        <v>16.77</v>
      </c>
      <c r="G34206">
        <v>16.77</v>
      </c>
      <c r="H34206" s="5">
        <v>14.76</v>
      </c>
      <c r="I34206">
        <v>14.76</v>
      </c>
      <c r="J34206">
        <v>14.76</v>
      </c>
      <c r="K34206">
        <v>14.76</v>
      </c>
      <c r="L34206" s="32">
        <v>14.76</v>
      </c>
      <c r="M34206">
        <v>24626</v>
      </c>
      <c r="N34206" t="s">
        <v>47</v>
      </c>
      <c r="O34206">
        <v>7</v>
      </c>
    </row>
    <row r="34207" spans="1:15" x14ac:dyDescent="0.2">
      <c r="A34207" s="2">
        <v>37311</v>
      </c>
      <c r="B34207">
        <v>500</v>
      </c>
      <c r="C34207">
        <v>17.5</v>
      </c>
      <c r="D34207">
        <v>17.5</v>
      </c>
      <c r="E34207">
        <v>17.5</v>
      </c>
      <c r="F34207">
        <v>17.5</v>
      </c>
      <c r="G34207">
        <v>17.5</v>
      </c>
      <c r="H34207" s="5">
        <v>15.03</v>
      </c>
      <c r="I34207">
        <v>15.03</v>
      </c>
      <c r="J34207">
        <v>15.03</v>
      </c>
      <c r="K34207">
        <v>15.03</v>
      </c>
      <c r="L34207" s="32">
        <v>15.03</v>
      </c>
      <c r="M34207">
        <v>24879</v>
      </c>
      <c r="N34207" t="s">
        <v>47</v>
      </c>
      <c r="O34207">
        <v>7</v>
      </c>
    </row>
    <row r="34208" spans="1:15" x14ac:dyDescent="0.2">
      <c r="A34208" s="2">
        <v>37311</v>
      </c>
      <c r="B34208">
        <v>600</v>
      </c>
      <c r="C34208">
        <v>17.97</v>
      </c>
      <c r="D34208">
        <v>17.97</v>
      </c>
      <c r="E34208">
        <v>17.97</v>
      </c>
      <c r="F34208">
        <v>17.97</v>
      </c>
      <c r="G34208">
        <v>17.97</v>
      </c>
      <c r="H34208" s="5">
        <v>15.39</v>
      </c>
      <c r="I34208">
        <v>15.39</v>
      </c>
      <c r="J34208">
        <v>15.39</v>
      </c>
      <c r="K34208">
        <v>15.39</v>
      </c>
      <c r="L34208" s="32">
        <v>15.39</v>
      </c>
      <c r="M34208">
        <v>25461</v>
      </c>
      <c r="N34208" t="s">
        <v>47</v>
      </c>
      <c r="O34208">
        <v>7</v>
      </c>
    </row>
    <row r="34209" spans="1:15" x14ac:dyDescent="0.2">
      <c r="A34209" s="2">
        <v>37311</v>
      </c>
      <c r="B34209">
        <v>700</v>
      </c>
      <c r="C34209">
        <v>17.28</v>
      </c>
      <c r="D34209">
        <v>17.28</v>
      </c>
      <c r="E34209">
        <v>17.28</v>
      </c>
      <c r="F34209">
        <v>17.28</v>
      </c>
      <c r="G34209">
        <v>17.28</v>
      </c>
      <c r="H34209" s="5">
        <v>16</v>
      </c>
      <c r="I34209">
        <v>16</v>
      </c>
      <c r="J34209">
        <v>16</v>
      </c>
      <c r="K34209">
        <v>16</v>
      </c>
      <c r="L34209" s="32">
        <v>16</v>
      </c>
      <c r="M34209">
        <v>26352</v>
      </c>
      <c r="N34209" t="s">
        <v>47</v>
      </c>
      <c r="O34209">
        <v>7</v>
      </c>
    </row>
    <row r="34210" spans="1:15" x14ac:dyDescent="0.2">
      <c r="A34210" s="2">
        <v>37311</v>
      </c>
      <c r="B34210">
        <v>800</v>
      </c>
      <c r="C34210">
        <v>16.53</v>
      </c>
      <c r="D34210">
        <v>16.53</v>
      </c>
      <c r="E34210">
        <v>16.53</v>
      </c>
      <c r="F34210">
        <v>16.53</v>
      </c>
      <c r="G34210">
        <v>16.53</v>
      </c>
      <c r="H34210" s="5">
        <v>17.39</v>
      </c>
      <c r="I34210">
        <v>17.39</v>
      </c>
      <c r="J34210">
        <v>17.39</v>
      </c>
      <c r="K34210">
        <v>17.39</v>
      </c>
      <c r="L34210" s="32">
        <v>17.39</v>
      </c>
      <c r="M34210">
        <v>27028</v>
      </c>
      <c r="N34210" t="s">
        <v>48</v>
      </c>
      <c r="O34210">
        <v>7</v>
      </c>
    </row>
    <row r="34211" spans="1:15" x14ac:dyDescent="0.2">
      <c r="A34211" s="2">
        <v>37311</v>
      </c>
      <c r="B34211">
        <v>900</v>
      </c>
      <c r="C34211">
        <v>16.7</v>
      </c>
      <c r="D34211">
        <v>16.7</v>
      </c>
      <c r="E34211">
        <v>16.7</v>
      </c>
      <c r="F34211">
        <v>16.7</v>
      </c>
      <c r="G34211">
        <v>16.7</v>
      </c>
      <c r="H34211" s="5">
        <v>18.75</v>
      </c>
      <c r="I34211">
        <v>18.75</v>
      </c>
      <c r="J34211">
        <v>18.75</v>
      </c>
      <c r="K34211">
        <v>18.75</v>
      </c>
      <c r="L34211" s="32">
        <v>18.75</v>
      </c>
      <c r="M34211">
        <v>27982</v>
      </c>
      <c r="N34211" t="s">
        <v>48</v>
      </c>
      <c r="O34211">
        <v>7</v>
      </c>
    </row>
    <row r="34212" spans="1:15" x14ac:dyDescent="0.2">
      <c r="A34212" s="2">
        <v>37311</v>
      </c>
      <c r="B34212">
        <v>1000</v>
      </c>
      <c r="C34212">
        <v>17.12</v>
      </c>
      <c r="D34212">
        <v>17.12</v>
      </c>
      <c r="E34212">
        <v>17.12</v>
      </c>
      <c r="F34212">
        <v>17.12</v>
      </c>
      <c r="G34212">
        <v>17.12</v>
      </c>
      <c r="H34212" s="5">
        <v>20.239999999999998</v>
      </c>
      <c r="I34212">
        <v>20.239999999999998</v>
      </c>
      <c r="J34212">
        <v>20.239999999999998</v>
      </c>
      <c r="K34212">
        <v>20.239999999999998</v>
      </c>
      <c r="L34212" s="32">
        <v>20.239999999999998</v>
      </c>
      <c r="M34212">
        <v>28209</v>
      </c>
      <c r="N34212" t="s">
        <v>48</v>
      </c>
      <c r="O34212">
        <v>7</v>
      </c>
    </row>
    <row r="34213" spans="1:15" x14ac:dyDescent="0.2">
      <c r="A34213" s="2">
        <v>37311</v>
      </c>
      <c r="B34213">
        <v>1100</v>
      </c>
      <c r="C34213">
        <v>16.41</v>
      </c>
      <c r="D34213">
        <v>16.41</v>
      </c>
      <c r="E34213">
        <v>16.41</v>
      </c>
      <c r="F34213">
        <v>16.41</v>
      </c>
      <c r="G34213">
        <v>16.41</v>
      </c>
      <c r="H34213" s="5">
        <v>20.61</v>
      </c>
      <c r="I34213">
        <v>20.61</v>
      </c>
      <c r="J34213">
        <v>20.61</v>
      </c>
      <c r="K34213">
        <v>20.61</v>
      </c>
      <c r="L34213" s="32">
        <v>20.61</v>
      </c>
      <c r="M34213">
        <v>28015</v>
      </c>
      <c r="N34213" t="s">
        <v>48</v>
      </c>
      <c r="O34213">
        <v>7</v>
      </c>
    </row>
    <row r="34214" spans="1:15" x14ac:dyDescent="0.2">
      <c r="A34214" s="2">
        <v>37311</v>
      </c>
      <c r="B34214">
        <v>1200</v>
      </c>
      <c r="C34214">
        <v>16.350000000000001</v>
      </c>
      <c r="D34214">
        <v>16.350000000000001</v>
      </c>
      <c r="E34214">
        <v>16.350000000000001</v>
      </c>
      <c r="F34214">
        <v>16.350000000000001</v>
      </c>
      <c r="G34214">
        <v>16.350000000000001</v>
      </c>
      <c r="H34214" s="5">
        <v>18.87</v>
      </c>
      <c r="I34214">
        <v>18.87</v>
      </c>
      <c r="J34214">
        <v>18.87</v>
      </c>
      <c r="K34214">
        <v>18.87</v>
      </c>
      <c r="L34214" s="32">
        <v>18.87</v>
      </c>
      <c r="M34214">
        <v>27591</v>
      </c>
      <c r="N34214" t="s">
        <v>48</v>
      </c>
      <c r="O34214">
        <v>7</v>
      </c>
    </row>
    <row r="34215" spans="1:15" x14ac:dyDescent="0.2">
      <c r="A34215" s="2">
        <v>37311</v>
      </c>
      <c r="B34215">
        <v>1300</v>
      </c>
      <c r="C34215">
        <v>16.079999999999998</v>
      </c>
      <c r="D34215">
        <v>16.079999999999998</v>
      </c>
      <c r="E34215">
        <v>16.079999999999998</v>
      </c>
      <c r="F34215">
        <v>16.079999999999998</v>
      </c>
      <c r="G34215">
        <v>16.079999999999998</v>
      </c>
      <c r="H34215" s="5">
        <v>17.03</v>
      </c>
      <c r="I34215">
        <v>17.03</v>
      </c>
      <c r="J34215">
        <v>17.03</v>
      </c>
      <c r="K34215">
        <v>17.03</v>
      </c>
      <c r="L34215" s="32">
        <v>17.03</v>
      </c>
      <c r="M34215">
        <v>27061</v>
      </c>
      <c r="N34215" t="s">
        <v>48</v>
      </c>
      <c r="O34215">
        <v>7</v>
      </c>
    </row>
    <row r="34216" spans="1:15" x14ac:dyDescent="0.2">
      <c r="A34216" s="2">
        <v>37311</v>
      </c>
      <c r="B34216">
        <v>1400</v>
      </c>
      <c r="C34216">
        <v>15.19</v>
      </c>
      <c r="D34216">
        <v>15.19</v>
      </c>
      <c r="E34216">
        <v>15.19</v>
      </c>
      <c r="F34216">
        <v>15.19</v>
      </c>
      <c r="G34216">
        <v>15.19</v>
      </c>
      <c r="H34216" s="5">
        <v>16.440000000000001</v>
      </c>
      <c r="I34216">
        <v>16.440000000000001</v>
      </c>
      <c r="J34216">
        <v>16.440000000000001</v>
      </c>
      <c r="K34216">
        <v>16.440000000000001</v>
      </c>
      <c r="L34216" s="32">
        <v>16.440000000000001</v>
      </c>
      <c r="M34216">
        <v>26271</v>
      </c>
      <c r="N34216" t="s">
        <v>48</v>
      </c>
      <c r="O34216">
        <v>7</v>
      </c>
    </row>
    <row r="34217" spans="1:15" x14ac:dyDescent="0.2">
      <c r="A34217" s="2">
        <v>37311</v>
      </c>
      <c r="B34217">
        <v>1500</v>
      </c>
      <c r="C34217">
        <v>13.16</v>
      </c>
      <c r="D34217">
        <v>13.16</v>
      </c>
      <c r="E34217">
        <v>13.16</v>
      </c>
      <c r="F34217">
        <v>13.16</v>
      </c>
      <c r="G34217">
        <v>13.16</v>
      </c>
      <c r="H34217" s="5">
        <v>16.100000000000001</v>
      </c>
      <c r="I34217">
        <v>16.100000000000001</v>
      </c>
      <c r="J34217">
        <v>16.100000000000001</v>
      </c>
      <c r="K34217">
        <v>16.100000000000001</v>
      </c>
      <c r="L34217" s="32">
        <v>16.100000000000001</v>
      </c>
      <c r="M34217">
        <v>25657</v>
      </c>
      <c r="N34217" t="s">
        <v>48</v>
      </c>
      <c r="O34217">
        <v>7</v>
      </c>
    </row>
    <row r="34218" spans="1:15" x14ac:dyDescent="0.2">
      <c r="A34218" s="2">
        <v>37311</v>
      </c>
      <c r="B34218">
        <v>1600</v>
      </c>
      <c r="C34218">
        <v>13.91</v>
      </c>
      <c r="D34218">
        <v>13.91</v>
      </c>
      <c r="E34218">
        <v>13.91</v>
      </c>
      <c r="F34218">
        <v>13.91</v>
      </c>
      <c r="G34218">
        <v>13.91</v>
      </c>
      <c r="H34218" s="5">
        <v>15.91</v>
      </c>
      <c r="I34218">
        <v>15.91</v>
      </c>
      <c r="J34218">
        <v>15.91</v>
      </c>
      <c r="K34218">
        <v>15.91</v>
      </c>
      <c r="L34218" s="32">
        <v>15.91</v>
      </c>
      <c r="M34218">
        <v>25366</v>
      </c>
      <c r="N34218" t="s">
        <v>48</v>
      </c>
      <c r="O34218">
        <v>7</v>
      </c>
    </row>
    <row r="34219" spans="1:15" x14ac:dyDescent="0.2">
      <c r="A34219" s="2">
        <v>37311</v>
      </c>
      <c r="B34219">
        <v>1700</v>
      </c>
      <c r="C34219">
        <v>13.95</v>
      </c>
      <c r="D34219">
        <v>13.95</v>
      </c>
      <c r="E34219">
        <v>13.95</v>
      </c>
      <c r="F34219">
        <v>13.95</v>
      </c>
      <c r="G34219">
        <v>13.95</v>
      </c>
      <c r="H34219" s="5">
        <v>16.399999999999999</v>
      </c>
      <c r="I34219">
        <v>16.399999999999999</v>
      </c>
      <c r="J34219">
        <v>16.399999999999999</v>
      </c>
      <c r="K34219">
        <v>16.399999999999999</v>
      </c>
      <c r="L34219" s="32">
        <v>16.399999999999999</v>
      </c>
      <c r="M34219">
        <v>25659</v>
      </c>
      <c r="N34219" t="s">
        <v>48</v>
      </c>
      <c r="O34219">
        <v>7</v>
      </c>
    </row>
    <row r="34220" spans="1:15" x14ac:dyDescent="0.2">
      <c r="A34220" s="2">
        <v>37311</v>
      </c>
      <c r="B34220">
        <v>1800</v>
      </c>
      <c r="C34220">
        <v>23.18</v>
      </c>
      <c r="D34220">
        <v>23.18</v>
      </c>
      <c r="E34220">
        <v>23.18</v>
      </c>
      <c r="F34220">
        <v>23.18</v>
      </c>
      <c r="G34220">
        <v>23.18</v>
      </c>
      <c r="H34220" s="5">
        <v>19.079999999999998</v>
      </c>
      <c r="I34220">
        <v>20.260000000000002</v>
      </c>
      <c r="J34220">
        <v>20.97</v>
      </c>
      <c r="K34220">
        <v>19.079999999999998</v>
      </c>
      <c r="L34220" s="32">
        <v>19.079999999999998</v>
      </c>
      <c r="M34220">
        <v>27262</v>
      </c>
      <c r="N34220" t="s">
        <v>48</v>
      </c>
      <c r="O34220">
        <v>7</v>
      </c>
    </row>
    <row r="34221" spans="1:15" x14ac:dyDescent="0.2">
      <c r="A34221" s="2">
        <v>37311</v>
      </c>
      <c r="B34221">
        <v>1900</v>
      </c>
      <c r="C34221">
        <v>34.15</v>
      </c>
      <c r="D34221">
        <v>34.15</v>
      </c>
      <c r="E34221">
        <v>34.15</v>
      </c>
      <c r="F34221">
        <v>34.15</v>
      </c>
      <c r="G34221">
        <v>34.15</v>
      </c>
      <c r="H34221" s="5">
        <v>24.36</v>
      </c>
      <c r="I34221">
        <v>24.26</v>
      </c>
      <c r="J34221">
        <v>24.28</v>
      </c>
      <c r="K34221">
        <v>25.26</v>
      </c>
      <c r="L34221" s="32">
        <v>24.01</v>
      </c>
      <c r="M34221">
        <v>30315</v>
      </c>
      <c r="N34221" t="s">
        <v>48</v>
      </c>
      <c r="O34221">
        <v>7</v>
      </c>
    </row>
    <row r="34222" spans="1:15" x14ac:dyDescent="0.2">
      <c r="A34222" s="2">
        <v>37311</v>
      </c>
      <c r="B34222">
        <v>2000</v>
      </c>
      <c r="C34222">
        <v>18.920000000000002</v>
      </c>
      <c r="D34222">
        <v>18.920000000000002</v>
      </c>
      <c r="E34222">
        <v>18.920000000000002</v>
      </c>
      <c r="F34222">
        <v>18.920000000000002</v>
      </c>
      <c r="G34222">
        <v>18.920000000000002</v>
      </c>
      <c r="H34222" s="5">
        <v>22.31</v>
      </c>
      <c r="I34222">
        <v>22.31</v>
      </c>
      <c r="J34222">
        <v>22.31</v>
      </c>
      <c r="K34222">
        <v>22.31</v>
      </c>
      <c r="L34222" s="32">
        <v>22.31</v>
      </c>
      <c r="M34222">
        <v>30751</v>
      </c>
      <c r="N34222" t="s">
        <v>48</v>
      </c>
      <c r="O34222">
        <v>7</v>
      </c>
    </row>
    <row r="34223" spans="1:15" x14ac:dyDescent="0.2">
      <c r="A34223" s="2">
        <v>37311</v>
      </c>
      <c r="B34223">
        <v>2100</v>
      </c>
      <c r="C34223">
        <v>19.100000000000001</v>
      </c>
      <c r="D34223">
        <v>19.100000000000001</v>
      </c>
      <c r="E34223">
        <v>19.100000000000001</v>
      </c>
      <c r="F34223">
        <v>19.100000000000001</v>
      </c>
      <c r="G34223">
        <v>19.100000000000001</v>
      </c>
      <c r="H34223" s="5">
        <v>21</v>
      </c>
      <c r="I34223">
        <v>21</v>
      </c>
      <c r="J34223">
        <v>21</v>
      </c>
      <c r="K34223">
        <v>21</v>
      </c>
      <c r="L34223" s="32">
        <v>21</v>
      </c>
      <c r="M34223">
        <v>30553</v>
      </c>
      <c r="N34223" t="s">
        <v>48</v>
      </c>
      <c r="O34223">
        <v>7</v>
      </c>
    </row>
    <row r="34224" spans="1:15" x14ac:dyDescent="0.2">
      <c r="A34224" s="2">
        <v>37311</v>
      </c>
      <c r="B34224">
        <v>2200</v>
      </c>
      <c r="C34224">
        <v>17.46</v>
      </c>
      <c r="D34224">
        <v>17.46</v>
      </c>
      <c r="E34224">
        <v>17.46</v>
      </c>
      <c r="F34224">
        <v>17.46</v>
      </c>
      <c r="G34224">
        <v>17.46</v>
      </c>
      <c r="H34224" s="5">
        <v>20.010000000000002</v>
      </c>
      <c r="I34224">
        <v>20.010000000000002</v>
      </c>
      <c r="J34224">
        <v>20.010000000000002</v>
      </c>
      <c r="K34224">
        <v>20.010000000000002</v>
      </c>
      <c r="L34224" s="32">
        <v>20.010000000000002</v>
      </c>
      <c r="M34224">
        <v>29456</v>
      </c>
      <c r="N34224" t="s">
        <v>48</v>
      </c>
      <c r="O34224">
        <v>7</v>
      </c>
    </row>
    <row r="34225" spans="1:15" x14ac:dyDescent="0.2">
      <c r="A34225" s="2">
        <v>37311</v>
      </c>
      <c r="B34225">
        <v>2300</v>
      </c>
      <c r="C34225">
        <v>16.84</v>
      </c>
      <c r="D34225">
        <v>16.84</v>
      </c>
      <c r="E34225">
        <v>16.84</v>
      </c>
      <c r="F34225">
        <v>16.84</v>
      </c>
      <c r="G34225">
        <v>16.84</v>
      </c>
      <c r="H34225" s="5">
        <v>17.07</v>
      </c>
      <c r="I34225">
        <v>17.07</v>
      </c>
      <c r="J34225">
        <v>17.07</v>
      </c>
      <c r="K34225">
        <v>17.07</v>
      </c>
      <c r="L34225" s="32">
        <v>17.07</v>
      </c>
      <c r="M34225">
        <v>27743</v>
      </c>
      <c r="N34225" t="s">
        <v>48</v>
      </c>
      <c r="O34225">
        <v>7</v>
      </c>
    </row>
    <row r="34226" spans="1:15" x14ac:dyDescent="0.2">
      <c r="A34226" s="2">
        <v>37311</v>
      </c>
      <c r="B34226">
        <v>2400</v>
      </c>
      <c r="C34226">
        <v>15.28</v>
      </c>
      <c r="D34226">
        <v>15.28</v>
      </c>
      <c r="E34226">
        <v>15.28</v>
      </c>
      <c r="F34226">
        <v>15.28</v>
      </c>
      <c r="G34226">
        <v>15.28</v>
      </c>
      <c r="H34226" s="5">
        <v>16.149999999999999</v>
      </c>
      <c r="I34226">
        <v>16.149999999999999</v>
      </c>
      <c r="J34226">
        <v>16.149999999999999</v>
      </c>
      <c r="K34226">
        <v>16.149999999999999</v>
      </c>
      <c r="L34226" s="32">
        <v>16.149999999999999</v>
      </c>
      <c r="M34226">
        <v>26075</v>
      </c>
      <c r="N34226" t="s">
        <v>47</v>
      </c>
      <c r="O34226">
        <v>7</v>
      </c>
    </row>
    <row r="34227" spans="1:15" x14ac:dyDescent="0.2">
      <c r="A34227" s="2">
        <v>37312</v>
      </c>
      <c r="B34227">
        <v>100</v>
      </c>
      <c r="C34227">
        <v>15.17</v>
      </c>
      <c r="D34227">
        <v>15.17</v>
      </c>
      <c r="E34227">
        <v>15.17</v>
      </c>
      <c r="F34227">
        <v>15.17</v>
      </c>
      <c r="G34227">
        <v>15.17</v>
      </c>
      <c r="H34227" s="5">
        <v>16</v>
      </c>
      <c r="I34227">
        <v>16</v>
      </c>
      <c r="J34227">
        <v>16</v>
      </c>
      <c r="K34227">
        <v>16</v>
      </c>
      <c r="L34227" s="32">
        <v>16</v>
      </c>
      <c r="M34227">
        <v>24745</v>
      </c>
      <c r="N34227" t="s">
        <v>47</v>
      </c>
      <c r="O34227">
        <v>1</v>
      </c>
    </row>
    <row r="34228" spans="1:15" x14ac:dyDescent="0.2">
      <c r="A34228" s="2">
        <v>37312</v>
      </c>
      <c r="B34228">
        <v>200</v>
      </c>
      <c r="C34228">
        <v>15.35</v>
      </c>
      <c r="D34228">
        <v>15.35</v>
      </c>
      <c r="E34228">
        <v>15.35</v>
      </c>
      <c r="F34228">
        <v>15.35</v>
      </c>
      <c r="G34228">
        <v>15.35</v>
      </c>
      <c r="H34228" s="5">
        <v>15.03</v>
      </c>
      <c r="I34228">
        <v>15.03</v>
      </c>
      <c r="J34228">
        <v>15.03</v>
      </c>
      <c r="K34228">
        <v>15.03</v>
      </c>
      <c r="L34228" s="32">
        <v>15.03</v>
      </c>
      <c r="M34228">
        <v>24250</v>
      </c>
      <c r="N34228" t="s">
        <v>47</v>
      </c>
      <c r="O34228">
        <v>1</v>
      </c>
    </row>
    <row r="34229" spans="1:15" x14ac:dyDescent="0.2">
      <c r="A34229" s="2">
        <v>37312</v>
      </c>
      <c r="B34229">
        <v>300</v>
      </c>
      <c r="C34229">
        <v>14.81</v>
      </c>
      <c r="D34229">
        <v>14.81</v>
      </c>
      <c r="E34229">
        <v>14.81</v>
      </c>
      <c r="F34229">
        <v>14.81</v>
      </c>
      <c r="G34229">
        <v>14.81</v>
      </c>
      <c r="H34229" s="5">
        <v>14.59</v>
      </c>
      <c r="I34229">
        <v>14.59</v>
      </c>
      <c r="J34229">
        <v>14.59</v>
      </c>
      <c r="K34229">
        <v>14.59</v>
      </c>
      <c r="L34229" s="32">
        <v>14.59</v>
      </c>
      <c r="M34229">
        <v>24201</v>
      </c>
      <c r="N34229" t="s">
        <v>47</v>
      </c>
      <c r="O34229">
        <v>1</v>
      </c>
    </row>
    <row r="34230" spans="1:15" x14ac:dyDescent="0.2">
      <c r="A34230" s="2">
        <v>37312</v>
      </c>
      <c r="B34230">
        <v>400</v>
      </c>
      <c r="C34230">
        <v>16.010000000000002</v>
      </c>
      <c r="D34230">
        <v>16.010000000000002</v>
      </c>
      <c r="E34230">
        <v>16.010000000000002</v>
      </c>
      <c r="F34230">
        <v>16.010000000000002</v>
      </c>
      <c r="G34230">
        <v>16.010000000000002</v>
      </c>
      <c r="H34230" s="5">
        <v>14.92</v>
      </c>
      <c r="I34230">
        <v>14.92</v>
      </c>
      <c r="J34230">
        <v>14.92</v>
      </c>
      <c r="K34230">
        <v>14.92</v>
      </c>
      <c r="L34230" s="32">
        <v>14.92</v>
      </c>
      <c r="M34230">
        <v>24462</v>
      </c>
      <c r="N34230" t="s">
        <v>47</v>
      </c>
      <c r="O34230">
        <v>1</v>
      </c>
    </row>
    <row r="34231" spans="1:15" x14ac:dyDescent="0.2">
      <c r="A34231" s="2">
        <v>37312</v>
      </c>
      <c r="B34231">
        <v>500</v>
      </c>
      <c r="C34231">
        <v>16.579999999999998</v>
      </c>
      <c r="D34231">
        <v>16.579999999999998</v>
      </c>
      <c r="E34231">
        <v>16.579999999999998</v>
      </c>
      <c r="F34231">
        <v>16.579999999999998</v>
      </c>
      <c r="G34231">
        <v>16.579999999999998</v>
      </c>
      <c r="H34231" s="5">
        <v>15.53</v>
      </c>
      <c r="I34231">
        <v>15.53</v>
      </c>
      <c r="J34231">
        <v>15.53</v>
      </c>
      <c r="K34231">
        <v>15.53</v>
      </c>
      <c r="L34231" s="32">
        <v>15.53</v>
      </c>
      <c r="M34231">
        <v>25381</v>
      </c>
      <c r="N34231" t="s">
        <v>47</v>
      </c>
      <c r="O34231">
        <v>1</v>
      </c>
    </row>
    <row r="34232" spans="1:15" x14ac:dyDescent="0.2">
      <c r="A34232" s="2">
        <v>37312</v>
      </c>
      <c r="B34232">
        <v>600</v>
      </c>
      <c r="C34232">
        <v>20</v>
      </c>
      <c r="D34232">
        <v>20</v>
      </c>
      <c r="E34232">
        <v>20</v>
      </c>
      <c r="F34232">
        <v>20</v>
      </c>
      <c r="G34232">
        <v>20</v>
      </c>
      <c r="H34232" s="5">
        <v>18.170000000000002</v>
      </c>
      <c r="I34232">
        <v>18.170000000000002</v>
      </c>
      <c r="J34232">
        <v>18.170000000000002</v>
      </c>
      <c r="K34232">
        <v>18.170000000000002</v>
      </c>
      <c r="L34232" s="32">
        <v>18.170000000000002</v>
      </c>
      <c r="M34232">
        <v>27670</v>
      </c>
      <c r="N34232" t="s">
        <v>47</v>
      </c>
      <c r="O34232">
        <v>1</v>
      </c>
    </row>
    <row r="34233" spans="1:15" x14ac:dyDescent="0.2">
      <c r="A34233" s="2">
        <v>37312</v>
      </c>
      <c r="B34233">
        <v>700</v>
      </c>
      <c r="C34233">
        <v>39.61</v>
      </c>
      <c r="D34233">
        <v>39.61</v>
      </c>
      <c r="E34233">
        <v>39.61</v>
      </c>
      <c r="F34233">
        <v>39.61</v>
      </c>
      <c r="G34233">
        <v>39.61</v>
      </c>
      <c r="H34233" s="5">
        <v>32</v>
      </c>
      <c r="I34233">
        <v>32.65</v>
      </c>
      <c r="J34233">
        <v>33.25</v>
      </c>
      <c r="K34233">
        <v>32</v>
      </c>
      <c r="L34233" s="32">
        <v>32</v>
      </c>
      <c r="M34233">
        <v>31796</v>
      </c>
      <c r="N34233" t="s">
        <v>47</v>
      </c>
      <c r="O34233">
        <v>1</v>
      </c>
    </row>
    <row r="34234" spans="1:15" x14ac:dyDescent="0.2">
      <c r="A34234" s="2">
        <v>37312</v>
      </c>
      <c r="B34234">
        <v>800</v>
      </c>
      <c r="C34234">
        <v>28.2</v>
      </c>
      <c r="D34234">
        <v>28.2</v>
      </c>
      <c r="E34234">
        <v>28.2</v>
      </c>
      <c r="F34234">
        <v>28.2</v>
      </c>
      <c r="G34234">
        <v>28.2</v>
      </c>
      <c r="H34234" s="5">
        <v>22.03</v>
      </c>
      <c r="I34234">
        <v>24.07</v>
      </c>
      <c r="J34234">
        <v>25.47</v>
      </c>
      <c r="K34234">
        <v>22.54</v>
      </c>
      <c r="L34234" s="32">
        <v>22.54</v>
      </c>
      <c r="M34234">
        <v>33694</v>
      </c>
      <c r="N34234" t="s">
        <v>48</v>
      </c>
      <c r="O34234">
        <v>1</v>
      </c>
    </row>
    <row r="34235" spans="1:15" x14ac:dyDescent="0.2">
      <c r="A34235" s="2">
        <v>37312</v>
      </c>
      <c r="B34235">
        <v>900</v>
      </c>
      <c r="C34235">
        <v>21.28</v>
      </c>
      <c r="D34235">
        <v>21.28</v>
      </c>
      <c r="E34235">
        <v>21.28</v>
      </c>
      <c r="F34235">
        <v>21.28</v>
      </c>
      <c r="G34235">
        <v>21.28</v>
      </c>
      <c r="H34235" s="5">
        <v>20.03</v>
      </c>
      <c r="I34235">
        <v>23.71</v>
      </c>
      <c r="J34235">
        <v>25.05</v>
      </c>
      <c r="K34235">
        <v>22.1</v>
      </c>
      <c r="L34235" s="32">
        <v>22.33</v>
      </c>
      <c r="M34235">
        <v>33348</v>
      </c>
      <c r="N34235" t="s">
        <v>48</v>
      </c>
      <c r="O34235">
        <v>1</v>
      </c>
    </row>
    <row r="34236" spans="1:15" x14ac:dyDescent="0.2">
      <c r="A34236" s="2">
        <v>37312</v>
      </c>
      <c r="B34236">
        <v>1000</v>
      </c>
      <c r="C34236">
        <v>20.73</v>
      </c>
      <c r="D34236">
        <v>20.73</v>
      </c>
      <c r="E34236">
        <v>20.73</v>
      </c>
      <c r="F34236">
        <v>20.73</v>
      </c>
      <c r="G34236">
        <v>20.73</v>
      </c>
      <c r="H34236" s="5">
        <v>20.03</v>
      </c>
      <c r="I34236">
        <v>23.02</v>
      </c>
      <c r="J34236">
        <v>23.01</v>
      </c>
      <c r="K34236">
        <v>22.95</v>
      </c>
      <c r="L34236" s="32">
        <v>23.11</v>
      </c>
      <c r="M34236">
        <v>32835</v>
      </c>
      <c r="N34236" t="s">
        <v>48</v>
      </c>
      <c r="O34236">
        <v>1</v>
      </c>
    </row>
    <row r="34237" spans="1:15" x14ac:dyDescent="0.2">
      <c r="A34237" s="2">
        <v>37312</v>
      </c>
      <c r="B34237">
        <v>1100</v>
      </c>
      <c r="C34237">
        <v>21.2</v>
      </c>
      <c r="D34237">
        <v>21.2</v>
      </c>
      <c r="E34237">
        <v>21.2</v>
      </c>
      <c r="F34237">
        <v>21.2</v>
      </c>
      <c r="G34237">
        <v>21.2</v>
      </c>
      <c r="H34237" s="5">
        <v>21.03</v>
      </c>
      <c r="I34237">
        <v>22.49</v>
      </c>
      <c r="J34237">
        <v>22.51</v>
      </c>
      <c r="K34237">
        <v>22.93</v>
      </c>
      <c r="L34237" s="32">
        <v>22.67</v>
      </c>
      <c r="M34237">
        <v>32368</v>
      </c>
      <c r="N34237" t="s">
        <v>48</v>
      </c>
      <c r="O34237">
        <v>1</v>
      </c>
    </row>
    <row r="34238" spans="1:15" x14ac:dyDescent="0.2">
      <c r="A34238" s="2">
        <v>37312</v>
      </c>
      <c r="B34238">
        <v>1200</v>
      </c>
      <c r="C34238">
        <v>23.45</v>
      </c>
      <c r="D34238">
        <v>23.45</v>
      </c>
      <c r="E34238">
        <v>23.45</v>
      </c>
      <c r="F34238">
        <v>23.45</v>
      </c>
      <c r="G34238">
        <v>23.45</v>
      </c>
      <c r="H34238" s="5">
        <v>18.03</v>
      </c>
      <c r="I34238">
        <v>21.09</v>
      </c>
      <c r="J34238">
        <v>21.1</v>
      </c>
      <c r="K34238">
        <v>22.43</v>
      </c>
      <c r="L34238" s="32">
        <v>20.99</v>
      </c>
      <c r="M34238">
        <v>31898</v>
      </c>
      <c r="N34238" t="s">
        <v>48</v>
      </c>
      <c r="O34238">
        <v>1</v>
      </c>
    </row>
    <row r="34239" spans="1:15" x14ac:dyDescent="0.2">
      <c r="A34239" s="2">
        <v>37312</v>
      </c>
      <c r="B34239">
        <v>1300</v>
      </c>
      <c r="C34239">
        <v>21.8</v>
      </c>
      <c r="D34239">
        <v>21.8</v>
      </c>
      <c r="E34239">
        <v>21.8</v>
      </c>
      <c r="F34239">
        <v>21.8</v>
      </c>
      <c r="G34239">
        <v>21.8</v>
      </c>
      <c r="H34239" s="5">
        <v>17.53</v>
      </c>
      <c r="I34239">
        <v>18.95</v>
      </c>
      <c r="J34239">
        <v>18.95</v>
      </c>
      <c r="K34239">
        <v>19.38</v>
      </c>
      <c r="L34239" s="32">
        <v>19.11</v>
      </c>
      <c r="M34239">
        <v>31147</v>
      </c>
      <c r="N34239" t="s">
        <v>48</v>
      </c>
      <c r="O34239">
        <v>1</v>
      </c>
    </row>
    <row r="34240" spans="1:15" x14ac:dyDescent="0.2">
      <c r="A34240" s="2">
        <v>37312</v>
      </c>
      <c r="B34240">
        <v>1400</v>
      </c>
      <c r="C34240">
        <v>20.54</v>
      </c>
      <c r="D34240">
        <v>20.350000000000001</v>
      </c>
      <c r="E34240">
        <v>20.399999999999999</v>
      </c>
      <c r="F34240">
        <v>20.89</v>
      </c>
      <c r="G34240">
        <v>20.62</v>
      </c>
      <c r="H34240" s="5">
        <v>17.03</v>
      </c>
      <c r="I34240">
        <v>18</v>
      </c>
      <c r="J34240">
        <v>18</v>
      </c>
      <c r="K34240">
        <v>18.46</v>
      </c>
      <c r="L34240" s="32">
        <v>18.170000000000002</v>
      </c>
      <c r="M34240">
        <v>30881</v>
      </c>
      <c r="N34240" t="s">
        <v>48</v>
      </c>
      <c r="O34240">
        <v>1</v>
      </c>
    </row>
    <row r="34241" spans="1:15" x14ac:dyDescent="0.2">
      <c r="A34241" s="2">
        <v>37312</v>
      </c>
      <c r="B34241">
        <v>1500</v>
      </c>
      <c r="C34241">
        <v>16.329999999999998</v>
      </c>
      <c r="D34241">
        <v>16.100000000000001</v>
      </c>
      <c r="E34241">
        <v>16.149999999999999</v>
      </c>
      <c r="F34241">
        <v>16.79</v>
      </c>
      <c r="G34241">
        <v>16.43</v>
      </c>
      <c r="H34241" s="5">
        <v>16.03</v>
      </c>
      <c r="I34241">
        <v>17.010000000000002</v>
      </c>
      <c r="J34241">
        <v>16.98</v>
      </c>
      <c r="K34241">
        <v>17.18</v>
      </c>
      <c r="L34241" s="32">
        <v>17.05</v>
      </c>
      <c r="M34241">
        <v>30410</v>
      </c>
      <c r="N34241" t="s">
        <v>48</v>
      </c>
      <c r="O34241">
        <v>1</v>
      </c>
    </row>
    <row r="34242" spans="1:15" x14ac:dyDescent="0.2">
      <c r="A34242" s="2">
        <v>37312</v>
      </c>
      <c r="B34242">
        <v>1600</v>
      </c>
      <c r="C34242">
        <v>16.72</v>
      </c>
      <c r="D34242">
        <v>16.489999999999998</v>
      </c>
      <c r="E34242">
        <v>16.54</v>
      </c>
      <c r="F34242">
        <v>17.170000000000002</v>
      </c>
      <c r="G34242">
        <v>16.809999999999999</v>
      </c>
      <c r="H34242" s="5">
        <v>16.03</v>
      </c>
      <c r="I34242">
        <v>16.97</v>
      </c>
      <c r="J34242">
        <v>16.940000000000001</v>
      </c>
      <c r="K34242">
        <v>17.149999999999999</v>
      </c>
      <c r="L34242" s="32">
        <v>17.010000000000002</v>
      </c>
      <c r="M34242">
        <v>29951</v>
      </c>
      <c r="N34242" t="s">
        <v>48</v>
      </c>
      <c r="O34242">
        <v>1</v>
      </c>
    </row>
    <row r="34243" spans="1:15" x14ac:dyDescent="0.2">
      <c r="A34243" s="2">
        <v>37312</v>
      </c>
      <c r="B34243">
        <v>1700</v>
      </c>
      <c r="C34243">
        <v>16.95</v>
      </c>
      <c r="D34243">
        <v>16.739999999999998</v>
      </c>
      <c r="E34243">
        <v>16.79</v>
      </c>
      <c r="F34243">
        <v>17.37</v>
      </c>
      <c r="G34243">
        <v>17.04</v>
      </c>
      <c r="H34243" s="5">
        <v>16.03</v>
      </c>
      <c r="I34243">
        <v>17</v>
      </c>
      <c r="J34243">
        <v>16.98</v>
      </c>
      <c r="K34243">
        <v>17.07</v>
      </c>
      <c r="L34243" s="32">
        <v>17.010000000000002</v>
      </c>
      <c r="M34243">
        <v>30431</v>
      </c>
      <c r="N34243" t="s">
        <v>48</v>
      </c>
      <c r="O34243">
        <v>1</v>
      </c>
    </row>
    <row r="34244" spans="1:15" x14ac:dyDescent="0.2">
      <c r="A34244" s="2">
        <v>37312</v>
      </c>
      <c r="B34244">
        <v>1800</v>
      </c>
      <c r="C34244">
        <v>17.48</v>
      </c>
      <c r="D34244">
        <v>17.27</v>
      </c>
      <c r="E34244">
        <v>17.32</v>
      </c>
      <c r="F34244">
        <v>17.899999999999999</v>
      </c>
      <c r="G34244">
        <v>17.57</v>
      </c>
      <c r="H34244" s="5">
        <v>18.649999999999999</v>
      </c>
      <c r="I34244">
        <v>18.87</v>
      </c>
      <c r="J34244">
        <v>18.86</v>
      </c>
      <c r="K34244">
        <v>19.73</v>
      </c>
      <c r="L34244" s="32">
        <v>18.72</v>
      </c>
      <c r="M34244">
        <v>31816</v>
      </c>
      <c r="N34244" t="s">
        <v>48</v>
      </c>
      <c r="O34244">
        <v>1</v>
      </c>
    </row>
    <row r="34245" spans="1:15" x14ac:dyDescent="0.2">
      <c r="A34245" s="2">
        <v>37312</v>
      </c>
      <c r="B34245">
        <v>1900</v>
      </c>
      <c r="C34245">
        <v>21.61</v>
      </c>
      <c r="D34245">
        <v>21.44</v>
      </c>
      <c r="E34245">
        <v>21.49</v>
      </c>
      <c r="F34245">
        <v>21.96</v>
      </c>
      <c r="G34245">
        <v>21.65</v>
      </c>
      <c r="H34245" s="5">
        <v>21.03</v>
      </c>
      <c r="I34245">
        <v>26.45</v>
      </c>
      <c r="J34245">
        <v>26.57</v>
      </c>
      <c r="K34245">
        <v>34.840000000000003</v>
      </c>
      <c r="L34245" s="32">
        <v>24.44</v>
      </c>
      <c r="M34245">
        <v>33935</v>
      </c>
      <c r="N34245" t="s">
        <v>48</v>
      </c>
      <c r="O34245">
        <v>1</v>
      </c>
    </row>
    <row r="34246" spans="1:15" x14ac:dyDescent="0.2">
      <c r="A34246" s="2">
        <v>37312</v>
      </c>
      <c r="B34246">
        <v>2000</v>
      </c>
      <c r="C34246">
        <v>20.52</v>
      </c>
      <c r="D34246">
        <v>20.52</v>
      </c>
      <c r="E34246">
        <v>20.52</v>
      </c>
      <c r="F34246">
        <v>20.52</v>
      </c>
      <c r="G34246">
        <v>20.52</v>
      </c>
      <c r="H34246" s="5">
        <v>20.03</v>
      </c>
      <c r="I34246">
        <v>23.94</v>
      </c>
      <c r="J34246">
        <v>24.06</v>
      </c>
      <c r="K34246">
        <v>31.97</v>
      </c>
      <c r="L34246" s="32">
        <v>22.09</v>
      </c>
      <c r="M34246">
        <v>33797</v>
      </c>
      <c r="N34246" t="s">
        <v>48</v>
      </c>
      <c r="O34246">
        <v>1</v>
      </c>
    </row>
    <row r="34247" spans="1:15" x14ac:dyDescent="0.2">
      <c r="A34247" s="2">
        <v>37312</v>
      </c>
      <c r="B34247">
        <v>2100</v>
      </c>
      <c r="C34247">
        <v>18.86</v>
      </c>
      <c r="D34247">
        <v>18.86</v>
      </c>
      <c r="E34247">
        <v>18.86</v>
      </c>
      <c r="F34247">
        <v>18.86</v>
      </c>
      <c r="G34247">
        <v>18.86</v>
      </c>
      <c r="H34247" s="5">
        <v>19.03</v>
      </c>
      <c r="I34247">
        <v>21.01</v>
      </c>
      <c r="J34247">
        <v>21.01</v>
      </c>
      <c r="K34247">
        <v>21.6</v>
      </c>
      <c r="L34247" s="32">
        <v>21.09</v>
      </c>
      <c r="M34247">
        <v>33012</v>
      </c>
      <c r="N34247" t="s">
        <v>48</v>
      </c>
      <c r="O34247">
        <v>1</v>
      </c>
    </row>
    <row r="34248" spans="1:15" x14ac:dyDescent="0.2">
      <c r="A34248" s="2">
        <v>37312</v>
      </c>
      <c r="B34248">
        <v>2200</v>
      </c>
      <c r="C34248">
        <v>17.37</v>
      </c>
      <c r="D34248">
        <v>17.37</v>
      </c>
      <c r="E34248">
        <v>17.37</v>
      </c>
      <c r="F34248">
        <v>17.37</v>
      </c>
      <c r="G34248">
        <v>17.37</v>
      </c>
      <c r="H34248" s="5">
        <v>19.03</v>
      </c>
      <c r="I34248">
        <v>19.5</v>
      </c>
      <c r="J34248">
        <v>19.510000000000002</v>
      </c>
      <c r="K34248">
        <v>19.77</v>
      </c>
      <c r="L34248" s="32">
        <v>19.61</v>
      </c>
      <c r="M34248">
        <v>31212</v>
      </c>
      <c r="N34248" t="s">
        <v>48</v>
      </c>
      <c r="O34248">
        <v>1</v>
      </c>
    </row>
    <row r="34249" spans="1:15" x14ac:dyDescent="0.2">
      <c r="A34249" s="2">
        <v>37312</v>
      </c>
      <c r="B34249">
        <v>2300</v>
      </c>
      <c r="C34249">
        <v>16.48</v>
      </c>
      <c r="D34249">
        <v>16.48</v>
      </c>
      <c r="E34249">
        <v>16.48</v>
      </c>
      <c r="F34249">
        <v>16.48</v>
      </c>
      <c r="G34249">
        <v>16.48</v>
      </c>
      <c r="H34249" s="5">
        <v>17.03</v>
      </c>
      <c r="I34249">
        <v>17.510000000000002</v>
      </c>
      <c r="J34249">
        <v>17.510000000000002</v>
      </c>
      <c r="K34249">
        <v>17.510000000000002</v>
      </c>
      <c r="L34249" s="32">
        <v>17.510000000000002</v>
      </c>
      <c r="M34249">
        <v>28766</v>
      </c>
      <c r="N34249" t="s">
        <v>48</v>
      </c>
      <c r="O34249">
        <v>1</v>
      </c>
    </row>
    <row r="34250" spans="1:15" x14ac:dyDescent="0.2">
      <c r="A34250" s="2">
        <v>37312</v>
      </c>
      <c r="B34250">
        <v>2400</v>
      </c>
      <c r="C34250">
        <v>15.67</v>
      </c>
      <c r="D34250">
        <v>15.67</v>
      </c>
      <c r="E34250">
        <v>15.67</v>
      </c>
      <c r="F34250">
        <v>15.67</v>
      </c>
      <c r="G34250">
        <v>15.67</v>
      </c>
      <c r="H34250" s="5">
        <v>17.2</v>
      </c>
      <c r="I34250">
        <v>17.2</v>
      </c>
      <c r="J34250">
        <v>17.2</v>
      </c>
      <c r="K34250">
        <v>17.2</v>
      </c>
      <c r="L34250" s="32">
        <v>17.2</v>
      </c>
      <c r="M34250">
        <v>26137</v>
      </c>
      <c r="N34250" t="s">
        <v>47</v>
      </c>
      <c r="O34250">
        <v>1</v>
      </c>
    </row>
    <row r="34251" spans="1:15" x14ac:dyDescent="0.2">
      <c r="A34251" s="2">
        <v>37313</v>
      </c>
      <c r="B34251">
        <v>100</v>
      </c>
      <c r="C34251">
        <v>15.79</v>
      </c>
      <c r="D34251">
        <v>15.79</v>
      </c>
      <c r="E34251">
        <v>15.79</v>
      </c>
      <c r="F34251">
        <v>15.79</v>
      </c>
      <c r="G34251">
        <v>15.79</v>
      </c>
      <c r="H34251" s="5">
        <v>15.69</v>
      </c>
      <c r="I34251">
        <v>15.69</v>
      </c>
      <c r="J34251">
        <v>15.69</v>
      </c>
      <c r="K34251">
        <v>15.69</v>
      </c>
      <c r="L34251" s="32">
        <v>15.69</v>
      </c>
      <c r="N34251" t="s">
        <v>47</v>
      </c>
      <c r="O34251">
        <v>2</v>
      </c>
    </row>
    <row r="34252" spans="1:15" x14ac:dyDescent="0.2">
      <c r="A34252" s="2">
        <v>37313</v>
      </c>
      <c r="B34252">
        <v>200</v>
      </c>
      <c r="C34252">
        <v>15.52</v>
      </c>
      <c r="D34252">
        <v>15.52</v>
      </c>
      <c r="E34252">
        <v>15.52</v>
      </c>
      <c r="F34252">
        <v>15.52</v>
      </c>
      <c r="G34252">
        <v>15.52</v>
      </c>
      <c r="H34252" s="5">
        <v>15</v>
      </c>
      <c r="I34252">
        <v>15</v>
      </c>
      <c r="J34252">
        <v>15</v>
      </c>
      <c r="K34252">
        <v>15</v>
      </c>
      <c r="L34252" s="32">
        <v>15</v>
      </c>
      <c r="N34252" t="s">
        <v>47</v>
      </c>
      <c r="O34252">
        <v>2</v>
      </c>
    </row>
    <row r="34253" spans="1:15" x14ac:dyDescent="0.2">
      <c r="A34253" s="2">
        <v>37313</v>
      </c>
      <c r="B34253">
        <v>300</v>
      </c>
      <c r="C34253">
        <v>15.17</v>
      </c>
      <c r="D34253">
        <v>15.17</v>
      </c>
      <c r="E34253">
        <v>15.17</v>
      </c>
      <c r="F34253">
        <v>15.17</v>
      </c>
      <c r="G34253">
        <v>15.17</v>
      </c>
      <c r="H34253" s="5">
        <v>14</v>
      </c>
      <c r="I34253">
        <v>14</v>
      </c>
      <c r="J34253">
        <v>14</v>
      </c>
      <c r="K34253">
        <v>14</v>
      </c>
      <c r="L34253" s="32">
        <v>14</v>
      </c>
      <c r="N34253" t="s">
        <v>47</v>
      </c>
      <c r="O34253">
        <v>2</v>
      </c>
    </row>
    <row r="34254" spans="1:15" x14ac:dyDescent="0.2">
      <c r="A34254" s="2">
        <v>37313</v>
      </c>
      <c r="B34254">
        <v>400</v>
      </c>
      <c r="C34254">
        <v>15.51</v>
      </c>
      <c r="D34254">
        <v>15.51</v>
      </c>
      <c r="E34254">
        <v>15.51</v>
      </c>
      <c r="F34254">
        <v>15.51</v>
      </c>
      <c r="G34254">
        <v>15.51</v>
      </c>
      <c r="H34254" s="5">
        <v>14</v>
      </c>
      <c r="I34254">
        <v>14</v>
      </c>
      <c r="J34254">
        <v>14</v>
      </c>
      <c r="K34254">
        <v>14</v>
      </c>
      <c r="L34254" s="32">
        <v>14</v>
      </c>
      <c r="N34254" t="s">
        <v>47</v>
      </c>
      <c r="O34254">
        <v>2</v>
      </c>
    </row>
    <row r="34255" spans="1:15" x14ac:dyDescent="0.2">
      <c r="A34255" s="2">
        <v>37313</v>
      </c>
      <c r="B34255">
        <v>500</v>
      </c>
      <c r="C34255">
        <v>16.89</v>
      </c>
      <c r="D34255">
        <v>16.89</v>
      </c>
      <c r="E34255">
        <v>16.89</v>
      </c>
      <c r="F34255">
        <v>16.89</v>
      </c>
      <c r="G34255">
        <v>16.89</v>
      </c>
      <c r="H34255" s="5">
        <v>15.39</v>
      </c>
      <c r="I34255">
        <v>15.39</v>
      </c>
      <c r="J34255">
        <v>15.39</v>
      </c>
      <c r="K34255">
        <v>15.39</v>
      </c>
      <c r="L34255" s="32">
        <v>15.39</v>
      </c>
      <c r="N34255" t="s">
        <v>47</v>
      </c>
      <c r="O34255">
        <v>2</v>
      </c>
    </row>
    <row r="34256" spans="1:15" x14ac:dyDescent="0.2">
      <c r="A34256" s="2">
        <v>37313</v>
      </c>
      <c r="B34256">
        <v>600</v>
      </c>
      <c r="C34256">
        <v>16.84</v>
      </c>
      <c r="D34256">
        <v>16.84</v>
      </c>
      <c r="E34256">
        <v>16.84</v>
      </c>
      <c r="F34256">
        <v>16.84</v>
      </c>
      <c r="G34256">
        <v>16.84</v>
      </c>
      <c r="H34256" s="5">
        <v>18</v>
      </c>
      <c r="I34256">
        <v>18</v>
      </c>
      <c r="J34256">
        <v>18</v>
      </c>
      <c r="K34256">
        <v>18</v>
      </c>
      <c r="L34256" s="32">
        <v>18</v>
      </c>
      <c r="N34256" t="s">
        <v>47</v>
      </c>
      <c r="O34256">
        <v>2</v>
      </c>
    </row>
    <row r="34257" spans="1:15" x14ac:dyDescent="0.2">
      <c r="A34257" s="2">
        <v>37313</v>
      </c>
      <c r="B34257">
        <v>700</v>
      </c>
      <c r="C34257">
        <v>23.75</v>
      </c>
      <c r="D34257">
        <v>23.75</v>
      </c>
      <c r="E34257">
        <v>23.75</v>
      </c>
      <c r="F34257">
        <v>23.75</v>
      </c>
      <c r="G34257">
        <v>23.75</v>
      </c>
      <c r="H34257" s="5">
        <v>30</v>
      </c>
      <c r="I34257">
        <v>30.84</v>
      </c>
      <c r="J34257">
        <v>31.61</v>
      </c>
      <c r="K34257">
        <v>30</v>
      </c>
      <c r="L34257" s="32">
        <v>30</v>
      </c>
      <c r="N34257" t="s">
        <v>47</v>
      </c>
      <c r="O34257">
        <v>2</v>
      </c>
    </row>
    <row r="34258" spans="1:15" x14ac:dyDescent="0.2">
      <c r="A34258" s="2">
        <v>37313</v>
      </c>
      <c r="B34258">
        <v>800</v>
      </c>
      <c r="C34258">
        <v>35.020000000000003</v>
      </c>
      <c r="D34258">
        <v>35.020000000000003</v>
      </c>
      <c r="E34258">
        <v>35.020000000000003</v>
      </c>
      <c r="F34258">
        <v>35.020000000000003</v>
      </c>
      <c r="G34258">
        <v>35.020000000000003</v>
      </c>
      <c r="H34258" s="5">
        <v>25</v>
      </c>
      <c r="I34258">
        <v>26.4</v>
      </c>
      <c r="J34258">
        <v>27.68</v>
      </c>
      <c r="K34258">
        <v>25</v>
      </c>
      <c r="L34258" s="32">
        <v>25</v>
      </c>
      <c r="N34258" t="s">
        <v>48</v>
      </c>
      <c r="O34258">
        <v>2</v>
      </c>
    </row>
    <row r="34259" spans="1:15" x14ac:dyDescent="0.2">
      <c r="A34259" s="2">
        <v>37313</v>
      </c>
      <c r="B34259">
        <v>900</v>
      </c>
      <c r="C34259">
        <v>22.33</v>
      </c>
      <c r="D34259">
        <v>22.33</v>
      </c>
      <c r="E34259">
        <v>22.33</v>
      </c>
      <c r="F34259">
        <v>22.33</v>
      </c>
      <c r="G34259">
        <v>22.33</v>
      </c>
      <c r="H34259" s="5">
        <v>22.96</v>
      </c>
      <c r="I34259">
        <v>23.98</v>
      </c>
      <c r="J34259">
        <v>24.55</v>
      </c>
      <c r="K34259">
        <v>23.61</v>
      </c>
      <c r="L34259" s="32">
        <v>22.72</v>
      </c>
      <c r="N34259" t="s">
        <v>48</v>
      </c>
      <c r="O34259">
        <v>2</v>
      </c>
    </row>
    <row r="34260" spans="1:15" x14ac:dyDescent="0.2">
      <c r="A34260" s="2">
        <v>37313</v>
      </c>
      <c r="B34260">
        <v>1000</v>
      </c>
      <c r="C34260">
        <v>23.09</v>
      </c>
      <c r="D34260">
        <v>23.09</v>
      </c>
      <c r="E34260">
        <v>23.09</v>
      </c>
      <c r="F34260">
        <v>23.09</v>
      </c>
      <c r="G34260">
        <v>23.09</v>
      </c>
      <c r="H34260" s="5">
        <v>22.82</v>
      </c>
      <c r="I34260">
        <v>27.69</v>
      </c>
      <c r="J34260">
        <v>31.63</v>
      </c>
      <c r="K34260">
        <v>26.45</v>
      </c>
      <c r="L34260" s="32">
        <v>21.61</v>
      </c>
      <c r="N34260" t="s">
        <v>48</v>
      </c>
      <c r="O34260">
        <v>2</v>
      </c>
    </row>
    <row r="34261" spans="1:15" x14ac:dyDescent="0.2">
      <c r="A34261" s="2">
        <v>37313</v>
      </c>
      <c r="B34261">
        <v>1100</v>
      </c>
      <c r="C34261">
        <v>54.61</v>
      </c>
      <c r="D34261">
        <v>54.61</v>
      </c>
      <c r="E34261">
        <v>54.61</v>
      </c>
      <c r="F34261">
        <v>54.61</v>
      </c>
      <c r="G34261">
        <v>54.61</v>
      </c>
      <c r="H34261" s="5">
        <v>23</v>
      </c>
      <c r="I34261">
        <v>27.98</v>
      </c>
      <c r="J34261">
        <v>32.229999999999997</v>
      </c>
      <c r="K34261">
        <v>24</v>
      </c>
      <c r="L34261" s="32">
        <v>22.67</v>
      </c>
      <c r="N34261" t="s">
        <v>48</v>
      </c>
      <c r="O34261">
        <v>2</v>
      </c>
    </row>
    <row r="34262" spans="1:15" x14ac:dyDescent="0.2">
      <c r="A34262" s="2">
        <v>37313</v>
      </c>
      <c r="B34262">
        <v>1200</v>
      </c>
      <c r="C34262">
        <v>29.93</v>
      </c>
      <c r="D34262">
        <v>29.93</v>
      </c>
      <c r="E34262">
        <v>29.93</v>
      </c>
      <c r="F34262">
        <v>29.93</v>
      </c>
      <c r="G34262">
        <v>29.93</v>
      </c>
      <c r="H34262" s="5">
        <v>22</v>
      </c>
      <c r="I34262">
        <v>27</v>
      </c>
      <c r="J34262">
        <v>31.71</v>
      </c>
      <c r="K34262">
        <v>23.17</v>
      </c>
      <c r="L34262" s="32">
        <v>21.61</v>
      </c>
      <c r="N34262" t="s">
        <v>48</v>
      </c>
      <c r="O34262">
        <v>2</v>
      </c>
    </row>
    <row r="34263" spans="1:15" x14ac:dyDescent="0.2">
      <c r="A34263" s="2">
        <v>37313</v>
      </c>
      <c r="B34263">
        <v>1300</v>
      </c>
      <c r="C34263">
        <v>21.57</v>
      </c>
      <c r="D34263">
        <v>24.51</v>
      </c>
      <c r="E34263">
        <v>26.75</v>
      </c>
      <c r="F34263">
        <v>21.57</v>
      </c>
      <c r="G34263">
        <v>21.57</v>
      </c>
      <c r="H34263" s="5">
        <v>20.79</v>
      </c>
      <c r="I34263">
        <v>25.05</v>
      </c>
      <c r="J34263">
        <v>28.76</v>
      </c>
      <c r="K34263">
        <v>22.53</v>
      </c>
      <c r="L34263" s="32">
        <v>20.23</v>
      </c>
      <c r="N34263" t="s">
        <v>48</v>
      </c>
      <c r="O34263">
        <v>2</v>
      </c>
    </row>
    <row r="34264" spans="1:15" x14ac:dyDescent="0.2">
      <c r="A34264" s="2">
        <v>37313</v>
      </c>
      <c r="B34264">
        <v>1400</v>
      </c>
      <c r="C34264">
        <v>27.44</v>
      </c>
      <c r="D34264">
        <v>27.44</v>
      </c>
      <c r="E34264">
        <v>27.44</v>
      </c>
      <c r="F34264">
        <v>27.44</v>
      </c>
      <c r="G34264">
        <v>27.44</v>
      </c>
      <c r="H34264" s="5">
        <v>20</v>
      </c>
      <c r="I34264">
        <v>24.63</v>
      </c>
      <c r="J34264">
        <v>28.76</v>
      </c>
      <c r="K34264">
        <v>22.53</v>
      </c>
      <c r="L34264" s="32">
        <v>19.190000000000001</v>
      </c>
      <c r="N34264" t="s">
        <v>48</v>
      </c>
      <c r="O34264">
        <v>2</v>
      </c>
    </row>
    <row r="34265" spans="1:15" x14ac:dyDescent="0.2">
      <c r="A34265" s="2">
        <v>37313</v>
      </c>
      <c r="B34265">
        <v>1500</v>
      </c>
      <c r="C34265">
        <v>21.1</v>
      </c>
      <c r="D34265">
        <v>21.1</v>
      </c>
      <c r="E34265">
        <v>21.1</v>
      </c>
      <c r="F34265">
        <v>21.1</v>
      </c>
      <c r="G34265">
        <v>21.1</v>
      </c>
      <c r="H34265" s="5">
        <v>18.760000000000002</v>
      </c>
      <c r="I34265">
        <v>21.77</v>
      </c>
      <c r="J34265">
        <v>24.45</v>
      </c>
      <c r="K34265">
        <v>21.03</v>
      </c>
      <c r="L34265" s="32">
        <v>18.18</v>
      </c>
      <c r="N34265" t="s">
        <v>48</v>
      </c>
      <c r="O34265">
        <v>2</v>
      </c>
    </row>
    <row r="34266" spans="1:15" x14ac:dyDescent="0.2">
      <c r="A34266" s="2">
        <v>37313</v>
      </c>
      <c r="B34266">
        <v>1600</v>
      </c>
      <c r="C34266">
        <v>20.6</v>
      </c>
      <c r="D34266">
        <v>20.6</v>
      </c>
      <c r="E34266">
        <v>20.6</v>
      </c>
      <c r="F34266">
        <v>20.6</v>
      </c>
      <c r="G34266">
        <v>20.6</v>
      </c>
      <c r="H34266" s="5">
        <v>18</v>
      </c>
      <c r="I34266">
        <v>21.36</v>
      </c>
      <c r="J34266">
        <v>24.41</v>
      </c>
      <c r="K34266">
        <v>21.03</v>
      </c>
      <c r="L34266" s="32">
        <v>17.16</v>
      </c>
      <c r="N34266" t="s">
        <v>48</v>
      </c>
      <c r="O34266">
        <v>2</v>
      </c>
    </row>
    <row r="34267" spans="1:15" x14ac:dyDescent="0.2">
      <c r="A34267" s="2">
        <v>37313</v>
      </c>
      <c r="B34267">
        <v>1700</v>
      </c>
      <c r="C34267">
        <v>20.58</v>
      </c>
      <c r="D34267">
        <v>27.51</v>
      </c>
      <c r="E34267">
        <v>32.81</v>
      </c>
      <c r="F34267">
        <v>20.58</v>
      </c>
      <c r="G34267">
        <v>20.58</v>
      </c>
      <c r="H34267" s="5">
        <v>18.78</v>
      </c>
      <c r="I34267">
        <v>18.78</v>
      </c>
      <c r="J34267">
        <v>18.78</v>
      </c>
      <c r="K34267">
        <v>18.78</v>
      </c>
      <c r="L34267" s="32">
        <v>18.78</v>
      </c>
      <c r="N34267" t="s">
        <v>48</v>
      </c>
      <c r="O34267">
        <v>2</v>
      </c>
    </row>
    <row r="34268" spans="1:15" x14ac:dyDescent="0.2">
      <c r="A34268" s="2">
        <v>37313</v>
      </c>
      <c r="B34268">
        <v>1800</v>
      </c>
      <c r="C34268">
        <v>31.14</v>
      </c>
      <c r="D34268">
        <v>34.06</v>
      </c>
      <c r="E34268">
        <v>36.29</v>
      </c>
      <c r="F34268">
        <v>31.14</v>
      </c>
      <c r="G34268">
        <v>31.14</v>
      </c>
      <c r="H34268" s="5">
        <v>22.46</v>
      </c>
      <c r="I34268">
        <v>22.46</v>
      </c>
      <c r="J34268">
        <v>22.46</v>
      </c>
      <c r="K34268">
        <v>22.46</v>
      </c>
      <c r="L34268" s="32">
        <v>22.46</v>
      </c>
      <c r="N34268" t="s">
        <v>48</v>
      </c>
      <c r="O34268">
        <v>2</v>
      </c>
    </row>
    <row r="34269" spans="1:15" x14ac:dyDescent="0.2">
      <c r="A34269" s="2">
        <v>37313</v>
      </c>
      <c r="B34269">
        <v>1900</v>
      </c>
      <c r="C34269">
        <v>54.02</v>
      </c>
      <c r="D34269">
        <v>54.02</v>
      </c>
      <c r="E34269">
        <v>54.02</v>
      </c>
      <c r="F34269">
        <v>54.02</v>
      </c>
      <c r="G34269">
        <v>54.02</v>
      </c>
      <c r="H34269" s="5">
        <v>27.15</v>
      </c>
      <c r="I34269">
        <v>27.15</v>
      </c>
      <c r="J34269">
        <v>27.15</v>
      </c>
      <c r="K34269">
        <v>27.15</v>
      </c>
      <c r="L34269" s="32">
        <v>27.15</v>
      </c>
      <c r="N34269" t="s">
        <v>48</v>
      </c>
      <c r="O34269">
        <v>2</v>
      </c>
    </row>
    <row r="34270" spans="1:15" x14ac:dyDescent="0.2">
      <c r="A34270" s="2">
        <v>37313</v>
      </c>
      <c r="B34270">
        <v>2000</v>
      </c>
      <c r="C34270">
        <v>17.38</v>
      </c>
      <c r="D34270">
        <v>17.38</v>
      </c>
      <c r="E34270">
        <v>17.38</v>
      </c>
      <c r="F34270">
        <v>17.38</v>
      </c>
      <c r="G34270">
        <v>17.38</v>
      </c>
      <c r="H34270" s="5">
        <v>25</v>
      </c>
      <c r="I34270">
        <v>25</v>
      </c>
      <c r="J34270">
        <v>25</v>
      </c>
      <c r="K34270">
        <v>25</v>
      </c>
      <c r="L34270" s="32">
        <v>25</v>
      </c>
      <c r="N34270" t="s">
        <v>48</v>
      </c>
      <c r="O34270">
        <v>2</v>
      </c>
    </row>
    <row r="34271" spans="1:15" x14ac:dyDescent="0.2">
      <c r="A34271" s="2">
        <v>37313</v>
      </c>
      <c r="B34271">
        <v>2100</v>
      </c>
      <c r="C34271">
        <v>29.57</v>
      </c>
      <c r="D34271">
        <v>29.57</v>
      </c>
      <c r="E34271">
        <v>29.57</v>
      </c>
      <c r="F34271">
        <v>29.57</v>
      </c>
      <c r="G34271">
        <v>29.57</v>
      </c>
      <c r="H34271" s="5">
        <v>24.47</v>
      </c>
      <c r="I34271">
        <v>24.47</v>
      </c>
      <c r="J34271">
        <v>24.47</v>
      </c>
      <c r="K34271">
        <v>24.47</v>
      </c>
      <c r="L34271" s="32">
        <v>24.47</v>
      </c>
      <c r="N34271" t="s">
        <v>48</v>
      </c>
      <c r="O34271">
        <v>2</v>
      </c>
    </row>
    <row r="34272" spans="1:15" x14ac:dyDescent="0.2">
      <c r="A34272" s="2">
        <v>37313</v>
      </c>
      <c r="B34272">
        <v>2200</v>
      </c>
      <c r="C34272">
        <v>19.399999999999999</v>
      </c>
      <c r="D34272">
        <v>19.399999999999999</v>
      </c>
      <c r="E34272">
        <v>19.399999999999999</v>
      </c>
      <c r="F34272">
        <v>19.399999999999999</v>
      </c>
      <c r="G34272">
        <v>19.399999999999999</v>
      </c>
      <c r="H34272" s="5">
        <v>21</v>
      </c>
      <c r="I34272">
        <v>21</v>
      </c>
      <c r="J34272">
        <v>21</v>
      </c>
      <c r="K34272">
        <v>21</v>
      </c>
      <c r="L34272" s="32">
        <v>21</v>
      </c>
      <c r="N34272" t="s">
        <v>48</v>
      </c>
      <c r="O34272">
        <v>2</v>
      </c>
    </row>
    <row r="34273" spans="1:15" x14ac:dyDescent="0.2">
      <c r="A34273" s="2">
        <v>37313</v>
      </c>
      <c r="B34273">
        <v>2300</v>
      </c>
      <c r="C34273">
        <v>16.12</v>
      </c>
      <c r="D34273">
        <v>16.12</v>
      </c>
      <c r="E34273">
        <v>16.12</v>
      </c>
      <c r="F34273">
        <v>16.12</v>
      </c>
      <c r="G34273">
        <v>16.12</v>
      </c>
      <c r="H34273" s="5">
        <v>18.03</v>
      </c>
      <c r="I34273">
        <v>17.79</v>
      </c>
      <c r="J34273">
        <v>17.8</v>
      </c>
      <c r="K34273">
        <v>19.53</v>
      </c>
      <c r="L34273" s="32">
        <v>17.600000000000001</v>
      </c>
      <c r="N34273" t="s">
        <v>48</v>
      </c>
      <c r="O34273">
        <v>2</v>
      </c>
    </row>
    <row r="34274" spans="1:15" x14ac:dyDescent="0.2">
      <c r="A34274" s="2">
        <v>37313</v>
      </c>
      <c r="B34274">
        <v>2400</v>
      </c>
      <c r="C34274">
        <v>15.88</v>
      </c>
      <c r="D34274">
        <v>15.88</v>
      </c>
      <c r="E34274">
        <v>15.88</v>
      </c>
      <c r="F34274">
        <v>15.88</v>
      </c>
      <c r="G34274">
        <v>15.88</v>
      </c>
      <c r="H34274" s="5">
        <v>16.12</v>
      </c>
      <c r="I34274">
        <v>16.11</v>
      </c>
      <c r="J34274">
        <v>16.11</v>
      </c>
      <c r="K34274">
        <v>16.12</v>
      </c>
      <c r="L34274" s="32">
        <v>16.11</v>
      </c>
      <c r="N34274" t="s">
        <v>47</v>
      </c>
      <c r="O34274">
        <v>2</v>
      </c>
    </row>
    <row r="34275" spans="1:15" x14ac:dyDescent="0.2">
      <c r="A34275" s="2">
        <v>37314</v>
      </c>
      <c r="B34275">
        <v>100</v>
      </c>
      <c r="C34275">
        <v>15.19</v>
      </c>
      <c r="D34275">
        <v>15.19</v>
      </c>
      <c r="E34275">
        <v>15.19</v>
      </c>
      <c r="F34275">
        <v>15.19</v>
      </c>
      <c r="G34275">
        <v>15.19</v>
      </c>
      <c r="H34275" s="5">
        <v>16.73</v>
      </c>
      <c r="I34275">
        <v>16.73</v>
      </c>
      <c r="J34275">
        <v>16.73</v>
      </c>
      <c r="K34275">
        <v>16.73</v>
      </c>
      <c r="L34275" s="32">
        <v>16.73</v>
      </c>
      <c r="N34275" t="s">
        <v>47</v>
      </c>
      <c r="O34275">
        <v>3</v>
      </c>
    </row>
    <row r="34276" spans="1:15" x14ac:dyDescent="0.2">
      <c r="A34276" s="2">
        <v>37314</v>
      </c>
      <c r="B34276">
        <v>200</v>
      </c>
      <c r="C34276">
        <v>14.68</v>
      </c>
      <c r="D34276">
        <v>14.68</v>
      </c>
      <c r="E34276">
        <v>14.68</v>
      </c>
      <c r="F34276">
        <v>14.68</v>
      </c>
      <c r="G34276">
        <v>14.68</v>
      </c>
      <c r="H34276" s="5">
        <v>16</v>
      </c>
      <c r="I34276">
        <v>16</v>
      </c>
      <c r="J34276">
        <v>16</v>
      </c>
      <c r="K34276">
        <v>16</v>
      </c>
      <c r="L34276" s="32">
        <v>16</v>
      </c>
      <c r="N34276" t="s">
        <v>47</v>
      </c>
      <c r="O34276">
        <v>3</v>
      </c>
    </row>
    <row r="34277" spans="1:15" x14ac:dyDescent="0.2">
      <c r="A34277" s="2">
        <v>37314</v>
      </c>
      <c r="B34277">
        <v>300</v>
      </c>
      <c r="C34277">
        <v>14.4</v>
      </c>
      <c r="D34277">
        <v>14.4</v>
      </c>
      <c r="E34277">
        <v>14.4</v>
      </c>
      <c r="F34277">
        <v>14.4</v>
      </c>
      <c r="G34277">
        <v>14.4</v>
      </c>
      <c r="H34277" s="5">
        <v>15.6</v>
      </c>
      <c r="I34277">
        <v>15.6</v>
      </c>
      <c r="J34277">
        <v>15.6</v>
      </c>
      <c r="K34277">
        <v>15.6</v>
      </c>
      <c r="L34277" s="32">
        <v>15.6</v>
      </c>
      <c r="N34277" t="s">
        <v>47</v>
      </c>
      <c r="O34277">
        <v>3</v>
      </c>
    </row>
    <row r="34278" spans="1:15" x14ac:dyDescent="0.2">
      <c r="A34278" s="2">
        <v>37314</v>
      </c>
      <c r="B34278">
        <v>400</v>
      </c>
      <c r="C34278">
        <v>15.98</v>
      </c>
      <c r="D34278">
        <v>15.98</v>
      </c>
      <c r="E34278">
        <v>15.98</v>
      </c>
      <c r="F34278">
        <v>15.98</v>
      </c>
      <c r="G34278">
        <v>15.98</v>
      </c>
      <c r="H34278" s="5">
        <v>15.91</v>
      </c>
      <c r="I34278">
        <v>15.91</v>
      </c>
      <c r="J34278">
        <v>15.91</v>
      </c>
      <c r="K34278">
        <v>15.91</v>
      </c>
      <c r="L34278" s="32">
        <v>15.91</v>
      </c>
      <c r="N34278" t="s">
        <v>47</v>
      </c>
      <c r="O34278">
        <v>3</v>
      </c>
    </row>
    <row r="34279" spans="1:15" x14ac:dyDescent="0.2">
      <c r="A34279" s="2">
        <v>37314</v>
      </c>
      <c r="B34279">
        <v>500</v>
      </c>
      <c r="C34279">
        <v>16.3</v>
      </c>
      <c r="D34279">
        <v>16.3</v>
      </c>
      <c r="E34279">
        <v>16.3</v>
      </c>
      <c r="F34279">
        <v>16.3</v>
      </c>
      <c r="G34279">
        <v>16.3</v>
      </c>
      <c r="H34279" s="5">
        <v>16.73</v>
      </c>
      <c r="I34279">
        <v>16.73</v>
      </c>
      <c r="J34279">
        <v>16.73</v>
      </c>
      <c r="K34279">
        <v>16.73</v>
      </c>
      <c r="L34279" s="32">
        <v>16.73</v>
      </c>
      <c r="N34279" t="s">
        <v>47</v>
      </c>
      <c r="O34279">
        <v>3</v>
      </c>
    </row>
    <row r="34280" spans="1:15" x14ac:dyDescent="0.2">
      <c r="A34280" s="2">
        <v>37314</v>
      </c>
      <c r="B34280">
        <v>600</v>
      </c>
      <c r="C34280">
        <v>16.059999999999999</v>
      </c>
      <c r="D34280">
        <v>16.059999999999999</v>
      </c>
      <c r="E34280">
        <v>16.059999999999999</v>
      </c>
      <c r="F34280">
        <v>16.059999999999999</v>
      </c>
      <c r="G34280">
        <v>16.059999999999999</v>
      </c>
      <c r="H34280" s="5">
        <v>20.57</v>
      </c>
      <c r="I34280">
        <v>20.57</v>
      </c>
      <c r="J34280">
        <v>20.58</v>
      </c>
      <c r="K34280">
        <v>20.57</v>
      </c>
      <c r="L34280" s="32">
        <v>20.57</v>
      </c>
      <c r="N34280" t="s">
        <v>47</v>
      </c>
      <c r="O34280">
        <v>3</v>
      </c>
    </row>
    <row r="34281" spans="1:15" x14ac:dyDescent="0.2">
      <c r="A34281" s="2">
        <v>37314</v>
      </c>
      <c r="B34281">
        <v>700</v>
      </c>
      <c r="C34281">
        <v>25.02</v>
      </c>
      <c r="D34281">
        <v>25.02</v>
      </c>
      <c r="E34281">
        <v>25.02</v>
      </c>
      <c r="F34281">
        <v>25.02</v>
      </c>
      <c r="G34281">
        <v>25.02</v>
      </c>
      <c r="H34281" s="5">
        <v>36.119999999999997</v>
      </c>
      <c r="I34281">
        <v>36.18</v>
      </c>
      <c r="J34281">
        <v>36.299999999999997</v>
      </c>
      <c r="K34281">
        <v>36.119999999999997</v>
      </c>
      <c r="L34281" s="32">
        <v>36.119999999999997</v>
      </c>
      <c r="N34281" t="s">
        <v>47</v>
      </c>
      <c r="O34281">
        <v>3</v>
      </c>
    </row>
    <row r="34282" spans="1:15" x14ac:dyDescent="0.2">
      <c r="A34282" s="2">
        <v>37314</v>
      </c>
      <c r="B34282">
        <v>800</v>
      </c>
      <c r="C34282">
        <v>30.98</v>
      </c>
      <c r="D34282">
        <v>30.98</v>
      </c>
      <c r="E34282">
        <v>30.98</v>
      </c>
      <c r="F34282">
        <v>30.98</v>
      </c>
      <c r="G34282">
        <v>30.98</v>
      </c>
      <c r="H34282" s="5">
        <v>35.51</v>
      </c>
      <c r="I34282">
        <v>35.51</v>
      </c>
      <c r="J34282">
        <v>35.51</v>
      </c>
      <c r="K34282">
        <v>35.51</v>
      </c>
      <c r="L34282" s="32">
        <v>35.51</v>
      </c>
      <c r="N34282" t="s">
        <v>48</v>
      </c>
      <c r="O34282">
        <v>3</v>
      </c>
    </row>
    <row r="34283" spans="1:15" x14ac:dyDescent="0.2">
      <c r="A34283" s="2">
        <v>37314</v>
      </c>
      <c r="B34283">
        <v>900</v>
      </c>
      <c r="C34283">
        <v>25.92</v>
      </c>
      <c r="D34283">
        <v>25.92</v>
      </c>
      <c r="E34283">
        <v>25.92</v>
      </c>
      <c r="F34283">
        <v>25.92</v>
      </c>
      <c r="G34283">
        <v>25.92</v>
      </c>
      <c r="H34283" s="5">
        <v>31.75</v>
      </c>
      <c r="I34283">
        <v>31.75</v>
      </c>
      <c r="J34283">
        <v>31.75</v>
      </c>
      <c r="K34283">
        <v>31.75</v>
      </c>
      <c r="L34283" s="32">
        <v>31.75</v>
      </c>
      <c r="N34283" t="s">
        <v>48</v>
      </c>
      <c r="O34283">
        <v>3</v>
      </c>
    </row>
    <row r="34284" spans="1:15" x14ac:dyDescent="0.2">
      <c r="A34284" s="2">
        <v>37314</v>
      </c>
      <c r="B34284">
        <v>1000</v>
      </c>
      <c r="C34284">
        <v>28.66</v>
      </c>
      <c r="D34284">
        <v>28.66</v>
      </c>
      <c r="E34284">
        <v>28.66</v>
      </c>
      <c r="F34284">
        <v>28.66</v>
      </c>
      <c r="G34284">
        <v>28.66</v>
      </c>
      <c r="H34284" s="5">
        <v>32.51</v>
      </c>
      <c r="I34284">
        <v>32.58</v>
      </c>
      <c r="J34284">
        <v>32.770000000000003</v>
      </c>
      <c r="K34284">
        <v>34.28</v>
      </c>
      <c r="L34284" s="32">
        <v>32.130000000000003</v>
      </c>
      <c r="N34284" t="s">
        <v>48</v>
      </c>
      <c r="O34284">
        <v>3</v>
      </c>
    </row>
    <row r="34285" spans="1:15" x14ac:dyDescent="0.2">
      <c r="A34285" s="2">
        <v>37314</v>
      </c>
      <c r="B34285">
        <v>1100</v>
      </c>
      <c r="C34285">
        <v>61.25</v>
      </c>
      <c r="D34285">
        <v>61.25</v>
      </c>
      <c r="E34285">
        <v>61.25</v>
      </c>
      <c r="F34285">
        <v>61.25</v>
      </c>
      <c r="G34285">
        <v>61.25</v>
      </c>
      <c r="H34285" s="5">
        <v>33.21</v>
      </c>
      <c r="I34285">
        <v>33.409999999999997</v>
      </c>
      <c r="J34285">
        <v>33.53</v>
      </c>
      <c r="K34285">
        <v>33.21</v>
      </c>
      <c r="L34285" s="32">
        <v>33.21</v>
      </c>
      <c r="N34285" t="s">
        <v>48</v>
      </c>
      <c r="O34285">
        <v>3</v>
      </c>
    </row>
    <row r="34286" spans="1:15" x14ac:dyDescent="0.2">
      <c r="A34286" s="2">
        <v>37314</v>
      </c>
      <c r="B34286">
        <v>1200</v>
      </c>
      <c r="C34286">
        <v>44.68</v>
      </c>
      <c r="D34286">
        <v>44.68</v>
      </c>
      <c r="E34286">
        <v>44.68</v>
      </c>
      <c r="F34286">
        <v>44.68</v>
      </c>
      <c r="G34286">
        <v>44.68</v>
      </c>
      <c r="H34286" s="5">
        <v>31.12</v>
      </c>
      <c r="I34286">
        <v>31.39</v>
      </c>
      <c r="J34286">
        <v>31.65</v>
      </c>
      <c r="K34286">
        <v>31.12</v>
      </c>
      <c r="L34286" s="32">
        <v>31.12</v>
      </c>
      <c r="N34286" t="s">
        <v>48</v>
      </c>
      <c r="O34286">
        <v>3</v>
      </c>
    </row>
    <row r="34287" spans="1:15" x14ac:dyDescent="0.2">
      <c r="A34287" s="2">
        <v>37314</v>
      </c>
      <c r="B34287">
        <v>1300</v>
      </c>
      <c r="C34287">
        <v>26.4</v>
      </c>
      <c r="D34287">
        <v>26.4</v>
      </c>
      <c r="E34287">
        <v>26.4</v>
      </c>
      <c r="F34287">
        <v>26.4</v>
      </c>
      <c r="G34287">
        <v>26.4</v>
      </c>
      <c r="H34287" s="5">
        <v>26</v>
      </c>
      <c r="I34287">
        <v>27.77</v>
      </c>
      <c r="J34287">
        <v>29.01</v>
      </c>
      <c r="K34287">
        <v>26.07</v>
      </c>
      <c r="L34287" s="32">
        <v>26.01</v>
      </c>
      <c r="N34287" t="s">
        <v>48</v>
      </c>
      <c r="O34287">
        <v>3</v>
      </c>
    </row>
    <row r="34288" spans="1:15" x14ac:dyDescent="0.2">
      <c r="A34288" s="2">
        <v>37314</v>
      </c>
      <c r="B34288">
        <v>1400</v>
      </c>
      <c r="C34288">
        <v>35.299999999999997</v>
      </c>
      <c r="D34288">
        <v>35.299999999999997</v>
      </c>
      <c r="E34288">
        <v>35.299999999999997</v>
      </c>
      <c r="F34288">
        <v>35.299999999999997</v>
      </c>
      <c r="G34288">
        <v>35.299999999999997</v>
      </c>
      <c r="H34288" s="5">
        <v>29.15</v>
      </c>
      <c r="I34288">
        <v>29.67</v>
      </c>
      <c r="J34288">
        <v>29.99</v>
      </c>
      <c r="K34288">
        <v>29.15</v>
      </c>
      <c r="L34288" s="32">
        <v>29.15</v>
      </c>
      <c r="N34288" t="s">
        <v>48</v>
      </c>
      <c r="O34288">
        <v>3</v>
      </c>
    </row>
    <row r="34289" spans="1:15" x14ac:dyDescent="0.2">
      <c r="A34289" s="2">
        <v>37314</v>
      </c>
      <c r="B34289">
        <v>1500</v>
      </c>
      <c r="C34289">
        <v>29.69</v>
      </c>
      <c r="D34289">
        <v>29.69</v>
      </c>
      <c r="E34289">
        <v>29.69</v>
      </c>
      <c r="F34289">
        <v>29.69</v>
      </c>
      <c r="G34289">
        <v>29.69</v>
      </c>
      <c r="H34289" s="5">
        <v>24.65</v>
      </c>
      <c r="I34289">
        <v>26.55</v>
      </c>
      <c r="J34289">
        <v>28.01</v>
      </c>
      <c r="K34289">
        <v>24.72</v>
      </c>
      <c r="L34289" s="32">
        <v>24.66</v>
      </c>
      <c r="N34289" t="s">
        <v>48</v>
      </c>
      <c r="O34289">
        <v>3</v>
      </c>
    </row>
    <row r="34290" spans="1:15" x14ac:dyDescent="0.2">
      <c r="A34290" s="2">
        <v>37314</v>
      </c>
      <c r="B34290">
        <v>1600</v>
      </c>
      <c r="C34290">
        <v>20.23</v>
      </c>
      <c r="D34290">
        <v>20.23</v>
      </c>
      <c r="E34290">
        <v>20.23</v>
      </c>
      <c r="F34290">
        <v>20.23</v>
      </c>
      <c r="G34290">
        <v>20.23</v>
      </c>
      <c r="H34290" s="5">
        <v>23.4</v>
      </c>
      <c r="I34290">
        <v>25.78</v>
      </c>
      <c r="J34290">
        <v>27.62</v>
      </c>
      <c r="K34290">
        <v>23.5</v>
      </c>
      <c r="L34290" s="32">
        <v>23.42</v>
      </c>
      <c r="N34290" t="s">
        <v>48</v>
      </c>
      <c r="O34290">
        <v>3</v>
      </c>
    </row>
    <row r="34291" spans="1:15" x14ac:dyDescent="0.2">
      <c r="A34291" s="2">
        <v>37314</v>
      </c>
      <c r="B34291">
        <v>1700</v>
      </c>
      <c r="C34291">
        <v>23.89</v>
      </c>
      <c r="D34291">
        <v>23.89</v>
      </c>
      <c r="E34291">
        <v>23.89</v>
      </c>
      <c r="F34291">
        <v>23.89</v>
      </c>
      <c r="G34291">
        <v>23.89</v>
      </c>
      <c r="H34291" s="5">
        <v>26.37</v>
      </c>
      <c r="I34291">
        <v>27.74</v>
      </c>
      <c r="J34291">
        <v>28.57</v>
      </c>
      <c r="K34291">
        <v>26.41</v>
      </c>
      <c r="L34291" s="32">
        <v>26.38</v>
      </c>
      <c r="N34291" t="s">
        <v>48</v>
      </c>
      <c r="O34291">
        <v>3</v>
      </c>
    </row>
    <row r="34292" spans="1:15" x14ac:dyDescent="0.2">
      <c r="A34292" s="2">
        <v>37314</v>
      </c>
      <c r="B34292">
        <v>1800</v>
      </c>
      <c r="C34292">
        <v>34.67</v>
      </c>
      <c r="D34292">
        <v>34.67</v>
      </c>
      <c r="E34292">
        <v>34.67</v>
      </c>
      <c r="F34292">
        <v>34.67</v>
      </c>
      <c r="G34292">
        <v>34.67</v>
      </c>
      <c r="H34292" s="5">
        <v>33.42</v>
      </c>
      <c r="I34292">
        <v>33.42</v>
      </c>
      <c r="J34292">
        <v>33.42</v>
      </c>
      <c r="K34292">
        <v>33.42</v>
      </c>
      <c r="L34292" s="32">
        <v>33.42</v>
      </c>
      <c r="N34292" t="s">
        <v>48</v>
      </c>
      <c r="O34292">
        <v>3</v>
      </c>
    </row>
    <row r="34293" spans="1:15" x14ac:dyDescent="0.2">
      <c r="A34293" s="2">
        <v>37314</v>
      </c>
      <c r="B34293">
        <v>1900</v>
      </c>
      <c r="C34293">
        <v>54.58</v>
      </c>
      <c r="D34293">
        <v>54.58</v>
      </c>
      <c r="E34293">
        <v>54.58</v>
      </c>
      <c r="F34293">
        <v>54.58</v>
      </c>
      <c r="G34293">
        <v>54.58</v>
      </c>
      <c r="H34293" s="5">
        <v>48</v>
      </c>
      <c r="I34293">
        <v>48</v>
      </c>
      <c r="J34293">
        <v>48</v>
      </c>
      <c r="K34293">
        <v>48</v>
      </c>
      <c r="L34293" s="32">
        <v>48</v>
      </c>
      <c r="N34293" t="s">
        <v>48</v>
      </c>
      <c r="O34293">
        <v>3</v>
      </c>
    </row>
    <row r="34294" spans="1:15" x14ac:dyDescent="0.2">
      <c r="A34294" s="2">
        <v>37314</v>
      </c>
      <c r="B34294">
        <v>2000</v>
      </c>
      <c r="C34294">
        <v>51.34</v>
      </c>
      <c r="D34294">
        <v>51.34</v>
      </c>
      <c r="E34294">
        <v>51.34</v>
      </c>
      <c r="F34294">
        <v>51.34</v>
      </c>
      <c r="G34294">
        <v>51.34</v>
      </c>
      <c r="H34294" s="5">
        <v>44.51</v>
      </c>
      <c r="I34294">
        <v>44.51</v>
      </c>
      <c r="J34294">
        <v>44.51</v>
      </c>
      <c r="K34294">
        <v>44.51</v>
      </c>
      <c r="L34294" s="32">
        <v>44.51</v>
      </c>
      <c r="N34294" t="s">
        <v>48</v>
      </c>
      <c r="O34294">
        <v>3</v>
      </c>
    </row>
    <row r="34295" spans="1:15" x14ac:dyDescent="0.2">
      <c r="A34295" s="2">
        <v>37314</v>
      </c>
      <c r="B34295">
        <v>2100</v>
      </c>
      <c r="C34295">
        <v>37.67</v>
      </c>
      <c r="D34295">
        <v>37.67</v>
      </c>
      <c r="E34295">
        <v>37.67</v>
      </c>
      <c r="F34295">
        <v>37.67</v>
      </c>
      <c r="G34295">
        <v>37.67</v>
      </c>
      <c r="H34295" s="5">
        <v>44</v>
      </c>
      <c r="I34295">
        <v>44</v>
      </c>
      <c r="J34295">
        <v>44</v>
      </c>
      <c r="K34295">
        <v>44</v>
      </c>
      <c r="L34295" s="32">
        <v>44</v>
      </c>
      <c r="N34295" t="s">
        <v>48</v>
      </c>
      <c r="O34295">
        <v>3</v>
      </c>
    </row>
    <row r="34296" spans="1:15" x14ac:dyDescent="0.2">
      <c r="A34296" s="2">
        <v>37314</v>
      </c>
      <c r="B34296">
        <v>2200</v>
      </c>
      <c r="C34296">
        <v>46.4</v>
      </c>
      <c r="D34296">
        <v>46.4</v>
      </c>
      <c r="E34296">
        <v>46.4</v>
      </c>
      <c r="F34296">
        <v>46.4</v>
      </c>
      <c r="G34296">
        <v>46.4</v>
      </c>
      <c r="H34296" s="5">
        <v>36.270000000000003</v>
      </c>
      <c r="I34296">
        <v>36.270000000000003</v>
      </c>
      <c r="J34296">
        <v>36.270000000000003</v>
      </c>
      <c r="K34296">
        <v>36.270000000000003</v>
      </c>
      <c r="L34296" s="32">
        <v>36.270000000000003</v>
      </c>
      <c r="N34296" t="s">
        <v>48</v>
      </c>
      <c r="O34296">
        <v>3</v>
      </c>
    </row>
    <row r="34297" spans="1:15" x14ac:dyDescent="0.2">
      <c r="A34297" s="2">
        <v>37314</v>
      </c>
      <c r="B34297">
        <v>2300</v>
      </c>
      <c r="C34297">
        <v>29.87</v>
      </c>
      <c r="D34297">
        <v>29.87</v>
      </c>
      <c r="E34297">
        <v>29.87</v>
      </c>
      <c r="F34297">
        <v>29.87</v>
      </c>
      <c r="G34297">
        <v>29.87</v>
      </c>
      <c r="H34297" s="5">
        <v>27.64</v>
      </c>
      <c r="I34297">
        <v>27.64</v>
      </c>
      <c r="J34297">
        <v>27.64</v>
      </c>
      <c r="K34297">
        <v>27.64</v>
      </c>
      <c r="L34297" s="32">
        <v>27.64</v>
      </c>
      <c r="N34297" t="s">
        <v>48</v>
      </c>
      <c r="O34297">
        <v>3</v>
      </c>
    </row>
    <row r="34298" spans="1:15" x14ac:dyDescent="0.2">
      <c r="A34298" s="2">
        <v>37314</v>
      </c>
      <c r="B34298">
        <v>2400</v>
      </c>
      <c r="C34298">
        <v>34.35</v>
      </c>
      <c r="D34298">
        <v>34.35</v>
      </c>
      <c r="E34298">
        <v>34.35</v>
      </c>
      <c r="F34298">
        <v>34.35</v>
      </c>
      <c r="G34298">
        <v>34.35</v>
      </c>
      <c r="H34298" s="5">
        <v>25.78</v>
      </c>
      <c r="I34298">
        <v>25.78</v>
      </c>
      <c r="J34298">
        <v>25.78</v>
      </c>
      <c r="K34298">
        <v>25.78</v>
      </c>
      <c r="L34298" s="32">
        <v>25.78</v>
      </c>
      <c r="N34298" t="s">
        <v>47</v>
      </c>
      <c r="O34298">
        <v>3</v>
      </c>
    </row>
    <row r="34299" spans="1:15" x14ac:dyDescent="0.2">
      <c r="A34299" s="2">
        <v>37315</v>
      </c>
      <c r="B34299">
        <v>100</v>
      </c>
      <c r="H34299" s="5">
        <v>22.55</v>
      </c>
      <c r="I34299">
        <v>22.55</v>
      </c>
      <c r="J34299">
        <v>22.55</v>
      </c>
      <c r="K34299">
        <v>22.55</v>
      </c>
      <c r="L34299" s="32">
        <v>22.55</v>
      </c>
      <c r="N34299" t="s">
        <v>47</v>
      </c>
      <c r="O34299">
        <v>4</v>
      </c>
    </row>
    <row r="34300" spans="1:15" x14ac:dyDescent="0.2">
      <c r="A34300" s="2">
        <v>37315</v>
      </c>
      <c r="B34300">
        <v>200</v>
      </c>
      <c r="H34300" s="5">
        <v>20.61</v>
      </c>
      <c r="I34300">
        <v>20.61</v>
      </c>
      <c r="J34300">
        <v>20.61</v>
      </c>
      <c r="K34300">
        <v>20.61</v>
      </c>
      <c r="L34300" s="32">
        <v>20.61</v>
      </c>
      <c r="N34300" t="s">
        <v>47</v>
      </c>
      <c r="O34300">
        <v>4</v>
      </c>
    </row>
    <row r="34301" spans="1:15" x14ac:dyDescent="0.2">
      <c r="A34301" s="2">
        <v>37315</v>
      </c>
      <c r="B34301">
        <v>300</v>
      </c>
      <c r="H34301" s="5">
        <v>20.61</v>
      </c>
      <c r="I34301">
        <v>20.61</v>
      </c>
      <c r="J34301">
        <v>20.61</v>
      </c>
      <c r="K34301">
        <v>20.61</v>
      </c>
      <c r="L34301" s="32">
        <v>20.61</v>
      </c>
      <c r="N34301" t="s">
        <v>47</v>
      </c>
      <c r="O34301">
        <v>4</v>
      </c>
    </row>
    <row r="34302" spans="1:15" x14ac:dyDescent="0.2">
      <c r="A34302" s="2">
        <v>37315</v>
      </c>
      <c r="B34302">
        <v>400</v>
      </c>
      <c r="H34302" s="5">
        <v>20.92</v>
      </c>
      <c r="I34302">
        <v>20.92</v>
      </c>
      <c r="J34302">
        <v>20.92</v>
      </c>
      <c r="K34302">
        <v>20.92</v>
      </c>
      <c r="L34302" s="32">
        <v>20.92</v>
      </c>
      <c r="N34302" t="s">
        <v>47</v>
      </c>
      <c r="O34302">
        <v>4</v>
      </c>
    </row>
    <row r="34303" spans="1:15" x14ac:dyDescent="0.2">
      <c r="A34303" s="2">
        <v>37315</v>
      </c>
      <c r="B34303">
        <v>500</v>
      </c>
      <c r="H34303" s="5">
        <v>24</v>
      </c>
      <c r="I34303">
        <v>24</v>
      </c>
      <c r="J34303">
        <v>24</v>
      </c>
      <c r="K34303">
        <v>24</v>
      </c>
      <c r="L34303" s="32">
        <v>24</v>
      </c>
      <c r="N34303" t="s">
        <v>47</v>
      </c>
      <c r="O34303">
        <v>4</v>
      </c>
    </row>
    <row r="34304" spans="1:15" x14ac:dyDescent="0.2">
      <c r="A34304" s="2">
        <v>37315</v>
      </c>
      <c r="B34304">
        <v>600</v>
      </c>
      <c r="H34304" s="5">
        <v>28</v>
      </c>
      <c r="I34304">
        <v>28</v>
      </c>
      <c r="J34304">
        <v>28</v>
      </c>
      <c r="K34304">
        <v>28</v>
      </c>
      <c r="L34304" s="32">
        <v>28</v>
      </c>
      <c r="N34304" t="s">
        <v>47</v>
      </c>
      <c r="O34304">
        <v>4</v>
      </c>
    </row>
    <row r="34305" spans="1:15" x14ac:dyDescent="0.2">
      <c r="A34305" s="2">
        <v>37315</v>
      </c>
      <c r="B34305">
        <v>700</v>
      </c>
      <c r="H34305" s="5">
        <v>45</v>
      </c>
      <c r="I34305">
        <v>45</v>
      </c>
      <c r="J34305">
        <v>45</v>
      </c>
      <c r="K34305">
        <v>45</v>
      </c>
      <c r="L34305" s="32">
        <v>45</v>
      </c>
      <c r="N34305" t="s">
        <v>47</v>
      </c>
      <c r="O34305">
        <v>4</v>
      </c>
    </row>
    <row r="34306" spans="1:15" x14ac:dyDescent="0.2">
      <c r="A34306" s="2">
        <v>37315</v>
      </c>
      <c r="B34306">
        <v>800</v>
      </c>
      <c r="H34306" s="5">
        <v>42</v>
      </c>
      <c r="I34306">
        <v>43.54</v>
      </c>
      <c r="J34306">
        <v>44.57</v>
      </c>
      <c r="K34306">
        <v>42</v>
      </c>
      <c r="L34306" s="32">
        <v>42</v>
      </c>
      <c r="N34306" t="s">
        <v>48</v>
      </c>
      <c r="O34306">
        <v>4</v>
      </c>
    </row>
    <row r="34307" spans="1:15" x14ac:dyDescent="0.2">
      <c r="A34307" s="2">
        <v>37315</v>
      </c>
      <c r="B34307">
        <v>900</v>
      </c>
      <c r="H34307" s="5">
        <v>37</v>
      </c>
      <c r="I34307">
        <v>37.5</v>
      </c>
      <c r="J34307">
        <v>37.950000000000003</v>
      </c>
      <c r="K34307">
        <v>37</v>
      </c>
      <c r="L34307" s="32">
        <v>37</v>
      </c>
      <c r="N34307" t="s">
        <v>48</v>
      </c>
      <c r="O34307">
        <v>4</v>
      </c>
    </row>
    <row r="34308" spans="1:15" x14ac:dyDescent="0.2">
      <c r="A34308" s="2">
        <v>37315</v>
      </c>
      <c r="B34308">
        <v>1000</v>
      </c>
      <c r="H34308" s="5">
        <v>36</v>
      </c>
      <c r="I34308">
        <v>36</v>
      </c>
      <c r="J34308">
        <v>36</v>
      </c>
      <c r="K34308">
        <v>36</v>
      </c>
      <c r="L34308" s="32">
        <v>36</v>
      </c>
      <c r="N34308" t="s">
        <v>48</v>
      </c>
      <c r="O34308">
        <v>4</v>
      </c>
    </row>
    <row r="34309" spans="1:15" x14ac:dyDescent="0.2">
      <c r="A34309" s="2">
        <v>37315</v>
      </c>
      <c r="B34309">
        <v>1100</v>
      </c>
      <c r="H34309" s="5">
        <v>37.43</v>
      </c>
      <c r="I34309">
        <v>37.43</v>
      </c>
      <c r="J34309">
        <v>37.43</v>
      </c>
      <c r="K34309">
        <v>37.43</v>
      </c>
      <c r="L34309" s="32">
        <v>37.43</v>
      </c>
      <c r="N34309" t="s">
        <v>48</v>
      </c>
      <c r="O34309">
        <v>4</v>
      </c>
    </row>
    <row r="34310" spans="1:15" x14ac:dyDescent="0.2">
      <c r="A34310" s="2">
        <v>37315</v>
      </c>
      <c r="B34310">
        <v>1200</v>
      </c>
      <c r="H34310" s="5">
        <v>32.42</v>
      </c>
      <c r="I34310">
        <v>32.42</v>
      </c>
      <c r="J34310">
        <v>32.42</v>
      </c>
      <c r="K34310">
        <v>32.42</v>
      </c>
      <c r="L34310" s="32">
        <v>32.42</v>
      </c>
      <c r="N34310" t="s">
        <v>48</v>
      </c>
      <c r="O34310">
        <v>4</v>
      </c>
    </row>
    <row r="34311" spans="1:15" x14ac:dyDescent="0.2">
      <c r="A34311" s="2">
        <v>37315</v>
      </c>
      <c r="B34311">
        <v>1300</v>
      </c>
      <c r="H34311" s="5">
        <v>25</v>
      </c>
      <c r="I34311">
        <v>27</v>
      </c>
      <c r="J34311">
        <v>28.77</v>
      </c>
      <c r="K34311">
        <v>25</v>
      </c>
      <c r="L34311" s="32">
        <v>24.99</v>
      </c>
      <c r="N34311" t="s">
        <v>48</v>
      </c>
      <c r="O34311">
        <v>4</v>
      </c>
    </row>
    <row r="34312" spans="1:15" x14ac:dyDescent="0.2">
      <c r="A34312" s="2">
        <v>37315</v>
      </c>
      <c r="B34312">
        <v>1400</v>
      </c>
      <c r="H34312" s="5">
        <v>25.03</v>
      </c>
      <c r="I34312">
        <v>25.87</v>
      </c>
      <c r="J34312">
        <v>26.4</v>
      </c>
      <c r="K34312">
        <v>25.03</v>
      </c>
      <c r="L34312" s="32">
        <v>25.03</v>
      </c>
      <c r="N34312" t="s">
        <v>48</v>
      </c>
      <c r="O34312">
        <v>4</v>
      </c>
    </row>
    <row r="34313" spans="1:15" x14ac:dyDescent="0.2">
      <c r="A34313" s="2">
        <v>37315</v>
      </c>
      <c r="B34313">
        <v>1500</v>
      </c>
      <c r="H34313" s="5">
        <v>21.1</v>
      </c>
      <c r="I34313">
        <v>22.21</v>
      </c>
      <c r="J34313">
        <v>23.36</v>
      </c>
      <c r="K34313">
        <v>21.09</v>
      </c>
      <c r="L34313" s="32">
        <v>21.09</v>
      </c>
      <c r="N34313" t="s">
        <v>48</v>
      </c>
      <c r="O34313">
        <v>4</v>
      </c>
    </row>
    <row r="34314" spans="1:15" x14ac:dyDescent="0.2">
      <c r="A34314" s="2">
        <v>37315</v>
      </c>
      <c r="B34314">
        <v>1600</v>
      </c>
      <c r="H34314" s="5">
        <v>20.88</v>
      </c>
      <c r="I34314">
        <v>21.36</v>
      </c>
      <c r="J34314">
        <v>21.72</v>
      </c>
      <c r="K34314">
        <v>22.07</v>
      </c>
      <c r="L34314" s="32">
        <v>20.49</v>
      </c>
      <c r="N34314" t="s">
        <v>48</v>
      </c>
      <c r="O34314">
        <v>4</v>
      </c>
    </row>
    <row r="34315" spans="1:15" x14ac:dyDescent="0.2">
      <c r="A34315" s="2">
        <v>37315</v>
      </c>
      <c r="B34315">
        <v>1700</v>
      </c>
      <c r="H34315" s="5">
        <v>22.03</v>
      </c>
      <c r="I34315">
        <v>23.96</v>
      </c>
      <c r="J34315">
        <v>25.24</v>
      </c>
      <c r="K34315">
        <v>22.03</v>
      </c>
      <c r="L34315" s="32">
        <v>22.03</v>
      </c>
      <c r="N34315" t="s">
        <v>48</v>
      </c>
      <c r="O34315">
        <v>4</v>
      </c>
    </row>
    <row r="34316" spans="1:15" x14ac:dyDescent="0.2">
      <c r="A34316" s="2">
        <v>37315</v>
      </c>
      <c r="B34316">
        <v>1800</v>
      </c>
      <c r="H34316" s="5">
        <v>34</v>
      </c>
      <c r="I34316">
        <v>34</v>
      </c>
      <c r="J34316">
        <v>34</v>
      </c>
      <c r="K34316">
        <v>34</v>
      </c>
      <c r="L34316" s="32">
        <v>34</v>
      </c>
      <c r="N34316" t="s">
        <v>48</v>
      </c>
      <c r="O34316">
        <v>4</v>
      </c>
    </row>
    <row r="34317" spans="1:15" x14ac:dyDescent="0.2">
      <c r="A34317" s="2">
        <v>37315</v>
      </c>
      <c r="B34317">
        <v>1900</v>
      </c>
      <c r="H34317" s="5">
        <v>46.84</v>
      </c>
      <c r="I34317">
        <v>46.84</v>
      </c>
      <c r="J34317">
        <v>46.84</v>
      </c>
      <c r="K34317">
        <v>46.84</v>
      </c>
      <c r="L34317" s="32">
        <v>46.84</v>
      </c>
      <c r="N34317" t="s">
        <v>48</v>
      </c>
      <c r="O34317">
        <v>4</v>
      </c>
    </row>
    <row r="34318" spans="1:15" x14ac:dyDescent="0.2">
      <c r="A34318" s="2">
        <v>37315</v>
      </c>
      <c r="B34318">
        <v>2000</v>
      </c>
      <c r="H34318" s="5">
        <v>43.51</v>
      </c>
      <c r="I34318">
        <v>43.51</v>
      </c>
      <c r="J34318">
        <v>43.51</v>
      </c>
      <c r="K34318">
        <v>43.51</v>
      </c>
      <c r="L34318" s="32">
        <v>43.51</v>
      </c>
      <c r="N34318" t="s">
        <v>48</v>
      </c>
      <c r="O34318">
        <v>4</v>
      </c>
    </row>
    <row r="34319" spans="1:15" x14ac:dyDescent="0.2">
      <c r="A34319" s="2">
        <v>37315</v>
      </c>
      <c r="B34319">
        <v>2100</v>
      </c>
      <c r="H34319" s="5">
        <v>41.51</v>
      </c>
      <c r="I34319">
        <v>41.51</v>
      </c>
      <c r="J34319">
        <v>41.51</v>
      </c>
      <c r="K34319">
        <v>41.51</v>
      </c>
      <c r="L34319" s="32">
        <v>41.51</v>
      </c>
      <c r="N34319" t="s">
        <v>48</v>
      </c>
      <c r="O34319">
        <v>4</v>
      </c>
    </row>
    <row r="34320" spans="1:15" x14ac:dyDescent="0.2">
      <c r="A34320" s="2">
        <v>37315</v>
      </c>
      <c r="B34320">
        <v>2200</v>
      </c>
      <c r="H34320" s="5">
        <v>30</v>
      </c>
      <c r="I34320">
        <v>30.01</v>
      </c>
      <c r="J34320">
        <v>30.01</v>
      </c>
      <c r="K34320">
        <v>30</v>
      </c>
      <c r="L34320" s="32">
        <v>30</v>
      </c>
      <c r="N34320" t="s">
        <v>48</v>
      </c>
      <c r="O34320">
        <v>4</v>
      </c>
    </row>
    <row r="34321" spans="1:15" x14ac:dyDescent="0.2">
      <c r="A34321" s="2">
        <v>37315</v>
      </c>
      <c r="B34321">
        <v>2300</v>
      </c>
      <c r="H34321" s="5">
        <v>22.46</v>
      </c>
      <c r="I34321">
        <v>27</v>
      </c>
      <c r="J34321">
        <v>30.21</v>
      </c>
      <c r="K34321">
        <v>22.46</v>
      </c>
      <c r="L34321" s="32">
        <v>22.46</v>
      </c>
      <c r="N34321" t="s">
        <v>48</v>
      </c>
      <c r="O34321">
        <v>4</v>
      </c>
    </row>
    <row r="34322" spans="1:15" x14ac:dyDescent="0.2">
      <c r="A34322" s="2">
        <v>37315</v>
      </c>
      <c r="B34322">
        <v>2400</v>
      </c>
      <c r="H34322" s="5">
        <v>24</v>
      </c>
      <c r="I34322">
        <v>24</v>
      </c>
      <c r="J34322">
        <v>24</v>
      </c>
      <c r="K34322">
        <v>24</v>
      </c>
      <c r="L34322" s="32">
        <v>24</v>
      </c>
      <c r="N34322" t="s">
        <v>47</v>
      </c>
      <c r="O34322">
        <v>4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workbookViewId="0"/>
  </sheetViews>
  <sheetFormatPr defaultRowHeight="12.75" x14ac:dyDescent="0.2"/>
  <cols>
    <col min="1" max="1" width="10.140625" bestFit="1" customWidth="1"/>
    <col min="4" max="4" width="11.140625" bestFit="1" customWidth="1"/>
    <col min="5" max="5" width="11.140625" customWidth="1"/>
    <col min="13" max="13" width="10.140625" style="2" bestFit="1" customWidth="1"/>
    <col min="14" max="14" width="11.140625" style="134" bestFit="1" customWidth="1"/>
  </cols>
  <sheetData>
    <row r="1" spans="1:17" x14ac:dyDescent="0.2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5" thickBot="1" x14ac:dyDescent="0.25">
      <c r="A2" s="2">
        <v>35827</v>
      </c>
      <c r="M2" s="2">
        <v>35828</v>
      </c>
      <c r="N2" s="134">
        <v>2.3650000095367432</v>
      </c>
    </row>
    <row r="3" spans="1:17" x14ac:dyDescent="0.2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">
      <c r="A4" s="2">
        <v>35829</v>
      </c>
      <c r="G4" s="104">
        <f>+'Raw Data'!S6</f>
        <v>5</v>
      </c>
      <c r="H4" s="76">
        <v>0</v>
      </c>
      <c r="I4" s="7">
        <f>+Date</f>
        <v>37288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37288</v>
      </c>
      <c r="Q4" s="105" t="e">
        <f>VLOOKUP(P4,M:N,2,FALSE)</f>
        <v>#N/A</v>
      </c>
    </row>
    <row r="5" spans="1:17" x14ac:dyDescent="0.2">
      <c r="A5" s="2">
        <v>35830</v>
      </c>
      <c r="G5" s="104">
        <f>+'Raw Data'!S7</f>
        <v>6</v>
      </c>
      <c r="H5" s="76">
        <v>24</v>
      </c>
      <c r="I5" s="7">
        <f>+I4+1</f>
        <v>37289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37289</v>
      </c>
      <c r="Q5" s="105" t="e">
        <f t="shared" ref="Q5:Q34" si="3">VLOOKUP(P5,M:N,2,FALSE)</f>
        <v>#N/A</v>
      </c>
    </row>
    <row r="6" spans="1:17" x14ac:dyDescent="0.2">
      <c r="A6" s="2">
        <v>35831</v>
      </c>
      <c r="G6" s="104">
        <f>+'Raw Data'!S8</f>
        <v>7</v>
      </c>
      <c r="H6" s="76">
        <v>48</v>
      </c>
      <c r="I6" s="7">
        <f t="shared" ref="I6:I34" si="4">+I5+1</f>
        <v>37290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37290</v>
      </c>
      <c r="Q6" s="105" t="e">
        <f t="shared" si="3"/>
        <v>#N/A</v>
      </c>
    </row>
    <row r="7" spans="1:17" x14ac:dyDescent="0.2">
      <c r="A7" s="2">
        <v>35832</v>
      </c>
      <c r="G7" s="104">
        <f>+'Raw Data'!S9</f>
        <v>1</v>
      </c>
      <c r="H7" s="76">
        <v>72</v>
      </c>
      <c r="I7" s="7">
        <f t="shared" si="4"/>
        <v>37291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37291</v>
      </c>
      <c r="Q7" s="105" t="e">
        <f t="shared" si="3"/>
        <v>#N/A</v>
      </c>
    </row>
    <row r="8" spans="1:17" x14ac:dyDescent="0.2">
      <c r="A8" s="2">
        <v>35833</v>
      </c>
      <c r="G8" s="104">
        <f>+'Raw Data'!S10</f>
        <v>2</v>
      </c>
      <c r="H8" s="76">
        <v>96</v>
      </c>
      <c r="I8" s="7">
        <f t="shared" si="4"/>
        <v>37292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37292</v>
      </c>
      <c r="Q8" s="105" t="e">
        <f t="shared" si="3"/>
        <v>#N/A</v>
      </c>
    </row>
    <row r="9" spans="1:17" x14ac:dyDescent="0.2">
      <c r="A9" s="2">
        <v>35834</v>
      </c>
      <c r="G9" s="104">
        <f>+'Raw Data'!S11</f>
        <v>3</v>
      </c>
      <c r="H9" s="76">
        <v>120</v>
      </c>
      <c r="I9" s="7">
        <f t="shared" si="4"/>
        <v>37293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37293</v>
      </c>
      <c r="Q9" s="105" t="e">
        <f t="shared" si="3"/>
        <v>#N/A</v>
      </c>
    </row>
    <row r="10" spans="1:17" x14ac:dyDescent="0.2">
      <c r="A10" s="2">
        <v>35835</v>
      </c>
      <c r="G10" s="104">
        <f>+'Raw Data'!S12</f>
        <v>4</v>
      </c>
      <c r="H10" s="76">
        <v>144</v>
      </c>
      <c r="I10" s="7">
        <f t="shared" si="4"/>
        <v>37294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37294</v>
      </c>
      <c r="Q10" s="105" t="e">
        <f t="shared" si="3"/>
        <v>#N/A</v>
      </c>
    </row>
    <row r="11" spans="1:17" x14ac:dyDescent="0.2">
      <c r="A11" s="2">
        <v>35836</v>
      </c>
      <c r="G11" s="104">
        <f>+'Raw Data'!S13</f>
        <v>5</v>
      </c>
      <c r="H11" s="76">
        <v>168</v>
      </c>
      <c r="I11" s="7">
        <f t="shared" si="4"/>
        <v>37295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37295</v>
      </c>
      <c r="Q11" s="105" t="e">
        <f t="shared" si="3"/>
        <v>#N/A</v>
      </c>
    </row>
    <row r="12" spans="1:17" x14ac:dyDescent="0.2">
      <c r="A12" s="2">
        <v>35837</v>
      </c>
      <c r="G12" s="104">
        <f>+'Raw Data'!S14</f>
        <v>6</v>
      </c>
      <c r="H12" s="76">
        <v>192</v>
      </c>
      <c r="I12" s="7">
        <f t="shared" si="4"/>
        <v>37296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37296</v>
      </c>
      <c r="Q12" s="105" t="e">
        <f t="shared" si="3"/>
        <v>#N/A</v>
      </c>
    </row>
    <row r="13" spans="1:17" x14ac:dyDescent="0.2">
      <c r="A13" s="2">
        <v>35838</v>
      </c>
      <c r="G13" s="104">
        <f>+'Raw Data'!S15</f>
        <v>7</v>
      </c>
      <c r="H13" s="76">
        <v>216</v>
      </c>
      <c r="I13" s="7">
        <f t="shared" si="4"/>
        <v>37297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37297</v>
      </c>
      <c r="Q13" s="105" t="e">
        <f t="shared" si="3"/>
        <v>#N/A</v>
      </c>
    </row>
    <row r="14" spans="1:17" x14ac:dyDescent="0.2">
      <c r="A14" s="2">
        <v>35839</v>
      </c>
      <c r="G14" s="104">
        <f>+'Raw Data'!S16</f>
        <v>1</v>
      </c>
      <c r="H14" s="76">
        <v>240</v>
      </c>
      <c r="I14" s="7">
        <f t="shared" si="4"/>
        <v>37298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37298</v>
      </c>
      <c r="Q14" s="105" t="e">
        <f t="shared" si="3"/>
        <v>#N/A</v>
      </c>
    </row>
    <row r="15" spans="1:17" x14ac:dyDescent="0.2">
      <c r="A15" s="2">
        <v>35840</v>
      </c>
      <c r="G15" s="104">
        <f>+'Raw Data'!S17</f>
        <v>2</v>
      </c>
      <c r="H15" s="76">
        <v>264</v>
      </c>
      <c r="I15" s="7">
        <f t="shared" si="4"/>
        <v>37299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37299</v>
      </c>
      <c r="Q15" s="105" t="e">
        <f t="shared" si="3"/>
        <v>#N/A</v>
      </c>
    </row>
    <row r="16" spans="1:17" x14ac:dyDescent="0.2">
      <c r="A16" s="2">
        <v>35841</v>
      </c>
      <c r="G16" s="104">
        <f>+'Raw Data'!S18</f>
        <v>3</v>
      </c>
      <c r="H16" s="76">
        <v>288</v>
      </c>
      <c r="I16" s="7">
        <f t="shared" si="4"/>
        <v>37300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37300</v>
      </c>
      <c r="Q16" s="105" t="e">
        <f t="shared" si="3"/>
        <v>#N/A</v>
      </c>
    </row>
    <row r="17" spans="1:17" x14ac:dyDescent="0.2">
      <c r="A17" s="2">
        <v>35842</v>
      </c>
      <c r="G17" s="104">
        <f>+'Raw Data'!S19</f>
        <v>4</v>
      </c>
      <c r="H17" s="76">
        <v>312</v>
      </c>
      <c r="I17" s="7">
        <f t="shared" si="4"/>
        <v>37301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37301</v>
      </c>
      <c r="Q17" s="105" t="e">
        <f t="shared" si="3"/>
        <v>#N/A</v>
      </c>
    </row>
    <row r="18" spans="1:17" x14ac:dyDescent="0.2">
      <c r="A18" s="2">
        <v>35843</v>
      </c>
      <c r="G18" s="104">
        <f>+'Raw Data'!S20</f>
        <v>5</v>
      </c>
      <c r="H18" s="76">
        <v>336</v>
      </c>
      <c r="I18" s="7">
        <f t="shared" si="4"/>
        <v>37302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37302</v>
      </c>
      <c r="Q18" s="105" t="e">
        <f t="shared" si="3"/>
        <v>#N/A</v>
      </c>
    </row>
    <row r="19" spans="1:17" x14ac:dyDescent="0.2">
      <c r="A19" s="2">
        <v>35844</v>
      </c>
      <c r="G19" s="104">
        <f>+'Raw Data'!S21</f>
        <v>6</v>
      </c>
      <c r="H19" s="76">
        <v>360</v>
      </c>
      <c r="I19" s="7">
        <f t="shared" si="4"/>
        <v>37303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37303</v>
      </c>
      <c r="Q19" s="105" t="e">
        <f t="shared" si="3"/>
        <v>#N/A</v>
      </c>
    </row>
    <row r="20" spans="1:17" x14ac:dyDescent="0.2">
      <c r="A20" s="2">
        <v>35845</v>
      </c>
      <c r="G20" s="104">
        <f>+'Raw Data'!S22</f>
        <v>7</v>
      </c>
      <c r="H20" s="76">
        <v>384</v>
      </c>
      <c r="I20" s="7">
        <f t="shared" si="4"/>
        <v>37304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37304</v>
      </c>
      <c r="Q20" s="105" t="e">
        <f t="shared" si="3"/>
        <v>#N/A</v>
      </c>
    </row>
    <row r="21" spans="1:17" x14ac:dyDescent="0.2">
      <c r="A21" s="2">
        <v>35846</v>
      </c>
      <c r="G21" s="104">
        <f>+'Raw Data'!S23</f>
        <v>1</v>
      </c>
      <c r="H21" s="76">
        <v>408</v>
      </c>
      <c r="I21" s="7">
        <f t="shared" si="4"/>
        <v>37305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37305</v>
      </c>
      <c r="Q21" s="105" t="e">
        <f t="shared" si="3"/>
        <v>#N/A</v>
      </c>
    </row>
    <row r="22" spans="1:17" x14ac:dyDescent="0.2">
      <c r="A22" s="2">
        <v>35847</v>
      </c>
      <c r="G22" s="104">
        <f>+'Raw Data'!S24</f>
        <v>2</v>
      </c>
      <c r="H22" s="76">
        <v>432</v>
      </c>
      <c r="I22" s="7">
        <f t="shared" si="4"/>
        <v>37306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37306</v>
      </c>
      <c r="Q22" s="105" t="e">
        <f t="shared" si="3"/>
        <v>#N/A</v>
      </c>
    </row>
    <row r="23" spans="1:17" x14ac:dyDescent="0.2">
      <c r="A23" s="2">
        <v>35848</v>
      </c>
      <c r="G23" s="104">
        <f>+'Raw Data'!S25</f>
        <v>3</v>
      </c>
      <c r="H23" s="76">
        <v>456</v>
      </c>
      <c r="I23" s="7">
        <f t="shared" si="4"/>
        <v>37307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37307</v>
      </c>
      <c r="Q23" s="105" t="e">
        <f t="shared" si="3"/>
        <v>#N/A</v>
      </c>
    </row>
    <row r="24" spans="1:17" x14ac:dyDescent="0.2">
      <c r="A24" s="2">
        <v>35849</v>
      </c>
      <c r="G24" s="104">
        <f>+'Raw Data'!S26</f>
        <v>4</v>
      </c>
      <c r="H24" s="76">
        <v>480</v>
      </c>
      <c r="I24" s="7">
        <f t="shared" si="4"/>
        <v>37308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37308</v>
      </c>
      <c r="Q24" s="105" t="e">
        <f t="shared" si="3"/>
        <v>#N/A</v>
      </c>
    </row>
    <row r="25" spans="1:17" x14ac:dyDescent="0.2">
      <c r="A25" s="2">
        <v>35850</v>
      </c>
      <c r="G25" s="104">
        <f>+'Raw Data'!S27</f>
        <v>5</v>
      </c>
      <c r="H25" s="76">
        <v>504</v>
      </c>
      <c r="I25" s="7">
        <f t="shared" si="4"/>
        <v>37309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37309</v>
      </c>
      <c r="Q25" s="105" t="e">
        <f t="shared" si="3"/>
        <v>#N/A</v>
      </c>
    </row>
    <row r="26" spans="1:17" x14ac:dyDescent="0.2">
      <c r="A26" s="2">
        <v>35851</v>
      </c>
      <c r="G26" s="104">
        <f>+'Raw Data'!S28</f>
        <v>6</v>
      </c>
      <c r="H26" s="76">
        <v>528</v>
      </c>
      <c r="I26" s="7">
        <f t="shared" si="4"/>
        <v>37310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37310</v>
      </c>
      <c r="Q26" s="105" t="e">
        <f t="shared" si="3"/>
        <v>#N/A</v>
      </c>
    </row>
    <row r="27" spans="1:17" x14ac:dyDescent="0.2">
      <c r="A27" s="2">
        <v>35852</v>
      </c>
      <c r="G27" s="104">
        <f>+'Raw Data'!S29</f>
        <v>7</v>
      </c>
      <c r="H27" s="76">
        <v>552</v>
      </c>
      <c r="I27" s="7">
        <f t="shared" si="4"/>
        <v>37311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37311</v>
      </c>
      <c r="Q27" s="105" t="e">
        <f t="shared" si="3"/>
        <v>#N/A</v>
      </c>
    </row>
    <row r="28" spans="1:17" x14ac:dyDescent="0.2">
      <c r="A28" s="2">
        <v>35853</v>
      </c>
      <c r="G28" s="104">
        <f>+'Raw Data'!S30</f>
        <v>1</v>
      </c>
      <c r="H28" s="76">
        <v>576</v>
      </c>
      <c r="I28" s="7">
        <f t="shared" si="4"/>
        <v>37312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37312</v>
      </c>
      <c r="Q28" s="105" t="e">
        <f t="shared" si="3"/>
        <v>#N/A</v>
      </c>
    </row>
    <row r="29" spans="1:17" x14ac:dyDescent="0.2">
      <c r="A29" s="2">
        <v>35854</v>
      </c>
      <c r="G29" s="104">
        <f>+'Raw Data'!S31</f>
        <v>2</v>
      </c>
      <c r="H29" s="76">
        <v>600</v>
      </c>
      <c r="I29" s="7">
        <f t="shared" si="4"/>
        <v>37313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37313</v>
      </c>
      <c r="Q29" s="105" t="e">
        <f t="shared" si="3"/>
        <v>#N/A</v>
      </c>
    </row>
    <row r="30" spans="1:17" x14ac:dyDescent="0.2">
      <c r="A30" s="2">
        <v>35855</v>
      </c>
      <c r="G30" s="104">
        <f>+'Raw Data'!S32</f>
        <v>3</v>
      </c>
      <c r="H30" s="76">
        <v>624</v>
      </c>
      <c r="I30" s="7">
        <f t="shared" si="4"/>
        <v>37314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37314</v>
      </c>
      <c r="Q30" s="105" t="e">
        <f t="shared" si="3"/>
        <v>#N/A</v>
      </c>
    </row>
    <row r="31" spans="1:17" x14ac:dyDescent="0.2">
      <c r="A31" s="2">
        <v>35856</v>
      </c>
      <c r="G31" s="104">
        <f>+'Raw Data'!S33</f>
        <v>4</v>
      </c>
      <c r="H31" s="76">
        <v>648</v>
      </c>
      <c r="I31" s="7">
        <f t="shared" si="4"/>
        <v>37315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37315</v>
      </c>
      <c r="Q31" s="105" t="e">
        <f t="shared" si="3"/>
        <v>#N/A</v>
      </c>
    </row>
    <row r="32" spans="1:17" x14ac:dyDescent="0.2">
      <c r="A32" s="2">
        <v>35857</v>
      </c>
      <c r="G32" s="104">
        <f>+'Raw Data'!S34</f>
        <v>4</v>
      </c>
      <c r="H32" s="76">
        <v>672</v>
      </c>
      <c r="I32" s="7">
        <f t="shared" si="4"/>
        <v>37316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37316</v>
      </c>
      <c r="Q32" s="105" t="e">
        <f t="shared" si="3"/>
        <v>#N/A</v>
      </c>
    </row>
    <row r="33" spans="1:17" x14ac:dyDescent="0.2">
      <c r="A33" s="2">
        <v>35858</v>
      </c>
      <c r="G33" s="104">
        <f>+'Raw Data'!S35</f>
        <v>4</v>
      </c>
      <c r="H33" s="76">
        <v>696</v>
      </c>
      <c r="I33" s="7">
        <f t="shared" si="4"/>
        <v>37317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37317</v>
      </c>
      <c r="Q33" s="105" t="e">
        <f t="shared" si="3"/>
        <v>#N/A</v>
      </c>
    </row>
    <row r="34" spans="1:17" ht="13.5" thickBot="1" x14ac:dyDescent="0.25">
      <c r="A34" s="2">
        <v>35859</v>
      </c>
      <c r="G34" s="106">
        <f>+'Raw Data'!S36</f>
        <v>4</v>
      </c>
      <c r="H34" s="107">
        <v>720</v>
      </c>
      <c r="I34" s="108">
        <f t="shared" si="4"/>
        <v>37318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37318</v>
      </c>
      <c r="Q34" s="109" t="e">
        <f t="shared" si="3"/>
        <v>#N/A</v>
      </c>
    </row>
    <row r="35" spans="1:17" x14ac:dyDescent="0.2">
      <c r="A35" s="2">
        <v>35860</v>
      </c>
      <c r="M35" s="2">
        <v>35873</v>
      </c>
      <c r="N35" s="134">
        <v>2.4249999523162842</v>
      </c>
    </row>
    <row r="36" spans="1:17" x14ac:dyDescent="0.2">
      <c r="A36" s="2">
        <v>35861</v>
      </c>
      <c r="M36" s="2">
        <v>35874</v>
      </c>
      <c r="N36" s="134">
        <v>2.4449999332427979</v>
      </c>
    </row>
    <row r="37" spans="1:17" x14ac:dyDescent="0.2">
      <c r="A37" s="2">
        <v>35862</v>
      </c>
      <c r="M37" s="2">
        <v>35877</v>
      </c>
      <c r="N37" s="134">
        <v>2.4749999046325684</v>
      </c>
    </row>
    <row r="38" spans="1:17" x14ac:dyDescent="0.2">
      <c r="A38" s="2">
        <v>35863</v>
      </c>
      <c r="M38" s="2">
        <v>35878</v>
      </c>
      <c r="N38" s="134">
        <v>2.5149998664855957</v>
      </c>
    </row>
    <row r="39" spans="1:17" x14ac:dyDescent="0.2">
      <c r="A39" s="2">
        <v>35864</v>
      </c>
      <c r="M39" s="2">
        <v>35879</v>
      </c>
      <c r="N39" s="134">
        <v>2.494999885559082</v>
      </c>
    </row>
    <row r="40" spans="1:17" x14ac:dyDescent="0.2">
      <c r="A40" s="2">
        <v>35865</v>
      </c>
      <c r="M40" s="2">
        <v>35880</v>
      </c>
      <c r="N40" s="134">
        <v>2.5099999904632568</v>
      </c>
    </row>
    <row r="41" spans="1:17" x14ac:dyDescent="0.2">
      <c r="A41" s="2">
        <v>35866</v>
      </c>
      <c r="M41" s="2">
        <v>35881</v>
      </c>
      <c r="N41" s="134">
        <v>2.4549999237060547</v>
      </c>
    </row>
    <row r="42" spans="1:17" x14ac:dyDescent="0.2">
      <c r="A42" s="2">
        <v>35867</v>
      </c>
      <c r="M42" s="2">
        <v>35884</v>
      </c>
      <c r="N42" s="134">
        <v>2.434999942779541</v>
      </c>
    </row>
    <row r="43" spans="1:17" x14ac:dyDescent="0.2">
      <c r="A43" s="2">
        <v>35868</v>
      </c>
      <c r="M43" s="2">
        <v>35885</v>
      </c>
      <c r="N43" s="134">
        <v>2.4100000858306885</v>
      </c>
    </row>
    <row r="44" spans="1:17" x14ac:dyDescent="0.2">
      <c r="A44" s="2">
        <v>35869</v>
      </c>
      <c r="M44" s="2">
        <v>35886</v>
      </c>
      <c r="N44" s="134">
        <v>2.5350000858306885</v>
      </c>
    </row>
    <row r="45" spans="1:17" x14ac:dyDescent="0.2">
      <c r="A45" s="2">
        <v>35870</v>
      </c>
      <c r="M45" s="2">
        <v>35887</v>
      </c>
      <c r="N45" s="134">
        <v>2.625</v>
      </c>
    </row>
    <row r="46" spans="1:17" x14ac:dyDescent="0.2">
      <c r="A46" s="2">
        <v>35871</v>
      </c>
      <c r="M46" s="2">
        <v>35888</v>
      </c>
      <c r="N46" s="134">
        <v>2.6050000190734863</v>
      </c>
    </row>
    <row r="47" spans="1:17" x14ac:dyDescent="0.2">
      <c r="A47" s="2">
        <v>35872</v>
      </c>
      <c r="M47" s="2">
        <v>35891</v>
      </c>
      <c r="N47" s="134">
        <v>2.75</v>
      </c>
    </row>
    <row r="48" spans="1:17" x14ac:dyDescent="0.2">
      <c r="A48" s="2">
        <v>35873</v>
      </c>
      <c r="M48" s="2">
        <v>35892</v>
      </c>
      <c r="N48" s="134">
        <v>2.7200000286102295</v>
      </c>
    </row>
    <row r="49" spans="1:14" x14ac:dyDescent="0.2">
      <c r="A49" s="2">
        <v>35874</v>
      </c>
      <c r="M49" s="2">
        <v>35893</v>
      </c>
      <c r="N49" s="134">
        <v>2.7100000381469727</v>
      </c>
    </row>
    <row r="50" spans="1:14" x14ac:dyDescent="0.2">
      <c r="A50" s="2">
        <v>35875</v>
      </c>
      <c r="M50" s="2">
        <v>35894</v>
      </c>
      <c r="N50" s="134">
        <v>2.8399999141693115</v>
      </c>
    </row>
    <row r="51" spans="1:14" x14ac:dyDescent="0.2">
      <c r="A51" s="2">
        <v>35876</v>
      </c>
      <c r="M51" s="2">
        <v>35895</v>
      </c>
    </row>
    <row r="52" spans="1:14" x14ac:dyDescent="0.2">
      <c r="A52" s="2">
        <v>35877</v>
      </c>
      <c r="M52" s="2">
        <v>35898</v>
      </c>
      <c r="N52" s="134">
        <v>2.809999942779541</v>
      </c>
    </row>
    <row r="53" spans="1:14" x14ac:dyDescent="0.2">
      <c r="A53" s="2">
        <v>35878</v>
      </c>
      <c r="M53" s="2">
        <v>35899</v>
      </c>
      <c r="N53" s="134">
        <v>2.7200000286102295</v>
      </c>
    </row>
    <row r="54" spans="1:14" x14ac:dyDescent="0.2">
      <c r="A54" s="2">
        <v>35879</v>
      </c>
      <c r="M54" s="2">
        <v>35900</v>
      </c>
      <c r="N54" s="134">
        <v>2.619999885559082</v>
      </c>
    </row>
    <row r="55" spans="1:14" x14ac:dyDescent="0.2">
      <c r="A55" s="2">
        <v>35880</v>
      </c>
      <c r="M55" s="2">
        <v>35901</v>
      </c>
      <c r="N55" s="134">
        <v>2.6800000667572021</v>
      </c>
    </row>
    <row r="56" spans="1:14" x14ac:dyDescent="0.2">
      <c r="A56" s="2">
        <v>35881</v>
      </c>
      <c r="M56" s="2">
        <v>35902</v>
      </c>
      <c r="N56" s="134">
        <v>2.690000057220459</v>
      </c>
    </row>
    <row r="57" spans="1:14" x14ac:dyDescent="0.2">
      <c r="A57" s="2">
        <v>35882</v>
      </c>
      <c r="M57" s="2">
        <v>35905</v>
      </c>
      <c r="N57" s="134">
        <v>2.5999999046325684</v>
      </c>
    </row>
    <row r="58" spans="1:14" x14ac:dyDescent="0.2">
      <c r="A58" s="2">
        <v>35883</v>
      </c>
      <c r="M58" s="2">
        <v>35906</v>
      </c>
      <c r="N58" s="134">
        <v>2.6050000190734863</v>
      </c>
    </row>
    <row r="59" spans="1:14" x14ac:dyDescent="0.2">
      <c r="A59" s="2">
        <v>35884</v>
      </c>
      <c r="M59" s="2">
        <v>35907</v>
      </c>
      <c r="N59" s="134">
        <v>2.6600000858306885</v>
      </c>
    </row>
    <row r="60" spans="1:14" x14ac:dyDescent="0.2">
      <c r="A60" s="2">
        <v>35885</v>
      </c>
      <c r="M60" s="2">
        <v>35908</v>
      </c>
      <c r="N60" s="134">
        <v>2.7400000095367432</v>
      </c>
    </row>
    <row r="61" spans="1:14" x14ac:dyDescent="0.2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8.5699996948242188</v>
      </c>
    </row>
    <row r="778" spans="1:14" x14ac:dyDescent="0.2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16.389999389648438</v>
      </c>
    </row>
    <row r="801" spans="1:14" x14ac:dyDescent="0.2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8.4300003051757813</v>
      </c>
    </row>
    <row r="822" spans="1:14" x14ac:dyDescent="0.2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">
      <c r="A1095" s="2">
        <v>36554</v>
      </c>
      <c r="B1095" s="40">
        <v>34</v>
      </c>
      <c r="C1095" s="40">
        <v>14</v>
      </c>
    </row>
    <row r="1096" spans="1:14" x14ac:dyDescent="0.2">
      <c r="A1096" s="2">
        <v>36555</v>
      </c>
      <c r="B1096" s="40">
        <v>35</v>
      </c>
      <c r="C1096" s="40">
        <v>14</v>
      </c>
    </row>
    <row r="1097" spans="1:14" x14ac:dyDescent="0.2">
      <c r="A1097" s="2">
        <v>36556</v>
      </c>
      <c r="B1097" s="40">
        <v>34</v>
      </c>
      <c r="C1097" s="40">
        <v>28</v>
      </c>
    </row>
    <row r="1098" spans="1:14" x14ac:dyDescent="0.2">
      <c r="A1098" s="2">
        <v>36557</v>
      </c>
      <c r="B1098" s="40">
        <v>35</v>
      </c>
      <c r="C1098" s="40">
        <v>25</v>
      </c>
    </row>
    <row r="1099" spans="1:14" x14ac:dyDescent="0.2">
      <c r="A1099" s="2">
        <v>36558</v>
      </c>
      <c r="B1099" s="40">
        <v>31</v>
      </c>
      <c r="C1099" s="40">
        <v>22</v>
      </c>
    </row>
    <row r="1100" spans="1:14" x14ac:dyDescent="0.2">
      <c r="A1100" s="2">
        <v>36559</v>
      </c>
      <c r="B1100" s="40">
        <v>38</v>
      </c>
      <c r="C1100" s="40">
        <v>17</v>
      </c>
    </row>
    <row r="1101" spans="1:14" x14ac:dyDescent="0.2">
      <c r="A1101" s="2">
        <v>36560</v>
      </c>
      <c r="B1101" s="40">
        <v>34</v>
      </c>
      <c r="C1101" s="40">
        <v>27</v>
      </c>
    </row>
    <row r="1102" spans="1:14" x14ac:dyDescent="0.2">
      <c r="A1102" s="2">
        <v>36561</v>
      </c>
      <c r="B1102" s="40">
        <v>34</v>
      </c>
      <c r="C1102" s="40">
        <v>26</v>
      </c>
    </row>
    <row r="1103" spans="1:14" x14ac:dyDescent="0.2">
      <c r="A1103" s="2">
        <v>36562</v>
      </c>
      <c r="B1103" s="40">
        <v>37</v>
      </c>
      <c r="C1103" s="40">
        <v>23</v>
      </c>
    </row>
    <row r="1104" spans="1:14" x14ac:dyDescent="0.2">
      <c r="A1104" s="2">
        <v>36563</v>
      </c>
      <c r="B1104" s="40">
        <v>44</v>
      </c>
      <c r="C1104" s="40">
        <v>24</v>
      </c>
    </row>
    <row r="1105" spans="1:3" x14ac:dyDescent="0.2">
      <c r="A1105" s="2">
        <v>36564</v>
      </c>
      <c r="B1105" s="40">
        <v>32</v>
      </c>
      <c r="C1105" s="40">
        <v>21</v>
      </c>
    </row>
    <row r="1106" spans="1:3" x14ac:dyDescent="0.2">
      <c r="A1106" s="2">
        <v>36565</v>
      </c>
      <c r="B1106" s="40">
        <v>43</v>
      </c>
      <c r="C1106" s="40">
        <v>19</v>
      </c>
    </row>
    <row r="1107" spans="1:3" x14ac:dyDescent="0.2">
      <c r="A1107" s="2">
        <v>36566</v>
      </c>
      <c r="B1107" s="40">
        <v>51</v>
      </c>
      <c r="C1107" s="40">
        <v>28</v>
      </c>
    </row>
    <row r="1108" spans="1:3" x14ac:dyDescent="0.2">
      <c r="A1108" s="2">
        <v>36567</v>
      </c>
      <c r="B1108" s="40">
        <v>51</v>
      </c>
      <c r="C1108" s="40">
        <v>35</v>
      </c>
    </row>
    <row r="1109" spans="1:3" x14ac:dyDescent="0.2">
      <c r="A1109" s="2">
        <v>36568</v>
      </c>
      <c r="B1109" s="40">
        <v>35</v>
      </c>
      <c r="C1109" s="40">
        <v>22</v>
      </c>
    </row>
    <row r="1110" spans="1:3" x14ac:dyDescent="0.2">
      <c r="A1110" s="2">
        <v>36569</v>
      </c>
      <c r="B1110" s="40">
        <v>37</v>
      </c>
      <c r="C1110" s="40">
        <v>21</v>
      </c>
    </row>
    <row r="1111" spans="1:3" x14ac:dyDescent="0.2">
      <c r="A1111" s="2">
        <v>36570</v>
      </c>
      <c r="B1111" s="40">
        <v>53</v>
      </c>
      <c r="C1111" s="40">
        <v>32</v>
      </c>
    </row>
    <row r="1112" spans="1:3" x14ac:dyDescent="0.2">
      <c r="A1112" s="2">
        <v>36571</v>
      </c>
      <c r="B1112" s="40">
        <v>42</v>
      </c>
      <c r="C1112" s="40">
        <v>27</v>
      </c>
    </row>
    <row r="1113" spans="1:3" x14ac:dyDescent="0.2">
      <c r="A1113" s="2">
        <v>36572</v>
      </c>
      <c r="B1113" s="40">
        <v>57</v>
      </c>
      <c r="C1113" s="40">
        <v>28</v>
      </c>
    </row>
    <row r="1114" spans="1:3" x14ac:dyDescent="0.2">
      <c r="A1114" s="2">
        <v>36573</v>
      </c>
      <c r="B1114" s="40">
        <v>40</v>
      </c>
      <c r="C1114" s="40">
        <v>28</v>
      </c>
    </row>
    <row r="1115" spans="1:3" x14ac:dyDescent="0.2">
      <c r="A1115" s="2">
        <v>36574</v>
      </c>
      <c r="B1115" s="40">
        <v>35</v>
      </c>
      <c r="C1115" s="40">
        <v>29</v>
      </c>
    </row>
    <row r="1116" spans="1:3" x14ac:dyDescent="0.2">
      <c r="A1116" s="2">
        <v>36575</v>
      </c>
      <c r="B1116" s="40">
        <v>37</v>
      </c>
      <c r="C1116" s="40">
        <v>34</v>
      </c>
    </row>
    <row r="1117" spans="1:3" x14ac:dyDescent="0.2">
      <c r="A1117" s="2">
        <v>36576</v>
      </c>
      <c r="B1117" s="40">
        <v>43</v>
      </c>
      <c r="C1117" s="40">
        <v>33</v>
      </c>
    </row>
    <row r="1118" spans="1:3" x14ac:dyDescent="0.2">
      <c r="A1118" s="2">
        <v>36577</v>
      </c>
      <c r="B1118" s="40">
        <v>43</v>
      </c>
      <c r="C1118" s="40">
        <v>27</v>
      </c>
    </row>
    <row r="1119" spans="1:3" x14ac:dyDescent="0.2">
      <c r="A1119" s="2">
        <v>36578</v>
      </c>
      <c r="B1119" s="40">
        <v>53</v>
      </c>
      <c r="C1119" s="40">
        <v>28</v>
      </c>
    </row>
    <row r="1120" spans="1:3" x14ac:dyDescent="0.2">
      <c r="A1120" s="2">
        <v>36579</v>
      </c>
      <c r="B1120" s="40">
        <v>55</v>
      </c>
      <c r="C1120" s="40">
        <v>30</v>
      </c>
    </row>
    <row r="1121" spans="1:3" x14ac:dyDescent="0.2">
      <c r="A1121" s="2">
        <v>36580</v>
      </c>
      <c r="B1121" s="40">
        <v>67</v>
      </c>
      <c r="C1121" s="40">
        <v>37</v>
      </c>
    </row>
    <row r="1122" spans="1:3" x14ac:dyDescent="0.2">
      <c r="A1122" s="2">
        <v>36581</v>
      </c>
      <c r="B1122" s="40">
        <v>69</v>
      </c>
      <c r="C1122" s="40">
        <v>43</v>
      </c>
    </row>
    <row r="1123" spans="1:3" x14ac:dyDescent="0.2">
      <c r="A1123" s="2">
        <v>36582</v>
      </c>
      <c r="B1123" s="40">
        <v>48</v>
      </c>
      <c r="C1123" s="40">
        <v>41</v>
      </c>
    </row>
    <row r="1124" spans="1:3" x14ac:dyDescent="0.2">
      <c r="A1124" s="2">
        <v>36583</v>
      </c>
      <c r="B1124" s="40">
        <v>64</v>
      </c>
      <c r="C1124" s="40">
        <v>42</v>
      </c>
    </row>
    <row r="1125" spans="1:3" x14ac:dyDescent="0.2">
      <c r="A1125" s="2">
        <v>36584</v>
      </c>
      <c r="B1125" s="40">
        <v>58</v>
      </c>
      <c r="C1125" s="40">
        <v>41</v>
      </c>
    </row>
    <row r="1126" spans="1:3" x14ac:dyDescent="0.2">
      <c r="A1126" s="2">
        <v>36585</v>
      </c>
      <c r="B1126" s="40">
        <v>58</v>
      </c>
      <c r="C1126" s="40">
        <v>37</v>
      </c>
    </row>
    <row r="1127" spans="1:3" x14ac:dyDescent="0.2">
      <c r="A1127" s="2">
        <v>36586</v>
      </c>
      <c r="B1127" s="40">
        <v>59</v>
      </c>
      <c r="C1127" s="40">
        <v>32</v>
      </c>
    </row>
    <row r="1128" spans="1:3" x14ac:dyDescent="0.2">
      <c r="A1128" s="2">
        <v>36587</v>
      </c>
      <c r="B1128" s="40">
        <v>52</v>
      </c>
      <c r="C1128" s="40">
        <v>39</v>
      </c>
    </row>
    <row r="1129" spans="1:3" x14ac:dyDescent="0.2">
      <c r="A1129" s="2">
        <v>36588</v>
      </c>
      <c r="B1129" s="40">
        <v>52</v>
      </c>
      <c r="C1129" s="40">
        <v>37</v>
      </c>
    </row>
    <row r="1130" spans="1:3" x14ac:dyDescent="0.2">
      <c r="A1130" s="2">
        <v>36589</v>
      </c>
      <c r="B1130" s="40">
        <v>54</v>
      </c>
      <c r="C1130" s="40">
        <v>31</v>
      </c>
    </row>
    <row r="1131" spans="1:3" x14ac:dyDescent="0.2">
      <c r="A1131" s="2">
        <v>36590</v>
      </c>
      <c r="B1131" s="40">
        <v>62</v>
      </c>
      <c r="C1131" s="40">
        <v>36</v>
      </c>
    </row>
    <row r="1132" spans="1:3" x14ac:dyDescent="0.2">
      <c r="A1132" s="2">
        <v>36591</v>
      </c>
      <c r="B1132" s="40">
        <v>58</v>
      </c>
      <c r="C1132" s="40">
        <v>36</v>
      </c>
    </row>
    <row r="1133" spans="1:3" x14ac:dyDescent="0.2">
      <c r="A1133" s="2">
        <v>36592</v>
      </c>
      <c r="B1133" s="40">
        <v>64</v>
      </c>
      <c r="C1133" s="40">
        <v>33</v>
      </c>
    </row>
    <row r="1134" spans="1:3" x14ac:dyDescent="0.2">
      <c r="A1134" s="2">
        <v>36593</v>
      </c>
      <c r="B1134" s="40">
        <v>80</v>
      </c>
      <c r="C1134" s="40">
        <v>44</v>
      </c>
    </row>
    <row r="1135" spans="1:3" x14ac:dyDescent="0.2">
      <c r="A1135" s="2">
        <v>36594</v>
      </c>
      <c r="B1135" s="40">
        <v>73</v>
      </c>
      <c r="C1135" s="40">
        <v>42</v>
      </c>
    </row>
    <row r="1136" spans="1:3" x14ac:dyDescent="0.2">
      <c r="A1136" s="2">
        <v>36595</v>
      </c>
      <c r="B1136" s="40">
        <v>67</v>
      </c>
      <c r="C1136" s="40">
        <v>45</v>
      </c>
    </row>
    <row r="1137" spans="1:3" x14ac:dyDescent="0.2">
      <c r="A1137" s="2">
        <v>36596</v>
      </c>
      <c r="B1137" s="40">
        <v>49</v>
      </c>
      <c r="C1137" s="40">
        <v>43</v>
      </c>
    </row>
    <row r="1138" spans="1:3" x14ac:dyDescent="0.2">
      <c r="A1138" s="2">
        <v>36597</v>
      </c>
      <c r="B1138" s="40">
        <v>50</v>
      </c>
      <c r="C1138" s="40">
        <v>34</v>
      </c>
    </row>
    <row r="1139" spans="1:3" x14ac:dyDescent="0.2">
      <c r="A1139" s="2">
        <v>36598</v>
      </c>
      <c r="B1139" s="40">
        <v>48</v>
      </c>
      <c r="C1139" s="40">
        <v>32</v>
      </c>
    </row>
    <row r="1140" spans="1:3" x14ac:dyDescent="0.2">
      <c r="A1140" s="2">
        <v>36599</v>
      </c>
      <c r="B1140" s="40">
        <v>55</v>
      </c>
      <c r="C1140" s="40">
        <v>36</v>
      </c>
    </row>
    <row r="1141" spans="1:3" x14ac:dyDescent="0.2">
      <c r="A1141" s="2">
        <v>36600</v>
      </c>
      <c r="B1141" s="40">
        <v>68</v>
      </c>
      <c r="C1141" s="40">
        <v>37</v>
      </c>
    </row>
    <row r="1142" spans="1:3" x14ac:dyDescent="0.2">
      <c r="A1142" s="2">
        <v>36601</v>
      </c>
      <c r="B1142" s="40">
        <v>67</v>
      </c>
      <c r="C1142" s="40">
        <v>47</v>
      </c>
    </row>
    <row r="1143" spans="1:3" x14ac:dyDescent="0.2">
      <c r="A1143" s="2">
        <v>36602</v>
      </c>
      <c r="B1143" s="40">
        <v>60</v>
      </c>
      <c r="C1143" s="40">
        <v>29</v>
      </c>
    </row>
    <row r="1144" spans="1:3" x14ac:dyDescent="0.2">
      <c r="A1144" s="2">
        <v>36603</v>
      </c>
      <c r="B1144" s="40">
        <v>42</v>
      </c>
      <c r="C1144" s="40">
        <v>24</v>
      </c>
    </row>
    <row r="1145" spans="1:3" x14ac:dyDescent="0.2">
      <c r="A1145" s="2">
        <v>36604</v>
      </c>
      <c r="B1145" s="40">
        <v>49</v>
      </c>
      <c r="C1145" s="40">
        <v>30</v>
      </c>
    </row>
    <row r="1146" spans="1:3" x14ac:dyDescent="0.2">
      <c r="A1146" s="2">
        <v>36605</v>
      </c>
      <c r="B1146" s="40">
        <v>46</v>
      </c>
      <c r="C1146" s="40">
        <v>34</v>
      </c>
    </row>
    <row r="1147" spans="1:3" x14ac:dyDescent="0.2">
      <c r="A1147" s="2">
        <v>36606</v>
      </c>
      <c r="B1147" s="40">
        <v>42</v>
      </c>
      <c r="C1147" s="40">
        <v>39</v>
      </c>
    </row>
    <row r="1148" spans="1:3" x14ac:dyDescent="0.2">
      <c r="A1148" s="2">
        <v>36607</v>
      </c>
      <c r="B1148" s="40">
        <v>50</v>
      </c>
      <c r="C1148" s="40">
        <v>39</v>
      </c>
    </row>
    <row r="1149" spans="1:3" x14ac:dyDescent="0.2">
      <c r="A1149" s="2">
        <v>36608</v>
      </c>
      <c r="B1149" s="40">
        <v>63</v>
      </c>
      <c r="C1149" s="40">
        <v>35</v>
      </c>
    </row>
    <row r="1150" spans="1:3" x14ac:dyDescent="0.2">
      <c r="A1150" s="2">
        <v>36609</v>
      </c>
      <c r="B1150" s="40">
        <v>67</v>
      </c>
      <c r="C1150" s="40">
        <v>46</v>
      </c>
    </row>
    <row r="1151" spans="1:3" x14ac:dyDescent="0.2">
      <c r="A1151" s="2">
        <v>36610</v>
      </c>
      <c r="B1151" s="40">
        <v>68</v>
      </c>
      <c r="C1151" s="40">
        <v>42</v>
      </c>
    </row>
    <row r="1152" spans="1:3" x14ac:dyDescent="0.2">
      <c r="A1152" s="2">
        <v>36611</v>
      </c>
      <c r="B1152" s="40">
        <v>64</v>
      </c>
      <c r="C1152" s="40">
        <v>42</v>
      </c>
    </row>
    <row r="1153" spans="1:3" x14ac:dyDescent="0.2">
      <c r="A1153" s="2">
        <v>36612</v>
      </c>
      <c r="B1153" s="40">
        <v>68</v>
      </c>
      <c r="C1153" s="40">
        <v>37</v>
      </c>
    </row>
    <row r="1154" spans="1:3" x14ac:dyDescent="0.2">
      <c r="A1154" s="2">
        <v>36613</v>
      </c>
      <c r="B1154" s="40">
        <v>60</v>
      </c>
      <c r="C1154" s="40">
        <v>47</v>
      </c>
    </row>
    <row r="1155" spans="1:3" x14ac:dyDescent="0.2">
      <c r="A1155" s="2">
        <v>36614</v>
      </c>
      <c r="B1155" s="40">
        <v>56</v>
      </c>
      <c r="C1155" s="40">
        <v>42</v>
      </c>
    </row>
    <row r="1156" spans="1:3" x14ac:dyDescent="0.2">
      <c r="A1156" s="2">
        <v>36615</v>
      </c>
      <c r="B1156" s="40">
        <v>60</v>
      </c>
      <c r="C1156" s="40">
        <v>37</v>
      </c>
    </row>
    <row r="1157" spans="1:3" x14ac:dyDescent="0.2">
      <c r="A1157" s="2">
        <v>36616</v>
      </c>
      <c r="B1157" s="40">
        <v>59</v>
      </c>
      <c r="C1157" s="40">
        <v>37</v>
      </c>
    </row>
    <row r="1158" spans="1:3" x14ac:dyDescent="0.2">
      <c r="A1158" s="2">
        <v>36617</v>
      </c>
      <c r="B1158" s="40">
        <v>64</v>
      </c>
      <c r="C1158" s="40">
        <v>38</v>
      </c>
    </row>
    <row r="1159" spans="1:3" x14ac:dyDescent="0.2">
      <c r="A1159" s="2">
        <v>36618</v>
      </c>
      <c r="B1159" s="40">
        <v>67</v>
      </c>
      <c r="C1159" s="40">
        <v>46</v>
      </c>
    </row>
    <row r="1160" spans="1:3" x14ac:dyDescent="0.2">
      <c r="A1160" s="2">
        <v>36619</v>
      </c>
      <c r="B1160" s="40">
        <v>73</v>
      </c>
      <c r="C1160" s="40">
        <v>56</v>
      </c>
    </row>
    <row r="1161" spans="1:3" x14ac:dyDescent="0.2">
      <c r="A1161" s="2">
        <v>36620</v>
      </c>
      <c r="B1161" s="40">
        <v>66</v>
      </c>
      <c r="C1161" s="40">
        <v>45</v>
      </c>
    </row>
    <row r="1162" spans="1:3" x14ac:dyDescent="0.2">
      <c r="A1162" s="2">
        <v>36621</v>
      </c>
      <c r="B1162" s="40">
        <v>50</v>
      </c>
      <c r="C1162" s="40">
        <v>39</v>
      </c>
    </row>
    <row r="1163" spans="1:3" x14ac:dyDescent="0.2">
      <c r="A1163" s="2">
        <v>36622</v>
      </c>
      <c r="B1163" s="40">
        <v>73</v>
      </c>
      <c r="C1163" s="40">
        <v>38</v>
      </c>
    </row>
    <row r="1164" spans="1:3" x14ac:dyDescent="0.2">
      <c r="A1164" s="2">
        <v>36623</v>
      </c>
      <c r="B1164" s="40">
        <v>69</v>
      </c>
      <c r="C1164" s="40">
        <v>51</v>
      </c>
    </row>
    <row r="1165" spans="1:3" x14ac:dyDescent="0.2">
      <c r="A1165" s="2">
        <v>36624</v>
      </c>
      <c r="B1165" s="40">
        <v>75</v>
      </c>
      <c r="C1165" s="40">
        <v>45</v>
      </c>
    </row>
    <row r="1166" spans="1:3" x14ac:dyDescent="0.2">
      <c r="A1166" s="2">
        <v>36625</v>
      </c>
      <c r="B1166" s="40">
        <v>52</v>
      </c>
      <c r="C1166" s="40">
        <v>31</v>
      </c>
    </row>
    <row r="1167" spans="1:3" x14ac:dyDescent="0.2">
      <c r="A1167" s="2">
        <v>36626</v>
      </c>
      <c r="B1167" s="40">
        <v>57</v>
      </c>
      <c r="C1167" s="40">
        <v>39</v>
      </c>
    </row>
    <row r="1168" spans="1:3" x14ac:dyDescent="0.2">
      <c r="A1168" s="2">
        <v>36627</v>
      </c>
      <c r="B1168" s="40">
        <v>59</v>
      </c>
      <c r="C1168" s="40">
        <v>42</v>
      </c>
    </row>
    <row r="1169" spans="1:3" x14ac:dyDescent="0.2">
      <c r="A1169" s="2">
        <v>36628</v>
      </c>
      <c r="B1169" s="40">
        <v>54</v>
      </c>
      <c r="C1169" s="40">
        <v>38</v>
      </c>
    </row>
    <row r="1170" spans="1:3" x14ac:dyDescent="0.2">
      <c r="A1170" s="2">
        <v>36629</v>
      </c>
      <c r="B1170" s="40">
        <v>52</v>
      </c>
      <c r="C1170" s="40">
        <v>35</v>
      </c>
    </row>
    <row r="1171" spans="1:3" x14ac:dyDescent="0.2">
      <c r="A1171" s="2">
        <v>36630</v>
      </c>
      <c r="B1171" s="40">
        <v>62</v>
      </c>
      <c r="C1171" s="40">
        <v>34</v>
      </c>
    </row>
    <row r="1172" spans="1:3" x14ac:dyDescent="0.2">
      <c r="A1172" s="2">
        <v>36631</v>
      </c>
      <c r="B1172" s="40">
        <v>62</v>
      </c>
      <c r="C1172" s="40">
        <v>48</v>
      </c>
    </row>
    <row r="1173" spans="1:3" x14ac:dyDescent="0.2">
      <c r="A1173" s="2">
        <v>36632</v>
      </c>
      <c r="B1173" s="40">
        <v>77</v>
      </c>
      <c r="C1173" s="40">
        <v>59</v>
      </c>
    </row>
    <row r="1174" spans="1:3" x14ac:dyDescent="0.2">
      <c r="A1174" s="2">
        <v>36633</v>
      </c>
      <c r="B1174" s="40">
        <v>62</v>
      </c>
      <c r="C1174" s="40">
        <v>43</v>
      </c>
    </row>
    <row r="1175" spans="1:3" x14ac:dyDescent="0.2">
      <c r="A1175" s="2">
        <v>36634</v>
      </c>
      <c r="B1175" s="40">
        <v>48</v>
      </c>
      <c r="C1175" s="40">
        <v>41</v>
      </c>
    </row>
    <row r="1176" spans="1:3" x14ac:dyDescent="0.2">
      <c r="A1176" s="2">
        <v>36635</v>
      </c>
      <c r="B1176" s="40">
        <v>63</v>
      </c>
      <c r="C1176" s="40">
        <v>45</v>
      </c>
    </row>
    <row r="1177" spans="1:3" x14ac:dyDescent="0.2">
      <c r="A1177" s="2">
        <v>36636</v>
      </c>
      <c r="B1177" s="40">
        <v>67</v>
      </c>
      <c r="C1177" s="40">
        <v>44</v>
      </c>
    </row>
    <row r="1178" spans="1:3" x14ac:dyDescent="0.2">
      <c r="A1178" s="2">
        <v>36637</v>
      </c>
      <c r="B1178" s="40">
        <v>55</v>
      </c>
      <c r="C1178" s="40">
        <v>47</v>
      </c>
    </row>
    <row r="1179" spans="1:3" x14ac:dyDescent="0.2">
      <c r="A1179" s="2">
        <v>36638</v>
      </c>
      <c r="B1179" s="40">
        <v>54</v>
      </c>
      <c r="C1179" s="40">
        <v>47</v>
      </c>
    </row>
    <row r="1180" spans="1:3" x14ac:dyDescent="0.2">
      <c r="A1180" s="2">
        <v>36639</v>
      </c>
      <c r="B1180" s="40">
        <v>56</v>
      </c>
      <c r="C1180" s="40">
        <v>46</v>
      </c>
    </row>
    <row r="1181" spans="1:3" x14ac:dyDescent="0.2">
      <c r="A1181" s="2">
        <v>36640</v>
      </c>
      <c r="B1181" s="40">
        <v>67</v>
      </c>
      <c r="C1181" s="40">
        <v>45</v>
      </c>
    </row>
    <row r="1182" spans="1:3" x14ac:dyDescent="0.2">
      <c r="A1182" s="2">
        <v>36641</v>
      </c>
      <c r="B1182" s="40">
        <v>59</v>
      </c>
      <c r="C1182" s="40">
        <v>45</v>
      </c>
    </row>
    <row r="1183" spans="1:3" x14ac:dyDescent="0.2">
      <c r="A1183" s="2">
        <v>36642</v>
      </c>
      <c r="B1183" s="40">
        <v>57</v>
      </c>
      <c r="C1183" s="40">
        <v>42</v>
      </c>
    </row>
    <row r="1184" spans="1:3" x14ac:dyDescent="0.2">
      <c r="A1184" s="2">
        <v>36643</v>
      </c>
      <c r="B1184" s="40">
        <v>48</v>
      </c>
      <c r="C1184" s="40">
        <v>42</v>
      </c>
    </row>
    <row r="1185" spans="1:3" x14ac:dyDescent="0.2">
      <c r="A1185" s="2">
        <v>36644</v>
      </c>
      <c r="B1185" s="40">
        <v>61</v>
      </c>
      <c r="C1185" s="40">
        <v>45</v>
      </c>
    </row>
    <row r="1186" spans="1:3" x14ac:dyDescent="0.2">
      <c r="A1186" s="2">
        <v>36645</v>
      </c>
      <c r="B1186" s="40">
        <v>70</v>
      </c>
      <c r="C1186" s="40">
        <v>44</v>
      </c>
    </row>
    <row r="1187" spans="1:3" x14ac:dyDescent="0.2">
      <c r="A1187" s="2">
        <v>36646</v>
      </c>
      <c r="B1187" s="40">
        <v>68</v>
      </c>
      <c r="C1187" s="40">
        <v>46</v>
      </c>
    </row>
    <row r="1188" spans="1:3" x14ac:dyDescent="0.2">
      <c r="A1188" s="2">
        <v>36647</v>
      </c>
      <c r="B1188" s="40">
        <v>68</v>
      </c>
      <c r="C1188" s="40">
        <v>40</v>
      </c>
    </row>
    <row r="1189" spans="1:3" x14ac:dyDescent="0.2">
      <c r="A1189" s="2">
        <v>36648</v>
      </c>
      <c r="B1189" s="40">
        <v>67</v>
      </c>
      <c r="C1189" s="40">
        <v>50</v>
      </c>
    </row>
    <row r="1190" spans="1:3" x14ac:dyDescent="0.2">
      <c r="A1190" s="2">
        <v>36649</v>
      </c>
      <c r="B1190" s="40">
        <v>71</v>
      </c>
      <c r="C1190" s="40">
        <v>48</v>
      </c>
    </row>
    <row r="1191" spans="1:3" x14ac:dyDescent="0.2">
      <c r="A1191" s="2">
        <v>36650</v>
      </c>
      <c r="B1191" s="40">
        <v>73</v>
      </c>
      <c r="C1191" s="40">
        <v>48</v>
      </c>
    </row>
    <row r="1192" spans="1:3" x14ac:dyDescent="0.2">
      <c r="A1192" s="2">
        <v>36651</v>
      </c>
      <c r="B1192" s="40">
        <v>85</v>
      </c>
      <c r="C1192" s="40">
        <v>57</v>
      </c>
    </row>
    <row r="1193" spans="1:3" x14ac:dyDescent="0.2">
      <c r="A1193" s="2">
        <v>36652</v>
      </c>
      <c r="B1193" s="40">
        <v>87</v>
      </c>
      <c r="C1193" s="40">
        <v>61</v>
      </c>
    </row>
    <row r="1194" spans="1:3" x14ac:dyDescent="0.2">
      <c r="A1194" s="2">
        <v>36653</v>
      </c>
      <c r="B1194" s="40">
        <v>91</v>
      </c>
      <c r="C1194" s="40">
        <v>64</v>
      </c>
    </row>
    <row r="1195" spans="1:3" x14ac:dyDescent="0.2">
      <c r="A1195" s="2">
        <v>36654</v>
      </c>
      <c r="B1195" s="40">
        <v>90</v>
      </c>
      <c r="C1195" s="40">
        <v>66</v>
      </c>
    </row>
    <row r="1196" spans="1:3" x14ac:dyDescent="0.2">
      <c r="A1196" s="2">
        <v>36655</v>
      </c>
      <c r="B1196" s="40">
        <v>89</v>
      </c>
      <c r="C1196" s="40">
        <v>70</v>
      </c>
    </row>
    <row r="1197" spans="1:3" x14ac:dyDescent="0.2">
      <c r="A1197" s="2">
        <v>36656</v>
      </c>
      <c r="B1197" s="40">
        <v>81</v>
      </c>
      <c r="C1197" s="40">
        <v>54</v>
      </c>
    </row>
    <row r="1198" spans="1:3" x14ac:dyDescent="0.2">
      <c r="A1198" s="2">
        <v>36657</v>
      </c>
      <c r="B1198" s="40">
        <v>75</v>
      </c>
      <c r="C1198" s="40">
        <v>53</v>
      </c>
    </row>
    <row r="1199" spans="1:3" x14ac:dyDescent="0.2">
      <c r="A1199" s="2">
        <v>36658</v>
      </c>
      <c r="B1199" s="40">
        <v>82</v>
      </c>
      <c r="C1199" s="40">
        <v>61</v>
      </c>
    </row>
    <row r="1200" spans="1:3" x14ac:dyDescent="0.2">
      <c r="A1200" s="2">
        <v>36659</v>
      </c>
      <c r="B1200" s="40">
        <v>86</v>
      </c>
      <c r="C1200" s="40">
        <v>59</v>
      </c>
    </row>
    <row r="1201" spans="1:3" x14ac:dyDescent="0.2">
      <c r="A1201" s="2">
        <v>36660</v>
      </c>
      <c r="B1201" s="40">
        <v>72</v>
      </c>
      <c r="C1201" s="40">
        <v>59</v>
      </c>
    </row>
    <row r="1202" spans="1:3" x14ac:dyDescent="0.2">
      <c r="A1202" s="2">
        <v>36661</v>
      </c>
      <c r="B1202" s="40">
        <v>67</v>
      </c>
      <c r="C1202" s="40">
        <v>50</v>
      </c>
    </row>
    <row r="1203" spans="1:3" x14ac:dyDescent="0.2">
      <c r="A1203" s="2">
        <v>36662</v>
      </c>
      <c r="B1203" s="40">
        <v>69</v>
      </c>
      <c r="C1203" s="40">
        <v>50</v>
      </c>
    </row>
    <row r="1204" spans="1:3" x14ac:dyDescent="0.2">
      <c r="A1204" s="2">
        <v>36663</v>
      </c>
      <c r="B1204" s="40">
        <v>72</v>
      </c>
      <c r="C1204" s="40">
        <v>54</v>
      </c>
    </row>
    <row r="1205" spans="1:3" x14ac:dyDescent="0.2">
      <c r="A1205" s="2">
        <v>36664</v>
      </c>
      <c r="B1205" s="40">
        <v>83</v>
      </c>
      <c r="C1205" s="40">
        <v>59</v>
      </c>
    </row>
    <row r="1206" spans="1:3" x14ac:dyDescent="0.2">
      <c r="A1206" s="2">
        <v>36665</v>
      </c>
      <c r="B1206" s="40">
        <v>68</v>
      </c>
      <c r="C1206" s="40">
        <v>48</v>
      </c>
    </row>
    <row r="1207" spans="1:3" x14ac:dyDescent="0.2">
      <c r="A1207" s="2">
        <v>36666</v>
      </c>
      <c r="B1207" s="40">
        <v>54</v>
      </c>
      <c r="C1207" s="40">
        <v>49</v>
      </c>
    </row>
    <row r="1208" spans="1:3" x14ac:dyDescent="0.2">
      <c r="A1208" s="2">
        <v>36667</v>
      </c>
      <c r="B1208" s="40">
        <v>59</v>
      </c>
      <c r="C1208" s="40">
        <v>52</v>
      </c>
    </row>
    <row r="1209" spans="1:3" x14ac:dyDescent="0.2">
      <c r="A1209" s="2">
        <v>36668</v>
      </c>
      <c r="B1209" s="40">
        <v>58</v>
      </c>
      <c r="C1209" s="40">
        <v>53</v>
      </c>
    </row>
    <row r="1210" spans="1:3" x14ac:dyDescent="0.2">
      <c r="A1210" s="2">
        <v>36669</v>
      </c>
      <c r="B1210" s="40">
        <v>68</v>
      </c>
      <c r="C1210" s="40">
        <v>54</v>
      </c>
    </row>
    <row r="1211" spans="1:3" x14ac:dyDescent="0.2">
      <c r="A1211" s="2">
        <v>36670</v>
      </c>
      <c r="B1211" s="40">
        <v>83</v>
      </c>
      <c r="C1211" s="40">
        <v>59</v>
      </c>
    </row>
    <row r="1212" spans="1:3" x14ac:dyDescent="0.2">
      <c r="A1212" s="2">
        <v>36671</v>
      </c>
      <c r="B1212" s="40">
        <v>77</v>
      </c>
      <c r="C1212" s="40">
        <v>56</v>
      </c>
    </row>
    <row r="1213" spans="1:3" x14ac:dyDescent="0.2">
      <c r="A1213" s="2">
        <v>36672</v>
      </c>
      <c r="B1213" s="40">
        <v>77</v>
      </c>
      <c r="C1213" s="40">
        <v>53</v>
      </c>
    </row>
    <row r="1214" spans="1:3" x14ac:dyDescent="0.2">
      <c r="A1214" s="2">
        <v>36673</v>
      </c>
      <c r="B1214" s="40">
        <v>65</v>
      </c>
      <c r="C1214" s="40">
        <v>53</v>
      </c>
    </row>
    <row r="1215" spans="1:3" x14ac:dyDescent="0.2">
      <c r="A1215" s="2">
        <v>36674</v>
      </c>
      <c r="B1215" s="40">
        <v>68</v>
      </c>
      <c r="C1215" s="40">
        <v>52</v>
      </c>
    </row>
    <row r="1216" spans="1:3" x14ac:dyDescent="0.2">
      <c r="A1216" s="2">
        <v>36675</v>
      </c>
      <c r="B1216" s="40">
        <v>67</v>
      </c>
      <c r="C1216" s="40">
        <v>53</v>
      </c>
    </row>
    <row r="1217" spans="1:3" x14ac:dyDescent="0.2">
      <c r="A1217" s="2">
        <v>36676</v>
      </c>
      <c r="B1217" s="40">
        <v>66</v>
      </c>
      <c r="C1217" s="40">
        <v>50</v>
      </c>
    </row>
    <row r="1218" spans="1:3" x14ac:dyDescent="0.2">
      <c r="A1218" s="2">
        <v>36677</v>
      </c>
      <c r="B1218" s="40">
        <v>71</v>
      </c>
      <c r="C1218" s="40">
        <v>52</v>
      </c>
    </row>
    <row r="1219" spans="1:3" x14ac:dyDescent="0.2">
      <c r="A1219" s="2">
        <v>36678</v>
      </c>
      <c r="B1219" s="40">
        <v>88</v>
      </c>
      <c r="C1219" s="40">
        <v>56</v>
      </c>
    </row>
    <row r="1220" spans="1:3" x14ac:dyDescent="0.2">
      <c r="A1220" s="2">
        <v>36679</v>
      </c>
      <c r="B1220" s="40">
        <v>94</v>
      </c>
      <c r="C1220" s="40">
        <v>65</v>
      </c>
    </row>
    <row r="1221" spans="1:3" x14ac:dyDescent="0.2">
      <c r="A1221" s="2">
        <v>36680</v>
      </c>
      <c r="B1221" s="40">
        <v>77</v>
      </c>
      <c r="C1221" s="40">
        <v>59</v>
      </c>
    </row>
    <row r="1222" spans="1:3" x14ac:dyDescent="0.2">
      <c r="A1222" s="2">
        <v>36681</v>
      </c>
      <c r="B1222" s="40">
        <v>77</v>
      </c>
      <c r="C1222" s="40">
        <v>53</v>
      </c>
    </row>
    <row r="1223" spans="1:3" x14ac:dyDescent="0.2">
      <c r="A1223" s="2">
        <v>36682</v>
      </c>
      <c r="B1223" s="40">
        <v>68</v>
      </c>
      <c r="C1223" s="40">
        <v>59</v>
      </c>
    </row>
    <row r="1224" spans="1:3" x14ac:dyDescent="0.2">
      <c r="A1224" s="2">
        <v>36683</v>
      </c>
      <c r="B1224" s="40">
        <v>60</v>
      </c>
      <c r="C1224" s="40">
        <v>55</v>
      </c>
    </row>
    <row r="1225" spans="1:3" x14ac:dyDescent="0.2">
      <c r="A1225" s="2">
        <v>36684</v>
      </c>
      <c r="B1225" s="40">
        <v>76</v>
      </c>
      <c r="C1225" s="40">
        <v>53</v>
      </c>
    </row>
    <row r="1226" spans="1:3" x14ac:dyDescent="0.2">
      <c r="A1226" s="2">
        <v>36685</v>
      </c>
      <c r="B1226" s="40">
        <v>82</v>
      </c>
      <c r="C1226" s="40">
        <v>57</v>
      </c>
    </row>
    <row r="1227" spans="1:3" x14ac:dyDescent="0.2">
      <c r="A1227" s="2">
        <v>36686</v>
      </c>
      <c r="B1227" s="40">
        <v>89</v>
      </c>
      <c r="C1227" s="40">
        <v>64</v>
      </c>
    </row>
    <row r="1228" spans="1:3" x14ac:dyDescent="0.2">
      <c r="A1228" s="2">
        <v>36687</v>
      </c>
      <c r="B1228" s="40">
        <v>93</v>
      </c>
      <c r="C1228" s="40">
        <v>67</v>
      </c>
    </row>
    <row r="1229" spans="1:3" x14ac:dyDescent="0.2">
      <c r="A1229" s="2">
        <v>36688</v>
      </c>
      <c r="B1229" s="40">
        <v>94</v>
      </c>
      <c r="C1229" s="40">
        <v>71</v>
      </c>
    </row>
    <row r="1230" spans="1:3" x14ac:dyDescent="0.2">
      <c r="A1230" s="2">
        <v>36689</v>
      </c>
      <c r="B1230" s="40">
        <v>87</v>
      </c>
      <c r="C1230" s="40">
        <v>60</v>
      </c>
    </row>
    <row r="1231" spans="1:3" x14ac:dyDescent="0.2">
      <c r="A1231" s="2">
        <v>36690</v>
      </c>
      <c r="B1231" s="40">
        <v>64</v>
      </c>
      <c r="C1231" s="40">
        <v>58</v>
      </c>
    </row>
    <row r="1232" spans="1:3" x14ac:dyDescent="0.2">
      <c r="A1232" s="2">
        <v>36691</v>
      </c>
      <c r="B1232" s="40">
        <v>64</v>
      </c>
      <c r="C1232" s="40">
        <v>59</v>
      </c>
    </row>
    <row r="1233" spans="1:3" x14ac:dyDescent="0.2">
      <c r="A1233" s="2">
        <v>36692</v>
      </c>
      <c r="B1233" s="40">
        <v>84</v>
      </c>
      <c r="C1233" s="40">
        <v>61</v>
      </c>
    </row>
    <row r="1234" spans="1:3" x14ac:dyDescent="0.2">
      <c r="A1234" s="2">
        <v>36693</v>
      </c>
      <c r="B1234" s="40">
        <v>87</v>
      </c>
      <c r="C1234" s="40">
        <v>69</v>
      </c>
    </row>
    <row r="1235" spans="1:3" x14ac:dyDescent="0.2">
      <c r="A1235" s="2">
        <v>36694</v>
      </c>
      <c r="B1235" s="40">
        <v>90</v>
      </c>
      <c r="C1235" s="40">
        <v>75</v>
      </c>
    </row>
    <row r="1236" spans="1:3" x14ac:dyDescent="0.2">
      <c r="A1236" s="2">
        <v>36695</v>
      </c>
      <c r="B1236" s="40">
        <v>84</v>
      </c>
      <c r="C1236" s="40">
        <v>70</v>
      </c>
    </row>
    <row r="1237" spans="1:3" x14ac:dyDescent="0.2">
      <c r="A1237" s="2">
        <v>36696</v>
      </c>
      <c r="B1237" s="40">
        <v>73</v>
      </c>
      <c r="C1237" s="40">
        <v>61</v>
      </c>
    </row>
    <row r="1238" spans="1:3" x14ac:dyDescent="0.2">
      <c r="A1238" s="2">
        <v>36697</v>
      </c>
      <c r="B1238" s="40">
        <v>83</v>
      </c>
      <c r="C1238" s="40">
        <v>58</v>
      </c>
    </row>
    <row r="1239" spans="1:3" x14ac:dyDescent="0.2">
      <c r="A1239" s="2">
        <v>36698</v>
      </c>
      <c r="B1239" s="40">
        <v>81</v>
      </c>
      <c r="C1239" s="40">
        <v>63</v>
      </c>
    </row>
    <row r="1240" spans="1:3" x14ac:dyDescent="0.2">
      <c r="A1240" s="2">
        <v>36699</v>
      </c>
      <c r="B1240" s="40">
        <v>86</v>
      </c>
      <c r="C1240" s="40">
        <v>69</v>
      </c>
    </row>
    <row r="1241" spans="1:3" x14ac:dyDescent="0.2">
      <c r="A1241" s="2">
        <v>36700</v>
      </c>
      <c r="B1241" s="40">
        <v>85</v>
      </c>
      <c r="C1241" s="40">
        <v>66</v>
      </c>
    </row>
    <row r="1242" spans="1:3" x14ac:dyDescent="0.2">
      <c r="A1242" s="2">
        <v>36701</v>
      </c>
      <c r="B1242" s="40">
        <v>88</v>
      </c>
      <c r="C1242" s="40">
        <v>63</v>
      </c>
    </row>
    <row r="1243" spans="1:3" x14ac:dyDescent="0.2">
      <c r="A1243" s="2">
        <v>36702</v>
      </c>
      <c r="B1243" s="40">
        <v>89</v>
      </c>
      <c r="C1243" s="40">
        <v>70</v>
      </c>
    </row>
    <row r="1244" spans="1:3" x14ac:dyDescent="0.2">
      <c r="A1244" s="2">
        <v>36703</v>
      </c>
      <c r="B1244" s="40">
        <v>91</v>
      </c>
      <c r="C1244" s="40">
        <v>66</v>
      </c>
    </row>
    <row r="1245" spans="1:3" x14ac:dyDescent="0.2">
      <c r="A1245" s="2">
        <v>36704</v>
      </c>
      <c r="B1245" s="40">
        <v>88</v>
      </c>
      <c r="C1245" s="40">
        <v>75</v>
      </c>
    </row>
    <row r="1246" spans="1:3" x14ac:dyDescent="0.2">
      <c r="A1246" s="2">
        <v>36705</v>
      </c>
      <c r="B1246" s="40">
        <v>81</v>
      </c>
      <c r="C1246" s="40">
        <v>65</v>
      </c>
    </row>
    <row r="1247" spans="1:3" x14ac:dyDescent="0.2">
      <c r="A1247" s="2">
        <v>36706</v>
      </c>
      <c r="B1247" s="40">
        <v>77</v>
      </c>
      <c r="C1247" s="40">
        <v>66</v>
      </c>
    </row>
    <row r="1248" spans="1:3" x14ac:dyDescent="0.2">
      <c r="A1248" s="2">
        <v>36707</v>
      </c>
      <c r="B1248" s="40">
        <v>79</v>
      </c>
      <c r="C1248" s="40">
        <v>60</v>
      </c>
    </row>
    <row r="1249" spans="1:3" x14ac:dyDescent="0.2">
      <c r="A1249" s="2">
        <v>36708</v>
      </c>
      <c r="B1249" s="40">
        <v>84</v>
      </c>
      <c r="C1249" s="40">
        <v>62</v>
      </c>
    </row>
    <row r="1250" spans="1:3" x14ac:dyDescent="0.2">
      <c r="A1250" s="2">
        <v>36709</v>
      </c>
      <c r="B1250" s="40">
        <v>85</v>
      </c>
      <c r="C1250" s="40">
        <v>62</v>
      </c>
    </row>
    <row r="1251" spans="1:3" x14ac:dyDescent="0.2">
      <c r="A1251" s="2">
        <v>36710</v>
      </c>
      <c r="B1251" s="40">
        <v>87</v>
      </c>
      <c r="C1251" s="40">
        <v>69</v>
      </c>
    </row>
    <row r="1252" spans="1:3" x14ac:dyDescent="0.2">
      <c r="A1252" s="2">
        <v>36711</v>
      </c>
      <c r="B1252" s="40">
        <v>85</v>
      </c>
      <c r="C1252" s="40">
        <v>72</v>
      </c>
    </row>
    <row r="1253" spans="1:3" x14ac:dyDescent="0.2">
      <c r="A1253" s="2">
        <v>36712</v>
      </c>
      <c r="B1253" s="40">
        <v>85</v>
      </c>
      <c r="C1253" s="40">
        <v>73</v>
      </c>
    </row>
    <row r="1254" spans="1:3" x14ac:dyDescent="0.2">
      <c r="A1254" s="2">
        <v>36713</v>
      </c>
      <c r="B1254" s="40">
        <v>81</v>
      </c>
      <c r="C1254" s="40">
        <v>66</v>
      </c>
    </row>
    <row r="1255" spans="1:3" x14ac:dyDescent="0.2">
      <c r="A1255" s="2">
        <v>36714</v>
      </c>
      <c r="B1255" s="40">
        <v>80</v>
      </c>
      <c r="C1255" s="40">
        <v>63</v>
      </c>
    </row>
    <row r="1256" spans="1:3" x14ac:dyDescent="0.2">
      <c r="A1256" s="2">
        <v>36715</v>
      </c>
      <c r="B1256" s="40">
        <v>79</v>
      </c>
      <c r="C1256" s="40">
        <v>60</v>
      </c>
    </row>
    <row r="1257" spans="1:3" x14ac:dyDescent="0.2">
      <c r="A1257" s="2">
        <v>36716</v>
      </c>
      <c r="B1257" s="40">
        <v>86</v>
      </c>
      <c r="C1257" s="40">
        <v>62</v>
      </c>
    </row>
    <row r="1258" spans="1:3" x14ac:dyDescent="0.2">
      <c r="A1258" s="2">
        <v>36717</v>
      </c>
      <c r="B1258" s="40">
        <v>91</v>
      </c>
      <c r="C1258" s="40">
        <v>75</v>
      </c>
    </row>
    <row r="1259" spans="1:3" x14ac:dyDescent="0.2">
      <c r="A1259" s="2">
        <v>36718</v>
      </c>
      <c r="B1259" s="40">
        <v>84</v>
      </c>
      <c r="C1259" s="40">
        <v>72</v>
      </c>
    </row>
    <row r="1260" spans="1:3" x14ac:dyDescent="0.2">
      <c r="A1260" s="2">
        <v>36719</v>
      </c>
      <c r="B1260" s="40">
        <v>83</v>
      </c>
      <c r="C1260" s="40">
        <v>65</v>
      </c>
    </row>
    <row r="1261" spans="1:3" x14ac:dyDescent="0.2">
      <c r="A1261" s="2">
        <v>36720</v>
      </c>
      <c r="B1261" s="40">
        <v>85</v>
      </c>
      <c r="C1261" s="40">
        <v>63</v>
      </c>
    </row>
    <row r="1262" spans="1:3" x14ac:dyDescent="0.2">
      <c r="A1262" s="2">
        <v>36721</v>
      </c>
      <c r="B1262" s="40">
        <v>77</v>
      </c>
      <c r="C1262" s="40">
        <v>67</v>
      </c>
    </row>
    <row r="1263" spans="1:3" x14ac:dyDescent="0.2">
      <c r="A1263" s="2">
        <v>36722</v>
      </c>
      <c r="B1263" s="40">
        <v>76</v>
      </c>
      <c r="C1263" s="40">
        <v>65</v>
      </c>
    </row>
    <row r="1264" spans="1:3" x14ac:dyDescent="0.2">
      <c r="A1264" s="2">
        <v>36723</v>
      </c>
      <c r="B1264" s="40">
        <v>81</v>
      </c>
      <c r="C1264" s="40">
        <v>63</v>
      </c>
    </row>
    <row r="1265" spans="1:3" x14ac:dyDescent="0.2">
      <c r="A1265" s="2">
        <v>36724</v>
      </c>
      <c r="B1265" s="40">
        <v>82</v>
      </c>
      <c r="C1265" s="40">
        <v>65</v>
      </c>
    </row>
    <row r="1266" spans="1:3" x14ac:dyDescent="0.2">
      <c r="A1266" s="2">
        <v>36725</v>
      </c>
      <c r="B1266" s="40">
        <v>87</v>
      </c>
      <c r="C1266" s="40">
        <v>70</v>
      </c>
    </row>
    <row r="1267" spans="1:3" x14ac:dyDescent="0.2">
      <c r="A1267" s="2">
        <v>36726</v>
      </c>
      <c r="B1267" s="40">
        <v>75</v>
      </c>
      <c r="C1267" s="40">
        <v>62</v>
      </c>
    </row>
    <row r="1268" spans="1:3" x14ac:dyDescent="0.2">
      <c r="A1268" s="2">
        <v>36727</v>
      </c>
      <c r="B1268" s="40">
        <v>79</v>
      </c>
      <c r="C1268" s="40">
        <v>61</v>
      </c>
    </row>
    <row r="1269" spans="1:3" x14ac:dyDescent="0.2">
      <c r="A1269" s="2">
        <v>36728</v>
      </c>
      <c r="B1269" s="40">
        <v>82</v>
      </c>
      <c r="C1269" s="40">
        <v>62</v>
      </c>
    </row>
    <row r="1270" spans="1:3" x14ac:dyDescent="0.2">
      <c r="A1270" s="2">
        <v>36729</v>
      </c>
      <c r="B1270" s="40">
        <v>82</v>
      </c>
      <c r="C1270" s="40">
        <v>66</v>
      </c>
    </row>
    <row r="1271" spans="1:3" x14ac:dyDescent="0.2">
      <c r="A1271" s="2">
        <v>36730</v>
      </c>
      <c r="B1271" s="40">
        <v>80</v>
      </c>
      <c r="C1271" s="40">
        <v>63</v>
      </c>
    </row>
    <row r="1272" spans="1:3" x14ac:dyDescent="0.2">
      <c r="A1272" s="2">
        <v>36731</v>
      </c>
      <c r="B1272" s="40">
        <v>76</v>
      </c>
      <c r="C1272" s="40">
        <v>67</v>
      </c>
    </row>
    <row r="1273" spans="1:3" x14ac:dyDescent="0.2">
      <c r="A1273" s="2">
        <v>36732</v>
      </c>
      <c r="B1273" s="40">
        <v>75</v>
      </c>
      <c r="C1273" s="40">
        <v>67</v>
      </c>
    </row>
    <row r="1274" spans="1:3" x14ac:dyDescent="0.2">
      <c r="A1274" s="2">
        <v>36733</v>
      </c>
      <c r="B1274" s="40">
        <v>72</v>
      </c>
      <c r="C1274" s="40">
        <v>66</v>
      </c>
    </row>
    <row r="1275" spans="1:3" x14ac:dyDescent="0.2">
      <c r="A1275" s="2">
        <v>36734</v>
      </c>
      <c r="B1275" s="40">
        <v>77</v>
      </c>
      <c r="C1275" s="40">
        <v>70</v>
      </c>
    </row>
    <row r="1276" spans="1:3" x14ac:dyDescent="0.2">
      <c r="A1276" s="2">
        <v>36735</v>
      </c>
      <c r="B1276" s="40">
        <v>81</v>
      </c>
      <c r="C1276" s="40">
        <v>69</v>
      </c>
    </row>
    <row r="1277" spans="1:3" x14ac:dyDescent="0.2">
      <c r="A1277" s="2">
        <v>36736</v>
      </c>
      <c r="B1277" s="40">
        <v>80</v>
      </c>
      <c r="C1277" s="40">
        <v>68</v>
      </c>
    </row>
    <row r="1278" spans="1:3" x14ac:dyDescent="0.2">
      <c r="A1278" s="2">
        <v>36737</v>
      </c>
      <c r="B1278" s="40">
        <v>87</v>
      </c>
      <c r="C1278" s="40">
        <v>71</v>
      </c>
    </row>
    <row r="1279" spans="1:3" x14ac:dyDescent="0.2">
      <c r="A1279" s="2">
        <v>36738</v>
      </c>
      <c r="B1279" s="40">
        <v>88</v>
      </c>
      <c r="C1279" s="40">
        <v>72</v>
      </c>
    </row>
    <row r="1280" spans="1:3" x14ac:dyDescent="0.2">
      <c r="A1280" s="2">
        <v>36739</v>
      </c>
      <c r="B1280" s="100" t="s">
        <v>59</v>
      </c>
      <c r="C1280" s="40">
        <v>74</v>
      </c>
    </row>
    <row r="1281" spans="1:3" x14ac:dyDescent="0.2">
      <c r="A1281" s="2">
        <v>36740</v>
      </c>
      <c r="B1281" s="40">
        <v>88</v>
      </c>
      <c r="C1281" s="40">
        <v>73</v>
      </c>
    </row>
    <row r="1282" spans="1:3" x14ac:dyDescent="0.2">
      <c r="A1282" s="2">
        <v>36741</v>
      </c>
      <c r="B1282" s="40">
        <v>83</v>
      </c>
      <c r="C1282" s="40">
        <v>73</v>
      </c>
    </row>
    <row r="1283" spans="1:3" x14ac:dyDescent="0.2">
      <c r="A1283" s="2">
        <v>36742</v>
      </c>
      <c r="B1283" s="40">
        <v>83</v>
      </c>
      <c r="C1283" s="40">
        <v>71</v>
      </c>
    </row>
    <row r="1284" spans="1:3" x14ac:dyDescent="0.2">
      <c r="A1284" s="2">
        <v>36743</v>
      </c>
      <c r="B1284" s="40">
        <v>81</v>
      </c>
      <c r="C1284" s="40">
        <v>65</v>
      </c>
    </row>
    <row r="1285" spans="1:3" x14ac:dyDescent="0.2">
      <c r="A1285" s="2">
        <v>36744</v>
      </c>
      <c r="B1285" s="40">
        <v>79</v>
      </c>
      <c r="C1285" s="40">
        <v>61</v>
      </c>
    </row>
    <row r="1286" spans="1:3" x14ac:dyDescent="0.2">
      <c r="A1286" s="2">
        <v>36745</v>
      </c>
      <c r="B1286">
        <v>92</v>
      </c>
      <c r="C1286">
        <v>75</v>
      </c>
    </row>
    <row r="1287" spans="1:3" x14ac:dyDescent="0.2">
      <c r="A1287" s="2">
        <v>36746</v>
      </c>
      <c r="B1287">
        <v>90</v>
      </c>
      <c r="C1287">
        <v>73</v>
      </c>
    </row>
    <row r="1288" spans="1:3" x14ac:dyDescent="0.2">
      <c r="A1288" s="2">
        <v>36747</v>
      </c>
      <c r="B1288">
        <v>89</v>
      </c>
      <c r="C1288">
        <v>75</v>
      </c>
    </row>
    <row r="1289" spans="1:3" x14ac:dyDescent="0.2">
      <c r="A1289" s="2">
        <v>36748</v>
      </c>
      <c r="B1289">
        <v>87</v>
      </c>
      <c r="C1289">
        <v>73</v>
      </c>
    </row>
    <row r="1290" spans="1:3" x14ac:dyDescent="0.2">
      <c r="A1290" s="2">
        <v>36749</v>
      </c>
      <c r="B1290">
        <v>85</v>
      </c>
      <c r="C1290">
        <v>70</v>
      </c>
    </row>
    <row r="1291" spans="1:3" x14ac:dyDescent="0.2">
      <c r="A1291" s="2">
        <v>36750</v>
      </c>
      <c r="B1291">
        <v>79</v>
      </c>
      <c r="C1291">
        <v>65</v>
      </c>
    </row>
    <row r="1292" spans="1:3" x14ac:dyDescent="0.2">
      <c r="A1292" s="2">
        <v>36751</v>
      </c>
      <c r="B1292">
        <v>70</v>
      </c>
      <c r="C1292">
        <v>65</v>
      </c>
    </row>
    <row r="1293" spans="1:3" x14ac:dyDescent="0.2">
      <c r="A1293" s="2">
        <v>36752</v>
      </c>
      <c r="B1293">
        <v>70</v>
      </c>
      <c r="C1293">
        <v>64</v>
      </c>
    </row>
    <row r="1294" spans="1:3" x14ac:dyDescent="0.2">
      <c r="A1294" s="2">
        <v>36753</v>
      </c>
      <c r="B1294">
        <v>83</v>
      </c>
      <c r="C1294">
        <v>62</v>
      </c>
    </row>
    <row r="1295" spans="1:3" x14ac:dyDescent="0.2">
      <c r="A1295" s="2">
        <v>36754</v>
      </c>
      <c r="B1295">
        <v>86</v>
      </c>
      <c r="C1295">
        <v>70</v>
      </c>
    </row>
    <row r="1296" spans="1:3" x14ac:dyDescent="0.2">
      <c r="A1296" s="2">
        <v>36755</v>
      </c>
      <c r="B1296">
        <v>76</v>
      </c>
      <c r="C1296">
        <v>62</v>
      </c>
    </row>
    <row r="1297" spans="1:3" x14ac:dyDescent="0.2">
      <c r="A1297" s="2">
        <v>36756</v>
      </c>
      <c r="B1297">
        <v>70</v>
      </c>
      <c r="C1297">
        <v>63</v>
      </c>
    </row>
    <row r="1298" spans="1:3" x14ac:dyDescent="0.2">
      <c r="A1298" s="2">
        <v>36757</v>
      </c>
      <c r="B1298">
        <v>78</v>
      </c>
      <c r="C1298">
        <v>60</v>
      </c>
    </row>
    <row r="1299" spans="1:3" x14ac:dyDescent="0.2">
      <c r="A1299" s="2">
        <v>36758</v>
      </c>
      <c r="B1299">
        <v>75</v>
      </c>
      <c r="C1299">
        <v>61</v>
      </c>
    </row>
    <row r="1300" spans="1:3" x14ac:dyDescent="0.2">
      <c r="A1300" s="2">
        <v>36759</v>
      </c>
      <c r="B1300">
        <v>76</v>
      </c>
      <c r="C1300">
        <v>57</v>
      </c>
    </row>
    <row r="1301" spans="1:3" x14ac:dyDescent="0.2">
      <c r="A1301" s="2">
        <v>36760</v>
      </c>
      <c r="B1301">
        <v>78</v>
      </c>
      <c r="C1301">
        <v>56</v>
      </c>
    </row>
    <row r="1302" spans="1:3" x14ac:dyDescent="0.2">
      <c r="A1302" s="2">
        <v>36761</v>
      </c>
      <c r="B1302">
        <v>77</v>
      </c>
      <c r="C1302">
        <v>63</v>
      </c>
    </row>
    <row r="1303" spans="1:3" x14ac:dyDescent="0.2">
      <c r="A1303" s="2">
        <v>36762</v>
      </c>
      <c r="B1303">
        <v>82</v>
      </c>
      <c r="C1303">
        <v>67</v>
      </c>
    </row>
    <row r="1304" spans="1:3" x14ac:dyDescent="0.2">
      <c r="A1304" s="2">
        <v>36763</v>
      </c>
      <c r="B1304">
        <v>84</v>
      </c>
      <c r="C1304">
        <v>66</v>
      </c>
    </row>
    <row r="1305" spans="1:3" x14ac:dyDescent="0.2">
      <c r="A1305" s="2">
        <v>36764</v>
      </c>
      <c r="B1305">
        <v>83</v>
      </c>
      <c r="C1305">
        <v>62</v>
      </c>
    </row>
    <row r="1306" spans="1:3" x14ac:dyDescent="0.2">
      <c r="A1306" s="2">
        <v>36765</v>
      </c>
      <c r="B1306">
        <v>82</v>
      </c>
      <c r="C1306">
        <v>65</v>
      </c>
    </row>
    <row r="1307" spans="1:3" x14ac:dyDescent="0.2">
      <c r="A1307" s="2">
        <v>36766</v>
      </c>
      <c r="B1307">
        <v>82</v>
      </c>
      <c r="C1307">
        <v>68</v>
      </c>
    </row>
    <row r="1308" spans="1:3" x14ac:dyDescent="0.2">
      <c r="A1308" s="2">
        <v>36767</v>
      </c>
      <c r="B1308">
        <v>79</v>
      </c>
      <c r="C1308">
        <v>69</v>
      </c>
    </row>
    <row r="1309" spans="1:3" x14ac:dyDescent="0.2">
      <c r="A1309" s="2">
        <v>36768</v>
      </c>
      <c r="B1309">
        <v>83</v>
      </c>
      <c r="C1309">
        <v>67</v>
      </c>
    </row>
    <row r="1310" spans="1:3" x14ac:dyDescent="0.2">
      <c r="A1310" s="2">
        <v>36769</v>
      </c>
      <c r="B1310">
        <v>86</v>
      </c>
      <c r="C1310">
        <v>74</v>
      </c>
    </row>
    <row r="1311" spans="1:3" x14ac:dyDescent="0.2">
      <c r="A1311" s="2">
        <v>36770</v>
      </c>
      <c r="B1311">
        <v>85</v>
      </c>
      <c r="C1311">
        <v>74</v>
      </c>
    </row>
    <row r="1312" spans="1:3" x14ac:dyDescent="0.2">
      <c r="A1312" s="2">
        <v>36771</v>
      </c>
      <c r="B1312">
        <v>87</v>
      </c>
      <c r="C1312">
        <v>74</v>
      </c>
    </row>
    <row r="1313" spans="1:3" x14ac:dyDescent="0.2">
      <c r="A1313" s="2">
        <v>36772</v>
      </c>
      <c r="B1313">
        <v>85</v>
      </c>
      <c r="C1313">
        <v>71</v>
      </c>
    </row>
    <row r="1314" spans="1:3" x14ac:dyDescent="0.2">
      <c r="A1314" s="2">
        <v>36773</v>
      </c>
      <c r="B1314">
        <v>86</v>
      </c>
      <c r="C1314">
        <v>66</v>
      </c>
    </row>
    <row r="1315" spans="1:3" x14ac:dyDescent="0.2">
      <c r="A1315" s="2">
        <v>36774</v>
      </c>
      <c r="B1315">
        <v>69</v>
      </c>
      <c r="C1315">
        <v>56</v>
      </c>
    </row>
    <row r="1316" spans="1:3" x14ac:dyDescent="0.2">
      <c r="A1316" s="2">
        <v>36775</v>
      </c>
      <c r="B1316">
        <v>71</v>
      </c>
      <c r="C1316">
        <v>52</v>
      </c>
    </row>
    <row r="1317" spans="1:3" x14ac:dyDescent="0.2">
      <c r="A1317" s="2">
        <v>36776</v>
      </c>
      <c r="B1317">
        <v>73</v>
      </c>
      <c r="C1317">
        <v>52</v>
      </c>
    </row>
    <row r="1318" spans="1:3" x14ac:dyDescent="0.2">
      <c r="A1318" s="2">
        <v>36777</v>
      </c>
      <c r="B1318">
        <v>76</v>
      </c>
      <c r="C1318">
        <v>55</v>
      </c>
    </row>
    <row r="1319" spans="1:3" x14ac:dyDescent="0.2">
      <c r="A1319" s="2">
        <v>36778</v>
      </c>
      <c r="B1319">
        <v>84</v>
      </c>
      <c r="C1319">
        <v>66</v>
      </c>
    </row>
    <row r="1320" spans="1:3" x14ac:dyDescent="0.2">
      <c r="A1320" s="2">
        <v>36779</v>
      </c>
      <c r="B1320">
        <v>86</v>
      </c>
      <c r="C1320">
        <v>66</v>
      </c>
    </row>
    <row r="1321" spans="1:3" x14ac:dyDescent="0.2">
      <c r="A1321" s="2">
        <v>36780</v>
      </c>
      <c r="B1321">
        <v>81</v>
      </c>
      <c r="C1321">
        <v>64</v>
      </c>
    </row>
    <row r="1322" spans="1:3" x14ac:dyDescent="0.2">
      <c r="A1322" s="2">
        <v>36781</v>
      </c>
      <c r="B1322">
        <v>84</v>
      </c>
      <c r="C1322">
        <v>67</v>
      </c>
    </row>
    <row r="1323" spans="1:3" x14ac:dyDescent="0.2">
      <c r="A1323" s="2">
        <v>36782</v>
      </c>
      <c r="B1323">
        <v>79</v>
      </c>
      <c r="C1323">
        <v>65</v>
      </c>
    </row>
    <row r="1324" spans="1:3" x14ac:dyDescent="0.2">
      <c r="A1324" s="2">
        <v>36783</v>
      </c>
      <c r="B1324">
        <v>80</v>
      </c>
      <c r="C1324">
        <v>58</v>
      </c>
    </row>
    <row r="1325" spans="1:3" x14ac:dyDescent="0.2">
      <c r="A1325" s="2">
        <v>36784</v>
      </c>
      <c r="B1325">
        <v>73</v>
      </c>
      <c r="C1325">
        <v>57</v>
      </c>
    </row>
    <row r="1326" spans="1:3" x14ac:dyDescent="0.2">
      <c r="A1326" s="2">
        <v>36785</v>
      </c>
      <c r="B1326">
        <v>67</v>
      </c>
      <c r="C1326">
        <v>53</v>
      </c>
    </row>
    <row r="1327" spans="1:3" x14ac:dyDescent="0.2">
      <c r="A1327" s="2">
        <v>36786</v>
      </c>
      <c r="B1327">
        <v>70</v>
      </c>
      <c r="C1327">
        <v>51</v>
      </c>
    </row>
    <row r="1328" spans="1:3" x14ac:dyDescent="0.2">
      <c r="A1328" s="2">
        <v>36787</v>
      </c>
      <c r="B1328">
        <v>74</v>
      </c>
      <c r="C1328">
        <v>56</v>
      </c>
    </row>
    <row r="1329" spans="1:3" x14ac:dyDescent="0.2">
      <c r="A1329" s="2">
        <v>36788</v>
      </c>
      <c r="B1329">
        <v>73</v>
      </c>
      <c r="C1329">
        <v>62</v>
      </c>
    </row>
    <row r="1330" spans="1:3" x14ac:dyDescent="0.2">
      <c r="A1330" s="2">
        <v>36789</v>
      </c>
      <c r="B1330">
        <v>84</v>
      </c>
      <c r="C1330">
        <v>60</v>
      </c>
    </row>
    <row r="1331" spans="1:3" x14ac:dyDescent="0.2">
      <c r="A1331" s="2">
        <v>36790</v>
      </c>
      <c r="B1331" s="40">
        <v>76</v>
      </c>
      <c r="C1331" s="40">
        <v>58</v>
      </c>
    </row>
    <row r="1332" spans="1:3" x14ac:dyDescent="0.2">
      <c r="A1332" s="2">
        <v>36791</v>
      </c>
      <c r="B1332" s="40">
        <v>70</v>
      </c>
      <c r="C1332" s="40">
        <v>53</v>
      </c>
    </row>
    <row r="1333" spans="1:3" x14ac:dyDescent="0.2">
      <c r="A1333" s="2">
        <v>36792</v>
      </c>
      <c r="B1333" s="40">
        <v>70</v>
      </c>
      <c r="C1333" s="40">
        <v>59</v>
      </c>
    </row>
    <row r="1334" spans="1:3" x14ac:dyDescent="0.2">
      <c r="A1334" s="2">
        <v>36793</v>
      </c>
      <c r="B1334" s="40">
        <v>78</v>
      </c>
      <c r="C1334" s="40">
        <v>59</v>
      </c>
    </row>
    <row r="1335" spans="1:3" x14ac:dyDescent="0.2">
      <c r="A1335" s="2">
        <v>36794</v>
      </c>
      <c r="B1335" s="40">
        <v>61</v>
      </c>
      <c r="C1335" s="40">
        <v>49</v>
      </c>
    </row>
    <row r="1336" spans="1:3" x14ac:dyDescent="0.2">
      <c r="A1336" s="2">
        <v>36795</v>
      </c>
      <c r="B1336" s="40">
        <v>55</v>
      </c>
      <c r="C1336" s="40">
        <v>50</v>
      </c>
    </row>
    <row r="1337" spans="1:3" x14ac:dyDescent="0.2">
      <c r="A1337" s="2">
        <v>36796</v>
      </c>
      <c r="B1337" s="40">
        <v>68</v>
      </c>
      <c r="C1337" s="40">
        <v>47</v>
      </c>
    </row>
    <row r="1338" spans="1:3" x14ac:dyDescent="0.2">
      <c r="A1338" s="2">
        <v>36797</v>
      </c>
      <c r="B1338" s="40">
        <v>70</v>
      </c>
      <c r="C1338" s="40">
        <v>51</v>
      </c>
    </row>
    <row r="1339" spans="1:3" x14ac:dyDescent="0.2">
      <c r="A1339" s="2">
        <v>36798</v>
      </c>
      <c r="B1339">
        <v>63</v>
      </c>
      <c r="C1339">
        <v>45</v>
      </c>
    </row>
    <row r="1340" spans="1:3" x14ac:dyDescent="0.2">
      <c r="A1340" s="2">
        <v>36799</v>
      </c>
      <c r="B1340">
        <v>68</v>
      </c>
      <c r="C1340">
        <v>41</v>
      </c>
    </row>
    <row r="1341" spans="1:3" x14ac:dyDescent="0.2">
      <c r="A1341" s="2">
        <v>36800</v>
      </c>
      <c r="B1341">
        <v>72</v>
      </c>
      <c r="C1341">
        <v>51</v>
      </c>
    </row>
    <row r="1342" spans="1:3" x14ac:dyDescent="0.2">
      <c r="A1342" s="2">
        <v>36801</v>
      </c>
      <c r="B1342">
        <v>75</v>
      </c>
      <c r="C1342">
        <v>55</v>
      </c>
    </row>
    <row r="1343" spans="1:3" x14ac:dyDescent="0.2">
      <c r="A1343" s="2">
        <v>36802</v>
      </c>
      <c r="B1343">
        <v>82</v>
      </c>
      <c r="C1343">
        <v>58</v>
      </c>
    </row>
    <row r="1344" spans="1:3" x14ac:dyDescent="0.2">
      <c r="A1344" s="2">
        <v>36803</v>
      </c>
      <c r="B1344">
        <v>82</v>
      </c>
      <c r="C1344">
        <v>55</v>
      </c>
    </row>
    <row r="1345" spans="1:3" x14ac:dyDescent="0.2">
      <c r="A1345" s="2">
        <v>36804</v>
      </c>
      <c r="B1345">
        <v>68</v>
      </c>
      <c r="C1345">
        <v>61</v>
      </c>
    </row>
    <row r="1346" spans="1:3" x14ac:dyDescent="0.2">
      <c r="A1346" s="2">
        <v>36805</v>
      </c>
      <c r="B1346">
        <v>75</v>
      </c>
      <c r="C1346">
        <v>58</v>
      </c>
    </row>
    <row r="1347" spans="1:3" x14ac:dyDescent="0.2">
      <c r="A1347" s="2">
        <v>36806</v>
      </c>
      <c r="B1347">
        <v>61</v>
      </c>
      <c r="C1347">
        <v>47</v>
      </c>
    </row>
    <row r="1348" spans="1:3" x14ac:dyDescent="0.2">
      <c r="A1348" s="2">
        <v>36807</v>
      </c>
      <c r="B1348">
        <v>54</v>
      </c>
      <c r="C1348">
        <v>39</v>
      </c>
    </row>
    <row r="1349" spans="1:3" x14ac:dyDescent="0.2">
      <c r="A1349" s="2">
        <v>36808</v>
      </c>
      <c r="B1349">
        <v>50</v>
      </c>
      <c r="C1349">
        <v>37</v>
      </c>
    </row>
    <row r="1350" spans="1:3" x14ac:dyDescent="0.2">
      <c r="A1350" s="2">
        <v>36809</v>
      </c>
      <c r="B1350">
        <v>54</v>
      </c>
      <c r="C1350">
        <v>38</v>
      </c>
    </row>
    <row r="1351" spans="1:3" x14ac:dyDescent="0.2">
      <c r="A1351" s="2">
        <v>36810</v>
      </c>
      <c r="B1351">
        <v>68</v>
      </c>
      <c r="C1351">
        <v>46</v>
      </c>
    </row>
    <row r="1352" spans="1:3" x14ac:dyDescent="0.2">
      <c r="A1352" s="2">
        <v>36811</v>
      </c>
      <c r="B1352">
        <v>71</v>
      </c>
      <c r="C1352">
        <v>43</v>
      </c>
    </row>
    <row r="1353" spans="1:3" x14ac:dyDescent="0.2">
      <c r="A1353" s="2">
        <v>36812</v>
      </c>
      <c r="B1353">
        <v>74</v>
      </c>
      <c r="C1353">
        <v>47</v>
      </c>
    </row>
    <row r="1354" spans="1:3" x14ac:dyDescent="0.2">
      <c r="A1354" s="2">
        <v>36813</v>
      </c>
      <c r="B1354">
        <v>77</v>
      </c>
      <c r="C1354">
        <v>50</v>
      </c>
    </row>
    <row r="1355" spans="1:3" x14ac:dyDescent="0.2">
      <c r="A1355" s="2">
        <v>36814</v>
      </c>
      <c r="B1355">
        <v>79</v>
      </c>
      <c r="C1355">
        <v>52</v>
      </c>
    </row>
    <row r="1356" spans="1:3" x14ac:dyDescent="0.2">
      <c r="A1356" s="2">
        <v>36815</v>
      </c>
      <c r="B1356">
        <v>70</v>
      </c>
      <c r="C1356">
        <v>57</v>
      </c>
    </row>
    <row r="1357" spans="1:3" x14ac:dyDescent="0.2">
      <c r="A1357" s="2">
        <v>36816</v>
      </c>
      <c r="B1357">
        <v>62</v>
      </c>
      <c r="C1357">
        <v>56</v>
      </c>
    </row>
    <row r="1358" spans="1:3" x14ac:dyDescent="0.2">
      <c r="A1358" s="2">
        <v>36817</v>
      </c>
      <c r="B1358">
        <v>66</v>
      </c>
      <c r="C1358">
        <v>54</v>
      </c>
    </row>
    <row r="1359" spans="1:3" x14ac:dyDescent="0.2">
      <c r="A1359" s="2">
        <v>36818</v>
      </c>
      <c r="B1359">
        <v>67</v>
      </c>
      <c r="C1359">
        <v>49</v>
      </c>
    </row>
    <row r="1360" spans="1:3" x14ac:dyDescent="0.2">
      <c r="A1360" s="2">
        <v>36819</v>
      </c>
      <c r="B1360">
        <v>67</v>
      </c>
      <c r="C1360">
        <v>44</v>
      </c>
    </row>
    <row r="1361" spans="1:3" x14ac:dyDescent="0.2">
      <c r="A1361" s="2">
        <v>36820</v>
      </c>
      <c r="B1361">
        <v>74</v>
      </c>
      <c r="C1361">
        <v>48</v>
      </c>
    </row>
    <row r="1362" spans="1:3" x14ac:dyDescent="0.2">
      <c r="A1362" s="2">
        <v>36821</v>
      </c>
      <c r="B1362">
        <v>65</v>
      </c>
      <c r="C1362">
        <v>46</v>
      </c>
    </row>
    <row r="1363" spans="1:3" x14ac:dyDescent="0.2">
      <c r="A1363" s="2">
        <v>36822</v>
      </c>
      <c r="B1363">
        <v>65</v>
      </c>
      <c r="C1363">
        <v>45</v>
      </c>
    </row>
    <row r="1364" spans="1:3" x14ac:dyDescent="0.2">
      <c r="A1364" s="2">
        <v>36823</v>
      </c>
      <c r="B1364">
        <v>65</v>
      </c>
      <c r="C1364">
        <v>46</v>
      </c>
    </row>
    <row r="1365" spans="1:3" x14ac:dyDescent="0.2">
      <c r="A1365" s="2">
        <v>36824</v>
      </c>
      <c r="B1365">
        <v>74</v>
      </c>
      <c r="C1365">
        <v>49</v>
      </c>
    </row>
    <row r="1366" spans="1:3" x14ac:dyDescent="0.2">
      <c r="A1366" s="2">
        <v>36825</v>
      </c>
      <c r="B1366">
        <v>64</v>
      </c>
      <c r="C1366">
        <v>51</v>
      </c>
    </row>
    <row r="1367" spans="1:3" x14ac:dyDescent="0.2">
      <c r="A1367" s="2">
        <v>36826</v>
      </c>
      <c r="B1367">
        <v>71</v>
      </c>
      <c r="C1367">
        <v>53</v>
      </c>
    </row>
    <row r="1368" spans="1:3" x14ac:dyDescent="0.2">
      <c r="A1368" s="2">
        <v>36827</v>
      </c>
      <c r="B1368">
        <v>65</v>
      </c>
      <c r="C1368">
        <v>42</v>
      </c>
    </row>
    <row r="1369" spans="1:3" x14ac:dyDescent="0.2">
      <c r="A1369" s="2">
        <v>36828</v>
      </c>
      <c r="B1369">
        <v>54</v>
      </c>
      <c r="C1369">
        <v>38</v>
      </c>
    </row>
    <row r="1370" spans="1:3" x14ac:dyDescent="0.2">
      <c r="A1370" s="2">
        <v>36829</v>
      </c>
      <c r="B1370">
        <v>55</v>
      </c>
      <c r="C1370">
        <v>35</v>
      </c>
    </row>
    <row r="1371" spans="1:3" x14ac:dyDescent="0.2">
      <c r="A1371" s="2">
        <v>36830</v>
      </c>
      <c r="B1371">
        <v>61</v>
      </c>
      <c r="C1371">
        <v>41</v>
      </c>
    </row>
    <row r="1372" spans="1:3" x14ac:dyDescent="0.2">
      <c r="A1372" s="2">
        <v>36831</v>
      </c>
      <c r="B1372">
        <v>62</v>
      </c>
      <c r="C1372">
        <v>42</v>
      </c>
    </row>
    <row r="1373" spans="1:3" x14ac:dyDescent="0.2">
      <c r="A1373" s="2">
        <v>36832</v>
      </c>
      <c r="B1373">
        <v>66</v>
      </c>
      <c r="C1373">
        <v>44</v>
      </c>
    </row>
    <row r="1374" spans="1:3" x14ac:dyDescent="0.2">
      <c r="A1374" s="2">
        <v>36833</v>
      </c>
      <c r="B1374">
        <v>66</v>
      </c>
      <c r="C1374">
        <v>41</v>
      </c>
    </row>
    <row r="1375" spans="1:3" x14ac:dyDescent="0.2">
      <c r="A1375" s="2">
        <v>36834</v>
      </c>
      <c r="B1375">
        <v>66</v>
      </c>
      <c r="C1375">
        <v>48</v>
      </c>
    </row>
    <row r="1376" spans="1:3" x14ac:dyDescent="0.2">
      <c r="A1376" s="2">
        <v>36835</v>
      </c>
      <c r="B1376">
        <v>54</v>
      </c>
      <c r="C1376">
        <v>42</v>
      </c>
    </row>
    <row r="1377" spans="1:3" x14ac:dyDescent="0.2">
      <c r="A1377" s="2">
        <v>36836</v>
      </c>
      <c r="B1377">
        <v>57</v>
      </c>
      <c r="C1377">
        <v>38</v>
      </c>
    </row>
    <row r="1378" spans="1:3" x14ac:dyDescent="0.2">
      <c r="A1378" s="2">
        <v>36837</v>
      </c>
      <c r="B1378">
        <v>61</v>
      </c>
      <c r="C1378">
        <v>39</v>
      </c>
    </row>
    <row r="1379" spans="1:3" x14ac:dyDescent="0.2">
      <c r="A1379" s="2">
        <v>36838</v>
      </c>
      <c r="B1379">
        <v>61</v>
      </c>
      <c r="C1379">
        <v>45</v>
      </c>
    </row>
    <row r="1380" spans="1:3" x14ac:dyDescent="0.2">
      <c r="A1380" s="2">
        <v>36839</v>
      </c>
      <c r="B1380">
        <v>65</v>
      </c>
      <c r="C1380">
        <v>50</v>
      </c>
    </row>
    <row r="1381" spans="1:3" x14ac:dyDescent="0.2">
      <c r="A1381" s="2">
        <v>36840</v>
      </c>
      <c r="B1381">
        <v>67</v>
      </c>
      <c r="C1381">
        <v>51</v>
      </c>
    </row>
    <row r="1382" spans="1:3" x14ac:dyDescent="0.2">
      <c r="A1382" s="2">
        <v>36841</v>
      </c>
      <c r="B1382">
        <v>59</v>
      </c>
      <c r="C1382">
        <v>47</v>
      </c>
    </row>
    <row r="1383" spans="1:3" x14ac:dyDescent="0.2">
      <c r="A1383" s="2">
        <v>36842</v>
      </c>
      <c r="B1383">
        <v>54</v>
      </c>
      <c r="C1383">
        <v>44</v>
      </c>
    </row>
    <row r="1384" spans="1:3" x14ac:dyDescent="0.2">
      <c r="A1384" s="2">
        <v>36843</v>
      </c>
      <c r="B1384">
        <v>56</v>
      </c>
      <c r="C1384">
        <v>47</v>
      </c>
    </row>
    <row r="1385" spans="1:3" x14ac:dyDescent="0.2">
      <c r="A1385" s="2">
        <v>36844</v>
      </c>
      <c r="B1385">
        <v>53</v>
      </c>
      <c r="C1385">
        <v>39</v>
      </c>
    </row>
    <row r="1386" spans="1:3" x14ac:dyDescent="0.2">
      <c r="A1386" s="2">
        <v>36845</v>
      </c>
      <c r="B1386">
        <v>48</v>
      </c>
      <c r="C1386">
        <v>33</v>
      </c>
    </row>
    <row r="1387" spans="1:3" x14ac:dyDescent="0.2">
      <c r="A1387" s="2">
        <v>36846</v>
      </c>
      <c r="B1387">
        <v>49</v>
      </c>
      <c r="C1387">
        <v>31</v>
      </c>
    </row>
    <row r="1388" spans="1:3" x14ac:dyDescent="0.2">
      <c r="A1388" s="2">
        <v>36847</v>
      </c>
      <c r="B1388">
        <v>56</v>
      </c>
      <c r="C1388">
        <v>39</v>
      </c>
    </row>
    <row r="1389" spans="1:3" x14ac:dyDescent="0.2">
      <c r="A1389" s="2">
        <v>36848</v>
      </c>
      <c r="B1389">
        <v>47</v>
      </c>
      <c r="C1389">
        <v>31</v>
      </c>
    </row>
    <row r="1390" spans="1:3" x14ac:dyDescent="0.2">
      <c r="A1390" s="2">
        <v>36849</v>
      </c>
      <c r="B1390">
        <v>39</v>
      </c>
      <c r="C1390">
        <v>29</v>
      </c>
    </row>
    <row r="1391" spans="1:3" x14ac:dyDescent="0.2">
      <c r="A1391" s="2">
        <v>36850</v>
      </c>
      <c r="B1391">
        <v>47</v>
      </c>
      <c r="C1391">
        <v>25</v>
      </c>
    </row>
    <row r="1392" spans="1:3" x14ac:dyDescent="0.2">
      <c r="A1392" s="2">
        <v>36851</v>
      </c>
      <c r="B1392">
        <v>39</v>
      </c>
      <c r="C1392">
        <v>29</v>
      </c>
    </row>
    <row r="1393" spans="1:3" x14ac:dyDescent="0.2">
      <c r="A1393" s="2">
        <v>36852</v>
      </c>
      <c r="B1393">
        <v>35</v>
      </c>
      <c r="C1393">
        <v>27</v>
      </c>
    </row>
    <row r="1394" spans="1:3" x14ac:dyDescent="0.2">
      <c r="A1394" s="2">
        <v>36853</v>
      </c>
      <c r="B1394">
        <v>36</v>
      </c>
      <c r="C1394">
        <v>23</v>
      </c>
    </row>
    <row r="1395" spans="1:3" x14ac:dyDescent="0.2">
      <c r="A1395" s="2">
        <v>36854</v>
      </c>
      <c r="B1395">
        <v>38</v>
      </c>
      <c r="C1395">
        <v>24</v>
      </c>
    </row>
    <row r="1396" spans="1:3" x14ac:dyDescent="0.2">
      <c r="A1396" s="2">
        <v>36855</v>
      </c>
      <c r="B1396">
        <v>46</v>
      </c>
      <c r="C1396">
        <v>25</v>
      </c>
    </row>
    <row r="1397" spans="1:3" x14ac:dyDescent="0.2">
      <c r="A1397" s="2">
        <v>36856</v>
      </c>
      <c r="B1397">
        <v>63</v>
      </c>
      <c r="C1397">
        <v>44</v>
      </c>
    </row>
    <row r="1398" spans="1:3" x14ac:dyDescent="0.2">
      <c r="A1398" s="2">
        <v>36857</v>
      </c>
      <c r="B1398">
        <v>53</v>
      </c>
      <c r="C1398">
        <v>42</v>
      </c>
    </row>
    <row r="1399" spans="1:3" x14ac:dyDescent="0.2">
      <c r="A1399" s="2">
        <v>36858</v>
      </c>
      <c r="B1399">
        <v>54</v>
      </c>
      <c r="C1399">
        <v>40</v>
      </c>
    </row>
    <row r="1400" spans="1:3" x14ac:dyDescent="0.2">
      <c r="A1400" s="2">
        <v>36859</v>
      </c>
      <c r="B1400">
        <v>51</v>
      </c>
      <c r="C1400">
        <v>32</v>
      </c>
    </row>
    <row r="1401" spans="1:3" x14ac:dyDescent="0.2">
      <c r="A1401" s="2">
        <v>36860</v>
      </c>
      <c r="B1401">
        <v>46</v>
      </c>
      <c r="C1401">
        <v>36</v>
      </c>
    </row>
    <row r="1402" spans="1:3" x14ac:dyDescent="0.2">
      <c r="A1402" s="2">
        <v>36861</v>
      </c>
      <c r="B1402">
        <v>45</v>
      </c>
      <c r="C1402">
        <v>34</v>
      </c>
    </row>
    <row r="1403" spans="1:3" x14ac:dyDescent="0.2">
      <c r="A1403" s="2">
        <v>36862</v>
      </c>
      <c r="B1403">
        <v>37</v>
      </c>
      <c r="C1403">
        <v>27</v>
      </c>
    </row>
    <row r="1404" spans="1:3" x14ac:dyDescent="0.2">
      <c r="A1404" s="2">
        <v>36863</v>
      </c>
      <c r="B1404">
        <v>35</v>
      </c>
      <c r="C1404">
        <v>21</v>
      </c>
    </row>
    <row r="1405" spans="1:3" x14ac:dyDescent="0.2">
      <c r="A1405" s="2">
        <v>36864</v>
      </c>
      <c r="B1405">
        <v>47</v>
      </c>
      <c r="C1405">
        <v>23</v>
      </c>
    </row>
    <row r="1406" spans="1:3" x14ac:dyDescent="0.2">
      <c r="A1406" s="2">
        <v>36865</v>
      </c>
      <c r="B1406">
        <v>47</v>
      </c>
      <c r="C1406">
        <v>29</v>
      </c>
    </row>
    <row r="1407" spans="1:3" x14ac:dyDescent="0.2">
      <c r="A1407" s="2">
        <v>36866</v>
      </c>
      <c r="B1407">
        <v>33</v>
      </c>
      <c r="C1407">
        <v>23</v>
      </c>
    </row>
    <row r="1408" spans="1:3" x14ac:dyDescent="0.2">
      <c r="A1408" s="2">
        <v>36867</v>
      </c>
      <c r="B1408">
        <v>36</v>
      </c>
      <c r="C1408">
        <v>29</v>
      </c>
    </row>
    <row r="1409" spans="1:3" x14ac:dyDescent="0.2">
      <c r="A1409" s="2">
        <v>36868</v>
      </c>
      <c r="B1409">
        <v>39</v>
      </c>
      <c r="C1409">
        <v>31</v>
      </c>
    </row>
    <row r="1410" spans="1:3" x14ac:dyDescent="0.2">
      <c r="A1410" s="2">
        <v>36869</v>
      </c>
      <c r="B1410">
        <v>39</v>
      </c>
      <c r="C1410">
        <v>29</v>
      </c>
    </row>
    <row r="1411" spans="1:3" x14ac:dyDescent="0.2">
      <c r="A1411" s="2">
        <v>36870</v>
      </c>
      <c r="B1411">
        <v>42</v>
      </c>
      <c r="C1411">
        <v>28</v>
      </c>
    </row>
    <row r="1412" spans="1:3" x14ac:dyDescent="0.2">
      <c r="A1412" s="2">
        <v>36871</v>
      </c>
      <c r="B1412">
        <v>44</v>
      </c>
      <c r="C1412">
        <v>36</v>
      </c>
    </row>
    <row r="1413" spans="1:3" x14ac:dyDescent="0.2">
      <c r="A1413" s="2">
        <v>36872</v>
      </c>
      <c r="B1413">
        <v>52</v>
      </c>
      <c r="C1413">
        <v>29</v>
      </c>
    </row>
    <row r="1414" spans="1:3" x14ac:dyDescent="0.2">
      <c r="A1414" s="2">
        <v>36873</v>
      </c>
      <c r="B1414">
        <v>33</v>
      </c>
      <c r="C1414">
        <v>22</v>
      </c>
    </row>
    <row r="1415" spans="1:3" x14ac:dyDescent="0.2">
      <c r="A1415" s="2">
        <v>36874</v>
      </c>
      <c r="B1415">
        <v>47</v>
      </c>
      <c r="C1415">
        <v>32</v>
      </c>
    </row>
    <row r="1416" spans="1:3" x14ac:dyDescent="0.2">
      <c r="A1416" s="2">
        <v>36875</v>
      </c>
      <c r="B1416">
        <v>40</v>
      </c>
      <c r="C1416">
        <v>33</v>
      </c>
    </row>
    <row r="1417" spans="1:3" x14ac:dyDescent="0.2">
      <c r="A1417" s="2">
        <v>36876</v>
      </c>
      <c r="B1417">
        <v>55</v>
      </c>
      <c r="C1417">
        <v>32</v>
      </c>
    </row>
    <row r="1418" spans="1:3" x14ac:dyDescent="0.2">
      <c r="A1418" s="2">
        <v>36877</v>
      </c>
      <c r="B1418">
        <v>65</v>
      </c>
      <c r="C1418">
        <v>31</v>
      </c>
    </row>
    <row r="1419" spans="1:3" x14ac:dyDescent="0.2">
      <c r="A1419" s="2">
        <v>36878</v>
      </c>
      <c r="B1419">
        <v>34</v>
      </c>
      <c r="C1419">
        <v>27</v>
      </c>
    </row>
    <row r="1420" spans="1:3" x14ac:dyDescent="0.2">
      <c r="A1420" s="2">
        <v>36879</v>
      </c>
      <c r="B1420">
        <v>41</v>
      </c>
      <c r="C1420">
        <v>26</v>
      </c>
    </row>
    <row r="1421" spans="1:3" x14ac:dyDescent="0.2">
      <c r="A1421" s="2">
        <v>36880</v>
      </c>
      <c r="B1421">
        <v>29</v>
      </c>
      <c r="C1421">
        <v>22</v>
      </c>
    </row>
    <row r="1422" spans="1:3" x14ac:dyDescent="0.2">
      <c r="A1422" s="2">
        <v>36881</v>
      </c>
      <c r="B1422">
        <v>32</v>
      </c>
      <c r="C1422">
        <v>20</v>
      </c>
    </row>
    <row r="1423" spans="1:3" x14ac:dyDescent="0.2">
      <c r="A1423" s="2">
        <v>36882</v>
      </c>
      <c r="B1423">
        <v>33</v>
      </c>
      <c r="C1423">
        <v>14</v>
      </c>
    </row>
    <row r="1424" spans="1:3" x14ac:dyDescent="0.2">
      <c r="A1424" s="2">
        <v>36883</v>
      </c>
      <c r="B1424">
        <v>28</v>
      </c>
      <c r="C1424">
        <v>12</v>
      </c>
    </row>
    <row r="1425" spans="1:3" x14ac:dyDescent="0.2">
      <c r="A1425" s="2">
        <v>36884</v>
      </c>
      <c r="B1425">
        <v>34</v>
      </c>
      <c r="C1425">
        <v>20</v>
      </c>
    </row>
    <row r="1426" spans="1:3" x14ac:dyDescent="0.2">
      <c r="A1426" s="2">
        <v>36885</v>
      </c>
      <c r="B1426">
        <v>27</v>
      </c>
      <c r="C1426">
        <v>17</v>
      </c>
    </row>
    <row r="1427" spans="1:3" x14ac:dyDescent="0.2">
      <c r="A1427" s="2">
        <v>36886</v>
      </c>
      <c r="B1427">
        <v>27</v>
      </c>
      <c r="C1427">
        <v>14</v>
      </c>
    </row>
    <row r="1428" spans="1:3" x14ac:dyDescent="0.2">
      <c r="A1428" s="2">
        <v>36887</v>
      </c>
      <c r="B1428">
        <v>31</v>
      </c>
      <c r="C1428">
        <v>20</v>
      </c>
    </row>
    <row r="1429" spans="1:3" x14ac:dyDescent="0.2">
      <c r="A1429" s="2">
        <v>36888</v>
      </c>
      <c r="B1429">
        <v>28</v>
      </c>
      <c r="C1429">
        <v>20</v>
      </c>
    </row>
    <row r="1430" spans="1:3" x14ac:dyDescent="0.2">
      <c r="A1430" s="2">
        <v>36889</v>
      </c>
      <c r="B1430">
        <v>30</v>
      </c>
      <c r="C1430">
        <v>16</v>
      </c>
    </row>
    <row r="1431" spans="1:3" x14ac:dyDescent="0.2">
      <c r="A1431" s="2">
        <v>36890</v>
      </c>
      <c r="B1431">
        <v>29</v>
      </c>
      <c r="C1431">
        <v>24</v>
      </c>
    </row>
    <row r="1432" spans="1:3" x14ac:dyDescent="0.2">
      <c r="A1432" s="2">
        <v>36891</v>
      </c>
      <c r="B1432">
        <v>35</v>
      </c>
      <c r="C1432">
        <v>20</v>
      </c>
    </row>
    <row r="1433" spans="1:3" x14ac:dyDescent="0.2">
      <c r="A1433" s="2">
        <v>36892</v>
      </c>
      <c r="B1433">
        <v>35</v>
      </c>
      <c r="C1433">
        <v>19</v>
      </c>
    </row>
    <row r="1434" spans="1:3" x14ac:dyDescent="0.2">
      <c r="A1434" s="2">
        <v>36893</v>
      </c>
      <c r="B1434">
        <v>29</v>
      </c>
      <c r="C1434">
        <v>18</v>
      </c>
    </row>
    <row r="1435" spans="1:3" x14ac:dyDescent="0.2">
      <c r="A1435" s="2">
        <v>36894</v>
      </c>
      <c r="B1435">
        <v>31</v>
      </c>
      <c r="C1435">
        <v>15</v>
      </c>
    </row>
    <row r="1436" spans="1:3" x14ac:dyDescent="0.2">
      <c r="A1436" s="2">
        <v>36895</v>
      </c>
      <c r="B1436">
        <v>35</v>
      </c>
      <c r="C1436">
        <v>22</v>
      </c>
    </row>
    <row r="1437" spans="1:3" x14ac:dyDescent="0.2">
      <c r="A1437" s="2">
        <v>36896</v>
      </c>
      <c r="B1437">
        <v>32</v>
      </c>
      <c r="C1437">
        <v>19</v>
      </c>
    </row>
    <row r="1438" spans="1:3" x14ac:dyDescent="0.2">
      <c r="A1438" s="2">
        <v>36897</v>
      </c>
      <c r="B1438">
        <v>38</v>
      </c>
      <c r="C1438">
        <v>23</v>
      </c>
    </row>
    <row r="1439" spans="1:3" x14ac:dyDescent="0.2">
      <c r="A1439" s="2">
        <v>36898</v>
      </c>
      <c r="B1439">
        <v>42</v>
      </c>
      <c r="C1439">
        <v>23</v>
      </c>
    </row>
    <row r="1440" spans="1:3" x14ac:dyDescent="0.2">
      <c r="A1440" s="2">
        <v>36899</v>
      </c>
      <c r="B1440">
        <v>40</v>
      </c>
      <c r="C1440">
        <v>32</v>
      </c>
    </row>
    <row r="1441" spans="1:3" x14ac:dyDescent="0.2">
      <c r="A1441" s="2">
        <v>36900</v>
      </c>
      <c r="B1441">
        <v>32</v>
      </c>
      <c r="C1441">
        <v>25</v>
      </c>
    </row>
    <row r="1442" spans="1:3" x14ac:dyDescent="0.2">
      <c r="A1442" s="2">
        <v>36901</v>
      </c>
      <c r="B1442">
        <v>36</v>
      </c>
      <c r="C1442">
        <v>25</v>
      </c>
    </row>
    <row r="1443" spans="1:3" x14ac:dyDescent="0.2">
      <c r="A1443" s="2">
        <v>36902</v>
      </c>
      <c r="B1443">
        <v>50</v>
      </c>
      <c r="C1443">
        <v>26</v>
      </c>
    </row>
    <row r="1444" spans="1:3" x14ac:dyDescent="0.2">
      <c r="A1444" s="2">
        <v>36903</v>
      </c>
      <c r="B1444">
        <v>41</v>
      </c>
      <c r="C1444">
        <v>28</v>
      </c>
    </row>
    <row r="1445" spans="1:3" x14ac:dyDescent="0.2">
      <c r="A1445" s="2">
        <v>36904</v>
      </c>
      <c r="B1445">
        <v>41</v>
      </c>
      <c r="C1445">
        <v>22</v>
      </c>
    </row>
    <row r="1446" spans="1:3" x14ac:dyDescent="0.2">
      <c r="A1446" s="2">
        <v>36905</v>
      </c>
      <c r="B1446">
        <v>44</v>
      </c>
      <c r="C1446">
        <v>27</v>
      </c>
    </row>
    <row r="1447" spans="1:3" x14ac:dyDescent="0.2">
      <c r="A1447" s="2">
        <v>36906</v>
      </c>
      <c r="B1447">
        <v>39</v>
      </c>
      <c r="C1447">
        <v>36</v>
      </c>
    </row>
    <row r="1448" spans="1:3" x14ac:dyDescent="0.2">
      <c r="A1448" s="2">
        <v>36907</v>
      </c>
      <c r="B1448">
        <v>45</v>
      </c>
      <c r="C1448">
        <v>33</v>
      </c>
    </row>
    <row r="1449" spans="1:3" x14ac:dyDescent="0.2">
      <c r="A1449" s="2">
        <v>36908</v>
      </c>
      <c r="B1449">
        <v>43</v>
      </c>
      <c r="C1449">
        <v>30</v>
      </c>
    </row>
    <row r="1450" spans="1:3" x14ac:dyDescent="0.2">
      <c r="A1450" s="2">
        <v>36909</v>
      </c>
      <c r="B1450">
        <v>36</v>
      </c>
      <c r="C1450">
        <v>30</v>
      </c>
    </row>
    <row r="1451" spans="1:3" x14ac:dyDescent="0.2">
      <c r="A1451" s="2">
        <v>36910</v>
      </c>
      <c r="B1451">
        <v>42</v>
      </c>
      <c r="C1451">
        <v>35</v>
      </c>
    </row>
    <row r="1452" spans="1:3" x14ac:dyDescent="0.2">
      <c r="A1452" s="2">
        <v>36911</v>
      </c>
      <c r="B1452">
        <v>39</v>
      </c>
      <c r="C1452">
        <v>31</v>
      </c>
    </row>
    <row r="1453" spans="1:3" x14ac:dyDescent="0.2">
      <c r="A1453" s="2">
        <v>36912</v>
      </c>
      <c r="B1453">
        <v>31</v>
      </c>
      <c r="C1453">
        <v>21</v>
      </c>
    </row>
    <row r="1454" spans="1:3" x14ac:dyDescent="0.2">
      <c r="A1454" s="2">
        <v>36913</v>
      </c>
      <c r="B1454">
        <v>34</v>
      </c>
      <c r="C1454">
        <v>18</v>
      </c>
    </row>
    <row r="1455" spans="1:3" x14ac:dyDescent="0.2">
      <c r="A1455" s="2">
        <v>36914</v>
      </c>
      <c r="B1455">
        <v>37</v>
      </c>
      <c r="C1455">
        <v>17</v>
      </c>
    </row>
    <row r="1456" spans="1:3" x14ac:dyDescent="0.2">
      <c r="A1456" s="2">
        <v>36915</v>
      </c>
      <c r="B1456">
        <v>41</v>
      </c>
      <c r="C1456">
        <v>24</v>
      </c>
    </row>
    <row r="1457" spans="1:3" x14ac:dyDescent="0.2">
      <c r="A1457" s="2">
        <v>36916</v>
      </c>
      <c r="B1457">
        <v>39</v>
      </c>
      <c r="C1457">
        <v>26</v>
      </c>
    </row>
    <row r="1458" spans="1:3" x14ac:dyDescent="0.2">
      <c r="A1458" s="2">
        <v>36917</v>
      </c>
      <c r="B1458">
        <v>34</v>
      </c>
      <c r="C1458">
        <v>23</v>
      </c>
    </row>
    <row r="1459" spans="1:3" x14ac:dyDescent="0.2">
      <c r="A1459" s="2">
        <v>36918</v>
      </c>
      <c r="B1459">
        <v>42</v>
      </c>
      <c r="C1459">
        <v>29</v>
      </c>
    </row>
    <row r="1460" spans="1:3" x14ac:dyDescent="0.2">
      <c r="A1460" s="2">
        <v>36919</v>
      </c>
      <c r="B1460">
        <v>38</v>
      </c>
      <c r="C1460">
        <v>29</v>
      </c>
    </row>
    <row r="1461" spans="1:3" x14ac:dyDescent="0.2">
      <c r="A1461" s="2">
        <v>36920</v>
      </c>
      <c r="B1461">
        <v>38</v>
      </c>
      <c r="C1461">
        <v>24</v>
      </c>
    </row>
    <row r="1462" spans="1:3" x14ac:dyDescent="0.2">
      <c r="A1462" s="2">
        <v>36921</v>
      </c>
      <c r="B1462">
        <v>58</v>
      </c>
      <c r="C1462">
        <v>33</v>
      </c>
    </row>
    <row r="1463" spans="1:3" x14ac:dyDescent="0.2">
      <c r="A1463" s="2">
        <v>36922</v>
      </c>
      <c r="B1463">
        <v>52</v>
      </c>
      <c r="C1463">
        <v>31</v>
      </c>
    </row>
    <row r="1464" spans="1:3" x14ac:dyDescent="0.2">
      <c r="A1464" s="2">
        <v>36923</v>
      </c>
      <c r="B1464">
        <v>49</v>
      </c>
      <c r="C1464">
        <v>34</v>
      </c>
    </row>
    <row r="1465" spans="1:3" x14ac:dyDescent="0.2">
      <c r="A1465" s="2">
        <v>36924</v>
      </c>
      <c r="B1465">
        <v>45</v>
      </c>
      <c r="C1465">
        <v>31</v>
      </c>
    </row>
    <row r="1466" spans="1:3" x14ac:dyDescent="0.2">
      <c r="A1466" s="2">
        <v>36925</v>
      </c>
      <c r="B1466">
        <v>34</v>
      </c>
      <c r="C1466">
        <v>21</v>
      </c>
    </row>
    <row r="1467" spans="1:3" x14ac:dyDescent="0.2">
      <c r="A1467" s="2">
        <v>36926</v>
      </c>
      <c r="B1467">
        <v>43</v>
      </c>
      <c r="C1467">
        <v>25</v>
      </c>
    </row>
    <row r="1468" spans="1:3" x14ac:dyDescent="0.2">
      <c r="A1468" s="2">
        <v>36927</v>
      </c>
      <c r="B1468">
        <v>37</v>
      </c>
      <c r="C1468">
        <v>33</v>
      </c>
    </row>
    <row r="1469" spans="1:3" x14ac:dyDescent="0.2">
      <c r="A1469" s="2">
        <v>36928</v>
      </c>
      <c r="B1469">
        <v>42</v>
      </c>
      <c r="C1469">
        <v>33</v>
      </c>
    </row>
    <row r="1470" spans="1:3" x14ac:dyDescent="0.2">
      <c r="A1470" s="2">
        <v>36929</v>
      </c>
      <c r="B1470">
        <v>46</v>
      </c>
      <c r="C1470">
        <v>32</v>
      </c>
    </row>
    <row r="1471" spans="1:3" x14ac:dyDescent="0.2">
      <c r="A1471" s="2">
        <v>36930</v>
      </c>
      <c r="B1471">
        <v>47</v>
      </c>
      <c r="C1471">
        <v>29</v>
      </c>
    </row>
    <row r="1472" spans="1:3" x14ac:dyDescent="0.2">
      <c r="A1472" s="2">
        <v>36931</v>
      </c>
      <c r="B1472">
        <v>60</v>
      </c>
      <c r="C1472">
        <v>34</v>
      </c>
    </row>
    <row r="1473" spans="1:3" x14ac:dyDescent="0.2">
      <c r="A1473" s="2">
        <v>36932</v>
      </c>
      <c r="B1473">
        <v>61</v>
      </c>
      <c r="C1473">
        <v>27</v>
      </c>
    </row>
    <row r="1474" spans="1:3" x14ac:dyDescent="0.2">
      <c r="A1474" s="2">
        <v>36933</v>
      </c>
      <c r="B1474">
        <v>39</v>
      </c>
      <c r="C1474">
        <v>24</v>
      </c>
    </row>
    <row r="1475" spans="1:3" x14ac:dyDescent="0.2">
      <c r="A1475" s="2">
        <v>36934</v>
      </c>
      <c r="B1475">
        <v>37</v>
      </c>
      <c r="C1475">
        <v>20</v>
      </c>
    </row>
    <row r="1476" spans="1:3" x14ac:dyDescent="0.2">
      <c r="A1476" s="2">
        <v>36935</v>
      </c>
      <c r="B1476">
        <v>52</v>
      </c>
      <c r="C1476">
        <v>33</v>
      </c>
    </row>
    <row r="1477" spans="1:3" x14ac:dyDescent="0.2">
      <c r="A1477" s="2">
        <v>36936</v>
      </c>
      <c r="B1477">
        <v>47</v>
      </c>
      <c r="C1477">
        <v>36</v>
      </c>
    </row>
    <row r="1478" spans="1:3" x14ac:dyDescent="0.2">
      <c r="A1478" s="2">
        <v>36937</v>
      </c>
      <c r="B1478">
        <v>50</v>
      </c>
      <c r="C1478">
        <v>40</v>
      </c>
    </row>
    <row r="1479" spans="1:3" x14ac:dyDescent="0.2">
      <c r="A1479" s="2">
        <v>36938</v>
      </c>
      <c r="B1479">
        <v>42</v>
      </c>
      <c r="C1479">
        <v>39</v>
      </c>
    </row>
    <row r="1480" spans="1:3" x14ac:dyDescent="0.2">
      <c r="A1480" s="2">
        <v>36939</v>
      </c>
      <c r="B1480">
        <v>41</v>
      </c>
      <c r="C1480">
        <v>25</v>
      </c>
    </row>
    <row r="1481" spans="1:3" x14ac:dyDescent="0.2">
      <c r="A1481" s="2">
        <v>36940</v>
      </c>
      <c r="B1481">
        <v>33</v>
      </c>
      <c r="C1481">
        <v>20</v>
      </c>
    </row>
    <row r="1482" spans="1:3" x14ac:dyDescent="0.2">
      <c r="A1482" s="2">
        <v>36941</v>
      </c>
      <c r="B1482">
        <v>44</v>
      </c>
      <c r="C1482">
        <v>22</v>
      </c>
    </row>
    <row r="1483" spans="1:3" x14ac:dyDescent="0.2">
      <c r="A1483" s="2">
        <v>36942</v>
      </c>
      <c r="B1483">
        <v>60</v>
      </c>
      <c r="C1483">
        <v>37</v>
      </c>
    </row>
    <row r="1484" spans="1:3" x14ac:dyDescent="0.2">
      <c r="A1484" s="2">
        <v>36943</v>
      </c>
      <c r="B1484">
        <v>50</v>
      </c>
      <c r="C1484">
        <v>25</v>
      </c>
    </row>
    <row r="1485" spans="1:3" x14ac:dyDescent="0.2">
      <c r="A1485" s="2">
        <v>36944</v>
      </c>
      <c r="B1485">
        <v>25</v>
      </c>
      <c r="C1485">
        <v>19</v>
      </c>
    </row>
    <row r="1486" spans="1:3" x14ac:dyDescent="0.2">
      <c r="A1486" s="2">
        <v>36945</v>
      </c>
      <c r="B1486">
        <v>40</v>
      </c>
      <c r="C1486">
        <v>23</v>
      </c>
    </row>
    <row r="1487" spans="1:3" x14ac:dyDescent="0.2">
      <c r="A1487" s="2">
        <v>36946</v>
      </c>
      <c r="B1487">
        <v>36</v>
      </c>
      <c r="C1487">
        <v>26</v>
      </c>
    </row>
    <row r="1488" spans="1:3" x14ac:dyDescent="0.2">
      <c r="A1488" s="2">
        <v>36947</v>
      </c>
      <c r="B1488">
        <v>57</v>
      </c>
      <c r="C1488">
        <v>31</v>
      </c>
    </row>
    <row r="1489" spans="1:3" x14ac:dyDescent="0.2">
      <c r="A1489" s="2">
        <v>36948</v>
      </c>
      <c r="B1489">
        <v>54</v>
      </c>
      <c r="C1489">
        <v>38</v>
      </c>
    </row>
    <row r="1490" spans="1:3" x14ac:dyDescent="0.2">
      <c r="A1490" s="2">
        <v>36949</v>
      </c>
      <c r="B1490">
        <v>52</v>
      </c>
      <c r="C1490">
        <v>34</v>
      </c>
    </row>
    <row r="1491" spans="1:3" x14ac:dyDescent="0.2">
      <c r="A1491" s="2">
        <v>36950</v>
      </c>
      <c r="B1491">
        <v>42</v>
      </c>
      <c r="C1491">
        <v>31</v>
      </c>
    </row>
    <row r="1492" spans="1:3" x14ac:dyDescent="0.2">
      <c r="A1492" s="2">
        <v>36951</v>
      </c>
      <c r="B1492">
        <v>41</v>
      </c>
      <c r="C1492">
        <v>25</v>
      </c>
    </row>
    <row r="1493" spans="1:3" x14ac:dyDescent="0.2">
      <c r="A1493" s="2">
        <v>36952</v>
      </c>
      <c r="B1493">
        <v>50</v>
      </c>
      <c r="C1493">
        <v>33</v>
      </c>
    </row>
    <row r="1494" spans="1:3" x14ac:dyDescent="0.2">
      <c r="A1494" s="2">
        <v>36953</v>
      </c>
      <c r="B1494">
        <v>52</v>
      </c>
      <c r="C1494">
        <v>39</v>
      </c>
    </row>
    <row r="1495" spans="1:3" x14ac:dyDescent="0.2">
      <c r="A1495" s="2">
        <v>36954</v>
      </c>
      <c r="B1495">
        <v>41</v>
      </c>
      <c r="C1495">
        <v>32</v>
      </c>
    </row>
    <row r="1496" spans="1:3" x14ac:dyDescent="0.2">
      <c r="A1496" s="2">
        <v>36955</v>
      </c>
      <c r="B1496">
        <v>34</v>
      </c>
      <c r="C1496">
        <v>29</v>
      </c>
    </row>
    <row r="1497" spans="1:3" x14ac:dyDescent="0.2">
      <c r="A1497" s="2">
        <v>36956</v>
      </c>
      <c r="B1497">
        <v>38</v>
      </c>
      <c r="C1497">
        <v>23</v>
      </c>
    </row>
    <row r="1498" spans="1:3" x14ac:dyDescent="0.2">
      <c r="A1498" s="2">
        <v>36957</v>
      </c>
      <c r="B1498">
        <v>48</v>
      </c>
      <c r="C1498">
        <v>32</v>
      </c>
    </row>
    <row r="1499" spans="1:3" x14ac:dyDescent="0.2">
      <c r="A1499" s="2">
        <v>36958</v>
      </c>
      <c r="B1499">
        <v>47</v>
      </c>
      <c r="C1499">
        <v>29</v>
      </c>
    </row>
    <row r="1500" spans="1:3" x14ac:dyDescent="0.2">
      <c r="A1500" s="2">
        <v>36959</v>
      </c>
      <c r="B1500">
        <v>44</v>
      </c>
      <c r="C1500">
        <v>35</v>
      </c>
    </row>
    <row r="1501" spans="1:3" x14ac:dyDescent="0.2">
      <c r="A1501" s="2">
        <v>36960</v>
      </c>
      <c r="B1501">
        <v>45</v>
      </c>
      <c r="C1501">
        <v>32</v>
      </c>
    </row>
    <row r="1502" spans="1:3" x14ac:dyDescent="0.2">
      <c r="A1502" s="2">
        <v>36961</v>
      </c>
      <c r="B1502">
        <v>57</v>
      </c>
      <c r="C1502">
        <v>29</v>
      </c>
    </row>
    <row r="1503" spans="1:3" x14ac:dyDescent="0.2">
      <c r="A1503" s="2">
        <v>36962</v>
      </c>
      <c r="B1503">
        <v>55</v>
      </c>
      <c r="C1503">
        <v>31</v>
      </c>
    </row>
    <row r="1504" spans="1:3" x14ac:dyDescent="0.2">
      <c r="A1504" s="2">
        <v>36963</v>
      </c>
      <c r="B1504">
        <v>54</v>
      </c>
      <c r="C1504">
        <v>38</v>
      </c>
    </row>
    <row r="1505" spans="1:3" x14ac:dyDescent="0.2">
      <c r="A1505" s="2">
        <v>36964</v>
      </c>
      <c r="B1505">
        <v>52</v>
      </c>
      <c r="C1505">
        <v>41</v>
      </c>
    </row>
    <row r="1506" spans="1:3" x14ac:dyDescent="0.2">
      <c r="A1506" s="2">
        <v>36965</v>
      </c>
      <c r="B1506">
        <v>55</v>
      </c>
      <c r="C1506">
        <v>33</v>
      </c>
    </row>
    <row r="1507" spans="1:3" x14ac:dyDescent="0.2">
      <c r="A1507" s="2">
        <v>36966</v>
      </c>
      <c r="B1507">
        <v>48</v>
      </c>
      <c r="C1507">
        <v>40</v>
      </c>
    </row>
    <row r="1508" spans="1:3" x14ac:dyDescent="0.2">
      <c r="A1508" s="2">
        <v>36967</v>
      </c>
      <c r="B1508">
        <v>45</v>
      </c>
      <c r="C1508">
        <v>35</v>
      </c>
    </row>
    <row r="1509" spans="1:3" x14ac:dyDescent="0.2">
      <c r="A1509" s="2">
        <v>36968</v>
      </c>
      <c r="B1509">
        <v>46</v>
      </c>
      <c r="C1509">
        <v>32</v>
      </c>
    </row>
    <row r="1510" spans="1:3" x14ac:dyDescent="0.2">
      <c r="A1510" s="2">
        <v>36969</v>
      </c>
      <c r="B1510">
        <v>54</v>
      </c>
      <c r="C1510">
        <v>35</v>
      </c>
    </row>
    <row r="1511" spans="1:3" x14ac:dyDescent="0.2">
      <c r="A1511" s="2">
        <v>36970</v>
      </c>
      <c r="B1511">
        <v>56</v>
      </c>
      <c r="C1511">
        <v>35</v>
      </c>
    </row>
    <row r="1512" spans="1:3" x14ac:dyDescent="0.2">
      <c r="A1512" s="2">
        <v>36971</v>
      </c>
      <c r="B1512">
        <v>46</v>
      </c>
      <c r="C1512">
        <v>43</v>
      </c>
    </row>
    <row r="1513" spans="1:3" x14ac:dyDescent="0.2">
      <c r="A1513" s="2">
        <v>36972</v>
      </c>
      <c r="B1513">
        <v>46</v>
      </c>
      <c r="C1513">
        <v>39</v>
      </c>
    </row>
    <row r="1514" spans="1:3" x14ac:dyDescent="0.2">
      <c r="A1514" s="2">
        <v>36973</v>
      </c>
      <c r="B1514">
        <v>48</v>
      </c>
      <c r="C1514">
        <v>35</v>
      </c>
    </row>
    <row r="1515" spans="1:3" x14ac:dyDescent="0.2">
      <c r="A1515" s="2">
        <v>36974</v>
      </c>
      <c r="B1515">
        <v>51</v>
      </c>
      <c r="C1515">
        <v>33</v>
      </c>
    </row>
    <row r="1516" spans="1:3" x14ac:dyDescent="0.2">
      <c r="A1516" s="2">
        <v>36975</v>
      </c>
      <c r="B1516">
        <v>42</v>
      </c>
      <c r="C1516">
        <v>25</v>
      </c>
    </row>
    <row r="1517" spans="1:3" x14ac:dyDescent="0.2">
      <c r="A1517" s="2">
        <v>36976</v>
      </c>
      <c r="B1517">
        <v>34</v>
      </c>
      <c r="C1517">
        <v>22</v>
      </c>
    </row>
    <row r="1518" spans="1:3" x14ac:dyDescent="0.2">
      <c r="A1518" s="2">
        <v>36977</v>
      </c>
      <c r="B1518">
        <v>39</v>
      </c>
      <c r="C1518">
        <v>20</v>
      </c>
    </row>
    <row r="1519" spans="1:3" x14ac:dyDescent="0.2">
      <c r="A1519" s="2">
        <v>36978</v>
      </c>
      <c r="B1519">
        <v>44</v>
      </c>
      <c r="C1519">
        <v>27</v>
      </c>
    </row>
    <row r="1520" spans="1:3" x14ac:dyDescent="0.2">
      <c r="A1520" s="2">
        <v>36979</v>
      </c>
      <c r="B1520">
        <v>47</v>
      </c>
      <c r="C1520">
        <v>25</v>
      </c>
    </row>
    <row r="1521" spans="1:3" x14ac:dyDescent="0.2">
      <c r="A1521" s="2">
        <v>36980</v>
      </c>
      <c r="B1521">
        <v>38</v>
      </c>
      <c r="C1521">
        <v>32</v>
      </c>
    </row>
    <row r="1522" spans="1:3" x14ac:dyDescent="0.2">
      <c r="A1522" s="2">
        <v>36981</v>
      </c>
      <c r="B1522">
        <v>45</v>
      </c>
      <c r="C1522">
        <v>29</v>
      </c>
    </row>
    <row r="1523" spans="1:3" x14ac:dyDescent="0.2">
      <c r="A1523" s="2">
        <v>36982</v>
      </c>
      <c r="B1523">
        <v>51</v>
      </c>
      <c r="C1523">
        <v>40</v>
      </c>
    </row>
    <row r="1524" spans="1:3" x14ac:dyDescent="0.2">
      <c r="A1524" s="2">
        <v>36983</v>
      </c>
      <c r="B1524">
        <v>50</v>
      </c>
      <c r="C1524">
        <v>40</v>
      </c>
    </row>
    <row r="1525" spans="1:3" x14ac:dyDescent="0.2">
      <c r="A1525" s="2">
        <v>36984</v>
      </c>
      <c r="B1525">
        <v>59</v>
      </c>
      <c r="C1525">
        <v>34</v>
      </c>
    </row>
    <row r="1526" spans="1:3" x14ac:dyDescent="0.2">
      <c r="A1526" s="2">
        <v>36985</v>
      </c>
      <c r="B1526">
        <v>58</v>
      </c>
      <c r="C1526">
        <v>41</v>
      </c>
    </row>
    <row r="1527" spans="1:3" x14ac:dyDescent="0.2">
      <c r="A1527" s="2">
        <v>36986</v>
      </c>
      <c r="B1527">
        <v>63</v>
      </c>
      <c r="C1527">
        <v>36</v>
      </c>
    </row>
    <row r="1528" spans="1:3" x14ac:dyDescent="0.2">
      <c r="A1528" s="2">
        <v>36987</v>
      </c>
      <c r="B1528">
        <v>58</v>
      </c>
      <c r="C1528">
        <v>46</v>
      </c>
    </row>
    <row r="1529" spans="1:3" x14ac:dyDescent="0.2">
      <c r="A1529" s="2">
        <v>36988</v>
      </c>
      <c r="B1529">
        <v>58</v>
      </c>
      <c r="C1529">
        <v>44</v>
      </c>
    </row>
    <row r="1530" spans="1:3" x14ac:dyDescent="0.2">
      <c r="A1530" s="2">
        <v>36989</v>
      </c>
      <c r="B1530">
        <v>52</v>
      </c>
      <c r="C1530">
        <v>43</v>
      </c>
    </row>
    <row r="1531" spans="1:3" x14ac:dyDescent="0.2">
      <c r="A1531" s="2">
        <v>36990</v>
      </c>
      <c r="B1531">
        <v>83</v>
      </c>
      <c r="C1531">
        <v>46</v>
      </c>
    </row>
    <row r="1532" spans="1:3" x14ac:dyDescent="0.2">
      <c r="A1532" s="2">
        <v>36991</v>
      </c>
      <c r="B1532">
        <v>64</v>
      </c>
      <c r="C1532">
        <v>50</v>
      </c>
    </row>
    <row r="1533" spans="1:3" x14ac:dyDescent="0.2">
      <c r="A1533" s="2">
        <v>36992</v>
      </c>
      <c r="B1533">
        <v>52</v>
      </c>
      <c r="C1533">
        <v>48</v>
      </c>
    </row>
    <row r="1534" spans="1:3" x14ac:dyDescent="0.2">
      <c r="A1534" s="2">
        <v>36993</v>
      </c>
      <c r="B1534">
        <v>65</v>
      </c>
      <c r="C1534">
        <v>50</v>
      </c>
    </row>
    <row r="1535" spans="1:3" x14ac:dyDescent="0.2">
      <c r="A1535" s="2">
        <v>36994</v>
      </c>
      <c r="B1535">
        <v>74</v>
      </c>
      <c r="C1535">
        <v>56</v>
      </c>
    </row>
    <row r="1536" spans="1:3" x14ac:dyDescent="0.2">
      <c r="A1536" s="2">
        <v>36995</v>
      </c>
      <c r="B1536">
        <v>67</v>
      </c>
      <c r="C1536">
        <v>48</v>
      </c>
    </row>
    <row r="1537" spans="1:3" x14ac:dyDescent="0.2">
      <c r="A1537" s="2">
        <v>36996</v>
      </c>
      <c r="B1537">
        <v>68</v>
      </c>
      <c r="C1537">
        <v>46</v>
      </c>
    </row>
    <row r="1538" spans="1:3" x14ac:dyDescent="0.2">
      <c r="A1538" s="2">
        <v>36997</v>
      </c>
      <c r="B1538">
        <v>57</v>
      </c>
      <c r="C1538">
        <v>46</v>
      </c>
    </row>
    <row r="1539" spans="1:3" x14ac:dyDescent="0.2">
      <c r="A1539" s="2">
        <v>36998</v>
      </c>
      <c r="B1539">
        <v>51</v>
      </c>
      <c r="C1539">
        <v>39</v>
      </c>
    </row>
    <row r="1540" spans="1:3" x14ac:dyDescent="0.2">
      <c r="A1540" s="2">
        <v>36999</v>
      </c>
      <c r="B1540">
        <v>51</v>
      </c>
      <c r="C1540">
        <v>35</v>
      </c>
    </row>
    <row r="1541" spans="1:3" x14ac:dyDescent="0.2">
      <c r="A1541" s="2">
        <v>37000</v>
      </c>
      <c r="B1541">
        <v>57</v>
      </c>
      <c r="C1541">
        <v>33</v>
      </c>
    </row>
    <row r="1542" spans="1:3" x14ac:dyDescent="0.2">
      <c r="A1542" s="2">
        <v>37001</v>
      </c>
      <c r="B1542">
        <v>66</v>
      </c>
      <c r="C1542">
        <v>41</v>
      </c>
    </row>
    <row r="1543" spans="1:3" x14ac:dyDescent="0.2">
      <c r="A1543" s="2">
        <v>37002</v>
      </c>
      <c r="B1543">
        <v>72</v>
      </c>
      <c r="C1543">
        <v>54</v>
      </c>
    </row>
    <row r="1544" spans="1:3" x14ac:dyDescent="0.2">
      <c r="A1544" s="2">
        <v>37003</v>
      </c>
      <c r="B1544">
        <v>85</v>
      </c>
      <c r="C1544">
        <v>61</v>
      </c>
    </row>
    <row r="1545" spans="1:3" x14ac:dyDescent="0.2">
      <c r="A1545" s="2">
        <v>37004</v>
      </c>
      <c r="B1545">
        <v>88</v>
      </c>
      <c r="C1545">
        <v>58</v>
      </c>
    </row>
    <row r="1546" spans="1:3" x14ac:dyDescent="0.2">
      <c r="A1546" s="2">
        <v>37005</v>
      </c>
      <c r="B1546">
        <v>86</v>
      </c>
      <c r="C1546">
        <v>55</v>
      </c>
    </row>
    <row r="1547" spans="1:3" x14ac:dyDescent="0.2">
      <c r="A1547" s="2">
        <v>37006</v>
      </c>
      <c r="B1547">
        <v>56</v>
      </c>
      <c r="C1547">
        <v>45</v>
      </c>
    </row>
    <row r="1548" spans="1:3" x14ac:dyDescent="0.2">
      <c r="A1548" s="2">
        <v>37007</v>
      </c>
      <c r="B1548">
        <v>64</v>
      </c>
      <c r="C1548">
        <v>43</v>
      </c>
    </row>
    <row r="1549" spans="1:3" x14ac:dyDescent="0.2">
      <c r="A1549" s="2">
        <v>37008</v>
      </c>
      <c r="B1549">
        <v>75</v>
      </c>
      <c r="C1549">
        <v>41</v>
      </c>
    </row>
    <row r="1550" spans="1:3" x14ac:dyDescent="0.2">
      <c r="A1550" s="2">
        <v>37009</v>
      </c>
      <c r="B1550">
        <v>65</v>
      </c>
      <c r="C1550">
        <v>50</v>
      </c>
    </row>
    <row r="1551" spans="1:3" x14ac:dyDescent="0.2">
      <c r="A1551" s="2">
        <v>37010</v>
      </c>
      <c r="B1551">
        <v>65</v>
      </c>
      <c r="C1551">
        <v>43</v>
      </c>
    </row>
    <row r="1552" spans="1:3" x14ac:dyDescent="0.2">
      <c r="A1552" s="2">
        <v>37011</v>
      </c>
      <c r="B1552">
        <v>74</v>
      </c>
      <c r="C1552">
        <v>44</v>
      </c>
    </row>
    <row r="1553" spans="1:3" x14ac:dyDescent="0.2">
      <c r="A1553" s="2">
        <v>37012</v>
      </c>
      <c r="B1553">
        <v>84</v>
      </c>
      <c r="C1553">
        <v>50</v>
      </c>
    </row>
    <row r="1554" spans="1:3" x14ac:dyDescent="0.2">
      <c r="A1554" s="2">
        <v>37013</v>
      </c>
      <c r="B1554">
        <v>87</v>
      </c>
      <c r="C1554">
        <v>56</v>
      </c>
    </row>
    <row r="1555" spans="1:3" x14ac:dyDescent="0.2">
      <c r="A1555" s="2">
        <v>37014</v>
      </c>
      <c r="B1555">
        <v>90</v>
      </c>
      <c r="C1555">
        <v>60</v>
      </c>
    </row>
    <row r="1556" spans="1:3" x14ac:dyDescent="0.2">
      <c r="A1556" s="2">
        <v>37015</v>
      </c>
      <c r="B1556">
        <v>91</v>
      </c>
      <c r="C1556">
        <v>62</v>
      </c>
    </row>
    <row r="1557" spans="1:3" x14ac:dyDescent="0.2">
      <c r="A1557" s="2">
        <v>37016</v>
      </c>
      <c r="B1557">
        <v>77</v>
      </c>
      <c r="C1557">
        <v>56</v>
      </c>
    </row>
    <row r="1558" spans="1:3" x14ac:dyDescent="0.2">
      <c r="A1558" s="2">
        <v>37017</v>
      </c>
      <c r="B1558">
        <v>67</v>
      </c>
      <c r="C1558">
        <v>48</v>
      </c>
    </row>
    <row r="1559" spans="1:3" x14ac:dyDescent="0.2">
      <c r="A1559" s="2">
        <v>37018</v>
      </c>
      <c r="B1559">
        <v>69</v>
      </c>
      <c r="C1559">
        <v>45</v>
      </c>
    </row>
    <row r="1560" spans="1:3" x14ac:dyDescent="0.2">
      <c r="A1560" s="2">
        <v>37019</v>
      </c>
      <c r="B1560">
        <v>71</v>
      </c>
      <c r="C1560">
        <v>46</v>
      </c>
    </row>
    <row r="1561" spans="1:3" x14ac:dyDescent="0.2">
      <c r="A1561" s="2">
        <v>37020</v>
      </c>
      <c r="B1561">
        <v>76</v>
      </c>
      <c r="C1561">
        <v>51</v>
      </c>
    </row>
    <row r="1562" spans="1:3" x14ac:dyDescent="0.2">
      <c r="A1562" s="2">
        <v>37021</v>
      </c>
      <c r="B1562">
        <v>83</v>
      </c>
      <c r="C1562">
        <v>56</v>
      </c>
    </row>
    <row r="1563" spans="1:3" x14ac:dyDescent="0.2">
      <c r="A1563" s="2">
        <v>37022</v>
      </c>
      <c r="B1563">
        <v>87</v>
      </c>
      <c r="C1563">
        <v>58</v>
      </c>
    </row>
    <row r="1564" spans="1:3" x14ac:dyDescent="0.2">
      <c r="A1564" s="2">
        <v>37023</v>
      </c>
      <c r="B1564">
        <v>85</v>
      </c>
      <c r="C1564">
        <v>60</v>
      </c>
    </row>
    <row r="1565" spans="1:3" x14ac:dyDescent="0.2">
      <c r="A1565" s="2">
        <v>37024</v>
      </c>
      <c r="B1565">
        <v>72</v>
      </c>
      <c r="C1565">
        <v>55</v>
      </c>
    </row>
    <row r="1566" spans="1:3" x14ac:dyDescent="0.2">
      <c r="A1566" s="2">
        <v>37025</v>
      </c>
      <c r="B1566">
        <v>70</v>
      </c>
      <c r="C1566">
        <v>50</v>
      </c>
    </row>
    <row r="1567" spans="1:3" x14ac:dyDescent="0.2">
      <c r="A1567" s="2">
        <v>37026</v>
      </c>
      <c r="B1567">
        <v>74</v>
      </c>
      <c r="C1567">
        <v>50</v>
      </c>
    </row>
    <row r="1568" spans="1:3" x14ac:dyDescent="0.2">
      <c r="A1568" s="2">
        <v>37027</v>
      </c>
      <c r="B1568">
        <v>70</v>
      </c>
      <c r="C1568">
        <v>52</v>
      </c>
    </row>
    <row r="1569" spans="1:3" x14ac:dyDescent="0.2">
      <c r="A1569" s="2">
        <v>37028</v>
      </c>
      <c r="B1569">
        <v>67</v>
      </c>
      <c r="C1569">
        <v>53</v>
      </c>
    </row>
    <row r="1570" spans="1:3" x14ac:dyDescent="0.2">
      <c r="A1570" s="2">
        <v>37029</v>
      </c>
      <c r="B1570">
        <v>62</v>
      </c>
      <c r="C1570">
        <v>56</v>
      </c>
    </row>
    <row r="1571" spans="1:3" x14ac:dyDescent="0.2">
      <c r="A1571" s="2">
        <v>37030</v>
      </c>
      <c r="B1571">
        <v>79</v>
      </c>
      <c r="C1571">
        <v>60</v>
      </c>
    </row>
    <row r="1572" spans="1:3" x14ac:dyDescent="0.2">
      <c r="A1572" s="2">
        <v>37031</v>
      </c>
      <c r="B1572">
        <v>69</v>
      </c>
      <c r="C1572">
        <v>53</v>
      </c>
    </row>
    <row r="1573" spans="1:3" x14ac:dyDescent="0.2">
      <c r="A1573" s="2">
        <v>37032</v>
      </c>
      <c r="B1573">
        <v>60</v>
      </c>
      <c r="C1573">
        <v>53</v>
      </c>
    </row>
    <row r="1574" spans="1:3" x14ac:dyDescent="0.2">
      <c r="A1574" s="2">
        <v>37033</v>
      </c>
      <c r="B1574">
        <v>74</v>
      </c>
      <c r="C1574">
        <v>59</v>
      </c>
    </row>
    <row r="1575" spans="1:3" x14ac:dyDescent="0.2">
      <c r="A1575" s="2">
        <v>37034</v>
      </c>
      <c r="B1575">
        <v>74</v>
      </c>
      <c r="C1575">
        <v>59</v>
      </c>
    </row>
    <row r="1576" spans="1:3" x14ac:dyDescent="0.2">
      <c r="A1576" s="2">
        <v>37035</v>
      </c>
      <c r="B1576">
        <v>78</v>
      </c>
      <c r="C1576">
        <v>61</v>
      </c>
    </row>
    <row r="1577" spans="1:3" x14ac:dyDescent="0.2">
      <c r="A1577" s="2">
        <v>37036</v>
      </c>
      <c r="B1577">
        <v>68</v>
      </c>
      <c r="C1577">
        <v>59</v>
      </c>
    </row>
    <row r="1578" spans="1:3" x14ac:dyDescent="0.2">
      <c r="A1578" s="2">
        <v>37037</v>
      </c>
      <c r="B1578">
        <v>62</v>
      </c>
      <c r="C1578">
        <v>58</v>
      </c>
    </row>
    <row r="1579" spans="1:3" x14ac:dyDescent="0.2">
      <c r="A1579" s="2">
        <v>37038</v>
      </c>
      <c r="B1579">
        <v>74</v>
      </c>
      <c r="C1579">
        <v>60</v>
      </c>
    </row>
    <row r="1580" spans="1:3" x14ac:dyDescent="0.2">
      <c r="A1580" s="2">
        <v>37039</v>
      </c>
      <c r="B1580">
        <v>76</v>
      </c>
      <c r="C1580">
        <v>58</v>
      </c>
    </row>
    <row r="1581" spans="1:3" x14ac:dyDescent="0.2">
      <c r="A1581" s="2">
        <v>37040</v>
      </c>
      <c r="B1581">
        <v>75</v>
      </c>
      <c r="C1581">
        <v>55</v>
      </c>
    </row>
    <row r="1582" spans="1:3" x14ac:dyDescent="0.2">
      <c r="A1582" s="2">
        <v>37041</v>
      </c>
      <c r="B1582">
        <v>69</v>
      </c>
      <c r="C1582">
        <v>57</v>
      </c>
    </row>
    <row r="1583" spans="1:3" x14ac:dyDescent="0.2">
      <c r="A1583" s="2">
        <v>37042</v>
      </c>
      <c r="B1583">
        <v>70</v>
      </c>
      <c r="C1583">
        <v>50</v>
      </c>
    </row>
    <row r="1584" spans="1:3" x14ac:dyDescent="0.2">
      <c r="A1584" s="2">
        <v>37043</v>
      </c>
      <c r="B1584">
        <v>70</v>
      </c>
      <c r="C1584">
        <v>52</v>
      </c>
    </row>
    <row r="1585" spans="1:3" x14ac:dyDescent="0.2">
      <c r="A1585" s="2">
        <v>37044</v>
      </c>
      <c r="B1585">
        <v>74</v>
      </c>
      <c r="C1585">
        <v>63</v>
      </c>
    </row>
    <row r="1586" spans="1:3" x14ac:dyDescent="0.2">
      <c r="A1586" s="2">
        <v>37045</v>
      </c>
      <c r="B1586">
        <v>72</v>
      </c>
      <c r="C1586">
        <v>58</v>
      </c>
    </row>
    <row r="1587" spans="1:3" x14ac:dyDescent="0.2">
      <c r="A1587" s="2">
        <v>37046</v>
      </c>
      <c r="B1587">
        <v>75</v>
      </c>
      <c r="C1587">
        <v>55</v>
      </c>
    </row>
    <row r="1588" spans="1:3" x14ac:dyDescent="0.2">
      <c r="A1588" s="2">
        <v>37047</v>
      </c>
      <c r="B1588">
        <v>80</v>
      </c>
      <c r="C1588">
        <v>63</v>
      </c>
    </row>
    <row r="1589" spans="1:3" x14ac:dyDescent="0.2">
      <c r="A1589" s="2">
        <v>37048</v>
      </c>
      <c r="B1589">
        <v>75</v>
      </c>
      <c r="C1589">
        <v>67</v>
      </c>
    </row>
    <row r="1590" spans="1:3" x14ac:dyDescent="0.2">
      <c r="A1590" s="2">
        <v>37049</v>
      </c>
      <c r="B1590">
        <v>79</v>
      </c>
      <c r="C1590">
        <v>65</v>
      </c>
    </row>
    <row r="1591" spans="1:3" x14ac:dyDescent="0.2">
      <c r="A1591" s="2">
        <v>37050</v>
      </c>
      <c r="B1591">
        <v>81</v>
      </c>
      <c r="C1591">
        <v>60</v>
      </c>
    </row>
    <row r="1592" spans="1:3" x14ac:dyDescent="0.2">
      <c r="A1592" s="2">
        <v>37051</v>
      </c>
      <c r="B1592">
        <v>82</v>
      </c>
      <c r="C1592">
        <v>60</v>
      </c>
    </row>
    <row r="1593" spans="1:3" x14ac:dyDescent="0.2">
      <c r="A1593" s="2">
        <v>37052</v>
      </c>
      <c r="B1593">
        <v>83</v>
      </c>
      <c r="C1593">
        <v>60</v>
      </c>
    </row>
    <row r="1594" spans="1:3" x14ac:dyDescent="0.2">
      <c r="A1594" s="2">
        <v>37053</v>
      </c>
      <c r="B1594">
        <v>87</v>
      </c>
      <c r="C1594">
        <v>65</v>
      </c>
    </row>
    <row r="1595" spans="1:3" x14ac:dyDescent="0.2">
      <c r="A1595" s="2">
        <v>37054</v>
      </c>
      <c r="B1595">
        <v>86</v>
      </c>
      <c r="C1595">
        <v>67</v>
      </c>
    </row>
    <row r="1596" spans="1:3" x14ac:dyDescent="0.2">
      <c r="A1596" s="2">
        <v>37055</v>
      </c>
      <c r="B1596">
        <v>91</v>
      </c>
      <c r="C1596">
        <v>70</v>
      </c>
    </row>
    <row r="1597" spans="1:3" x14ac:dyDescent="0.2">
      <c r="A1597" s="2">
        <v>37056</v>
      </c>
      <c r="B1597">
        <v>88</v>
      </c>
      <c r="C1597">
        <v>69</v>
      </c>
    </row>
    <row r="1598" spans="1:3" x14ac:dyDescent="0.2">
      <c r="A1598" s="2">
        <v>37057</v>
      </c>
      <c r="B1598">
        <v>84</v>
      </c>
      <c r="C1598">
        <v>72</v>
      </c>
    </row>
    <row r="1599" spans="1:3" x14ac:dyDescent="0.2">
      <c r="A1599" s="2">
        <v>37058</v>
      </c>
      <c r="B1599">
        <v>83</v>
      </c>
      <c r="C1599">
        <v>73</v>
      </c>
    </row>
    <row r="1600" spans="1:3" x14ac:dyDescent="0.2">
      <c r="A1600" s="2">
        <v>37059</v>
      </c>
      <c r="B1600">
        <v>86</v>
      </c>
      <c r="C1600">
        <v>66</v>
      </c>
    </row>
    <row r="1601" spans="1:3" x14ac:dyDescent="0.2">
      <c r="A1601" s="2">
        <v>37060</v>
      </c>
      <c r="B1601">
        <v>85</v>
      </c>
      <c r="C1601">
        <v>67</v>
      </c>
    </row>
    <row r="1602" spans="1:3" x14ac:dyDescent="0.2">
      <c r="A1602" s="2">
        <v>37061</v>
      </c>
      <c r="B1602">
        <v>88</v>
      </c>
      <c r="C1602">
        <v>68</v>
      </c>
    </row>
    <row r="1603" spans="1:3" x14ac:dyDescent="0.2">
      <c r="A1603" s="2">
        <v>37062</v>
      </c>
      <c r="B1603">
        <v>90</v>
      </c>
      <c r="C1603">
        <v>69</v>
      </c>
    </row>
    <row r="1604" spans="1:3" x14ac:dyDescent="0.2">
      <c r="A1604" s="2">
        <v>37063</v>
      </c>
      <c r="B1604">
        <v>84</v>
      </c>
      <c r="C1604">
        <v>70</v>
      </c>
    </row>
    <row r="1605" spans="1:3" x14ac:dyDescent="0.2">
      <c r="A1605" s="2">
        <v>37064</v>
      </c>
      <c r="B1605">
        <v>84</v>
      </c>
      <c r="C1605">
        <v>69</v>
      </c>
    </row>
    <row r="1606" spans="1:3" x14ac:dyDescent="0.2">
      <c r="A1606" s="2">
        <v>37065</v>
      </c>
      <c r="B1606">
        <v>85</v>
      </c>
      <c r="C1606">
        <v>68</v>
      </c>
    </row>
    <row r="1607" spans="1:3" x14ac:dyDescent="0.2">
      <c r="A1607" s="2">
        <v>37066</v>
      </c>
      <c r="B1607">
        <v>78</v>
      </c>
      <c r="C1607">
        <v>63</v>
      </c>
    </row>
    <row r="1608" spans="1:3" x14ac:dyDescent="0.2">
      <c r="A1608" s="2">
        <v>37067</v>
      </c>
      <c r="B1608">
        <v>86</v>
      </c>
      <c r="C1608">
        <v>65</v>
      </c>
    </row>
    <row r="1609" spans="1:3" x14ac:dyDescent="0.2">
      <c r="A1609" s="2">
        <v>37068</v>
      </c>
      <c r="B1609">
        <v>90</v>
      </c>
      <c r="C1609">
        <v>68</v>
      </c>
    </row>
    <row r="1610" spans="1:3" x14ac:dyDescent="0.2">
      <c r="A1610" s="2">
        <v>37069</v>
      </c>
      <c r="B1610">
        <v>93</v>
      </c>
      <c r="C1610">
        <v>72</v>
      </c>
    </row>
    <row r="1611" spans="1:3" x14ac:dyDescent="0.2">
      <c r="A1611" s="2">
        <v>37070</v>
      </c>
      <c r="B1611">
        <v>94</v>
      </c>
      <c r="C1611">
        <v>76</v>
      </c>
    </row>
    <row r="1612" spans="1:3" x14ac:dyDescent="0.2">
      <c r="A1612" s="2">
        <v>37071</v>
      </c>
      <c r="B1612">
        <v>93</v>
      </c>
      <c r="C1612">
        <v>74</v>
      </c>
    </row>
    <row r="1613" spans="1:3" x14ac:dyDescent="0.2">
      <c r="A1613" s="2">
        <v>37072</v>
      </c>
      <c r="B1613">
        <v>94</v>
      </c>
      <c r="C1613">
        <v>76</v>
      </c>
    </row>
    <row r="1614" spans="1:3" x14ac:dyDescent="0.2">
      <c r="A1614" s="2">
        <v>37073</v>
      </c>
      <c r="B1614">
        <v>91</v>
      </c>
      <c r="C1614">
        <v>71</v>
      </c>
    </row>
    <row r="1615" spans="1:3" x14ac:dyDescent="0.2">
      <c r="A1615" s="2">
        <v>37074</v>
      </c>
      <c r="B1615">
        <v>74</v>
      </c>
      <c r="C1615">
        <v>58</v>
      </c>
    </row>
    <row r="1616" spans="1:3" x14ac:dyDescent="0.2">
      <c r="A1616" s="2">
        <v>37075</v>
      </c>
      <c r="B1616">
        <v>79</v>
      </c>
      <c r="C1616">
        <v>59</v>
      </c>
    </row>
    <row r="1617" spans="1:3" x14ac:dyDescent="0.2">
      <c r="A1617" s="2">
        <v>37076</v>
      </c>
      <c r="B1617">
        <v>85</v>
      </c>
      <c r="C1617">
        <v>70</v>
      </c>
    </row>
    <row r="1618" spans="1:3" x14ac:dyDescent="0.2">
      <c r="A1618" s="2">
        <v>37077</v>
      </c>
      <c r="B1618">
        <v>86</v>
      </c>
      <c r="C1618">
        <v>68</v>
      </c>
    </row>
    <row r="1619" spans="1:3" x14ac:dyDescent="0.2">
      <c r="A1619" s="2">
        <v>37078</v>
      </c>
      <c r="B1619">
        <v>78</v>
      </c>
      <c r="C1619">
        <v>63</v>
      </c>
    </row>
    <row r="1620" spans="1:3" x14ac:dyDescent="0.2">
      <c r="A1620" s="2">
        <v>37079</v>
      </c>
      <c r="B1620">
        <v>83</v>
      </c>
      <c r="C1620">
        <v>60</v>
      </c>
    </row>
    <row r="1621" spans="1:3" x14ac:dyDescent="0.2">
      <c r="A1621" s="2">
        <v>37080</v>
      </c>
      <c r="B1621">
        <v>78</v>
      </c>
      <c r="C1621">
        <v>68</v>
      </c>
    </row>
    <row r="1622" spans="1:3" x14ac:dyDescent="0.2">
      <c r="A1622" s="2">
        <v>37081</v>
      </c>
      <c r="B1622">
        <v>90</v>
      </c>
      <c r="C1622">
        <v>72</v>
      </c>
    </row>
    <row r="1623" spans="1:3" x14ac:dyDescent="0.2">
      <c r="A1623" s="2">
        <v>37082</v>
      </c>
      <c r="B1623">
        <v>93</v>
      </c>
      <c r="C1623">
        <v>71</v>
      </c>
    </row>
    <row r="1624" spans="1:3" x14ac:dyDescent="0.2">
      <c r="A1624" s="2">
        <v>37083</v>
      </c>
      <c r="B1624">
        <v>85</v>
      </c>
      <c r="C1624">
        <v>71</v>
      </c>
    </row>
    <row r="1625" spans="1:3" x14ac:dyDescent="0.2">
      <c r="A1625" s="2">
        <v>37084</v>
      </c>
      <c r="B1625">
        <v>82</v>
      </c>
      <c r="C1625">
        <v>64</v>
      </c>
    </row>
    <row r="1626" spans="1:3" x14ac:dyDescent="0.2">
      <c r="A1626" s="2">
        <v>37085</v>
      </c>
      <c r="B1626">
        <v>80</v>
      </c>
      <c r="C1626">
        <v>63</v>
      </c>
    </row>
    <row r="1627" spans="1:3" x14ac:dyDescent="0.2">
      <c r="A1627" s="2">
        <v>37086</v>
      </c>
      <c r="B1627">
        <v>82</v>
      </c>
      <c r="C1627">
        <v>63</v>
      </c>
    </row>
    <row r="1628" spans="1:3" x14ac:dyDescent="0.2">
      <c r="A1628" s="2">
        <v>37087</v>
      </c>
      <c r="B1628">
        <v>86</v>
      </c>
      <c r="C1628">
        <v>62</v>
      </c>
    </row>
    <row r="1629" spans="1:3" x14ac:dyDescent="0.2">
      <c r="A1629" s="2">
        <v>37088</v>
      </c>
      <c r="B1629">
        <v>88</v>
      </c>
      <c r="C1629">
        <v>68</v>
      </c>
    </row>
    <row r="1630" spans="1:3" x14ac:dyDescent="0.2">
      <c r="A1630" s="2">
        <v>37089</v>
      </c>
      <c r="B1630">
        <v>92</v>
      </c>
      <c r="C1630">
        <v>73</v>
      </c>
    </row>
    <row r="1631" spans="1:3" x14ac:dyDescent="0.2">
      <c r="A1631" s="2">
        <v>37090</v>
      </c>
      <c r="B1631">
        <v>82</v>
      </c>
      <c r="C1631">
        <v>70</v>
      </c>
    </row>
    <row r="1632" spans="1:3" x14ac:dyDescent="0.2">
      <c r="A1632" s="2">
        <v>37091</v>
      </c>
      <c r="B1632">
        <v>82</v>
      </c>
      <c r="C1632">
        <v>67</v>
      </c>
    </row>
    <row r="1633" spans="1:3" x14ac:dyDescent="0.2">
      <c r="A1633" s="2">
        <v>37092</v>
      </c>
      <c r="B1633">
        <v>83</v>
      </c>
      <c r="C1633">
        <v>64</v>
      </c>
    </row>
    <row r="1634" spans="1:3" x14ac:dyDescent="0.2">
      <c r="A1634" s="2">
        <v>37093</v>
      </c>
      <c r="B1634">
        <v>88</v>
      </c>
      <c r="C1634">
        <v>61</v>
      </c>
    </row>
    <row r="1635" spans="1:3" x14ac:dyDescent="0.2">
      <c r="A1635" s="2">
        <v>37094</v>
      </c>
      <c r="B1635">
        <v>86</v>
      </c>
      <c r="C1635">
        <v>65</v>
      </c>
    </row>
    <row r="1636" spans="1:3" x14ac:dyDescent="0.2">
      <c r="A1636" s="2">
        <v>37095</v>
      </c>
      <c r="B1636">
        <v>90</v>
      </c>
      <c r="C1636">
        <v>69</v>
      </c>
    </row>
    <row r="1637" spans="1:3" x14ac:dyDescent="0.2">
      <c r="A1637" s="2">
        <v>37096</v>
      </c>
      <c r="B1637">
        <v>92</v>
      </c>
      <c r="C1637">
        <v>75</v>
      </c>
    </row>
    <row r="1638" spans="1:3" x14ac:dyDescent="0.2">
      <c r="A1638" s="2">
        <v>37097</v>
      </c>
      <c r="B1638">
        <v>94</v>
      </c>
      <c r="C1638">
        <v>78</v>
      </c>
    </row>
    <row r="1639" spans="1:3" x14ac:dyDescent="0.2">
      <c r="A1639" s="2">
        <v>37098</v>
      </c>
      <c r="B1639">
        <v>81</v>
      </c>
      <c r="C1639">
        <v>72</v>
      </c>
    </row>
    <row r="1640" spans="1:3" x14ac:dyDescent="0.2">
      <c r="A1640" s="2">
        <v>37099</v>
      </c>
      <c r="B1640">
        <v>79</v>
      </c>
      <c r="C1640">
        <v>63</v>
      </c>
    </row>
    <row r="1641" spans="1:3" x14ac:dyDescent="0.2">
      <c r="A1641" s="2">
        <v>37100</v>
      </c>
      <c r="B1641">
        <v>81</v>
      </c>
      <c r="C1641">
        <v>62</v>
      </c>
    </row>
    <row r="1642" spans="1:3" x14ac:dyDescent="0.2">
      <c r="A1642" s="2">
        <v>37101</v>
      </c>
      <c r="B1642">
        <v>82</v>
      </c>
      <c r="C1642">
        <v>65</v>
      </c>
    </row>
    <row r="1643" spans="1:3" x14ac:dyDescent="0.2">
      <c r="A1643" s="2">
        <v>37102</v>
      </c>
      <c r="B1643">
        <v>79</v>
      </c>
      <c r="C1643">
        <v>66</v>
      </c>
    </row>
    <row r="1644" spans="1:3" x14ac:dyDescent="0.2">
      <c r="A1644" s="2">
        <v>37103</v>
      </c>
      <c r="B1644">
        <v>85</v>
      </c>
      <c r="C1644">
        <v>63</v>
      </c>
    </row>
    <row r="1645" spans="1:3" x14ac:dyDescent="0.2">
      <c r="A1645" s="2">
        <v>37104</v>
      </c>
      <c r="B1645">
        <v>88</v>
      </c>
      <c r="C1645">
        <v>64</v>
      </c>
    </row>
    <row r="1646" spans="1:3" x14ac:dyDescent="0.2">
      <c r="A1646" s="2">
        <v>37105</v>
      </c>
      <c r="B1646">
        <v>89</v>
      </c>
      <c r="C1646">
        <v>67</v>
      </c>
    </row>
    <row r="1647" spans="1:3" x14ac:dyDescent="0.2">
      <c r="A1647" s="2">
        <v>37106</v>
      </c>
      <c r="B1647">
        <v>89</v>
      </c>
      <c r="C1647">
        <v>68</v>
      </c>
    </row>
    <row r="1648" spans="1:3" x14ac:dyDescent="0.2">
      <c r="A1648" s="2">
        <v>37107</v>
      </c>
      <c r="B1648">
        <v>85</v>
      </c>
      <c r="C1648">
        <v>72</v>
      </c>
    </row>
    <row r="1649" spans="1:3" x14ac:dyDescent="0.2">
      <c r="A1649" s="2">
        <v>37108</v>
      </c>
      <c r="B1649">
        <v>91</v>
      </c>
      <c r="C1649">
        <v>71</v>
      </c>
    </row>
    <row r="1650" spans="1:3" x14ac:dyDescent="0.2">
      <c r="A1650" s="2">
        <v>37109</v>
      </c>
      <c r="B1650">
        <v>94</v>
      </c>
      <c r="C1650">
        <v>74</v>
      </c>
    </row>
    <row r="1651" spans="1:3" x14ac:dyDescent="0.2">
      <c r="A1651" s="2">
        <v>37110</v>
      </c>
      <c r="B1651">
        <v>99</v>
      </c>
      <c r="C1651">
        <v>76</v>
      </c>
    </row>
    <row r="1652" spans="1:3" x14ac:dyDescent="0.2">
      <c r="A1652" s="2">
        <v>37111</v>
      </c>
      <c r="B1652">
        <v>100</v>
      </c>
      <c r="C1652">
        <v>82</v>
      </c>
    </row>
    <row r="1653" spans="1:3" x14ac:dyDescent="0.2">
      <c r="A1653" s="2">
        <v>37112</v>
      </c>
      <c r="B1653">
        <v>101</v>
      </c>
      <c r="C1653">
        <v>77</v>
      </c>
    </row>
    <row r="1654" spans="1:3" x14ac:dyDescent="0.2">
      <c r="A1654" s="2">
        <v>37113</v>
      </c>
      <c r="B1654">
        <v>98</v>
      </c>
      <c r="C1654">
        <v>77</v>
      </c>
    </row>
    <row r="1655" spans="1:3" x14ac:dyDescent="0.2">
      <c r="A1655" s="2">
        <v>37114</v>
      </c>
      <c r="B1655">
        <v>80</v>
      </c>
      <c r="C1655">
        <v>74</v>
      </c>
    </row>
    <row r="1656" spans="1:3" x14ac:dyDescent="0.2">
      <c r="A1656" s="2">
        <v>37115</v>
      </c>
      <c r="B1656">
        <v>81</v>
      </c>
      <c r="C1656">
        <v>74</v>
      </c>
    </row>
    <row r="1657" spans="1:3" x14ac:dyDescent="0.2">
      <c r="A1657" s="2">
        <v>37116</v>
      </c>
      <c r="B1657">
        <v>85</v>
      </c>
      <c r="C1657">
        <v>72</v>
      </c>
    </row>
    <row r="1658" spans="1:3" x14ac:dyDescent="0.2">
      <c r="A1658" s="2">
        <v>37117</v>
      </c>
      <c r="B1658">
        <v>88</v>
      </c>
      <c r="C1658">
        <v>70</v>
      </c>
    </row>
    <row r="1659" spans="1:3" x14ac:dyDescent="0.2">
      <c r="A1659" s="2">
        <v>37118</v>
      </c>
      <c r="B1659">
        <v>88</v>
      </c>
      <c r="C1659">
        <v>69</v>
      </c>
    </row>
    <row r="1660" spans="1:3" x14ac:dyDescent="0.2">
      <c r="A1660" s="2">
        <v>37119</v>
      </c>
      <c r="B1660">
        <v>88</v>
      </c>
      <c r="C1660">
        <v>67</v>
      </c>
    </row>
    <row r="1661" spans="1:3" x14ac:dyDescent="0.2">
      <c r="A1661" s="2">
        <v>37120</v>
      </c>
      <c r="B1661">
        <v>89</v>
      </c>
      <c r="C1661">
        <v>73</v>
      </c>
    </row>
    <row r="1662" spans="1:3" x14ac:dyDescent="0.2">
      <c r="A1662" s="2">
        <v>37121</v>
      </c>
      <c r="B1662">
        <v>87</v>
      </c>
      <c r="C1662">
        <v>70</v>
      </c>
    </row>
    <row r="1663" spans="1:3" x14ac:dyDescent="0.2">
      <c r="A1663" s="2">
        <v>37122</v>
      </c>
      <c r="B1663">
        <v>84</v>
      </c>
      <c r="C1663">
        <v>73</v>
      </c>
    </row>
    <row r="1664" spans="1:3" x14ac:dyDescent="0.2">
      <c r="A1664" s="2">
        <v>37123</v>
      </c>
      <c r="B1664">
        <v>87</v>
      </c>
      <c r="C1664">
        <v>74</v>
      </c>
    </row>
    <row r="1665" spans="1:3" x14ac:dyDescent="0.2">
      <c r="A1665" s="2">
        <v>37124</v>
      </c>
      <c r="B1665">
        <v>85</v>
      </c>
      <c r="C1665">
        <v>71</v>
      </c>
    </row>
    <row r="1666" spans="1:3" x14ac:dyDescent="0.2">
      <c r="A1666" s="2">
        <v>37125</v>
      </c>
      <c r="B1666">
        <v>88</v>
      </c>
      <c r="C1666">
        <v>68</v>
      </c>
    </row>
    <row r="1667" spans="1:3" x14ac:dyDescent="0.2">
      <c r="A1667" s="2">
        <v>37126</v>
      </c>
      <c r="B1667">
        <v>84</v>
      </c>
      <c r="C1667">
        <v>70</v>
      </c>
    </row>
    <row r="1668" spans="1:3" x14ac:dyDescent="0.2">
      <c r="A1668" s="2">
        <v>37127</v>
      </c>
      <c r="B1668">
        <v>87</v>
      </c>
      <c r="C1668">
        <v>68</v>
      </c>
    </row>
    <row r="1669" spans="1:3" x14ac:dyDescent="0.2">
      <c r="A1669" s="2">
        <v>37128</v>
      </c>
      <c r="B1669">
        <v>85</v>
      </c>
      <c r="C1669">
        <v>67</v>
      </c>
    </row>
    <row r="1670" spans="1:3" x14ac:dyDescent="0.2">
      <c r="A1670" s="2">
        <v>37129</v>
      </c>
      <c r="B1670">
        <v>85</v>
      </c>
      <c r="C1670">
        <v>64</v>
      </c>
    </row>
    <row r="1671" spans="1:3" x14ac:dyDescent="0.2">
      <c r="A1671" s="2">
        <v>37130</v>
      </c>
      <c r="B1671">
        <v>89</v>
      </c>
      <c r="C1671">
        <v>71</v>
      </c>
    </row>
    <row r="1672" spans="1:3" x14ac:dyDescent="0.2">
      <c r="A1672" s="2">
        <v>37131</v>
      </c>
      <c r="B1672">
        <v>90</v>
      </c>
      <c r="C1672">
        <v>72</v>
      </c>
    </row>
    <row r="1673" spans="1:3" x14ac:dyDescent="0.2">
      <c r="A1673" s="2">
        <v>37132</v>
      </c>
      <c r="B1673">
        <v>87</v>
      </c>
      <c r="C1673">
        <v>70</v>
      </c>
    </row>
    <row r="1674" spans="1:3" x14ac:dyDescent="0.2">
      <c r="A1674" s="2">
        <v>37133</v>
      </c>
      <c r="B1674">
        <v>84</v>
      </c>
      <c r="C1674">
        <v>70</v>
      </c>
    </row>
    <row r="1675" spans="1:3" x14ac:dyDescent="0.2">
      <c r="A1675" s="2">
        <v>37134</v>
      </c>
      <c r="B1675">
        <v>88</v>
      </c>
      <c r="C1675">
        <v>73</v>
      </c>
    </row>
    <row r="1676" spans="1:3" x14ac:dyDescent="0.2">
      <c r="A1676" s="2">
        <v>37135</v>
      </c>
      <c r="B1676">
        <v>82</v>
      </c>
      <c r="C1676">
        <v>64</v>
      </c>
    </row>
    <row r="1677" spans="1:3" x14ac:dyDescent="0.2">
      <c r="A1677" s="2">
        <v>37136</v>
      </c>
      <c r="B1677">
        <v>78</v>
      </c>
      <c r="C1677">
        <v>58</v>
      </c>
    </row>
    <row r="1678" spans="1:3" x14ac:dyDescent="0.2">
      <c r="A1678" s="2">
        <v>37137</v>
      </c>
      <c r="B1678">
        <v>82</v>
      </c>
      <c r="C1678">
        <v>61</v>
      </c>
    </row>
    <row r="1679" spans="1:3" x14ac:dyDescent="0.2">
      <c r="A1679" s="2">
        <v>37138</v>
      </c>
      <c r="B1679">
        <v>86</v>
      </c>
      <c r="C1679">
        <v>67</v>
      </c>
    </row>
    <row r="1680" spans="1:3" x14ac:dyDescent="0.2">
      <c r="A1680" s="2">
        <v>37139</v>
      </c>
      <c r="B1680">
        <v>78</v>
      </c>
      <c r="C1680">
        <v>63</v>
      </c>
    </row>
    <row r="1681" spans="1:3" x14ac:dyDescent="0.2">
      <c r="A1681" s="2">
        <v>37140</v>
      </c>
      <c r="B1681">
        <v>80</v>
      </c>
      <c r="C1681">
        <v>61</v>
      </c>
    </row>
    <row r="1682" spans="1:3" x14ac:dyDescent="0.2">
      <c r="A1682" s="2">
        <v>37141</v>
      </c>
      <c r="B1682">
        <v>84</v>
      </c>
      <c r="C1682">
        <v>62</v>
      </c>
    </row>
    <row r="1683" spans="1:3" x14ac:dyDescent="0.2">
      <c r="A1683" s="2">
        <v>37142</v>
      </c>
      <c r="B1683">
        <v>84</v>
      </c>
      <c r="C1683">
        <v>64</v>
      </c>
    </row>
    <row r="1684" spans="1:3" x14ac:dyDescent="0.2">
      <c r="A1684" s="2">
        <v>37143</v>
      </c>
      <c r="B1684">
        <v>85</v>
      </c>
      <c r="C1684">
        <v>67</v>
      </c>
    </row>
    <row r="1685" spans="1:3" x14ac:dyDescent="0.2">
      <c r="A1685" s="2">
        <v>37144</v>
      </c>
      <c r="B1685">
        <v>86</v>
      </c>
      <c r="C1685">
        <v>71</v>
      </c>
    </row>
    <row r="1686" spans="1:3" x14ac:dyDescent="0.2">
      <c r="A1686" s="2">
        <v>37145</v>
      </c>
      <c r="B1686">
        <v>82</v>
      </c>
      <c r="C1686">
        <v>64</v>
      </c>
    </row>
    <row r="1687" spans="1:3" x14ac:dyDescent="0.2">
      <c r="A1687" s="2">
        <v>37146</v>
      </c>
      <c r="B1687">
        <v>80</v>
      </c>
      <c r="C1687">
        <v>62</v>
      </c>
    </row>
    <row r="1688" spans="1:3" x14ac:dyDescent="0.2">
      <c r="A1688" s="2">
        <v>37147</v>
      </c>
      <c r="B1688">
        <v>85</v>
      </c>
      <c r="C1688">
        <v>62</v>
      </c>
    </row>
    <row r="1689" spans="1:3" x14ac:dyDescent="0.2">
      <c r="A1689" s="2">
        <v>37148</v>
      </c>
      <c r="B1689">
        <v>71</v>
      </c>
      <c r="C1689">
        <v>54</v>
      </c>
    </row>
    <row r="1690" spans="1:3" x14ac:dyDescent="0.2">
      <c r="A1690" s="2">
        <v>37149</v>
      </c>
      <c r="B1690">
        <v>70</v>
      </c>
      <c r="C1690">
        <v>51</v>
      </c>
    </row>
    <row r="1691" spans="1:3" x14ac:dyDescent="0.2">
      <c r="A1691" s="2">
        <v>37150</v>
      </c>
      <c r="B1691">
        <v>75</v>
      </c>
      <c r="C1691">
        <v>50</v>
      </c>
    </row>
    <row r="1692" spans="1:3" x14ac:dyDescent="0.2">
      <c r="A1692" s="2">
        <v>37151</v>
      </c>
      <c r="B1692">
        <v>77</v>
      </c>
      <c r="C1692">
        <v>54</v>
      </c>
    </row>
    <row r="1693" spans="1:3" x14ac:dyDescent="0.2">
      <c r="A1693" s="2">
        <v>37152</v>
      </c>
      <c r="B1693">
        <v>78</v>
      </c>
      <c r="C1693">
        <v>57</v>
      </c>
    </row>
    <row r="1694" spans="1:3" x14ac:dyDescent="0.2">
      <c r="A1694" s="2">
        <v>37153</v>
      </c>
      <c r="B1694">
        <v>81</v>
      </c>
      <c r="C1694">
        <v>59</v>
      </c>
    </row>
    <row r="1695" spans="1:3" x14ac:dyDescent="0.2">
      <c r="A1695" s="2">
        <v>37154</v>
      </c>
      <c r="B1695">
        <v>73</v>
      </c>
      <c r="C1695">
        <v>67</v>
      </c>
    </row>
    <row r="1696" spans="1:3" x14ac:dyDescent="0.2">
      <c r="A1696" s="2">
        <v>37155</v>
      </c>
      <c r="B1696">
        <v>80</v>
      </c>
      <c r="C1696">
        <v>67</v>
      </c>
    </row>
    <row r="1697" spans="1:3" x14ac:dyDescent="0.2">
      <c r="A1697" s="2">
        <v>37156</v>
      </c>
      <c r="B1697">
        <v>83</v>
      </c>
      <c r="C1697">
        <v>65</v>
      </c>
    </row>
    <row r="1698" spans="1:3" x14ac:dyDescent="0.2">
      <c r="A1698" s="2">
        <v>37157</v>
      </c>
      <c r="B1698">
        <v>81</v>
      </c>
      <c r="C1698">
        <v>66</v>
      </c>
    </row>
    <row r="1699" spans="1:3" x14ac:dyDescent="0.2">
      <c r="A1699" s="2">
        <v>37158</v>
      </c>
      <c r="B1699">
        <v>82</v>
      </c>
      <c r="C1699">
        <v>68</v>
      </c>
    </row>
    <row r="1700" spans="1:3" x14ac:dyDescent="0.2">
      <c r="A1700" s="2">
        <v>37159</v>
      </c>
      <c r="B1700">
        <v>73</v>
      </c>
      <c r="C1700">
        <v>55</v>
      </c>
    </row>
    <row r="1701" spans="1:3" x14ac:dyDescent="0.2">
      <c r="A1701" s="2">
        <v>37160</v>
      </c>
      <c r="B1701">
        <v>65</v>
      </c>
      <c r="C1701">
        <v>46</v>
      </c>
    </row>
    <row r="1702" spans="1:3" x14ac:dyDescent="0.2">
      <c r="A1702" s="2">
        <v>37161</v>
      </c>
      <c r="B1702">
        <v>67</v>
      </c>
      <c r="C1702">
        <v>52</v>
      </c>
    </row>
    <row r="1703" spans="1:3" x14ac:dyDescent="0.2">
      <c r="A1703" s="2">
        <v>37162</v>
      </c>
      <c r="B1703">
        <v>63</v>
      </c>
      <c r="C1703">
        <v>49</v>
      </c>
    </row>
    <row r="1704" spans="1:3" x14ac:dyDescent="0.2">
      <c r="A1704" s="2">
        <v>37163</v>
      </c>
      <c r="B1704">
        <v>67</v>
      </c>
      <c r="C1704">
        <v>52</v>
      </c>
    </row>
    <row r="1705" spans="1:3" x14ac:dyDescent="0.2">
      <c r="A1705" s="2">
        <v>37164</v>
      </c>
      <c r="B1705">
        <v>57</v>
      </c>
      <c r="C1705">
        <v>50</v>
      </c>
    </row>
    <row r="1706" spans="1:3" x14ac:dyDescent="0.2">
      <c r="A1706" s="2">
        <v>37165</v>
      </c>
      <c r="B1706">
        <v>60</v>
      </c>
      <c r="C1706">
        <v>50</v>
      </c>
    </row>
    <row r="1707" spans="1:3" x14ac:dyDescent="0.2">
      <c r="A1707" s="2">
        <v>37166</v>
      </c>
      <c r="B1707">
        <v>77</v>
      </c>
      <c r="C1707">
        <v>48</v>
      </c>
    </row>
    <row r="1708" spans="1:3" x14ac:dyDescent="0.2">
      <c r="A1708" s="2">
        <v>37167</v>
      </c>
      <c r="B1708">
        <v>82</v>
      </c>
      <c r="C1708">
        <v>58</v>
      </c>
    </row>
    <row r="1709" spans="1:3" x14ac:dyDescent="0.2">
      <c r="A1709" s="2">
        <v>37168</v>
      </c>
      <c r="B1709">
        <v>83</v>
      </c>
      <c r="C1709">
        <v>60</v>
      </c>
    </row>
    <row r="1710" spans="1:3" x14ac:dyDescent="0.2">
      <c r="A1710" s="2">
        <v>37169</v>
      </c>
      <c r="B1710">
        <v>81</v>
      </c>
      <c r="C1710">
        <v>58</v>
      </c>
    </row>
    <row r="1711" spans="1:3" x14ac:dyDescent="0.2">
      <c r="A1711" s="2">
        <v>37170</v>
      </c>
      <c r="B1711">
        <v>71</v>
      </c>
      <c r="C1711">
        <v>49</v>
      </c>
    </row>
    <row r="1712" spans="1:3" x14ac:dyDescent="0.2">
      <c r="A1712" s="2">
        <v>37171</v>
      </c>
      <c r="B1712">
        <v>57</v>
      </c>
      <c r="C1712">
        <v>44</v>
      </c>
    </row>
    <row r="1713" spans="1:3" x14ac:dyDescent="0.2">
      <c r="A1713" s="2">
        <v>37172</v>
      </c>
      <c r="B1713">
        <v>56</v>
      </c>
      <c r="C1713">
        <v>41</v>
      </c>
    </row>
    <row r="1714" spans="1:3" x14ac:dyDescent="0.2">
      <c r="A1714" s="2">
        <v>37173</v>
      </c>
      <c r="B1714">
        <v>62</v>
      </c>
      <c r="C1714">
        <v>38</v>
      </c>
    </row>
    <row r="1715" spans="1:3" x14ac:dyDescent="0.2">
      <c r="A1715" s="2">
        <v>37174</v>
      </c>
      <c r="B1715">
        <v>71</v>
      </c>
      <c r="C1715">
        <v>45</v>
      </c>
    </row>
    <row r="1716" spans="1:3" x14ac:dyDescent="0.2">
      <c r="A1716" s="2">
        <v>37175</v>
      </c>
      <c r="B1716">
        <v>77</v>
      </c>
      <c r="C1716">
        <v>54</v>
      </c>
    </row>
    <row r="1717" spans="1:3" x14ac:dyDescent="0.2">
      <c r="A1717" s="2">
        <v>37176</v>
      </c>
      <c r="B1717">
        <v>77</v>
      </c>
      <c r="C1717">
        <v>53</v>
      </c>
    </row>
    <row r="1718" spans="1:3" x14ac:dyDescent="0.2">
      <c r="A1718" s="2">
        <v>37177</v>
      </c>
      <c r="B1718">
        <v>79</v>
      </c>
      <c r="C1718">
        <v>58</v>
      </c>
    </row>
    <row r="1719" spans="1:3" x14ac:dyDescent="0.2">
      <c r="A1719" s="2">
        <v>37178</v>
      </c>
      <c r="B1719">
        <v>74</v>
      </c>
      <c r="C1719">
        <v>60</v>
      </c>
    </row>
    <row r="1720" spans="1:3" x14ac:dyDescent="0.2">
      <c r="A1720" s="2">
        <v>37179</v>
      </c>
      <c r="B1720">
        <v>69</v>
      </c>
      <c r="C1720">
        <v>52</v>
      </c>
    </row>
    <row r="1721" spans="1:3" x14ac:dyDescent="0.2">
      <c r="A1721" s="2">
        <v>37180</v>
      </c>
      <c r="B1721">
        <v>70</v>
      </c>
      <c r="C1721">
        <v>48</v>
      </c>
    </row>
    <row r="1722" spans="1:3" x14ac:dyDescent="0.2">
      <c r="A1722" s="2">
        <v>37181</v>
      </c>
      <c r="B1722">
        <v>60</v>
      </c>
      <c r="C1722">
        <v>47</v>
      </c>
    </row>
    <row r="1723" spans="1:3" x14ac:dyDescent="0.2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H17" sqref="H17"/>
    </sheetView>
  </sheetViews>
  <sheetFormatPr defaultRowHeight="12.75" x14ac:dyDescent="0.2"/>
  <cols>
    <col min="1" max="1" width="12.85546875" bestFit="1" customWidth="1"/>
    <col min="6" max="6" width="11.5703125" bestFit="1" customWidth="1"/>
    <col min="7" max="7" width="9.85546875" bestFit="1" customWidth="1"/>
  </cols>
  <sheetData>
    <row r="1" spans="1:16" x14ac:dyDescent="0.2">
      <c r="A1" s="3" t="s">
        <v>17</v>
      </c>
    </row>
    <row r="2" spans="1:16" ht="13.5" x14ac:dyDescent="0.25">
      <c r="A2" s="181">
        <v>16.36</v>
      </c>
      <c r="B2" s="181">
        <v>15.71</v>
      </c>
      <c r="C2" s="181">
        <v>15.43</v>
      </c>
      <c r="D2" s="181">
        <v>15.35</v>
      </c>
      <c r="E2" s="181">
        <v>15.96</v>
      </c>
      <c r="F2" s="181">
        <v>18.989999999999998</v>
      </c>
      <c r="G2" s="181">
        <v>29</v>
      </c>
      <c r="H2" s="181">
        <v>32.93</v>
      </c>
      <c r="I2" s="181">
        <v>33.520000000000003</v>
      </c>
      <c r="J2" s="181">
        <v>32.01</v>
      </c>
      <c r="K2" s="181">
        <v>32.01</v>
      </c>
      <c r="L2" s="181">
        <v>26.9</v>
      </c>
    </row>
    <row r="3" spans="1:16" ht="13.5" x14ac:dyDescent="0.25">
      <c r="A3" s="182">
        <v>25.84</v>
      </c>
      <c r="B3" s="182">
        <v>25.83</v>
      </c>
      <c r="C3" s="182">
        <v>24.91</v>
      </c>
      <c r="D3" s="182">
        <v>22.69</v>
      </c>
      <c r="E3" s="182">
        <v>26.03</v>
      </c>
      <c r="F3" s="182">
        <v>45.63</v>
      </c>
      <c r="G3" s="182">
        <v>40</v>
      </c>
      <c r="H3" s="182">
        <v>33.15</v>
      </c>
      <c r="I3" s="182">
        <v>27.55</v>
      </c>
      <c r="J3" s="182">
        <v>22.3</v>
      </c>
      <c r="K3" s="182">
        <v>20.49</v>
      </c>
      <c r="L3" s="182">
        <v>17.16</v>
      </c>
    </row>
    <row r="4" spans="1:16" x14ac:dyDescent="0.2">
      <c r="A4" s="3" t="s">
        <v>84</v>
      </c>
    </row>
    <row r="5" spans="1:16" ht="13.5" x14ac:dyDescent="0.25">
      <c r="A5" s="181">
        <v>13.91</v>
      </c>
      <c r="B5" s="181">
        <v>13.76</v>
      </c>
      <c r="C5" s="181">
        <v>13.66</v>
      </c>
      <c r="D5" s="181">
        <v>13</v>
      </c>
      <c r="E5" s="181">
        <v>13.84</v>
      </c>
      <c r="F5" s="181">
        <v>17.63</v>
      </c>
      <c r="G5" s="181">
        <v>24.15</v>
      </c>
      <c r="H5" s="181">
        <v>25.05</v>
      </c>
      <c r="I5" s="181">
        <v>22.95</v>
      </c>
      <c r="J5" s="181">
        <v>23.47</v>
      </c>
      <c r="K5" s="181">
        <v>23.59</v>
      </c>
      <c r="L5" s="181">
        <v>23.41</v>
      </c>
    </row>
    <row r="6" spans="1:16" ht="13.5" x14ac:dyDescent="0.25">
      <c r="A6" s="182">
        <v>23.32</v>
      </c>
      <c r="B6" s="182">
        <v>23.27</v>
      </c>
      <c r="C6" s="182">
        <v>22.97</v>
      </c>
      <c r="D6" s="182">
        <v>23.01</v>
      </c>
      <c r="E6" s="182">
        <v>24.97</v>
      </c>
      <c r="F6" s="182">
        <v>45.15</v>
      </c>
      <c r="G6" s="182">
        <v>39.950000000000003</v>
      </c>
      <c r="H6" s="182">
        <v>35.75</v>
      </c>
      <c r="I6" s="182">
        <v>29.9</v>
      </c>
      <c r="J6" s="182">
        <v>25.02</v>
      </c>
      <c r="K6" s="182">
        <v>22.88</v>
      </c>
      <c r="L6" s="182">
        <v>18.37</v>
      </c>
    </row>
    <row r="7" spans="1:16" ht="13.5" thickBot="1" x14ac:dyDescent="0.25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">
      <c r="A8" s="183">
        <v>1</v>
      </c>
      <c r="B8" s="184">
        <f>+A5</f>
        <v>13.91</v>
      </c>
      <c r="C8" s="184">
        <v>22.85</v>
      </c>
      <c r="D8" s="185">
        <f t="shared" ref="D8:D31" si="0">+C8-B8-2</f>
        <v>6.9400000000000013</v>
      </c>
      <c r="E8" s="185">
        <v>200</v>
      </c>
      <c r="F8" s="186">
        <f t="shared" ref="F8:F31" si="1">+E8*D8</f>
        <v>1388.0000000000002</v>
      </c>
      <c r="G8" s="184">
        <f>+A2</f>
        <v>16.36</v>
      </c>
      <c r="J8" s="187"/>
      <c r="P8">
        <v>38000</v>
      </c>
    </row>
    <row r="9" spans="1:16" x14ac:dyDescent="0.2">
      <c r="A9" s="188">
        <v>2</v>
      </c>
      <c r="B9" s="189">
        <f>+B5</f>
        <v>13.76</v>
      </c>
      <c r="C9" s="189">
        <v>19.8</v>
      </c>
      <c r="D9" s="190">
        <f t="shared" si="0"/>
        <v>4.0400000000000009</v>
      </c>
      <c r="E9" s="190">
        <v>200</v>
      </c>
      <c r="F9" s="191">
        <f t="shared" si="1"/>
        <v>808.00000000000023</v>
      </c>
      <c r="G9" s="189">
        <f>+B2</f>
        <v>15.71</v>
      </c>
      <c r="J9" s="176"/>
      <c r="P9">
        <v>36000</v>
      </c>
    </row>
    <row r="10" spans="1:16" x14ac:dyDescent="0.2">
      <c r="A10" s="188">
        <v>3</v>
      </c>
      <c r="B10" s="189">
        <f>+C5</f>
        <v>13.66</v>
      </c>
      <c r="C10" s="189">
        <v>18</v>
      </c>
      <c r="D10" s="190">
        <f t="shared" si="0"/>
        <v>2.34</v>
      </c>
      <c r="E10" s="190">
        <v>200</v>
      </c>
      <c r="F10" s="191">
        <f t="shared" si="1"/>
        <v>468</v>
      </c>
      <c r="G10" s="189">
        <f>+C2</f>
        <v>15.43</v>
      </c>
      <c r="J10" s="176"/>
      <c r="P10">
        <v>34000</v>
      </c>
    </row>
    <row r="11" spans="1:16" x14ac:dyDescent="0.2">
      <c r="A11" s="188">
        <v>4</v>
      </c>
      <c r="B11" s="189">
        <f>+D5</f>
        <v>13</v>
      </c>
      <c r="C11" s="189">
        <v>18</v>
      </c>
      <c r="D11" s="190">
        <f t="shared" si="0"/>
        <v>3</v>
      </c>
      <c r="E11" s="190">
        <v>200</v>
      </c>
      <c r="F11" s="191">
        <f t="shared" si="1"/>
        <v>600</v>
      </c>
      <c r="G11" s="189">
        <f>+D2</f>
        <v>15.35</v>
      </c>
      <c r="J11" s="176"/>
    </row>
    <row r="12" spans="1:16" x14ac:dyDescent="0.2">
      <c r="A12" s="188">
        <v>5</v>
      </c>
      <c r="B12" s="189">
        <f>+E5</f>
        <v>13.84</v>
      </c>
      <c r="C12" s="189">
        <v>17.77</v>
      </c>
      <c r="D12" s="190">
        <f t="shared" si="0"/>
        <v>1.9299999999999997</v>
      </c>
      <c r="E12" s="190">
        <v>200</v>
      </c>
      <c r="F12" s="191">
        <f t="shared" si="1"/>
        <v>385.99999999999994</v>
      </c>
      <c r="G12" s="189">
        <f>+E2</f>
        <v>15.96</v>
      </c>
      <c r="J12" s="176"/>
    </row>
    <row r="13" spans="1:16" x14ac:dyDescent="0.2">
      <c r="A13" s="188">
        <v>6</v>
      </c>
      <c r="B13" s="189">
        <f>+F5</f>
        <v>17.63</v>
      </c>
      <c r="C13" s="189">
        <v>22.88</v>
      </c>
      <c r="D13" s="190">
        <f t="shared" si="0"/>
        <v>3.25</v>
      </c>
      <c r="E13" s="190">
        <v>200</v>
      </c>
      <c r="F13" s="191">
        <f t="shared" si="1"/>
        <v>650</v>
      </c>
      <c r="G13" s="189">
        <f>+F2</f>
        <v>18.989999999999998</v>
      </c>
      <c r="J13" s="176"/>
    </row>
    <row r="14" spans="1:16" ht="13.5" thickBot="1" x14ac:dyDescent="0.25">
      <c r="A14" s="192">
        <v>7</v>
      </c>
      <c r="B14" s="193">
        <f>+G5</f>
        <v>24.15</v>
      </c>
      <c r="C14" s="193">
        <v>25.79</v>
      </c>
      <c r="D14" s="194">
        <f t="shared" si="0"/>
        <v>-0.35999999999999943</v>
      </c>
      <c r="E14" s="194">
        <v>200</v>
      </c>
      <c r="F14" s="195">
        <f t="shared" si="1"/>
        <v>-71.999999999999886</v>
      </c>
      <c r="G14" s="193">
        <f>+G2</f>
        <v>29</v>
      </c>
      <c r="J14" s="176"/>
    </row>
    <row r="15" spans="1:16" x14ac:dyDescent="0.2">
      <c r="A15" s="196">
        <v>8</v>
      </c>
      <c r="B15" s="197">
        <f>+H5</f>
        <v>25.05</v>
      </c>
      <c r="C15" s="197">
        <v>26.69</v>
      </c>
      <c r="D15" s="198">
        <f t="shared" si="0"/>
        <v>-0.35999999999999943</v>
      </c>
      <c r="E15" s="198">
        <v>200</v>
      </c>
      <c r="F15" s="199">
        <f t="shared" si="1"/>
        <v>-71.999999999999886</v>
      </c>
      <c r="G15" s="197">
        <f>+H2</f>
        <v>32.93</v>
      </c>
      <c r="H15" s="168"/>
      <c r="J15" s="176"/>
    </row>
    <row r="16" spans="1:16" x14ac:dyDescent="0.2">
      <c r="A16" s="200">
        <v>9</v>
      </c>
      <c r="B16" s="201">
        <f>+I5</f>
        <v>22.95</v>
      </c>
      <c r="C16" s="201">
        <v>24.79</v>
      </c>
      <c r="D16" s="202">
        <f t="shared" si="0"/>
        <v>-0.16000000000000014</v>
      </c>
      <c r="E16" s="202"/>
      <c r="F16" s="203">
        <f t="shared" si="1"/>
        <v>0</v>
      </c>
      <c r="G16" s="201">
        <f>+I2</f>
        <v>33.520000000000003</v>
      </c>
      <c r="H16" s="168"/>
      <c r="J16" s="176"/>
    </row>
    <row r="17" spans="1:10" x14ac:dyDescent="0.2">
      <c r="A17" s="200">
        <v>10</v>
      </c>
      <c r="B17" s="201">
        <f>+J5</f>
        <v>23.47</v>
      </c>
      <c r="C17" s="201">
        <v>24.81</v>
      </c>
      <c r="D17" s="202">
        <f t="shared" si="0"/>
        <v>-0.66000000000000014</v>
      </c>
      <c r="E17" s="202">
        <v>153</v>
      </c>
      <c r="F17" s="203">
        <f t="shared" si="1"/>
        <v>-100.98000000000002</v>
      </c>
      <c r="G17" s="201">
        <f>+J2</f>
        <v>32.01</v>
      </c>
      <c r="H17" s="168"/>
      <c r="I17" s="168"/>
      <c r="J17" s="176"/>
    </row>
    <row r="18" spans="1:10" x14ac:dyDescent="0.2">
      <c r="A18" s="200">
        <v>11</v>
      </c>
      <c r="B18" s="201">
        <f>+K5</f>
        <v>23.59</v>
      </c>
      <c r="C18" s="201">
        <v>25.05</v>
      </c>
      <c r="D18" s="202">
        <f t="shared" si="0"/>
        <v>-0.53999999999999915</v>
      </c>
      <c r="E18" s="202">
        <v>200</v>
      </c>
      <c r="F18" s="203">
        <f t="shared" si="1"/>
        <v>-107.99999999999983</v>
      </c>
      <c r="G18" s="201">
        <f>+K2</f>
        <v>32.01</v>
      </c>
      <c r="H18" s="168"/>
      <c r="I18" s="168"/>
      <c r="J18" s="176"/>
    </row>
    <row r="19" spans="1:10" x14ac:dyDescent="0.2">
      <c r="A19" s="200">
        <v>12</v>
      </c>
      <c r="B19" s="201">
        <f>+L5</f>
        <v>23.41</v>
      </c>
      <c r="C19" s="201">
        <v>24.78</v>
      </c>
      <c r="D19" s="202">
        <f t="shared" si="0"/>
        <v>-0.62999999999999901</v>
      </c>
      <c r="E19" s="202">
        <v>200</v>
      </c>
      <c r="F19" s="203">
        <f t="shared" si="1"/>
        <v>-125.9999999999998</v>
      </c>
      <c r="G19" s="201">
        <f>+L2</f>
        <v>26.9</v>
      </c>
      <c r="H19" s="168"/>
      <c r="I19" s="168"/>
      <c r="J19" s="176"/>
    </row>
    <row r="20" spans="1:10" x14ac:dyDescent="0.2">
      <c r="A20" s="200">
        <v>13</v>
      </c>
      <c r="B20" s="201">
        <f>+A6</f>
        <v>23.32</v>
      </c>
      <c r="C20" s="201">
        <v>24.94</v>
      </c>
      <c r="D20" s="202">
        <f t="shared" si="0"/>
        <v>-0.37999999999999901</v>
      </c>
      <c r="E20" s="202">
        <v>200</v>
      </c>
      <c r="F20" s="203">
        <f t="shared" si="1"/>
        <v>-75.999999999999801</v>
      </c>
      <c r="G20" s="201">
        <f>+A3</f>
        <v>25.84</v>
      </c>
      <c r="H20" s="168"/>
      <c r="I20" s="168"/>
      <c r="J20" s="176"/>
    </row>
    <row r="21" spans="1:10" x14ac:dyDescent="0.2">
      <c r="A21" s="200">
        <v>14</v>
      </c>
      <c r="B21" s="201">
        <f>+B6</f>
        <v>23.27</v>
      </c>
      <c r="C21" s="201">
        <v>24.69</v>
      </c>
      <c r="D21" s="202">
        <f t="shared" si="0"/>
        <v>-0.57999999999999829</v>
      </c>
      <c r="E21" s="202">
        <v>197</v>
      </c>
      <c r="F21" s="203">
        <f t="shared" si="1"/>
        <v>-114.25999999999966</v>
      </c>
      <c r="G21" s="201">
        <f>+B3</f>
        <v>25.83</v>
      </c>
      <c r="H21" s="168"/>
      <c r="I21" s="168"/>
      <c r="J21" s="176"/>
    </row>
    <row r="22" spans="1:10" x14ac:dyDescent="0.2">
      <c r="A22" s="200">
        <v>15</v>
      </c>
      <c r="B22" s="201">
        <f>+C6</f>
        <v>22.97</v>
      </c>
      <c r="C22" s="201">
        <v>24.45</v>
      </c>
      <c r="D22" s="202">
        <f t="shared" si="0"/>
        <v>-0.51999999999999957</v>
      </c>
      <c r="E22" s="202">
        <v>78</v>
      </c>
      <c r="F22" s="203">
        <f t="shared" si="1"/>
        <v>-40.559999999999967</v>
      </c>
      <c r="G22" s="201">
        <f>+C3</f>
        <v>24.91</v>
      </c>
      <c r="H22" s="168"/>
      <c r="I22" s="168"/>
      <c r="J22" s="176"/>
    </row>
    <row r="23" spans="1:10" x14ac:dyDescent="0.2">
      <c r="A23" s="200">
        <v>16</v>
      </c>
      <c r="B23" s="201">
        <f>+D6</f>
        <v>23.01</v>
      </c>
      <c r="C23" s="201">
        <v>24.4</v>
      </c>
      <c r="D23" s="202">
        <f t="shared" si="0"/>
        <v>-0.61000000000000298</v>
      </c>
      <c r="E23" s="202">
        <v>66</v>
      </c>
      <c r="F23" s="203">
        <f t="shared" si="1"/>
        <v>-40.260000000000197</v>
      </c>
      <c r="G23" s="201">
        <f>+D3</f>
        <v>22.69</v>
      </c>
      <c r="H23" s="168"/>
      <c r="I23" s="168"/>
      <c r="J23" s="176"/>
    </row>
    <row r="24" spans="1:10" x14ac:dyDescent="0.2">
      <c r="A24" s="200">
        <v>17</v>
      </c>
      <c r="B24" s="201">
        <f>+E6</f>
        <v>24.97</v>
      </c>
      <c r="C24" s="201">
        <v>26.89</v>
      </c>
      <c r="D24" s="202">
        <f t="shared" si="0"/>
        <v>-7.9999999999998295E-2</v>
      </c>
      <c r="E24" s="202">
        <v>200</v>
      </c>
      <c r="F24" s="203">
        <f t="shared" si="1"/>
        <v>-15.999999999999659</v>
      </c>
      <c r="G24" s="201">
        <f>+E3</f>
        <v>26.03</v>
      </c>
      <c r="H24" s="168"/>
      <c r="I24" s="168"/>
      <c r="J24" s="176"/>
    </row>
    <row r="25" spans="1:10" x14ac:dyDescent="0.2">
      <c r="A25" s="200">
        <v>18</v>
      </c>
      <c r="B25" s="201">
        <f>+F6</f>
        <v>45.15</v>
      </c>
      <c r="C25" s="201">
        <v>34.93</v>
      </c>
      <c r="D25" s="202">
        <f t="shared" si="0"/>
        <v>-12.219999999999999</v>
      </c>
      <c r="E25" s="202"/>
      <c r="F25" s="203">
        <f t="shared" si="1"/>
        <v>0</v>
      </c>
      <c r="G25" s="201">
        <f>+F3</f>
        <v>45.63</v>
      </c>
      <c r="H25" s="168"/>
      <c r="I25" s="168"/>
      <c r="J25" s="176"/>
    </row>
    <row r="26" spans="1:10" x14ac:dyDescent="0.2">
      <c r="A26" s="200">
        <v>19</v>
      </c>
      <c r="B26" s="201">
        <f>+G6</f>
        <v>39.950000000000003</v>
      </c>
      <c r="C26" s="201">
        <v>31.93</v>
      </c>
      <c r="D26" s="202">
        <f t="shared" si="0"/>
        <v>-10.020000000000003</v>
      </c>
      <c r="E26" s="202"/>
      <c r="F26" s="203">
        <f t="shared" si="1"/>
        <v>0</v>
      </c>
      <c r="G26" s="201">
        <f>+G3</f>
        <v>40</v>
      </c>
      <c r="H26" s="168"/>
      <c r="I26" s="168"/>
      <c r="J26" s="176"/>
    </row>
    <row r="27" spans="1:10" x14ac:dyDescent="0.2">
      <c r="A27" s="200">
        <v>20</v>
      </c>
      <c r="B27" s="201">
        <f>+H6</f>
        <v>35.75</v>
      </c>
      <c r="C27" s="201">
        <v>30</v>
      </c>
      <c r="D27" s="202">
        <f t="shared" si="0"/>
        <v>-7.75</v>
      </c>
      <c r="E27" s="202"/>
      <c r="F27" s="203">
        <f t="shared" si="1"/>
        <v>0</v>
      </c>
      <c r="G27" s="201">
        <f>+H3</f>
        <v>33.15</v>
      </c>
      <c r="H27" s="168"/>
      <c r="I27" s="168"/>
      <c r="J27" s="176"/>
    </row>
    <row r="28" spans="1:10" x14ac:dyDescent="0.2">
      <c r="A28" s="200">
        <v>21</v>
      </c>
      <c r="B28" s="201">
        <f>+I6</f>
        <v>29.9</v>
      </c>
      <c r="C28" s="201">
        <v>26.45</v>
      </c>
      <c r="D28" s="202">
        <f t="shared" si="0"/>
        <v>-5.4499999999999993</v>
      </c>
      <c r="E28" s="202">
        <v>200</v>
      </c>
      <c r="F28" s="203">
        <f t="shared" si="1"/>
        <v>-1089.9999999999998</v>
      </c>
      <c r="G28" s="201">
        <f>+I3</f>
        <v>27.55</v>
      </c>
      <c r="H28" s="168"/>
      <c r="I28" s="168"/>
      <c r="J28" s="176"/>
    </row>
    <row r="29" spans="1:10" x14ac:dyDescent="0.2">
      <c r="A29" s="200">
        <v>22</v>
      </c>
      <c r="B29" s="201">
        <f>+J6</f>
        <v>25.02</v>
      </c>
      <c r="C29" s="201">
        <v>25.94</v>
      </c>
      <c r="D29" s="202">
        <f t="shared" si="0"/>
        <v>-1.0799999999999983</v>
      </c>
      <c r="E29" s="202">
        <v>200</v>
      </c>
      <c r="F29" s="203">
        <f t="shared" si="1"/>
        <v>-215.99999999999966</v>
      </c>
      <c r="G29" s="201">
        <f>+J3</f>
        <v>22.3</v>
      </c>
      <c r="H29" s="168"/>
      <c r="I29" s="168"/>
      <c r="J29" s="176"/>
    </row>
    <row r="30" spans="1:10" ht="13.5" thickBot="1" x14ac:dyDescent="0.25">
      <c r="A30" s="204">
        <v>23</v>
      </c>
      <c r="B30" s="205">
        <f>+K6</f>
        <v>22.88</v>
      </c>
      <c r="C30" s="205">
        <v>22.2</v>
      </c>
      <c r="D30" s="206">
        <f t="shared" si="0"/>
        <v>-2.6799999999999997</v>
      </c>
      <c r="E30" s="202">
        <v>200</v>
      </c>
      <c r="F30" s="207">
        <f t="shared" si="1"/>
        <v>-536</v>
      </c>
      <c r="G30" s="205">
        <f>+K3</f>
        <v>20.49</v>
      </c>
      <c r="H30" s="168"/>
      <c r="I30" s="168"/>
      <c r="J30" s="176"/>
    </row>
    <row r="31" spans="1:10" ht="13.5" thickBot="1" x14ac:dyDescent="0.25">
      <c r="A31" s="208">
        <v>24</v>
      </c>
      <c r="B31" s="209">
        <f>+L6</f>
        <v>18.37</v>
      </c>
      <c r="C31" s="209">
        <v>23</v>
      </c>
      <c r="D31" s="210">
        <f t="shared" si="0"/>
        <v>2.629999999999999</v>
      </c>
      <c r="E31" s="210">
        <v>200</v>
      </c>
      <c r="F31" s="211">
        <f t="shared" si="1"/>
        <v>525.99999999999977</v>
      </c>
      <c r="G31" s="209">
        <f>+L3</f>
        <v>17.16</v>
      </c>
      <c r="I31" s="168"/>
      <c r="J31" s="176"/>
    </row>
    <row r="32" spans="1:10" x14ac:dyDescent="0.2">
      <c r="A32" s="17" t="s">
        <v>48</v>
      </c>
      <c r="B32" s="212">
        <f>+AVERAGE(B15:B30)</f>
        <v>27.166249999999994</v>
      </c>
      <c r="C32" s="212">
        <f>+AVERAGE(C15:C30)</f>
        <v>26.43375</v>
      </c>
      <c r="D32" s="212">
        <f>+AVERAGE(D15:D30)</f>
        <v>-2.7324999999999995</v>
      </c>
      <c r="E32" s="17" t="s">
        <v>92</v>
      </c>
      <c r="F32" s="213">
        <f>+SUM(F8:F31)</f>
        <v>2217.9400000000005</v>
      </c>
      <c r="G32" s="212">
        <f>+AVERAGE(G15:G30)</f>
        <v>29.486875000000005</v>
      </c>
    </row>
    <row r="33" spans="1:9" x14ac:dyDescent="0.2">
      <c r="A33" s="17" t="s">
        <v>47</v>
      </c>
      <c r="B33" s="212">
        <f>+AVERAGE(B8:B14,B31)</f>
        <v>16.04</v>
      </c>
      <c r="C33" s="212">
        <f>+AVERAGE(C8:C14,C31)</f>
        <v>21.01125</v>
      </c>
      <c r="D33" s="212">
        <f>+AVERAGE(D8:D14,D31)</f>
        <v>2.9712499999999999</v>
      </c>
      <c r="E33" s="168"/>
      <c r="F33" s="168"/>
      <c r="G33" s="212">
        <f>+AVERAGE(G8:G14,G31)</f>
        <v>17.995000000000001</v>
      </c>
    </row>
    <row r="34" spans="1:9" x14ac:dyDescent="0.2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9"/>
  <sheetViews>
    <sheetView workbookViewId="0">
      <selection activeCell="G17" sqref="G16:G17"/>
    </sheetView>
  </sheetViews>
  <sheetFormatPr defaultRowHeight="12.75" x14ac:dyDescent="0.2"/>
  <cols>
    <col min="1" max="1" width="7.140625" bestFit="1" customWidth="1"/>
    <col min="2" max="2" width="13" bestFit="1" customWidth="1"/>
    <col min="3" max="3" width="12.85546875" bestFit="1" customWidth="1"/>
    <col min="4" max="4" width="12.7109375" bestFit="1" customWidth="1"/>
    <col min="5" max="5" width="12.85546875" bestFit="1" customWidth="1"/>
    <col min="6" max="6" width="13" bestFit="1" customWidth="1"/>
    <col min="7" max="7" width="12.85546875" bestFit="1" customWidth="1"/>
  </cols>
  <sheetData>
    <row r="1" spans="1:7" ht="13.5" thickBot="1" x14ac:dyDescent="0.25">
      <c r="A1" s="3"/>
      <c r="B1" s="254" t="s">
        <v>96</v>
      </c>
      <c r="C1" s="255"/>
      <c r="D1" s="254" t="s">
        <v>93</v>
      </c>
      <c r="E1" s="255"/>
      <c r="F1" s="254" t="s">
        <v>40</v>
      </c>
      <c r="G1" s="255"/>
    </row>
    <row r="2" spans="1:7" ht="13.5" thickBot="1" x14ac:dyDescent="0.25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5" thickBot="1" x14ac:dyDescent="0.25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  <row r="19" spans="1:7" ht="13.5" thickBot="1" x14ac:dyDescent="0.25">
      <c r="A19" s="223">
        <v>37165</v>
      </c>
      <c r="B19" s="226">
        <v>20.149999999999999</v>
      </c>
      <c r="C19" s="226">
        <v>18.489999999999998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Jan Havlíček</cp:lastModifiedBy>
  <cp:lastPrinted>2002-02-28T15:50:42Z</cp:lastPrinted>
  <dcterms:created xsi:type="dcterms:W3CDTF">2000-07-26T18:42:40Z</dcterms:created>
  <dcterms:modified xsi:type="dcterms:W3CDTF">2023-09-13T21:55:29Z</dcterms:modified>
</cp:coreProperties>
</file>