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9138C31C-D8CB-4922-9815-31DEA7B48A17}" xr6:coauthVersionLast="47" xr6:coauthVersionMax="47" xr10:uidLastSave="{00000000-0000-0000-0000-000000000000}"/>
  <bookViews>
    <workbookView xWindow="-120" yWindow="-120" windowWidth="38640" windowHeight="15720"/>
  </bookViews>
  <sheets>
    <sheet name="capacity" sheetId="1" r:id="rId1"/>
  </sheets>
  <definedNames>
    <definedName name="_xlnm._FilterDatabase" localSheetId="0" hidden="1">capacity!$A$5:$Y$234</definedName>
    <definedName name="_xlnm.Print_Area" localSheetId="0">capacity!$A$1:$Y$233</definedName>
    <definedName name="_xlnm.Print_Titles" localSheetId="0">capacity!$5:$5</definedName>
    <definedName name="Z_E1924BCE_679B_11D2_919F_006008CE3E9B_.wvu.PrintArea" localSheetId="0" hidden="1">capacity!$A$5:$W$247</definedName>
    <definedName name="Z_E1924BCE_679B_11D2_919F_006008CE3E9B_.wvu.PrintTitles" localSheetId="0" hidden="1">capacity!$5:$5</definedName>
  </definedNames>
  <calcPr calcId="0" fullCalcOnLoad="1" iterate="1" iterateCount="3"/>
  <customWorkbookViews>
    <customWorkbookView name="Agatha Andraczke - Personal View" guid="{E1924BCE-679B-11D2-919F-006008CE3E9B}" mergeInterval="0" personalView="1" maximized="1" windowWidth="1011" windowHeight="574" activeSheetId="1"/>
  </customWorkbookViews>
</workbook>
</file>

<file path=xl/calcChain.xml><?xml version="1.0" encoding="utf-8"?>
<calcChain xmlns="http://schemas.openxmlformats.org/spreadsheetml/2006/main">
  <c r="N2" i="1" l="1"/>
  <c r="V2" i="1"/>
  <c r="N3" i="1"/>
  <c r="V3" i="1"/>
  <c r="N4" i="1"/>
  <c r="V4" i="1"/>
  <c r="N5" i="1"/>
  <c r="V5" i="1"/>
  <c r="N6" i="1"/>
  <c r="N7" i="1"/>
  <c r="V7" i="1"/>
  <c r="N8" i="1"/>
  <c r="V8" i="1"/>
  <c r="N9" i="1"/>
  <c r="V9" i="1"/>
  <c r="N10" i="1"/>
  <c r="V10" i="1"/>
  <c r="N11" i="1"/>
  <c r="V11" i="1"/>
  <c r="N12" i="1"/>
  <c r="V12" i="1"/>
  <c r="N13" i="1"/>
  <c r="V13" i="1"/>
  <c r="N14" i="1"/>
  <c r="V14" i="1"/>
  <c r="N15" i="1"/>
  <c r="V15" i="1"/>
  <c r="N16" i="1"/>
  <c r="V16" i="1"/>
  <c r="N17" i="1"/>
  <c r="V17" i="1"/>
  <c r="N18" i="1"/>
  <c r="V18" i="1"/>
  <c r="N19" i="1"/>
  <c r="V19" i="1"/>
  <c r="N20" i="1"/>
  <c r="V20" i="1"/>
  <c r="N21" i="1"/>
  <c r="V21" i="1"/>
  <c r="H22" i="1"/>
  <c r="N22" i="1"/>
  <c r="P22" i="1"/>
  <c r="V22" i="1"/>
  <c r="N23" i="1"/>
  <c r="V23" i="1"/>
  <c r="N24" i="1"/>
  <c r="V24" i="1"/>
  <c r="N25" i="1"/>
  <c r="V25" i="1"/>
  <c r="N26" i="1"/>
  <c r="V26" i="1"/>
  <c r="N28" i="1"/>
  <c r="V28" i="1"/>
  <c r="N29" i="1"/>
  <c r="V29" i="1"/>
  <c r="N30" i="1"/>
  <c r="V30" i="1"/>
  <c r="N31" i="1"/>
  <c r="V31" i="1"/>
  <c r="N32" i="1"/>
  <c r="V32" i="1"/>
  <c r="N33" i="1"/>
  <c r="V33" i="1"/>
  <c r="N34" i="1"/>
  <c r="V34" i="1"/>
  <c r="H36" i="1"/>
  <c r="N36" i="1"/>
  <c r="P36" i="1"/>
  <c r="V36" i="1"/>
  <c r="N37" i="1"/>
  <c r="V37" i="1"/>
  <c r="N38" i="1"/>
  <c r="V38" i="1"/>
  <c r="N39" i="1"/>
  <c r="V39" i="1"/>
  <c r="N40" i="1"/>
  <c r="V40" i="1"/>
  <c r="N41" i="1"/>
  <c r="V41" i="1"/>
  <c r="N43" i="1"/>
  <c r="V43" i="1"/>
  <c r="N44" i="1"/>
  <c r="V44" i="1"/>
  <c r="N45" i="1"/>
  <c r="V45" i="1"/>
  <c r="N46" i="1"/>
  <c r="V46" i="1"/>
  <c r="N48" i="1"/>
  <c r="V48" i="1"/>
  <c r="N50" i="1"/>
  <c r="V50" i="1"/>
  <c r="V51" i="1"/>
  <c r="N52" i="1"/>
  <c r="V52" i="1"/>
  <c r="N53" i="1"/>
  <c r="V53" i="1"/>
  <c r="N55" i="1"/>
  <c r="V55" i="1"/>
  <c r="N56" i="1"/>
  <c r="V56" i="1"/>
  <c r="N57" i="1"/>
  <c r="V57" i="1"/>
  <c r="N59" i="1"/>
  <c r="V59" i="1"/>
  <c r="N60" i="1"/>
  <c r="V60" i="1"/>
  <c r="N61" i="1"/>
  <c r="V61" i="1"/>
  <c r="N62" i="1"/>
  <c r="V62" i="1"/>
  <c r="N65" i="1"/>
  <c r="V65" i="1"/>
  <c r="N66" i="1"/>
  <c r="V66" i="1"/>
  <c r="N67" i="1"/>
  <c r="V67" i="1"/>
  <c r="N68" i="1"/>
  <c r="V68" i="1"/>
  <c r="N69" i="1"/>
  <c r="V69" i="1"/>
  <c r="N70" i="1"/>
  <c r="V70" i="1"/>
  <c r="H71" i="1"/>
  <c r="N71" i="1"/>
  <c r="P71" i="1"/>
  <c r="V71" i="1"/>
  <c r="N72" i="1"/>
  <c r="V72" i="1"/>
  <c r="N73" i="1"/>
  <c r="V73" i="1"/>
  <c r="N74" i="1"/>
  <c r="V74" i="1"/>
  <c r="N75" i="1"/>
  <c r="V75" i="1"/>
  <c r="N76" i="1"/>
  <c r="V76" i="1"/>
  <c r="N77" i="1"/>
  <c r="V77" i="1"/>
  <c r="N78" i="1"/>
  <c r="V78" i="1"/>
  <c r="N79" i="1"/>
  <c r="V79" i="1"/>
  <c r="N81" i="1"/>
  <c r="V81" i="1"/>
  <c r="N82" i="1"/>
  <c r="V82" i="1"/>
  <c r="N83" i="1"/>
  <c r="V83" i="1"/>
  <c r="N84" i="1"/>
  <c r="V84" i="1"/>
  <c r="N85" i="1"/>
  <c r="V85" i="1"/>
  <c r="N86" i="1"/>
  <c r="V86" i="1"/>
  <c r="N87" i="1"/>
  <c r="V87" i="1"/>
  <c r="N88" i="1"/>
  <c r="V88" i="1"/>
  <c r="N89" i="1"/>
  <c r="V89" i="1"/>
  <c r="N90" i="1"/>
  <c r="V90" i="1"/>
  <c r="N91" i="1"/>
  <c r="V91" i="1"/>
  <c r="N92" i="1"/>
  <c r="V92" i="1"/>
  <c r="N93" i="1"/>
  <c r="V93" i="1"/>
  <c r="N95" i="1"/>
  <c r="V95" i="1"/>
  <c r="N96" i="1"/>
  <c r="V96" i="1"/>
  <c r="N97" i="1"/>
  <c r="V97" i="1"/>
  <c r="N98" i="1"/>
  <c r="V98" i="1"/>
  <c r="N99" i="1"/>
  <c r="V99" i="1"/>
  <c r="N100" i="1"/>
  <c r="V100" i="1"/>
  <c r="N102" i="1"/>
  <c r="V102" i="1"/>
  <c r="N104" i="1"/>
  <c r="V104" i="1"/>
  <c r="N105" i="1"/>
  <c r="V105" i="1"/>
  <c r="N106" i="1"/>
  <c r="V106" i="1"/>
  <c r="N107" i="1"/>
  <c r="V107" i="1"/>
  <c r="N108" i="1"/>
  <c r="V108" i="1"/>
  <c r="N109" i="1"/>
  <c r="V109" i="1"/>
  <c r="N110" i="1"/>
  <c r="V110" i="1"/>
  <c r="N113" i="1"/>
  <c r="V113" i="1"/>
  <c r="N114" i="1"/>
  <c r="V114" i="1"/>
  <c r="N116" i="1"/>
  <c r="V116" i="1"/>
  <c r="N117" i="1"/>
  <c r="V117" i="1"/>
  <c r="N118" i="1"/>
  <c r="V118" i="1"/>
  <c r="N119" i="1"/>
  <c r="V119" i="1"/>
  <c r="N120" i="1"/>
  <c r="V120" i="1"/>
  <c r="N121" i="1"/>
  <c r="V121" i="1"/>
  <c r="N122" i="1"/>
  <c r="V122" i="1"/>
  <c r="N123" i="1"/>
  <c r="V123" i="1"/>
  <c r="N124" i="1"/>
  <c r="V124" i="1"/>
  <c r="N125" i="1"/>
  <c r="V125" i="1"/>
  <c r="N126" i="1"/>
  <c r="V126" i="1"/>
  <c r="N127" i="1"/>
  <c r="V127" i="1"/>
  <c r="N128" i="1"/>
  <c r="V128" i="1"/>
  <c r="N129" i="1"/>
  <c r="V129" i="1"/>
  <c r="N130" i="1"/>
  <c r="V130" i="1"/>
  <c r="N132" i="1"/>
  <c r="V132" i="1"/>
  <c r="N133" i="1"/>
  <c r="V133" i="1"/>
  <c r="N134" i="1"/>
  <c r="V134" i="1"/>
  <c r="N135" i="1"/>
  <c r="V135" i="1"/>
  <c r="N136" i="1"/>
  <c r="V136" i="1"/>
  <c r="N137" i="1"/>
  <c r="V137" i="1"/>
  <c r="N138" i="1"/>
  <c r="V138" i="1"/>
  <c r="N139" i="1"/>
  <c r="V139" i="1"/>
  <c r="N140" i="1"/>
  <c r="V140" i="1"/>
  <c r="N141" i="1"/>
  <c r="V141" i="1"/>
  <c r="N142" i="1"/>
  <c r="V142" i="1"/>
  <c r="N143" i="1"/>
  <c r="V143" i="1"/>
  <c r="N144" i="1"/>
  <c r="V144" i="1"/>
  <c r="N146" i="1"/>
  <c r="V146" i="1"/>
  <c r="N147" i="1"/>
  <c r="V147" i="1"/>
  <c r="N148" i="1"/>
  <c r="V148" i="1"/>
  <c r="N149" i="1"/>
  <c r="V149" i="1"/>
  <c r="N150" i="1"/>
  <c r="V150" i="1"/>
  <c r="N151" i="1"/>
  <c r="V151" i="1"/>
  <c r="N152" i="1"/>
  <c r="V152" i="1"/>
  <c r="N153" i="1"/>
  <c r="V153" i="1"/>
  <c r="N154" i="1"/>
  <c r="V154" i="1"/>
  <c r="N155" i="1"/>
  <c r="V155" i="1"/>
  <c r="N156" i="1"/>
  <c r="V156" i="1"/>
  <c r="V157" i="1"/>
  <c r="N158" i="1"/>
  <c r="V158" i="1"/>
  <c r="N159" i="1"/>
  <c r="V159" i="1"/>
  <c r="N160" i="1"/>
  <c r="V160" i="1"/>
  <c r="N161" i="1"/>
  <c r="V161" i="1"/>
  <c r="N162" i="1"/>
  <c r="V162" i="1"/>
  <c r="N163" i="1"/>
  <c r="V163" i="1"/>
  <c r="N164" i="1"/>
  <c r="V164" i="1"/>
  <c r="N165" i="1"/>
  <c r="V165" i="1"/>
  <c r="N166" i="1"/>
  <c r="V166" i="1"/>
  <c r="N167" i="1"/>
  <c r="V167" i="1"/>
  <c r="N168" i="1"/>
  <c r="V168" i="1"/>
  <c r="N169" i="1"/>
  <c r="V169" i="1"/>
  <c r="N170" i="1"/>
  <c r="V170" i="1"/>
  <c r="N171" i="1"/>
  <c r="V171" i="1"/>
  <c r="N172" i="1"/>
  <c r="V172" i="1"/>
  <c r="N173" i="1"/>
  <c r="V173" i="1"/>
  <c r="N174" i="1"/>
  <c r="V174" i="1"/>
  <c r="N175" i="1"/>
  <c r="V175" i="1"/>
  <c r="N176" i="1"/>
  <c r="V176" i="1"/>
  <c r="N177" i="1"/>
  <c r="V177" i="1"/>
  <c r="N178" i="1"/>
  <c r="V178" i="1"/>
  <c r="N179" i="1"/>
  <c r="V179" i="1"/>
  <c r="N180" i="1"/>
  <c r="V180" i="1"/>
  <c r="N181" i="1"/>
  <c r="V181" i="1"/>
  <c r="N182" i="1"/>
  <c r="V182" i="1"/>
  <c r="N183" i="1"/>
  <c r="V183" i="1"/>
  <c r="N184" i="1"/>
  <c r="V184" i="1"/>
  <c r="N185" i="1"/>
  <c r="V185" i="1"/>
  <c r="N186" i="1"/>
  <c r="V186" i="1"/>
  <c r="N187" i="1"/>
  <c r="V187" i="1"/>
  <c r="N188" i="1"/>
  <c r="V188" i="1"/>
  <c r="N189" i="1"/>
  <c r="V189" i="1"/>
  <c r="N190" i="1"/>
  <c r="V190" i="1"/>
  <c r="N191" i="1"/>
  <c r="N192" i="1"/>
  <c r="V192" i="1"/>
  <c r="N193" i="1"/>
  <c r="V193" i="1"/>
  <c r="N194" i="1"/>
  <c r="V194" i="1"/>
  <c r="N195" i="1"/>
  <c r="V195" i="1"/>
  <c r="N196" i="1"/>
  <c r="V196" i="1"/>
  <c r="N197" i="1"/>
  <c r="V197" i="1"/>
  <c r="N198" i="1"/>
  <c r="V198" i="1"/>
  <c r="N199" i="1"/>
  <c r="V199" i="1"/>
  <c r="N200" i="1"/>
  <c r="V200" i="1"/>
  <c r="N201" i="1"/>
  <c r="V201" i="1"/>
  <c r="N202" i="1"/>
  <c r="V202" i="1"/>
  <c r="N203" i="1"/>
  <c r="V203" i="1"/>
  <c r="N204" i="1"/>
  <c r="V204" i="1"/>
  <c r="N207" i="1"/>
  <c r="V207" i="1"/>
  <c r="N208" i="1"/>
  <c r="V208" i="1"/>
  <c r="N209" i="1"/>
  <c r="V209" i="1"/>
  <c r="N210" i="1"/>
  <c r="V210" i="1"/>
  <c r="N211" i="1"/>
  <c r="V211" i="1"/>
  <c r="N212" i="1"/>
  <c r="V212" i="1"/>
  <c r="N213" i="1"/>
  <c r="V213" i="1"/>
  <c r="N214" i="1"/>
  <c r="V214" i="1"/>
  <c r="N215" i="1"/>
  <c r="V215" i="1"/>
  <c r="N217" i="1"/>
  <c r="V217" i="1"/>
  <c r="N218" i="1"/>
  <c r="V218" i="1"/>
  <c r="N219" i="1"/>
  <c r="V219" i="1"/>
  <c r="N220" i="1"/>
  <c r="V220" i="1"/>
  <c r="N221" i="1"/>
  <c r="V221" i="1"/>
  <c r="N222" i="1"/>
  <c r="N223" i="1"/>
  <c r="V223" i="1"/>
  <c r="N226" i="1"/>
  <c r="V226" i="1"/>
  <c r="N227" i="1"/>
  <c r="V227" i="1"/>
  <c r="N228" i="1"/>
  <c r="V228" i="1"/>
  <c r="N229" i="1"/>
  <c r="V229" i="1"/>
  <c r="N230" i="1"/>
  <c r="V230" i="1"/>
  <c r="N231" i="1"/>
  <c r="V231" i="1"/>
</calcChain>
</file>

<file path=xl/sharedStrings.xml><?xml version="1.0" encoding="utf-8"?>
<sst xmlns="http://schemas.openxmlformats.org/spreadsheetml/2006/main" count="1848" uniqueCount="620">
  <si>
    <t>Gasified alfalfa, CC</t>
  </si>
  <si>
    <t>KTL Power/Black &amp; Veatch</t>
  </si>
  <si>
    <t>near Weston</t>
  </si>
  <si>
    <t>Midlothian</t>
  </si>
  <si>
    <t>ABB</t>
  </si>
  <si>
    <t>Ramapo</t>
  </si>
  <si>
    <t>Up to 103 MW; 115 kv transmission lines would run for 2-6 miles to NSP's existing Granite Falls, substation</t>
  </si>
  <si>
    <t>MD</t>
  </si>
  <si>
    <t>Has applied for CPCN for 230 MW plant</t>
  </si>
  <si>
    <t>Last Update:</t>
  </si>
  <si>
    <t>MCN Energy (Columbus Power Partners)</t>
  </si>
  <si>
    <t>NG CC</t>
  </si>
  <si>
    <t>NG Cogen</t>
  </si>
  <si>
    <t>Occidental Energy Ventures and Conoco Global Power</t>
  </si>
  <si>
    <t>Output to be sold to ERCOT, SPP and others. Duke/Fluor Daniel will build the plant (10/98 ER)</t>
  </si>
  <si>
    <t>NG</t>
  </si>
  <si>
    <t>Joliet</t>
  </si>
  <si>
    <t>GE will provide 2 150 MW PG7231FA turbines (10/98 PR)</t>
  </si>
  <si>
    <t>Has contract with GE (10/98 NEP)</t>
  </si>
  <si>
    <t>Q2 - 2000</t>
  </si>
  <si>
    <t>Restart of facility; plant has stirred up strong opposition (10/98 NEP)</t>
  </si>
  <si>
    <t>New Haven</t>
  </si>
  <si>
    <t>Oil &amp; coal</t>
  </si>
  <si>
    <t>Oil &amp; gas</t>
  </si>
  <si>
    <t>Wisvest bought the plant from United Illuminating.  It will supply power from the plants to UI from mid-99 to 6/00.  After that, the plant will run on a merchant basis selling to the regional market (10/98 NEP)</t>
  </si>
  <si>
    <t>Wisvest (Wisconsin Energy)</t>
  </si>
  <si>
    <t>summer - 2000</t>
  </si>
  <si>
    <t>Could sell power to the NY, NE and PJM pools (10/98 MW)</t>
  </si>
  <si>
    <t>Not a merchant plant. Intent is to have output fully subscribed for an extended period by utilities in MAPP.  Available to IOUs and mnuis and coops. Called Lakefield Junction. 3 Turbines - peaking plant (8/98 EU)</t>
  </si>
  <si>
    <t>Plant will use two F series CT - GE Frame 7FA or equivalent, 2 heat recovery steam generatiors and one steam turbine generator (8/98 EU)</t>
  </si>
  <si>
    <t>Plans to market to PJM-based suppliers under a mix of long-term and short-term contracts; state approved proposal 8/7 (8/98 EU)</t>
  </si>
  <si>
    <t>Working to obtain air permit (7/98 DJ)</t>
  </si>
  <si>
    <t>Houston Industries Power Generation/Air Liquide America</t>
  </si>
  <si>
    <t>Orange</t>
  </si>
  <si>
    <t>Near Bayer Corp.'s synthetic rubber facility.  Known as the Sabine project.  (7/98 DJ)</t>
  </si>
  <si>
    <t>Expansion of Independence facility. (8/98 EU)</t>
  </si>
  <si>
    <t>Polsky Energy/Wisconsin Energy/Internatonal Paper</t>
  </si>
  <si>
    <t>Currently negotiating with WEPCO to become involved as major equity participant.  All permitting expected to be done by 10/98.  Aggressively seeking offtake customers.  (6/98 EU)</t>
  </si>
  <si>
    <t>Has been in discussions with 3 companies to build merchant plant in the midwest.  Would probably be in the 300 MW range. (6/98 EU)</t>
  </si>
  <si>
    <t>(6/98 ER)</t>
  </si>
  <si>
    <t>Proposal sent to state regulators.  (10/98 ER)</t>
  </si>
  <si>
    <t>Summer 2000 - will sell power on merchant basis to IL and other mkts; located near Illinois-Iowa border (8/98 PR)</t>
  </si>
  <si>
    <t>GE (10/98 R)</t>
  </si>
  <si>
    <t>9/98 NEP</t>
  </si>
  <si>
    <t>Sells into PJM (9/98 NEP)</t>
  </si>
  <si>
    <t>(9/98 NEP)</t>
  </si>
  <si>
    <t>Has initial 2 year PPA with Texas Utilities for entire output (10/98 MW, SEP)</t>
  </si>
  <si>
    <t>Summer - 2001</t>
  </si>
  <si>
    <t>CP&amp;L</t>
  </si>
  <si>
    <t>Has been pushed back to summer 2001 at soonest.  Could be 1100 MW built in two phases.  (10/98 SEP)</t>
  </si>
  <si>
    <t>Norther Alternative Energy</t>
  </si>
  <si>
    <t>103mw are scheduled to be online by mid-99.  NSP is required by legilation to have 425 mw of wind energy.  To date 132 mw are installed. (EPD 2/17/99)</t>
  </si>
  <si>
    <t>Empire District Co/WRI</t>
  </si>
  <si>
    <t>Joplin</t>
  </si>
  <si>
    <t>They have signed the agreement on 2/5/99.  It’s a joint ownewrship and operated by Empire District.  Construction starts Fall 1999. (BTU 2/8/99)</t>
  </si>
  <si>
    <t>Projects in development for at least 3 other sites in TX. ANP could build as much as 4000 MW.  (10/98 SEP)</t>
  </si>
  <si>
    <t>McHenry County</t>
  </si>
  <si>
    <t>Somerset</t>
  </si>
  <si>
    <t>Duke Energy/United Illuminating (Bridgeport Energy LLC)</t>
  </si>
  <si>
    <t>EMI</t>
  </si>
  <si>
    <t>Power Development Corp (BP)</t>
  </si>
  <si>
    <t>Power Development Corp &amp; El Paso Energy (BP)</t>
  </si>
  <si>
    <t>Q1 - 2000</t>
  </si>
  <si>
    <t>Q1 - 2001</t>
  </si>
  <si>
    <t>GKO Inc.</t>
  </si>
  <si>
    <t>Portland</t>
  </si>
  <si>
    <t>(10/98 MW)</t>
  </si>
  <si>
    <t>Polsky Energy Corp.</t>
  </si>
  <si>
    <t>Has applied for I/C study under Piscataqua Power name.  (ISO NE)</t>
  </si>
  <si>
    <t>Tractebel Energy Marketing, Inc.</t>
  </si>
  <si>
    <t>Central Maine Power</t>
  </si>
  <si>
    <t>CT Municipal Electric</t>
  </si>
  <si>
    <t>Towantic Energy (Arena Capital LTD)</t>
  </si>
  <si>
    <t>Sempra Energy (Rocky River Power)</t>
  </si>
  <si>
    <t>Green Mountain Power Corp.</t>
  </si>
  <si>
    <t>Cambridge</t>
  </si>
  <si>
    <t>Q3 - 2001</t>
  </si>
  <si>
    <t>Orrington Generation Partners</t>
  </si>
  <si>
    <t>Q2 - 2002</t>
  </si>
  <si>
    <t>I/C Study?</t>
  </si>
  <si>
    <t>Yes</t>
  </si>
  <si>
    <t>n/a</t>
  </si>
  <si>
    <t>Known as Tusipani Water Co.  (ISO NE)</t>
  </si>
  <si>
    <t>Known as Versaille Energy Center.  (ISO NE)</t>
  </si>
  <si>
    <t>Expansion of Mystic Station.  (ISO NE).</t>
  </si>
  <si>
    <t>Repowering of Kendall station. (ISO NE)</t>
  </si>
  <si>
    <t>Glen Charlie Unit One (ISO NE)</t>
  </si>
  <si>
    <t>May be known as Lake Island Generating Co.  (ISO NE)</t>
  </si>
  <si>
    <t>Vermont Power &amp; Energy Development Corp.</t>
  </si>
  <si>
    <t>Rutland</t>
  </si>
  <si>
    <t>Bennington</t>
  </si>
  <si>
    <t>Indeck purchase of existing cogen facility from Kennetech. (MPS)</t>
  </si>
  <si>
    <t>All GE - 6 gas turbines and one steam turbine (MPS)</t>
  </si>
  <si>
    <t>Old Ocean</t>
  </si>
  <si>
    <t>3 115 MW Westinghouse Model 501D5A CTs (MPS)</t>
  </si>
  <si>
    <t>Peaking (MPS)</t>
  </si>
  <si>
    <t>Allegheny Power</t>
  </si>
  <si>
    <t>Allegheny Power acquisition from Duquesne in 10/96 (MPS)</t>
  </si>
  <si>
    <t>MidAm conversion of former Dairyland plant.  May be repowered to 300 MW; start date uncertain; size could be increased to 500 MW (MPS)</t>
  </si>
  <si>
    <t>Siemens (MPS)</t>
  </si>
  <si>
    <t>Berkshire Power (El Paso Energy &amp; Power Development Corp)</t>
  </si>
  <si>
    <t>ABB (MPS)</t>
  </si>
  <si>
    <t>Mass. DPU designated Berkshire Power as a public utility, exempting the facilty from local zoning requirements.  (MPS)</t>
  </si>
  <si>
    <t>Gas &amp; steam turbines by Westinghouse (MPS)</t>
  </si>
  <si>
    <t>ABB supplying power train (MPS)</t>
  </si>
  <si>
    <t>26E 7FA gas turbines, ABB steam turbine (MPS)</t>
  </si>
  <si>
    <t>Indeck to re-open plant by mid 98 for sale to wholesale and retail markets in New England (MPS)</t>
  </si>
  <si>
    <t>Existing 130 MW facility; in June 99 it will repower to 250 MW (MPS)</t>
  </si>
  <si>
    <t>340 MW up by summer 99; full operation end of 99.  Project known as Frontera.  Duke/Fluor Daniel is the contractor. Plant in Central Power &amp; Light service area. (MPS)</t>
  </si>
  <si>
    <t>(MPS)</t>
  </si>
  <si>
    <t>STATUS</t>
  </si>
  <si>
    <t>PG&amp;E or US Gen/UDS</t>
  </si>
  <si>
    <t>LaPorte</t>
  </si>
  <si>
    <t>Expansion of plant.  (7/98 DJ)</t>
  </si>
  <si>
    <t>At Phillips Petroleum's Sweeny refinery.  Phillips to take 1/3 of output.  (MPS)  330 MW currently operational but an additional 121 MW is planned.  (7/98 DJ)</t>
  </si>
  <si>
    <t>BASF</t>
  </si>
  <si>
    <t>Freeport</t>
  </si>
  <si>
    <t>(6/98 WSJ)</t>
  </si>
  <si>
    <t>Magic Valley has committed to take 250-400 MW for 3 years, with option to increase.  According to reports, construction to begin 4Q 99.  Other possible customers include Central Power &amp; Light (up to 285 MW), and Public Utility Board of Brownsville (up to 20-30 MW).  (MPS).  Plant may be killed due to necessary construction of $120 mill transmission line (CP&amp;L is demanding this). (6/98 DJ)</t>
  </si>
  <si>
    <t>Located near LCRA's Marion station, the plant will feed power for sale to any member of ERCOT.  Known as "Guadalupe Power Plant" (8/98 BTU)</t>
  </si>
  <si>
    <t>Equipment</t>
  </si>
  <si>
    <t>AL</t>
  </si>
  <si>
    <t>Mobile</t>
  </si>
  <si>
    <t>Sell steam to an International Paper  plant in Mobile.  Sell power to the bulk power market.  May not be a merchant plant - looking to secure long-term deals (3Q PGMQ)</t>
  </si>
  <si>
    <t>Would sell power on a merchant basis with a target price of 4 cents/kWh.  (3Q PGMQ)</t>
  </si>
  <si>
    <t>PP&amp;L Global/Stone &amp; Webster</t>
  </si>
  <si>
    <t>Plant could sell power to CMEEC or sell to the merchant market (Q3 PGM)</t>
  </si>
  <si>
    <t xml:space="preserve">Pampa/Denver City </t>
  </si>
  <si>
    <t>PP&amp;L Global</t>
  </si>
  <si>
    <t>Martins Creek</t>
  </si>
  <si>
    <t>Boralex Inc.</t>
  </si>
  <si>
    <t>Stratton</t>
  </si>
  <si>
    <t>Currently operational plant.  Cinergy is buying the next 3 years' output.  When Boralex's deal with Cinergy expires in 2001, Boralex expects to sell the plant's output on the New England wholesale market.  (10/98 NEP)</t>
  </si>
  <si>
    <t>Capacity unknown (RDI)</t>
  </si>
  <si>
    <t>AES/Commonwealth Chesapeake Corp</t>
  </si>
  <si>
    <t>International Power Partners</t>
  </si>
  <si>
    <t>PJM</t>
  </si>
  <si>
    <t>Duke has signed power purchase agreement from 6/2000 - 2/2003, with option through 12/20/08 for 600 MW of capacity and energy.(7/98 RDI).  Facility expanded to 800 MW; at least 200 MW will be sold into the wholesale market by mid-2000.  Dynergy will be permitted to sell on the market that portion of the 600 MW Duke does not need on an hour-to-hour basis (11/98 PMW)</t>
  </si>
  <si>
    <t>Linden</t>
  </si>
  <si>
    <t>Gauley River Power Prtnr</t>
  </si>
  <si>
    <t>Broke ground 5/98.  Catamount, sub of CVPS, managing developer</t>
  </si>
  <si>
    <t>Central Wayne WTE</t>
  </si>
  <si>
    <t>Steam CoGen</t>
  </si>
  <si>
    <t>Waste to Energy from former incinerator</t>
  </si>
  <si>
    <t>Dayton Power &amp; Light</t>
  </si>
  <si>
    <t>Dayton</t>
  </si>
  <si>
    <t>GT- NG</t>
  </si>
  <si>
    <t>Associated Elec Coop</t>
  </si>
  <si>
    <t>Nodaway</t>
  </si>
  <si>
    <t>2 x 100 Westinghouse CTs</t>
  </si>
  <si>
    <t>Unannounced (Anon)</t>
  </si>
  <si>
    <t>PLN</t>
  </si>
  <si>
    <t>Chicago</t>
  </si>
  <si>
    <t>CT - NG</t>
  </si>
  <si>
    <t>Managed by ASNI Consultants.  Developer is anonymous</t>
  </si>
  <si>
    <t>Coga Industries</t>
  </si>
  <si>
    <t>Macoupin County</t>
  </si>
  <si>
    <t>JV project.  Originally 2x150 GE F turbines.  Upgraded to 4x150 in October, 2 extra one month later in July.</t>
  </si>
  <si>
    <t>Elwood</t>
  </si>
  <si>
    <t>Dominion/Peoples</t>
  </si>
  <si>
    <t>CT-NG</t>
  </si>
  <si>
    <t>4 turbines</t>
  </si>
  <si>
    <t>CT - Oil</t>
  </si>
  <si>
    <t>5 turbines</t>
  </si>
  <si>
    <t>St Louis</t>
  </si>
  <si>
    <t>White Oak Energy</t>
  </si>
  <si>
    <t>PC</t>
  </si>
  <si>
    <t>Lockport</t>
  </si>
  <si>
    <t>TranAlta Energy Corp</t>
  </si>
  <si>
    <t>SK</t>
  </si>
  <si>
    <t>Lloydminster</t>
  </si>
  <si>
    <t>CC NG</t>
  </si>
  <si>
    <t>Cogen</t>
  </si>
  <si>
    <t>Zond Systems</t>
  </si>
  <si>
    <t>Ruthton</t>
  </si>
  <si>
    <t>WND</t>
  </si>
  <si>
    <t>From 700-800 MW.  Expects to receive approval from state within a year and estimates plant could be in operation 12-15 months after state approves.  Will market power in the wholesale markets of PJM, NYPP, and NEPOOL. (11/98 PMW)</t>
  </si>
  <si>
    <t>Could be anywhere from 500 - 600 MW.  Adjacent to the site of a generating station now operated by PP&amp;L.  (10/98 MW)  Power will be sold in PJM (11/98 PMW)</t>
  </si>
  <si>
    <t>Granite Falls</t>
  </si>
  <si>
    <t>Please do not modify - AA</t>
  </si>
  <si>
    <t>750 MW plant - to supply UDS with electricity; surplus (~325 MW) to be sold on TX power mkt.  Listed on CERA report.</t>
  </si>
  <si>
    <t>Philadelphia</t>
  </si>
  <si>
    <t>634 MW total.  Portion for sale to Shell Wood River Refinery.  Electricity will be sold through NorAm (7/98 ED)  140 MW sold to Shell.  May have another 100 MW sold as well (GA)</t>
  </si>
  <si>
    <t>Power will be sold into PJM.  Known as Liberty Electric Power Plant and would be next to Peco's Eddystone Generation Station.(11/98 MW)</t>
  </si>
  <si>
    <t>Westinghouse 501F turbine, Nooter/Eriksen HRSG and Mitsubishi steam turbine (MPS).  For expansion - 2 166 MW 501F CTs (Biz Wire, 10/98)</t>
  </si>
  <si>
    <t>CMS Energy/DTE</t>
  </si>
  <si>
    <t>Rouge?</t>
  </si>
  <si>
    <t>550 MW plant to serve all electric/steam needs of Rouge Steel and Ford Motor.  400 MW will go to them for 15 years;  excess sold to Michigan market.  (11/98 MW)</t>
  </si>
  <si>
    <t>FRCC</t>
  </si>
  <si>
    <t>Constellation Power</t>
  </si>
  <si>
    <t>Cocoa</t>
  </si>
  <si>
    <t>Summer 2001</t>
  </si>
  <si>
    <t>Currently 715 MW plant with power contracted out to ConEd.  Enron is planning on adding 250 MW of merchant capacity (RDI).</t>
  </si>
  <si>
    <t>Will sell power at market rates throughout the PJM Interconnection. (11/98 PMW) To be called Liberty Project. (RDI)</t>
  </si>
  <si>
    <t>North Smithfield</t>
  </si>
  <si>
    <t>Entergy</t>
  </si>
  <si>
    <t>Cape Cod?</t>
  </si>
  <si>
    <t>Nuclear</t>
  </si>
  <si>
    <t>Peaking power plant; back up fuel will be # distillate oil. (RDI).  Known as the Oleander Power Project.  (11/98 PMW)</t>
  </si>
  <si>
    <t>Peaking facility; into ComEd's 138 kV system through Line Numbers 13809 and 12204.  (RFP) Pushed back to summer 2000 and expanded to 180 MW (GA).</t>
  </si>
  <si>
    <t>Kendall County</t>
  </si>
  <si>
    <t>Four-turbine unit - expected to cost up to $400 million. (11/98 DJ)</t>
  </si>
  <si>
    <t>NIPSCO Industries</t>
  </si>
  <si>
    <t>Provides elec to Reynolds metal plant (200+ MW); excess to be sold in ERCOT.  (6/98 ER)</t>
  </si>
  <si>
    <t>150 MW total plant.  83 MW under long-term contract to New England Power Co.  Remainder sold into NEPOOL (MPS) Issued RFP for 75 MW from 12/1/98 to 3/31/99. Heat Rate of 8389 Btu/kWh.  (11/98 EPD)  Has44%</t>
  </si>
  <si>
    <t>Hydro</t>
  </si>
  <si>
    <t>Orion is buying 72 hydro plants from NIMO.  NIMO will purchase the output until 9/01 and then Orion will sell the power on the wholesale market.  (12/98 PMW)</t>
  </si>
  <si>
    <t>Orion purchased the Carr St. Generating Station from US Gen.  The contract for the plant was terminated in NIMO's restructuring, so Constellation will sell the output on the merchant market (12/98 PMW).</t>
  </si>
  <si>
    <t>Orion Power Holdings (Goldman Sachs &amp; Constellation)</t>
  </si>
  <si>
    <t>OGE</t>
  </si>
  <si>
    <t>Summer 1999</t>
  </si>
  <si>
    <t>OGE has purchased options on two 47.5 MW GE gas turbines that will be operated as merchant plants.  Looking into site possibilities currently (12/98 PMW).</t>
  </si>
  <si>
    <t>Woodsdale?</t>
  </si>
  <si>
    <t>Will be built adjacent to Cinergy's Woodsdale substation (eight 80 MW CTs).  Construction is expected to begin 6/99. (12/98 MW)</t>
  </si>
  <si>
    <t>Peaking facility at a former trash-burning power facility.  In discussion with the Solid Waste Authority of Central Ohio and the Columbus Public Utilites Dept.  Potential customers include AMP-Ohio (up to 60 MW).  (10/98 MW, EPD) Power would be exported to the AEP grid (12/98 MW)</t>
  </si>
  <si>
    <t>Caledonia</t>
  </si>
  <si>
    <t>Malden</t>
  </si>
  <si>
    <t>170 MW Siemens V84.3A gas turbine and 80 MW steam turbine.  (MPS)</t>
  </si>
  <si>
    <t>250 MW plant; AECI to buy 125; 125 to be Merchant Power; known as the St. Francis I facility.  Could be Spring 1999.  Parties plan 250 MW development bringing total at site to 500 MW. (MPS)</t>
  </si>
  <si>
    <t>Three GE Frame 7FA gas turbines, three HRSGs, and one GE steam turbines.  Project claims unique ability to dispatch power to multiple grids extending beyong ERCOT. (MPS)</t>
  </si>
  <si>
    <t>Grimes Cty (near Shiro)</t>
  </si>
  <si>
    <t>440 MW plant.  Oxychem to purchase majority of power (235); excess (205) sold into ERCOT; plant to be QF  (MPS)</t>
  </si>
  <si>
    <t>Q3 PGMQ.  MPS has date as 2000 and as 520 MW. (MPS)</t>
  </si>
  <si>
    <t>Sonat Energy</t>
  </si>
  <si>
    <t>Plant is under stiff opposition from residents (10/98 MW).  Plan was rejected by Island Lake village board unanimously.  Request for review date has not been set. (EPD 2/17/99)</t>
  </si>
  <si>
    <t>Global Energy</t>
  </si>
  <si>
    <t>Trapp</t>
  </si>
  <si>
    <t>Clean coal plant with no dectectable emmsions using gasification technology.  Lower cost than natural gas-fired and comined-cycle power. (MD 2/12/99)</t>
  </si>
  <si>
    <t>215 MW of 680 MW committed to 5 yr contract to GA Power; peaking plant; known as Cataula facility; plant will have direct access to GA Power, Muni Elec Authority of GA, Oglethorpe Power, City of Dalton.  On 11/17 the Ga. Cty. Commission revoked the permit for the plant - Calpine/Sonat filed suit on 12/6 and the Commission has decided to review the case.  (12/98 SEP)  Calpine withdrawn from project.  (1/99, EPD)</t>
  </si>
  <si>
    <t>4 GE turbines (MPS)</t>
  </si>
  <si>
    <t>Chalmette</t>
  </si>
  <si>
    <t xml:space="preserve">To be built at Chalmette Refining, LLC (JV of Mobil and Petrolenas de </t>
  </si>
  <si>
    <t>Champion is partnering with Hydro Quebec on the project (10/98 NEP).  Selling excess to Central Maine Power.  (10/98 MW).  Part of the output will go to the paper mill (total of 174 MW plant) (MPS)</t>
  </si>
  <si>
    <t>AECI/KAMO Power</t>
  </si>
  <si>
    <t>OK</t>
  </si>
  <si>
    <t>Chouteau</t>
  </si>
  <si>
    <t xml:space="preserve">AECI will become new power supplier for nine coops on KAMO's system  as of 7/1/98. (MPS) - Don't know how much </t>
  </si>
  <si>
    <t>East Kentucky Power Coop</t>
  </si>
  <si>
    <t>KY</t>
  </si>
  <si>
    <t>Clark County</t>
  </si>
  <si>
    <t>Perry Cty</t>
  </si>
  <si>
    <t>Studying proposal to construct a 400 MW coal-fired plant in Perry County, KY.  Decision expected by early 1999.  (11/98 EPD)</t>
  </si>
  <si>
    <t>Indianapolis Power &amp; Light</t>
  </si>
  <si>
    <t>Announced plans to build up to 200 MW of new CT to be used for peaking demand by spring of 2001 – it may be as early as the spring of 2000.  (11/98 MW)</t>
  </si>
  <si>
    <t>San Antonio Public Service</t>
  </si>
  <si>
    <t>Jenks</t>
  </si>
  <si>
    <t>COGENTRIX/Power resources group</t>
  </si>
  <si>
    <t>Three gas turbines.  Can dispatch to both SPP and ERCOT. (MW 1/25/99)</t>
  </si>
  <si>
    <t>Plans to begin construction in October, 98 on a 511-MW CC natural gas plant operational in 2000 (DJ)</t>
  </si>
  <si>
    <t>Ameren</t>
  </si>
  <si>
    <t>Considering sites in two North Carolina counties for 1100 MW.  The units will be natural gas fired generation to be operational 2001.</t>
  </si>
  <si>
    <t xml:space="preserve">       </t>
  </si>
  <si>
    <t>One source says Ameren is planning to build 400 MW in combustion turbines within two years; 200 MW in 2000 and 200 MW in 2001.  Both projects are said to be slated for the southeast corner of Missouri.  (11/98 MW).</t>
  </si>
  <si>
    <t>ComEd</t>
  </si>
  <si>
    <t>Said it will increase the capacity of the LaSalle power station by about 100 MW.  (add 50-55 MW to LaSalle 1 by summer 2000 and a similar upgrade to Unit 2 by mid-2001).  ComEd is expected to decide early next year whether it will make similar capacity enhancements at its Braidwood and Byron nuclear power sites.  (12/98 PMW)</t>
  </si>
  <si>
    <t>Illinois Power</t>
  </si>
  <si>
    <t>Madison Gas &amp; Electric</t>
  </si>
  <si>
    <t xml:space="preserve">NG </t>
  </si>
  <si>
    <t>Selected WPSC to build an 83 MW gas-fired peaking CT to begin operation in 6/00.  (8/98 MW).</t>
  </si>
  <si>
    <t>Plans to install 17 wind turbines to produce 11 MW by summer of 99 in northeastern Wisconsin.  (Wisconsin State Journal, 10/19/98)</t>
  </si>
  <si>
    <t>Wisconsin Public Service</t>
  </si>
  <si>
    <t>Will have 180 MW peaking plant online by 6/1/99 (10/98 ED)</t>
  </si>
  <si>
    <t>OPPD</t>
  </si>
  <si>
    <t>NE</t>
  </si>
  <si>
    <t>Seeking bids for construction of an 80-100 MW combustion peaking turbine to begin operation in the spring of 2000 at OPPD’s Sarpy County Station.  (11/98 EPD)</t>
  </si>
  <si>
    <t>Plans to add up to 175 MW from 2002 on; analyzing possibility of adding new units.  (GA)</t>
  </si>
  <si>
    <t>UPA</t>
  </si>
  <si>
    <t>Arpin</t>
  </si>
  <si>
    <t>Discussing joint development of plant with Enron.  (GA)</t>
  </si>
  <si>
    <t>City of Lakeland</t>
  </si>
  <si>
    <t>9/98 ER</t>
  </si>
  <si>
    <t>To be built in 2004.  (9/98 ER)</t>
  </si>
  <si>
    <t>FPC</t>
  </si>
  <si>
    <t>Accelerating the building of its Hines 2 plant - expected to come online mid-2001. (10/98 PR)</t>
  </si>
  <si>
    <t>501 Westinghouse turbine</t>
  </si>
  <si>
    <t>Polk Cty</t>
  </si>
  <si>
    <t>Plans to add total of 1,010 MW, including a 505 MW CC unit in 2004 at its Hines Energy Complex in Polk County and a second of the same size at the same site in 2006.  (7/98 EU)</t>
  </si>
  <si>
    <t>FP&amp;L</t>
  </si>
  <si>
    <t>Fort Myers</t>
  </si>
  <si>
    <t>FPL will convert its 542 MW, oil-fired Fort Myers plant to a CC gas-burning unit by 2001 by adding two CTs. The conversion would triple the generating capacity of the plant.  (10/98 MW, 9/98 ER)</t>
  </si>
  <si>
    <t>Orlando</t>
  </si>
  <si>
    <t>Jacksonville Electric Authority</t>
  </si>
  <si>
    <t>Coke-fired</t>
  </si>
  <si>
    <t>Will add another 262 MW by repowering unit No. 2 at its Northside Generating Station to burn petroleum coke in 2002 (10/98 EU)</t>
  </si>
  <si>
    <t>Seminole Electric Coop</t>
  </si>
  <si>
    <t>Hardee Cty</t>
  </si>
  <si>
    <t>Plans to build a 500 MW gas CC plant at an existing plant site in Hardee County.  The power would replace electricity currently purchased from another utility (10/98 DJ).</t>
  </si>
  <si>
    <t>Has plans for 10 x 150-MW natural gas-fired units, including six in 2002, three in 2004, and one in 2005.  (10/98 EU)</t>
  </si>
  <si>
    <t>TECO</t>
  </si>
  <si>
    <t>Will need 540 MW, which includes three 180 MW natural gas units at its Polk Power Park in 2002, 2003, and 2005.  (7/89 EU)</t>
  </si>
  <si>
    <t>Carolina Power &amp; Light</t>
  </si>
  <si>
    <t>Monroe</t>
  </si>
  <si>
    <t>Developing plans to build 160 –300 MW of gas-fired peaking capacity in Monroe, GA.  The power would be sold to the Municipal Electric Authority of GA and to the competitive wholesale market.  (12/98 SEP)</t>
  </si>
  <si>
    <t>Rowan Cty</t>
  </si>
  <si>
    <t>Plans to build 1100 MW peaking plant for market sales. The new gas-fired CTs would come online by June 2001 and be built in Rowan County, NC, just outside CP&amp;L’s service territory within Duke’s transmission corridors.  Contracts have been lined up for a portion of capacity totaling 650 MW to date. These CTs would increase regional reserve capacity and advance the company’s strategy for selling more competitively.  (11/98 PMW)</t>
  </si>
  <si>
    <t>Asheville, Wayne Cty</t>
  </si>
  <si>
    <t>Developing about 1000 MW of new gas-fired CTs at Asheville and Wayne County stations including a 160 MW gas fired CT at its Asheville station by mid 1999.  Remainder to come online mid 2000. This capacity is designed to keep pace with load growth on the company’s own system.  (11/98 PMW).</t>
  </si>
  <si>
    <t>Alabama Power (SOCO)</t>
  </si>
  <si>
    <t xml:space="preserve">Bucks </t>
  </si>
  <si>
    <t>New 800 MW plant.  (Q3 PGMQ)</t>
  </si>
  <si>
    <t>Gulf Power (SOCO)</t>
  </si>
  <si>
    <t>Ironwood Project.  720 MW plant - 200 is for merchant; 520  MW was scheduled to be sold to GPU, but they backed out.  (NEP 1/1/99)</t>
  </si>
  <si>
    <t>WEPCO</t>
  </si>
  <si>
    <t>mid-2000</t>
  </si>
  <si>
    <t>Germantown</t>
  </si>
  <si>
    <t>Wepco will convert its Germantown Power Plant from oil to natural gas-fired and increase its apacity by 135 MW, parent company.  (Capacity creep) (MegawattDaily 1/12/99)</t>
  </si>
  <si>
    <t>Dearborn</t>
  </si>
  <si>
    <t>700 MW - Plant will supply power to a 100 acre "eco-industrial" park; rest sold on market (10/98 MW).  ANP has issued RFP for output of plant.  (11/98 EPD).  I/C study finished for 580 MW./ The Massachusetts Energy Facility Siting Board has given approval for the plant.  Construction expected to begin in the spring. (Electric Power Daily 1/20/99)</t>
  </si>
  <si>
    <t>R.E. Burger plant at Dilles Bottom</t>
  </si>
  <si>
    <t>Repowering of a portion of a 495 MW plant (RDI) Only 280 MW will be merchant</t>
  </si>
  <si>
    <t>Had plans to build six 150 MW units.  Virginia PUC recently forced VEPCO to enter bidding process for all 6 turbines</t>
  </si>
  <si>
    <t>Panenergy &amp; Assoc.</t>
  </si>
  <si>
    <t>Combined Cycle (RDI)</t>
  </si>
  <si>
    <t xml:space="preserve"> Alliant will take full 525-MW ouptut of the plant on a peaking basis for 8 years: 1. Up to 150 MW earmarked for use by Wisc. Power &amp; Light by the year 2000; IES Utilities and Interstate Power has wholesale power contracts that expire in 2001.  (7/98 EU)  A citizens group is opposing the siting by raising suit. (EPD)</t>
  </si>
  <si>
    <t>Summersville</t>
  </si>
  <si>
    <t>This plant is currently oprerational and 240 MW is on-line.  On 10/98, Calpine announced plans to expand it an additional 510 MW to come online June 2000.    The plant currently gives 90 MW to Phillips and 50 MW of capacity to WTU.  TU will purchase up to 150 MW under a two year agreement starting 12/1/99.  (Calpine press release)</t>
  </si>
  <si>
    <t>590 MW total facility.  Steam host is ARCO Chemical, which takes 70 MW of power.  Now selling in open mkt via ECI.  The plant came online in 1985.  (MPS)</t>
  </si>
  <si>
    <t>Don't know how much power is merchant.  (from Golden Spread RFP)</t>
  </si>
  <si>
    <t>Potential markets are in ERCOT, SE, Midwest and Florida.  Plant to be connected to ERCOT and SERC.  Financing secured.  (9/98 DJ).  Illinova bought a 20% stake (about 116) in the plant. Montana Power owns a 25% stake.  (ER 10/98)  Project will interconnect with ERCOT via HLP's 345 kV transmission line and with grids outside ERCOT via Entergy's 345kV line.  (MPS)</t>
  </si>
  <si>
    <t>255 MW facility at Intl Paper's Nicolet Paper mill.  Up to 75 MW may be built for merchant market  during 2000-2004 pending industrial host need for full project capacity. (MPS) Phase one is 180 MW under contract til 04.  Phase two adds 75 MW.  The additional MW goes under contract 04.  If construction is accelerated, it is anticipated that the 75 MW will be sold as merchant capacity. (RDI)</t>
  </si>
  <si>
    <t>DePere/Green Bay</t>
  </si>
  <si>
    <t>250 MW plant; 150 MW sold to Enpower in 2001</t>
  </si>
  <si>
    <t>Unknown if this has started construction.</t>
  </si>
  <si>
    <t>Wyman A</t>
  </si>
  <si>
    <t>Wyman B</t>
  </si>
  <si>
    <t>Connect to TVA and Entergy grids (MPS).  CP&amp;L may have bought 400 MW for 6/00 - 6/02.  273 MW committed to a 15-year tolling agreement with Aquila.  (Q3 PGMQ)</t>
  </si>
  <si>
    <t>Gulf Power has plans for 30 MW gas fired unit in 2006 and another 30 MW in 2007 at undetermined sites (10/98 EU).</t>
  </si>
  <si>
    <t>TVA</t>
  </si>
  <si>
    <t>Will install up to 700 MW of new gasfired CT peaking capacity by 2000.  Negotiating contract with GE to install 8 natural gas CT able to produce between 500 and 700 MW at its coal-fired 1,255 MW Gallatin plant and its 1,485 MW Johnsonville plant (7/98 ER)</t>
  </si>
  <si>
    <t>Issued RFP for up to 1,200 MW of peaking power from plants it wants built in its area.  One bid is for a 500 – 600 MW plant to begin service in 6/2001; the second is for the same plant to begin service in 6/2002 (6/98 PMW)</t>
  </si>
  <si>
    <t>VEPCO</t>
  </si>
  <si>
    <t>Fauquier Cty</t>
  </si>
  <si>
    <t>AECI</t>
  </si>
  <si>
    <t>Planning two 100 MW gas turbines in northwest Missouri.  The plant would be simple-cycle and operational by 7/99.  (8/98 EU)</t>
  </si>
  <si>
    <t>Will construct a 100 MW CT in southeast Missouri to come online 6/99.  (Q3 PGM)</t>
  </si>
  <si>
    <t>Developing a 250 MW CC plant to come online in 1999 with Duke Energy.  AEC will keep ½ of the power.  (Q3 PGM)</t>
  </si>
  <si>
    <t xml:space="preserve">The plant will be gas-fired, two-on-one combined-cycle combustion turbine, consisting of two Seimens V84.3A CTs and two heat recovery steam generators.  (10/98 EPD, 11/98 ER).  </t>
  </si>
  <si>
    <t>AK, LA</t>
  </si>
  <si>
    <t xml:space="preserve"> SPP</t>
  </si>
  <si>
    <t>CLECO</t>
  </si>
  <si>
    <t>Landry</t>
  </si>
  <si>
    <t>Cleco corp has received approval from LA public service commision to repower an exisiting unit and add efficiency to increase capacity to 750MW</t>
  </si>
  <si>
    <t>Will spend $31 million to reactivate 12 gas-fired peaking plants in Arkansas &amp; LA to make 583 MW of extra peaking capacity available on its system by June 1.  The plants are currently on “extended reserve shutdown”.  (12/98 PMW)</t>
  </si>
  <si>
    <t>WRI</t>
  </si>
  <si>
    <t>Planning to add 300 MW of peaking capacity (3 CTs) to be co-owned by KPL and KGE.  Two of the units will start in 2000.  The third will start in 2001. (MW 10/98)</t>
  </si>
  <si>
    <t>AECI &amp; KAMO Power</t>
  </si>
  <si>
    <t>Probability</t>
  </si>
  <si>
    <t>Duke</t>
  </si>
  <si>
    <t>Building a 514 MW, $160 million CT plant in New Smyrna Beach, FL pending regulatory approval expected to go into operation 11/01. UCNSB would receive 30 MW from the plant and would be able to purchase additional power as needed.  (EU 8/98)   * SEE MERCHANT GRID  Has run into permitting problems due to opposition</t>
  </si>
  <si>
    <t>Low</t>
  </si>
  <si>
    <t>High</t>
  </si>
  <si>
    <t>Medium</t>
  </si>
  <si>
    <t>Plans to add 300 MW at its Intercession City Plant.  Currently the plant now has 11 units totaling 900mw to meet peak demand.  The GE units can be fired by either oil or gas.</t>
  </si>
  <si>
    <t>UCNSB will receive 30 MW from the unit and will not be charged for capacity, will pay $18.50/MWh for energy during the first year.  In addition UCNSB would have be able to buy additional power at prices to be determined. (8/98 EU)  Has run into permitting problems.</t>
  </si>
  <si>
    <t>80 MW plant.  BASF will buy 65 MW and rest sold into open market.  (Q3 PGMQ)</t>
  </si>
  <si>
    <t>Morgan Stanley</t>
  </si>
  <si>
    <t>East Dundee</t>
  </si>
  <si>
    <t>Peaking plant - expect construction to begin during Q1 1999 and to be in service this summer.  Designed to meet capacity shortfalls in the Midwest but will also be able to support electricity demands in other regions of the country.  Plan to sell power in wholesale market.  (1/99 DJ)</t>
  </si>
  <si>
    <t>Dynegy/NICOR</t>
  </si>
  <si>
    <t>To be named Mantua Creek generating plant.  (RDI)</t>
  </si>
  <si>
    <t>Millenium facility (MPS).  I/C study finished.</t>
  </si>
  <si>
    <t>Financing secured approximately 10/6/98 (RDI).  I/C study finished.</t>
  </si>
  <si>
    <t>Entergy buying Pilgrim nuclear plant - it will sell output to Boston Edison, ComEd, and Montaup Power through 2001.    After that, the contracts will phase out for 3 years, leaving increasing amounts fo power free for merchant sales.  2002 - 134 MW, 2003 - 335 MW, 2005 - 670 MW. (11/98 PMW)</t>
  </si>
  <si>
    <t>Known as the Androscoggin Cogeneration Center.  Has heat rate of less than 6000 Btu/kWh.  IP will take some of the energy.  (6/98 EU).  Has only applied for 115 MW in I/C Study (ISO NE).  Project has "step-in" rights to IPC's existing 100 MW capacity in case mill closes.  (MPS).  I/C study finished.</t>
  </si>
  <si>
    <t>Brayton Point Station.  I/C study finished. (ISO NE)</t>
  </si>
  <si>
    <t>10/98 NEP.  I/C study finished.</t>
  </si>
  <si>
    <t>10/98 NEP.  Aquila has signed a $500 million, 8-yr gas supply agreement.  (11/98 EPD) Calpine &amp; EMI have completed financing for the plant.  (12/98 MW).  I/C study finished.</t>
  </si>
  <si>
    <t>340 MW already online; will be 520 MW total - extra coming online 6/99.  (9/98 NEP).  Duke Energy will handle fuel supply and marketing of the power.  1/3 of output will go to UI. (9/98 RDI)</t>
  </si>
  <si>
    <t>10/98 MW.  I/C study finished.</t>
  </si>
  <si>
    <t>IDC agreed to reduce the size of the plant from 1035 MW to 700 MW after Bellingham town officials said they could not support a plant of that size. (10/98 EPD).  Could be 2001. (ISO NE)</t>
  </si>
  <si>
    <t>American National Power Goreham</t>
  </si>
  <si>
    <t>Plans withdrawn.  (ISO NE)</t>
  </si>
  <si>
    <t>ISO NE</t>
  </si>
  <si>
    <t>Could be Westport, CT.  (ISO NE)</t>
  </si>
  <si>
    <t>Expansion of Edgar Station. (ISO NE)</t>
  </si>
  <si>
    <t>ISO NE says plans are withdrawn.</t>
  </si>
  <si>
    <t>Q2 - 2001</t>
  </si>
  <si>
    <t>Holyoke</t>
  </si>
  <si>
    <t xml:space="preserve">May repower Maine Yankee nuclear plant (8/98 EU). </t>
  </si>
  <si>
    <t>Consumers Energy</t>
  </si>
  <si>
    <t>Constructing a peaking unit at the Morrow stie of 60 MW or greater.  (Enron law)</t>
  </si>
  <si>
    <t>Plans to have an additional 411 MW of new generation online for the summer of 1999.  This figure includes about 235 MW from five oil-fired units at IP’s Havana Power Station and 176 MW from four NG CTs projected for installation prior to the summer.  (MW 10/98)</t>
  </si>
  <si>
    <t>2005-2007</t>
  </si>
  <si>
    <t>Has a need listed for 996 MW in 3 increments - 448 MW in 2005, 448 MW in 2006 (both at Martin Cty) and a 100 MW NG unit in 2007 at an undetermined location.</t>
  </si>
  <si>
    <t xml:space="preserve">Will bring online first of six new turbines in early 2002 at its 933 MW Sanford Power Plant near Orlando.  The conversion would boost capacity by about 914 MW.(10/98 MW)/ </t>
  </si>
  <si>
    <t>Plans for a 177 MW natural gas fired unit at its Kennedy station in 1999 and three 177-MW plants at the JEA CT site in 2000. (10/98 EU)  In addition, its has plans for another 177 MW unit at that site in 2003 and a fifth 177 MW plant there in 2004.  (from FL planning document)</t>
  </si>
  <si>
    <t>Medium for 1999; Low for rest</t>
  </si>
  <si>
    <t xml:space="preserve">Plans to build a 500 MW baseload plant in northeast Oklahoma to meet its growing load commitments there in conjunction with KAMO Power.  The plant is being built primarily to serve AECI’s member coops but some power will be available on the open market (10/98 EPD, 11/98 ER). * also on Merchant Grid </t>
  </si>
  <si>
    <t>Building to supply to Oglethorpe contract.  Has run into permit problems recently.  (12/98 PMW)</t>
  </si>
  <si>
    <t>RDI</t>
  </si>
  <si>
    <t>Peaking plant.  Inside ComEd control area.  Known as Elwood plant (was expanded to 600 MW from 300).</t>
  </si>
  <si>
    <t>ECAR</t>
  </si>
  <si>
    <t>MAIN</t>
  </si>
  <si>
    <t>NERC</t>
  </si>
  <si>
    <t>ERCOT</t>
  </si>
  <si>
    <t>MAPP</t>
  </si>
  <si>
    <t>NPCC</t>
  </si>
  <si>
    <t>SERC</t>
  </si>
  <si>
    <t>FUEL</t>
  </si>
  <si>
    <t>DATE IN USE</t>
  </si>
  <si>
    <t>STATE</t>
  </si>
  <si>
    <t>CITY</t>
  </si>
  <si>
    <t>COMPANY</t>
  </si>
  <si>
    <t>Calpine Corp.</t>
  </si>
  <si>
    <t>TX</t>
  </si>
  <si>
    <t>Pasadena</t>
  </si>
  <si>
    <t>Ingleside</t>
  </si>
  <si>
    <t>MA</t>
  </si>
  <si>
    <t>Dighton</t>
  </si>
  <si>
    <t>Agawam</t>
  </si>
  <si>
    <t>CT</t>
  </si>
  <si>
    <t>Bridgeport</t>
  </si>
  <si>
    <t>Under Construction</t>
  </si>
  <si>
    <t>Polsky Energy</t>
  </si>
  <si>
    <t>ME</t>
  </si>
  <si>
    <t>Jay</t>
  </si>
  <si>
    <t xml:space="preserve">U.S. Generating </t>
  </si>
  <si>
    <t>Charlton</t>
  </si>
  <si>
    <t>SPP</t>
  </si>
  <si>
    <t>Air Liquide America</t>
  </si>
  <si>
    <t>LA</t>
  </si>
  <si>
    <t>Geismar</t>
  </si>
  <si>
    <t>FL</t>
  </si>
  <si>
    <t>Totals</t>
  </si>
  <si>
    <t>Comments</t>
  </si>
  <si>
    <t>CSW Energy</t>
  </si>
  <si>
    <t>Power Development Corp</t>
  </si>
  <si>
    <t>Under Development</t>
  </si>
  <si>
    <t>Westfield</t>
  </si>
  <si>
    <t>RI</t>
  </si>
  <si>
    <t>Tiverton</t>
  </si>
  <si>
    <t>?</t>
  </si>
  <si>
    <t>Killingly</t>
  </si>
  <si>
    <t>NY</t>
  </si>
  <si>
    <t>Indeck</t>
  </si>
  <si>
    <t>Alexandria</t>
  </si>
  <si>
    <t>NH</t>
  </si>
  <si>
    <t>Wood</t>
  </si>
  <si>
    <t>LG&amp;E Power Development</t>
  </si>
  <si>
    <t>Corpus Christi</t>
  </si>
  <si>
    <t>Three Rivers</t>
  </si>
  <si>
    <t>Edinburg</t>
  </si>
  <si>
    <t>PEI Power Corp</t>
  </si>
  <si>
    <t>PA</t>
  </si>
  <si>
    <t>VA</t>
  </si>
  <si>
    <t>Oil</t>
  </si>
  <si>
    <t>LS Power</t>
  </si>
  <si>
    <t>MS</t>
  </si>
  <si>
    <t>Batesville</t>
  </si>
  <si>
    <t>AECI and Duke Energy</t>
  </si>
  <si>
    <t>MO</t>
  </si>
  <si>
    <t>Plans Reported</t>
  </si>
  <si>
    <t>Rumford</t>
  </si>
  <si>
    <t>American National Power</t>
  </si>
  <si>
    <t>Westbrook</t>
  </si>
  <si>
    <t>Alternative Energy, Inc.</t>
  </si>
  <si>
    <t>FPL Group</t>
  </si>
  <si>
    <t>Milford</t>
  </si>
  <si>
    <t>Sithe Energies</t>
  </si>
  <si>
    <t>Berkshire</t>
  </si>
  <si>
    <t>Cabot LNG</t>
  </si>
  <si>
    <t>Blackstone</t>
  </si>
  <si>
    <t>Tractebel and Sprague Energy</t>
  </si>
  <si>
    <t>Newington</t>
  </si>
  <si>
    <t>AES/Conservation Law Foundation</t>
  </si>
  <si>
    <t>Megan-Racine Associates</t>
  </si>
  <si>
    <t>Scriba</t>
  </si>
  <si>
    <t>Peoples Energy/Dominion Energy</t>
  </si>
  <si>
    <t>IL</t>
  </si>
  <si>
    <t>Houston Industries Power Generation/Wood River Refinery</t>
  </si>
  <si>
    <t>Roxana</t>
  </si>
  <si>
    <t>WI</t>
  </si>
  <si>
    <t>Ohio Nat Energy, JV Ohio Edison &amp; National Power</t>
  </si>
  <si>
    <t>OH</t>
  </si>
  <si>
    <t>Shadyside</t>
  </si>
  <si>
    <t>Clean coal</t>
  </si>
  <si>
    <t>MI or OH or IL</t>
  </si>
  <si>
    <t>Nordic Electric and the city of Wyandotte, MI</t>
  </si>
  <si>
    <t>Wyandotte</t>
  </si>
  <si>
    <t>Duke Energy Power Services</t>
  </si>
  <si>
    <t>New Smyrna Beach</t>
  </si>
  <si>
    <t>NC</t>
  </si>
  <si>
    <t>Rockingham Cty</t>
  </si>
  <si>
    <t>Panda Energy</t>
  </si>
  <si>
    <t>Paris</t>
  </si>
  <si>
    <t>LG&amp;E Power/Columbia Electric</t>
  </si>
  <si>
    <t>Gregory</t>
  </si>
  <si>
    <t>Williams Energy Group</t>
  </si>
  <si>
    <t>Hazleton</t>
  </si>
  <si>
    <t>American Nat Power/US Gen</t>
  </si>
  <si>
    <t>Wallingford</t>
  </si>
  <si>
    <t>Infrastructure Development Corp</t>
  </si>
  <si>
    <t>Bellingham</t>
  </si>
  <si>
    <t>Weymouth</t>
  </si>
  <si>
    <t>Framingham</t>
  </si>
  <si>
    <t>Yarmouth</t>
  </si>
  <si>
    <t>Wiscasset</t>
  </si>
  <si>
    <t>Industry &amp; Energy Group (IEG)</t>
  </si>
  <si>
    <t>Falmouth</t>
  </si>
  <si>
    <t>Southern Energy</t>
  </si>
  <si>
    <t>Calpine</t>
  </si>
  <si>
    <t>Calpine aquired development rights for this plant from Genesis Power Corp. Construction is scheduled to begin by end FEB. Project expected costs 300 million. Will serve New England Market. Financing already arranged through CSFB. ( Energy Insight Fax from David Wagman 2/22/99 )</t>
  </si>
  <si>
    <t>HIgh</t>
  </si>
  <si>
    <t>NJ</t>
  </si>
  <si>
    <t>West Deptford</t>
  </si>
  <si>
    <t>Athens</t>
  </si>
  <si>
    <t>Cassville</t>
  </si>
  <si>
    <t>Tenaska</t>
  </si>
  <si>
    <t>FirstEnergy</t>
  </si>
  <si>
    <t>Coal</t>
  </si>
  <si>
    <t>WV</t>
  </si>
  <si>
    <t>Mission</t>
  </si>
  <si>
    <t>Progress Energy</t>
  </si>
  <si>
    <t>AES Corp</t>
  </si>
  <si>
    <t>AES</t>
  </si>
  <si>
    <t>Southington</t>
  </si>
  <si>
    <t>Ashland</t>
  </si>
  <si>
    <t>Chester</t>
  </si>
  <si>
    <t>Johnston</t>
  </si>
  <si>
    <t>Indeck Energy Services</t>
  </si>
  <si>
    <t>Dynegy</t>
  </si>
  <si>
    <t>GA</t>
  </si>
  <si>
    <t>Summer 99</t>
  </si>
  <si>
    <t>SC</t>
  </si>
  <si>
    <t>US Generating Co</t>
  </si>
  <si>
    <t>Columbus</t>
  </si>
  <si>
    <t>Canton</t>
  </si>
  <si>
    <t>Champion International Corp.</t>
  </si>
  <si>
    <t>Bucksport</t>
  </si>
  <si>
    <t>Columbia Energy/Westcoast Energy</t>
  </si>
  <si>
    <t>Berwick</t>
  </si>
  <si>
    <t>Morris</t>
  </si>
  <si>
    <t>Houston Industries Power Generation (RI Hope Energy)</t>
  </si>
  <si>
    <t>Polsky Energy/Alliant Utilities</t>
  </si>
  <si>
    <t>MI</t>
  </si>
  <si>
    <t>Accomac</t>
  </si>
  <si>
    <t>Archbald</t>
  </si>
  <si>
    <t>Everett</t>
  </si>
  <si>
    <t>Meriden</t>
  </si>
  <si>
    <t>Marion</t>
  </si>
  <si>
    <t>Mid-American Power LLC</t>
  </si>
  <si>
    <t>A new 100-MW EKPC gas-fired combustion turbine, which malfunctioned a week before it was to go into operation last June, should be ready for service by late March if a test scheduled for mid-Feb. goes well.  EKPC has asked the KPSC for permission to construct a fourth turbine at the Clark County site (EPD 2/4/99)</t>
  </si>
  <si>
    <t>Coal-fired</t>
  </si>
  <si>
    <t>Nation Energy</t>
  </si>
  <si>
    <t>Exxon</t>
  </si>
  <si>
    <t>Baton Rouge</t>
  </si>
  <si>
    <t>Golden Spread</t>
  </si>
  <si>
    <t>Tenaska/NRG Energy</t>
  </si>
  <si>
    <t>Martin Cty</t>
  </si>
  <si>
    <t>CalEnergy/Mid American</t>
  </si>
  <si>
    <t>Operational</t>
  </si>
  <si>
    <t>Boling</t>
  </si>
  <si>
    <t>Near Quad Cities</t>
  </si>
  <si>
    <t>Channelview</t>
  </si>
  <si>
    <t>Ft. Martin</t>
  </si>
  <si>
    <t>EMI and Calpine</t>
  </si>
  <si>
    <t>MN</t>
  </si>
  <si>
    <t>South Eastern PA</t>
  </si>
  <si>
    <t>Dartmouth</t>
  </si>
  <si>
    <t>Pepperall</t>
  </si>
  <si>
    <t>Jonesboro</t>
  </si>
  <si>
    <t>Wastewood-fired</t>
  </si>
  <si>
    <t>West Enfield</t>
  </si>
  <si>
    <t>May be up to 500 MW; may be near Atlanta</t>
  </si>
  <si>
    <t>Enron</t>
  </si>
  <si>
    <t>Flow into TVA, as well as Southern/Entergy systems</t>
  </si>
  <si>
    <t>Duke Energy</t>
  </si>
  <si>
    <t>Londonderry</t>
  </si>
  <si>
    <t>Stone &amp; Webster</t>
  </si>
  <si>
    <t>Sandwich</t>
  </si>
  <si>
    <t>KN Energy</t>
  </si>
  <si>
    <t>West Medway</t>
  </si>
  <si>
    <t>South Norwalk</t>
  </si>
  <si>
    <t>Versaille</t>
  </si>
  <si>
    <t>Livermore Falls</t>
  </si>
  <si>
    <t>Sherman</t>
  </si>
  <si>
    <t>Pownal</t>
  </si>
  <si>
    <t>Patriot Power</t>
  </si>
  <si>
    <t>Norwich</t>
  </si>
  <si>
    <t>Oxford</t>
  </si>
  <si>
    <t>Charlestown</t>
  </si>
  <si>
    <t>Westbrook Power</t>
  </si>
  <si>
    <t>FPL-ESI New Bedford</t>
  </si>
  <si>
    <t>New Bedford</t>
  </si>
  <si>
    <t>New Milford</t>
  </si>
  <si>
    <t>VT</t>
  </si>
  <si>
    <t>Highgate</t>
  </si>
  <si>
    <t>Wareham</t>
  </si>
  <si>
    <t>Orrington</t>
  </si>
  <si>
    <t>Kohler Energy</t>
  </si>
  <si>
    <t>150 MW - as yet unconfirmed.  Have said they are moving forward with permitting with a wholesale makret participant, possibly Dominion Energy</t>
  </si>
  <si>
    <t>Kohler</t>
  </si>
  <si>
    <t>Brockton Power</t>
  </si>
  <si>
    <t>Brockton</t>
  </si>
  <si>
    <t>EMI and Calpine (Tiverton Power Associates)</t>
  </si>
  <si>
    <t>CogenAmerica (45% owned by NRG)</t>
  </si>
  <si>
    <t>Plant is in operational testing mode.</t>
  </si>
  <si>
    <t>Island Lake</t>
  </si>
  <si>
    <t>New Albany</t>
  </si>
  <si>
    <t>TN</t>
  </si>
  <si>
    <t>Brownsville</t>
  </si>
  <si>
    <t>Peaking plant</t>
  </si>
  <si>
    <t>Southern Co.</t>
  </si>
  <si>
    <t>Wichita Falls</t>
  </si>
  <si>
    <t>SEI  buying plant from Wichita Falls Energy.   Site could be used to build a larger power plant.</t>
  </si>
  <si>
    <t>Avg heating value of 5,500 Btu/lb and ash content of 50%</t>
  </si>
  <si>
    <t>Dane Cty or Johnston</t>
  </si>
  <si>
    <t>Trigen Energy</t>
  </si>
  <si>
    <t>St. Louis</t>
  </si>
  <si>
    <t>Wood River</t>
  </si>
  <si>
    <t>FPL Energy/Interstate Power</t>
  </si>
  <si>
    <t>IA</t>
  </si>
  <si>
    <t>Clear Lake</t>
  </si>
  <si>
    <t>Wind</t>
  </si>
  <si>
    <t>Constellation Power/D.B. Riley</t>
  </si>
  <si>
    <t>Dearborn Heights</t>
  </si>
  <si>
    <t>Solid waste incinerator</t>
  </si>
  <si>
    <t>Koch Refining</t>
  </si>
  <si>
    <t>Rosemount</t>
  </si>
  <si>
    <t>Polsky Energy/Minnesota Valley Alfalfa Producers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</si>
</sst>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8" formatCode="General_)"/>
    <numFmt numFmtId="169" formatCode="_(* #,##0_);_(* \(#,##0\);_(* &quot;-&quot;??_);_(@_)"/>
  </numFmts>
  <fonts count="15" x14ac:knownFonts="1">
    <font>
      <sz val="10"/>
      <name val="Arial"/>
    </font>
    <font>
      <sz val="10"/>
      <name val="Arial"/>
    </font>
    <font>
      <b/>
      <sz val="10"/>
      <name val="Arial"/>
      <family val="2"/>
    </font>
    <font>
      <sz val="10"/>
      <name val="Arial"/>
      <family val="2"/>
    </font>
    <font>
      <sz val="20"/>
      <name val="Arial"/>
      <family val="2"/>
    </font>
    <font>
      <b/>
      <sz val="11"/>
      <name val="Century Gothic"/>
      <family val="2"/>
    </font>
    <font>
      <sz val="10"/>
      <color indexed="8"/>
      <name val="Arial"/>
      <family val="2"/>
    </font>
    <font>
      <b/>
      <sz val="10"/>
      <color indexed="8"/>
      <name val="Arial"/>
    </font>
    <font>
      <b/>
      <sz val="11"/>
      <color indexed="9"/>
      <name val="Arial"/>
    </font>
    <font>
      <sz val="9"/>
      <color indexed="9"/>
      <name val="Arial"/>
    </font>
    <font>
      <b/>
      <sz val="9"/>
      <color indexed="9"/>
      <name val="Arial"/>
    </font>
    <font>
      <b/>
      <strike/>
      <sz val="10"/>
      <color indexed="8"/>
      <name val="Arial"/>
      <family val="2"/>
    </font>
    <font>
      <strike/>
      <sz val="10"/>
      <color indexed="8"/>
      <name val="Arial"/>
      <family val="2"/>
    </font>
    <font>
      <sz val="12"/>
      <name val="Arial"/>
      <family val="2"/>
    </font>
    <font>
      <b/>
      <sz val="10"/>
      <color indexed="8"/>
      <name val="Arial"/>
      <family val="2"/>
    </font>
  </fonts>
  <fills count="7">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41"/>
        <bgColor indexed="64"/>
      </patternFill>
    </fill>
    <fill>
      <patternFill patternType="solid">
        <fgColor indexed="22"/>
        <bgColor indexed="24"/>
      </patternFill>
    </fill>
    <fill>
      <patternFill patternType="solid">
        <fgColor indexed="20"/>
        <bgColor indexed="24"/>
      </patternFill>
    </fill>
  </fills>
  <borders count="15">
    <border>
      <left/>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
      <left/>
      <right/>
      <top style="thin">
        <color indexed="64"/>
      </top>
      <bottom/>
      <diagonal/>
    </border>
    <border>
      <left/>
      <right/>
      <top style="medium">
        <color indexed="64"/>
      </top>
      <bottom/>
      <diagonal/>
    </border>
  </borders>
  <cellStyleXfs count="2">
    <xf numFmtId="0" fontId="0" fillId="0" borderId="0"/>
    <xf numFmtId="43" fontId="1" fillId="0" borderId="0" applyFont="0" applyFill="0" applyBorder="0" applyAlignment="0" applyProtection="0"/>
  </cellStyleXfs>
  <cellXfs count="139">
    <xf numFmtId="0" fontId="0" fillId="0" borderId="0" xfId="0"/>
    <xf numFmtId="0" fontId="4" fillId="0" borderId="0" xfId="0" applyFont="1" applyAlignment="1">
      <alignment horizontal="center"/>
    </xf>
    <xf numFmtId="0" fontId="4" fillId="0" borderId="0" xfId="0" applyFont="1" applyAlignment="1">
      <alignment horizontal="center" wrapText="1"/>
    </xf>
    <xf numFmtId="168" fontId="2" fillId="2" borderId="1" xfId="0" applyNumberFormat="1" applyFont="1" applyFill="1" applyBorder="1" applyAlignment="1" applyProtection="1">
      <alignment horizontal="center"/>
    </xf>
    <xf numFmtId="169" fontId="3" fillId="2" borderId="1" xfId="1" applyNumberFormat="1" applyFont="1" applyFill="1" applyBorder="1" applyAlignment="1" applyProtection="1">
      <alignment horizontal="center"/>
    </xf>
    <xf numFmtId="168" fontId="3" fillId="2" borderId="1" xfId="0" applyNumberFormat="1" applyFont="1" applyFill="1" applyBorder="1" applyAlignment="1" applyProtection="1">
      <alignment horizontal="center"/>
    </xf>
    <xf numFmtId="0" fontId="0" fillId="0" borderId="1" xfId="0" applyBorder="1"/>
    <xf numFmtId="17" fontId="3" fillId="2" borderId="1" xfId="0" applyNumberFormat="1" applyFont="1" applyFill="1" applyBorder="1" applyAlignment="1" applyProtection="1">
      <alignment horizontal="center"/>
    </xf>
    <xf numFmtId="0" fontId="0" fillId="2" borderId="1" xfId="0" applyFill="1" applyBorder="1" applyAlignment="1">
      <alignment horizontal="center"/>
    </xf>
    <xf numFmtId="0" fontId="0" fillId="0" borderId="0" xfId="0" applyAlignment="1">
      <alignment horizontal="center"/>
    </xf>
    <xf numFmtId="0" fontId="0" fillId="0" borderId="0" xfId="0" applyAlignment="1">
      <alignment horizontal="center" wrapText="1"/>
    </xf>
    <xf numFmtId="0" fontId="0" fillId="3" borderId="1" xfId="0" applyFill="1" applyBorder="1" applyAlignment="1">
      <alignment horizontal="center"/>
    </xf>
    <xf numFmtId="0" fontId="2" fillId="3" borderId="1" xfId="0" applyFont="1" applyFill="1" applyBorder="1" applyAlignment="1">
      <alignment horizontal="center"/>
    </xf>
    <xf numFmtId="0" fontId="0" fillId="4" borderId="1" xfId="0" applyFill="1" applyBorder="1" applyAlignment="1">
      <alignment horizontal="center"/>
    </xf>
    <xf numFmtId="0" fontId="2" fillId="4" borderId="1" xfId="0" applyFont="1" applyFill="1" applyBorder="1" applyAlignment="1">
      <alignment horizontal="center"/>
    </xf>
    <xf numFmtId="0" fontId="7" fillId="5" borderId="2" xfId="0" applyFont="1" applyFill="1" applyBorder="1" applyAlignment="1">
      <alignment horizontal="center"/>
    </xf>
    <xf numFmtId="0" fontId="7" fillId="5" borderId="1" xfId="0" applyFont="1" applyFill="1" applyBorder="1" applyAlignment="1">
      <alignment horizontal="center" wrapText="1"/>
    </xf>
    <xf numFmtId="0" fontId="6" fillId="5" borderId="1" xfId="0" applyFont="1" applyFill="1" applyBorder="1" applyAlignment="1">
      <alignment horizontal="center"/>
    </xf>
    <xf numFmtId="0" fontId="6" fillId="5" borderId="1" xfId="0" applyFont="1" applyFill="1" applyBorder="1" applyAlignment="1">
      <alignment horizontal="center" wrapText="1"/>
    </xf>
    <xf numFmtId="0" fontId="0" fillId="0" borderId="1" xfId="0" applyFill="1" applyBorder="1" applyAlignment="1">
      <alignment horizontal="center"/>
    </xf>
    <xf numFmtId="0" fontId="2" fillId="2" borderId="1" xfId="0" applyFont="1" applyFill="1" applyBorder="1" applyAlignment="1">
      <alignment horizontal="center"/>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3" xfId="0" applyBorder="1" applyAlignment="1">
      <alignment horizontal="center"/>
    </xf>
    <xf numFmtId="0" fontId="3" fillId="0" borderId="3" xfId="0" applyFont="1" applyBorder="1" applyAlignment="1">
      <alignment horizontal="center"/>
    </xf>
    <xf numFmtId="0" fontId="7" fillId="5" borderId="5" xfId="0" applyFont="1" applyFill="1" applyBorder="1" applyAlignment="1">
      <alignment horizontal="center"/>
    </xf>
    <xf numFmtId="0" fontId="7" fillId="5" borderId="6" xfId="0" applyFont="1" applyFill="1" applyBorder="1" applyAlignment="1">
      <alignment horizontal="center" wrapText="1"/>
    </xf>
    <xf numFmtId="0" fontId="6" fillId="5" borderId="6" xfId="0" applyFont="1" applyFill="1" applyBorder="1" applyAlignment="1">
      <alignment horizontal="center"/>
    </xf>
    <xf numFmtId="0" fontId="6" fillId="5" borderId="6" xfId="0" applyFont="1" applyFill="1" applyBorder="1" applyAlignment="1">
      <alignment horizontal="center" wrapText="1"/>
    </xf>
    <xf numFmtId="0" fontId="6" fillId="0" borderId="6" xfId="0" applyFont="1" applyFill="1" applyBorder="1" applyAlignment="1">
      <alignment horizontal="center"/>
    </xf>
    <xf numFmtId="0" fontId="2" fillId="2" borderId="6" xfId="0" applyFont="1" applyFill="1" applyBorder="1" applyAlignment="1">
      <alignment horizontal="center"/>
    </xf>
    <xf numFmtId="0" fontId="0" fillId="0" borderId="6" xfId="0" applyFill="1" applyBorder="1" applyAlignment="1">
      <alignment horizontal="center"/>
    </xf>
    <xf numFmtId="0" fontId="0" fillId="0" borderId="7" xfId="0" applyFill="1" applyBorder="1" applyAlignment="1">
      <alignment horizontal="center" wrapText="1"/>
    </xf>
    <xf numFmtId="0" fontId="0" fillId="0" borderId="8" xfId="0" applyFill="1" applyBorder="1" applyAlignment="1">
      <alignment horizontal="center" wrapText="1"/>
    </xf>
    <xf numFmtId="37" fontId="3" fillId="2" borderId="1" xfId="0" applyNumberFormat="1" applyFont="1" applyFill="1" applyBorder="1" applyAlignment="1" applyProtection="1">
      <alignment horizontal="center"/>
    </xf>
    <xf numFmtId="0" fontId="3" fillId="0" borderId="1" xfId="0" applyFont="1" applyBorder="1" applyAlignment="1">
      <alignment horizontal="center"/>
    </xf>
    <xf numFmtId="168" fontId="3" fillId="0" borderId="1" xfId="0" applyNumberFormat="1" applyFont="1" applyBorder="1" applyAlignment="1" applyProtection="1">
      <alignment horizontal="center"/>
    </xf>
    <xf numFmtId="169" fontId="3" fillId="0" borderId="1" xfId="1" applyNumberFormat="1" applyFont="1" applyBorder="1" applyAlignment="1" applyProtection="1">
      <alignment horizontal="center"/>
    </xf>
    <xf numFmtId="0" fontId="0" fillId="0" borderId="1" xfId="0" applyBorder="1" applyAlignment="1">
      <alignment horizontal="center"/>
    </xf>
    <xf numFmtId="0" fontId="2" fillId="2" borderId="9" xfId="0" applyFont="1" applyFill="1" applyBorder="1" applyAlignment="1">
      <alignment horizontal="center"/>
    </xf>
    <xf numFmtId="17" fontId="6" fillId="5" borderId="6" xfId="0" applyNumberFormat="1" applyFont="1" applyFill="1" applyBorder="1" applyAlignment="1">
      <alignment horizontal="center"/>
    </xf>
    <xf numFmtId="168" fontId="3" fillId="0" borderId="3" xfId="0" applyNumberFormat="1" applyFont="1" applyBorder="1" applyAlignment="1" applyProtection="1">
      <alignment horizontal="center"/>
    </xf>
    <xf numFmtId="14" fontId="0" fillId="0" borderId="0" xfId="0" applyNumberFormat="1" applyAlignment="1">
      <alignment horizontal="center"/>
    </xf>
    <xf numFmtId="0" fontId="7" fillId="5" borderId="10" xfId="0" applyFont="1" applyFill="1" applyBorder="1" applyAlignment="1">
      <alignment horizontal="center"/>
    </xf>
    <xf numFmtId="0" fontId="7" fillId="5" borderId="0" xfId="0" applyFont="1" applyFill="1" applyBorder="1" applyAlignment="1">
      <alignment horizontal="center" wrapText="1"/>
    </xf>
    <xf numFmtId="0" fontId="6" fillId="5" borderId="0" xfId="0" applyFont="1" applyFill="1" applyBorder="1" applyAlignment="1">
      <alignment horizontal="center"/>
    </xf>
    <xf numFmtId="0" fontId="6" fillId="5" borderId="0" xfId="0" applyFont="1" applyFill="1" applyBorder="1" applyAlignment="1">
      <alignment horizontal="center" wrapText="1"/>
    </xf>
    <xf numFmtId="17" fontId="6" fillId="5" borderId="0" xfId="0" applyNumberFormat="1" applyFont="1" applyFill="1" applyBorder="1" applyAlignment="1">
      <alignment horizontal="center"/>
    </xf>
    <xf numFmtId="0" fontId="0" fillId="0" borderId="0" xfId="0" applyFill="1" applyBorder="1" applyAlignment="1">
      <alignment horizontal="center"/>
    </xf>
    <xf numFmtId="0" fontId="2" fillId="2" borderId="0" xfId="0" applyFont="1" applyFill="1" applyBorder="1" applyAlignment="1">
      <alignment horizontal="center"/>
    </xf>
    <xf numFmtId="0" fontId="0" fillId="0" borderId="11" xfId="0" applyFill="1" applyBorder="1" applyAlignment="1">
      <alignment horizontal="center" wrapText="1"/>
    </xf>
    <xf numFmtId="0" fontId="0" fillId="0" borderId="12" xfId="0" applyFill="1" applyBorder="1" applyAlignment="1">
      <alignment horizontal="center" wrapText="1"/>
    </xf>
    <xf numFmtId="17" fontId="6" fillId="5" borderId="1" xfId="0" applyNumberFormat="1" applyFont="1" applyFill="1" applyBorder="1" applyAlignment="1">
      <alignment horizontal="center"/>
    </xf>
    <xf numFmtId="1" fontId="6" fillId="5" borderId="1" xfId="0" applyNumberFormat="1" applyFont="1" applyFill="1" applyBorder="1" applyAlignment="1">
      <alignment horizontal="center"/>
    </xf>
    <xf numFmtId="0" fontId="0" fillId="0" borderId="3" xfId="0" applyFill="1" applyBorder="1" applyAlignment="1">
      <alignment horizontal="center" wrapText="1" shrinkToFit="1"/>
    </xf>
    <xf numFmtId="0" fontId="6" fillId="0" borderId="1" xfId="0" applyFont="1" applyFill="1" applyBorder="1" applyAlignment="1">
      <alignment horizontal="center"/>
    </xf>
    <xf numFmtId="17" fontId="6" fillId="0" borderId="1" xfId="0" applyNumberFormat="1" applyFont="1" applyFill="1" applyBorder="1" applyAlignment="1">
      <alignment horizontal="center"/>
    </xf>
    <xf numFmtId="1" fontId="6" fillId="0" borderId="1" xfId="0" applyNumberFormat="1" applyFont="1" applyFill="1" applyBorder="1" applyAlignment="1">
      <alignment horizontal="center"/>
    </xf>
    <xf numFmtId="1" fontId="6" fillId="5" borderId="0" xfId="0" applyNumberFormat="1" applyFont="1" applyFill="1" applyBorder="1" applyAlignment="1">
      <alignment horizontal="center"/>
    </xf>
    <xf numFmtId="0" fontId="0" fillId="0" borderId="3" xfId="0" applyBorder="1" applyAlignment="1">
      <alignment horizontal="center" wrapText="1"/>
    </xf>
    <xf numFmtId="0" fontId="3" fillId="0" borderId="3" xfId="0" applyFont="1" applyFill="1" applyBorder="1" applyAlignment="1">
      <alignment horizontal="center" wrapText="1"/>
    </xf>
    <xf numFmtId="0" fontId="6" fillId="5" borderId="13" xfId="0" applyFont="1" applyFill="1" applyBorder="1" applyAlignment="1">
      <alignment horizontal="center"/>
    </xf>
    <xf numFmtId="0" fontId="2" fillId="2" borderId="13" xfId="0" applyFont="1" applyFill="1" applyBorder="1" applyAlignment="1">
      <alignment horizontal="center"/>
    </xf>
    <xf numFmtId="14" fontId="6" fillId="5" borderId="1" xfId="0" applyNumberFormat="1" applyFont="1" applyFill="1" applyBorder="1" applyAlignment="1">
      <alignment horizontal="center"/>
    </xf>
    <xf numFmtId="0" fontId="14" fillId="5" borderId="2" xfId="0" applyFont="1" applyFill="1" applyBorder="1" applyAlignment="1">
      <alignment horizontal="center"/>
    </xf>
    <xf numFmtId="0" fontId="14" fillId="5" borderId="1" xfId="0" applyFont="1" applyFill="1" applyBorder="1" applyAlignment="1">
      <alignment horizontal="center" wrapText="1"/>
    </xf>
    <xf numFmtId="0" fontId="3" fillId="0" borderId="3" xfId="0" applyFont="1" applyFill="1" applyBorder="1" applyAlignment="1">
      <alignment horizontal="center"/>
    </xf>
    <xf numFmtId="0" fontId="11" fillId="5" borderId="2" xfId="0" applyFont="1" applyFill="1" applyBorder="1" applyAlignment="1">
      <alignment horizontal="center"/>
    </xf>
    <xf numFmtId="0" fontId="11" fillId="5" borderId="1" xfId="0" applyFont="1" applyFill="1" applyBorder="1" applyAlignment="1">
      <alignment horizont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17" fontId="12" fillId="5" borderId="1" xfId="0" applyNumberFormat="1" applyFont="1" applyFill="1" applyBorder="1" applyAlignment="1">
      <alignment horizontal="center"/>
    </xf>
    <xf numFmtId="0" fontId="7" fillId="5" borderId="0" xfId="0" applyFont="1" applyFill="1" applyBorder="1" applyAlignment="1">
      <alignment horizontal="center"/>
    </xf>
    <xf numFmtId="1" fontId="6" fillId="5" borderId="6" xfId="0" applyNumberFormat="1" applyFont="1" applyFill="1" applyBorder="1" applyAlignment="1">
      <alignment horizontal="center"/>
    </xf>
    <xf numFmtId="17" fontId="6" fillId="0" borderId="0" xfId="0" applyNumberFormat="1" applyFont="1" applyFill="1" applyBorder="1" applyAlignment="1">
      <alignment horizontal="center"/>
    </xf>
    <xf numFmtId="0" fontId="6" fillId="0" borderId="1" xfId="0" applyNumberFormat="1" applyFont="1" applyFill="1" applyBorder="1" applyAlignment="1">
      <alignment horizontal="center"/>
    </xf>
    <xf numFmtId="14" fontId="6" fillId="0" borderId="1" xfId="0" applyNumberFormat="1" applyFont="1" applyFill="1" applyBorder="1" applyAlignment="1">
      <alignment horizontal="center"/>
    </xf>
    <xf numFmtId="0" fontId="0" fillId="0" borderId="0" xfId="0" applyFill="1" applyAlignment="1">
      <alignment horizontal="center"/>
    </xf>
    <xf numFmtId="0" fontId="2" fillId="0" borderId="11" xfId="0" applyFont="1" applyFill="1" applyBorder="1" applyAlignment="1">
      <alignment horizontal="center"/>
    </xf>
    <xf numFmtId="0" fontId="0" fillId="0" borderId="6" xfId="0" applyFill="1" applyBorder="1" applyAlignment="1">
      <alignment horizontal="center" wrapText="1"/>
    </xf>
    <xf numFmtId="0" fontId="3" fillId="0" borderId="7" xfId="0" applyFont="1" applyFill="1" applyBorder="1" applyAlignment="1">
      <alignment horizontal="center"/>
    </xf>
    <xf numFmtId="0" fontId="2" fillId="0" borderId="6" xfId="0" applyFont="1" applyFill="1" applyBorder="1" applyAlignment="1">
      <alignment horizontal="center"/>
    </xf>
    <xf numFmtId="17" fontId="0" fillId="0" borderId="0" xfId="0" applyNumberFormat="1" applyAlignment="1">
      <alignment horizontal="center"/>
    </xf>
    <xf numFmtId="0" fontId="4" fillId="0" borderId="4" xfId="0" applyFont="1" applyBorder="1" applyAlignment="1">
      <alignment horizontal="left"/>
    </xf>
    <xf numFmtId="0" fontId="2" fillId="2" borderId="2" xfId="0" applyFont="1" applyFill="1" applyBorder="1" applyAlignment="1">
      <alignment horizontal="center"/>
    </xf>
    <xf numFmtId="168" fontId="2" fillId="2" borderId="2" xfId="0" applyNumberFormat="1" applyFont="1" applyFill="1" applyBorder="1" applyAlignment="1" applyProtection="1">
      <alignment horizontal="center"/>
    </xf>
    <xf numFmtId="0" fontId="0" fillId="0" borderId="2" xfId="0" applyBorder="1" applyAlignment="1">
      <alignment horizontal="center"/>
    </xf>
    <xf numFmtId="0" fontId="7" fillId="5" borderId="14" xfId="0" applyFont="1" applyFill="1" applyBorder="1" applyAlignment="1">
      <alignment horizontal="center"/>
    </xf>
    <xf numFmtId="0" fontId="8" fillId="6" borderId="2" xfId="0" applyFont="1" applyFill="1" applyBorder="1" applyAlignment="1">
      <alignment horizontal="center"/>
    </xf>
    <xf numFmtId="0" fontId="7" fillId="5" borderId="1" xfId="0" applyFont="1" applyFill="1" applyBorder="1" applyAlignment="1">
      <alignment horizontal="center"/>
    </xf>
    <xf numFmtId="0" fontId="2" fillId="2" borderId="1" xfId="0" applyFont="1" applyFill="1" applyBorder="1" applyAlignment="1">
      <alignment horizontal="center" wrapText="1"/>
    </xf>
    <xf numFmtId="0" fontId="5" fillId="0" borderId="1" xfId="0" applyFont="1" applyBorder="1" applyAlignment="1">
      <alignment horizontal="center" wrapText="1"/>
    </xf>
    <xf numFmtId="0" fontId="7" fillId="5" borderId="14" xfId="0" applyFont="1" applyFill="1" applyBorder="1" applyAlignment="1">
      <alignment horizontal="center" wrapText="1"/>
    </xf>
    <xf numFmtId="0" fontId="8" fillId="6" borderId="1" xfId="0" applyFont="1" applyFill="1" applyBorder="1" applyAlignment="1">
      <alignment horizontal="center" wrapText="1"/>
    </xf>
    <xf numFmtId="0" fontId="0" fillId="0" borderId="1" xfId="0" applyBorder="1" applyAlignment="1">
      <alignment horizontal="center" wrapText="1"/>
    </xf>
    <xf numFmtId="14" fontId="5" fillId="0" borderId="1" xfId="0" applyNumberFormat="1" applyFont="1" applyBorder="1" applyAlignment="1">
      <alignment horizontal="center"/>
    </xf>
    <xf numFmtId="0" fontId="6" fillId="5" borderId="14" xfId="0" applyFont="1" applyFill="1" applyBorder="1" applyAlignment="1">
      <alignment horizontal="center"/>
    </xf>
    <xf numFmtId="0" fontId="8" fillId="6" borderId="1" xfId="0" applyFont="1" applyFill="1" applyBorder="1" applyAlignment="1">
      <alignment horizontal="center"/>
    </xf>
    <xf numFmtId="0" fontId="13" fillId="0" borderId="1" xfId="0" applyFont="1" applyBorder="1" applyAlignment="1">
      <alignment horizontal="left"/>
    </xf>
    <xf numFmtId="0" fontId="0" fillId="2" borderId="1" xfId="0" applyFill="1" applyBorder="1" applyAlignment="1">
      <alignment horizontal="center" wrapText="1"/>
    </xf>
    <xf numFmtId="0" fontId="3" fillId="2" borderId="1" xfId="0" applyFont="1" applyFill="1" applyBorder="1" applyAlignment="1">
      <alignment horizontal="center"/>
    </xf>
    <xf numFmtId="0" fontId="4" fillId="0" borderId="1" xfId="0" applyFont="1" applyBorder="1" applyAlignment="1">
      <alignment horizontal="center" wrapText="1"/>
    </xf>
    <xf numFmtId="0" fontId="6" fillId="5" borderId="13" xfId="0" applyFont="1" applyFill="1" applyBorder="1" applyAlignment="1">
      <alignment horizontal="center" wrapText="1"/>
    </xf>
    <xf numFmtId="0" fontId="6" fillId="5" borderId="14" xfId="0" applyFont="1" applyFill="1" applyBorder="1" applyAlignment="1">
      <alignment horizontal="center" wrapText="1"/>
    </xf>
    <xf numFmtId="0" fontId="4" fillId="0" borderId="1" xfId="0" applyFont="1" applyBorder="1" applyAlignment="1">
      <alignment horizontal="center"/>
    </xf>
    <xf numFmtId="1" fontId="6" fillId="5" borderId="6" xfId="0" quotePrefix="1" applyNumberFormat="1" applyFont="1" applyFill="1" applyBorder="1" applyAlignment="1">
      <alignment horizontal="center"/>
    </xf>
    <xf numFmtId="17" fontId="0" fillId="2" borderId="1" xfId="0" applyNumberFormat="1" applyFill="1" applyBorder="1" applyAlignment="1">
      <alignment horizontal="center"/>
    </xf>
    <xf numFmtId="17" fontId="6" fillId="5" borderId="13" xfId="0" applyNumberFormat="1" applyFont="1" applyFill="1" applyBorder="1" applyAlignment="1">
      <alignment horizontal="center"/>
    </xf>
    <xf numFmtId="17" fontId="6" fillId="5" borderId="14" xfId="0" applyNumberFormat="1" applyFont="1" applyFill="1" applyBorder="1" applyAlignment="1">
      <alignment horizontal="center"/>
    </xf>
    <xf numFmtId="14" fontId="6" fillId="5" borderId="0" xfId="0" applyNumberFormat="1" applyFont="1" applyFill="1" applyBorder="1" applyAlignment="1">
      <alignment horizontal="center"/>
    </xf>
    <xf numFmtId="0" fontId="3" fillId="0" borderId="1" xfId="0" applyFont="1" applyFill="1" applyBorder="1" applyAlignment="1">
      <alignment horizontal="center"/>
    </xf>
    <xf numFmtId="1" fontId="6" fillId="0" borderId="6" xfId="0" applyNumberFormat="1" applyFont="1" applyFill="1" applyBorder="1" applyAlignment="1">
      <alignment horizontal="center"/>
    </xf>
    <xf numFmtId="0" fontId="6" fillId="0" borderId="0" xfId="0" applyFont="1" applyFill="1" applyBorder="1" applyAlignment="1">
      <alignment horizontal="center"/>
    </xf>
    <xf numFmtId="0" fontId="0" fillId="0" borderId="13" xfId="0" applyFill="1" applyBorder="1" applyAlignment="1">
      <alignment horizontal="center"/>
    </xf>
    <xf numFmtId="0" fontId="9" fillId="6" borderId="1" xfId="0" applyFont="1" applyFill="1" applyBorder="1" applyAlignment="1">
      <alignment horizontal="center"/>
    </xf>
    <xf numFmtId="0" fontId="6" fillId="0" borderId="4" xfId="0" applyFont="1" applyFill="1" applyBorder="1" applyAlignment="1">
      <alignment horizontal="center"/>
    </xf>
    <xf numFmtId="168" fontId="3" fillId="0" borderId="1" xfId="0" applyNumberFormat="1" applyFont="1" applyFill="1" applyBorder="1" applyAlignment="1" applyProtection="1">
      <alignment horizontal="center"/>
    </xf>
    <xf numFmtId="0" fontId="0" fillId="0" borderId="6" xfId="0" applyBorder="1" applyAlignment="1">
      <alignment horizontal="center"/>
    </xf>
    <xf numFmtId="0" fontId="0" fillId="2" borderId="6" xfId="0" applyFill="1" applyBorder="1" applyAlignment="1">
      <alignment horizontal="center"/>
    </xf>
    <xf numFmtId="0" fontId="10" fillId="6" borderId="1" xfId="0" applyFont="1" applyFill="1" applyBorder="1" applyAlignment="1">
      <alignment horizontal="center"/>
    </xf>
    <xf numFmtId="0" fontId="0" fillId="3" borderId="6" xfId="0" applyFill="1" applyBorder="1" applyAlignment="1">
      <alignment horizontal="center"/>
    </xf>
    <xf numFmtId="17" fontId="6" fillId="0" borderId="14" xfId="0" applyNumberFormat="1" applyFont="1" applyFill="1" applyBorder="1" applyAlignment="1">
      <alignment horizontal="center"/>
    </xf>
    <xf numFmtId="0" fontId="10" fillId="6" borderId="1" xfId="0" applyFont="1" applyFill="1" applyBorder="1" applyAlignment="1">
      <alignment horizontal="center" wrapText="1"/>
    </xf>
    <xf numFmtId="0" fontId="0" fillId="0" borderId="4" xfId="0" applyFill="1" applyBorder="1" applyAlignment="1">
      <alignment horizontal="center"/>
    </xf>
    <xf numFmtId="169" fontId="3" fillId="0" borderId="1" xfId="1" applyNumberFormat="1" applyFont="1" applyFill="1" applyBorder="1" applyAlignment="1" applyProtection="1">
      <alignment horizontal="center"/>
    </xf>
    <xf numFmtId="169" fontId="2" fillId="2" borderId="1" xfId="1" applyNumberFormat="1" applyFont="1" applyFill="1" applyBorder="1" applyAlignment="1" applyProtection="1">
      <alignment horizontal="center"/>
    </xf>
    <xf numFmtId="0" fontId="0" fillId="0" borderId="0" xfId="0" applyFill="1" applyBorder="1" applyAlignment="1">
      <alignment horizontal="center" wrapText="1"/>
    </xf>
    <xf numFmtId="0" fontId="0" fillId="0" borderId="9"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10" fillId="6" borderId="3" xfId="0" applyFont="1" applyFill="1" applyBorder="1" applyAlignment="1">
      <alignment horizontal="center" wrapText="1"/>
    </xf>
    <xf numFmtId="0" fontId="0" fillId="0" borderId="0" xfId="0" applyFill="1" applyBorder="1" applyAlignment="1">
      <alignment horizontal="center" wrapText="1" shrinkToFit="1"/>
    </xf>
    <xf numFmtId="0" fontId="0" fillId="0" borderId="1" xfId="0" applyFill="1" applyBorder="1" applyAlignment="1">
      <alignment horizontal="center" wrapText="1"/>
    </xf>
    <xf numFmtId="0" fontId="0" fillId="0" borderId="4" xfId="0" applyBorder="1" applyAlignment="1">
      <alignment horizontal="center" wrapText="1"/>
    </xf>
    <xf numFmtId="0" fontId="0" fillId="0" borderId="4" xfId="0" applyBorder="1" applyAlignment="1">
      <alignment horizontal="center"/>
    </xf>
    <xf numFmtId="0" fontId="10" fillId="6" borderId="4" xfId="0" applyFont="1" applyFill="1" applyBorder="1" applyAlignment="1">
      <alignment horizontal="center" wrapText="1"/>
    </xf>
    <xf numFmtId="0" fontId="0" fillId="0" borderId="8" xfId="0" applyBorder="1" applyAlignment="1">
      <alignment horizontal="center" wrapText="1"/>
    </xf>
    <xf numFmtId="0" fontId="0" fillId="0" borderId="0" xfId="0" applyBorder="1" applyAlignment="1">
      <alignment horizontal="center"/>
    </xf>
    <xf numFmtId="0" fontId="0" fillId="0" borderId="14" xfId="0"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A283"/>
  <sheetViews>
    <sheetView tabSelected="1" view="pageBreakPreview" zoomScale="60" zoomScaleNormal="70" workbookViewId="0">
      <pane xSplit="2" ySplit="5" topLeftCell="C131" activePane="bottomRight" state="frozen"/>
      <selection pane="topRight" activeCell="C1" sqref="C1"/>
      <selection pane="bottomLeft" activeCell="A5" sqref="A5"/>
      <selection pane="bottomRight" activeCell="B35" sqref="B35"/>
    </sheetView>
  </sheetViews>
  <sheetFormatPr defaultRowHeight="12.75" x14ac:dyDescent="0.2"/>
  <cols>
    <col min="1" max="1" width="9.140625" style="9"/>
    <col min="2" max="2" width="32.28515625" style="10" customWidth="1"/>
    <col min="3" max="3" width="19.42578125" style="9" customWidth="1"/>
    <col min="4" max="4" width="9.85546875" style="9" customWidth="1"/>
    <col min="5" max="5" width="12.85546875" style="10" customWidth="1"/>
    <col min="6" max="6" width="16.7109375" style="9" bestFit="1" customWidth="1"/>
    <col min="7" max="7" width="15.7109375" style="9" bestFit="1" customWidth="1"/>
    <col min="8" max="8" width="6.85546875" style="9" hidden="1" customWidth="1"/>
    <col min="9" max="9" width="6.28515625" style="9" hidden="1" customWidth="1"/>
    <col min="10" max="10" width="7.28515625" style="9" hidden="1" customWidth="1"/>
    <col min="11" max="11" width="0" style="9" hidden="1" customWidth="1"/>
    <col min="12" max="12" width="6.28515625" style="9" hidden="1" customWidth="1"/>
    <col min="13" max="13" width="6.7109375" style="9" hidden="1" customWidth="1"/>
    <col min="14" max="14" width="10.42578125" style="9" customWidth="1"/>
    <col min="15" max="15" width="11.5703125" style="9" hidden="1" customWidth="1"/>
    <col min="16" max="16" width="7.140625" style="9" hidden="1" customWidth="1"/>
    <col min="17" max="21" width="9.42578125" style="9" hidden="1" customWidth="1"/>
    <col min="22" max="22" width="11.7109375" style="9" customWidth="1"/>
    <col min="23" max="23" width="75" style="10" customWidth="1"/>
    <col min="24" max="24" width="39.42578125" style="10" hidden="1" customWidth="1"/>
    <col min="25" max="25" width="13.140625" style="9" customWidth="1"/>
  </cols>
  <sheetData>
    <row r="1" spans="1:25" ht="28.5" customHeight="1" x14ac:dyDescent="0.25">
      <c r="A1" s="88" t="s">
        <v>393</v>
      </c>
      <c r="B1" s="93" t="s">
        <v>402</v>
      </c>
      <c r="C1" s="97" t="s">
        <v>110</v>
      </c>
      <c r="D1" s="97" t="s">
        <v>400</v>
      </c>
      <c r="E1" s="93" t="s">
        <v>401</v>
      </c>
      <c r="F1" s="97" t="s">
        <v>398</v>
      </c>
      <c r="G1" s="97" t="s">
        <v>399</v>
      </c>
      <c r="H1" s="114">
        <v>1998</v>
      </c>
      <c r="I1" s="114">
        <v>1999</v>
      </c>
      <c r="J1" s="114">
        <v>2000</v>
      </c>
      <c r="K1" s="114">
        <v>2001</v>
      </c>
      <c r="L1" s="114">
        <v>2002</v>
      </c>
      <c r="M1" s="114" t="s">
        <v>431</v>
      </c>
      <c r="N1" s="119" t="s">
        <v>423</v>
      </c>
      <c r="O1" s="122" t="s">
        <v>79</v>
      </c>
      <c r="P1" s="114">
        <v>1998</v>
      </c>
      <c r="Q1" s="114">
        <v>1999</v>
      </c>
      <c r="R1" s="114">
        <v>2000</v>
      </c>
      <c r="S1" s="114">
        <v>2001</v>
      </c>
      <c r="T1" s="114">
        <v>2002</v>
      </c>
      <c r="U1" s="114" t="s">
        <v>431</v>
      </c>
      <c r="V1" s="119" t="s">
        <v>423</v>
      </c>
      <c r="W1" s="130" t="s">
        <v>424</v>
      </c>
      <c r="X1" s="135" t="s">
        <v>120</v>
      </c>
      <c r="Y1" s="130" t="s">
        <v>346</v>
      </c>
    </row>
    <row r="2" spans="1:25" ht="25.5" x14ac:dyDescent="0.2">
      <c r="A2" s="72" t="s">
        <v>418</v>
      </c>
      <c r="B2" s="44" t="s">
        <v>332</v>
      </c>
      <c r="C2" s="45" t="s">
        <v>451</v>
      </c>
      <c r="D2" s="45" t="s">
        <v>450</v>
      </c>
      <c r="E2" s="46"/>
      <c r="F2" s="45" t="s">
        <v>15</v>
      </c>
      <c r="G2" s="47">
        <v>36342</v>
      </c>
      <c r="H2" s="74"/>
      <c r="I2" s="74"/>
      <c r="J2" s="74"/>
      <c r="K2" s="74"/>
      <c r="L2" s="74"/>
      <c r="M2" s="74"/>
      <c r="N2" s="49">
        <f>SUM(H2:M2)</f>
        <v>0</v>
      </c>
      <c r="O2" s="74"/>
      <c r="P2" s="48"/>
      <c r="Q2" s="48">
        <v>200</v>
      </c>
      <c r="R2" s="48"/>
      <c r="S2" s="48"/>
      <c r="T2" s="48"/>
      <c r="U2" s="48"/>
      <c r="V2" s="49">
        <f>SUM(P2:U2)</f>
        <v>200</v>
      </c>
      <c r="W2" s="126" t="s">
        <v>333</v>
      </c>
      <c r="X2" s="126"/>
      <c r="Y2" s="137" t="s">
        <v>351</v>
      </c>
    </row>
    <row r="3" spans="1:25" x14ac:dyDescent="0.2">
      <c r="A3" s="72" t="s">
        <v>418</v>
      </c>
      <c r="B3" s="44" t="s">
        <v>332</v>
      </c>
      <c r="C3" s="45" t="s">
        <v>451</v>
      </c>
      <c r="D3" s="45" t="s">
        <v>450</v>
      </c>
      <c r="E3" s="46" t="s">
        <v>431</v>
      </c>
      <c r="F3" s="45" t="s">
        <v>15</v>
      </c>
      <c r="G3" s="47">
        <v>36312</v>
      </c>
      <c r="H3" s="74"/>
      <c r="I3" s="74"/>
      <c r="J3" s="74"/>
      <c r="K3" s="74"/>
      <c r="L3" s="74"/>
      <c r="M3" s="74"/>
      <c r="N3" s="49">
        <f>SUM(H3:M3)</f>
        <v>0</v>
      </c>
      <c r="O3" s="74"/>
      <c r="P3" s="48"/>
      <c r="Q3" s="48">
        <v>100</v>
      </c>
      <c r="R3" s="48"/>
      <c r="S3" s="48"/>
      <c r="T3" s="48"/>
      <c r="U3" s="48"/>
      <c r="V3" s="49">
        <f>SUM(P3:U3)</f>
        <v>100</v>
      </c>
      <c r="W3" s="126" t="s">
        <v>334</v>
      </c>
      <c r="X3" s="126"/>
      <c r="Y3" s="137" t="s">
        <v>351</v>
      </c>
    </row>
    <row r="4" spans="1:25" ht="15.75" customHeight="1" thickBot="1" x14ac:dyDescent="0.25">
      <c r="A4" s="72" t="s">
        <v>418</v>
      </c>
      <c r="B4" s="44" t="s">
        <v>332</v>
      </c>
      <c r="C4" s="45" t="s">
        <v>451</v>
      </c>
      <c r="D4" s="45"/>
      <c r="E4" s="46"/>
      <c r="F4" s="45" t="s">
        <v>11</v>
      </c>
      <c r="G4" s="45">
        <v>1999</v>
      </c>
      <c r="H4" s="115"/>
      <c r="I4" s="55"/>
      <c r="J4" s="55"/>
      <c r="K4" s="55"/>
      <c r="L4" s="55"/>
      <c r="M4" s="55"/>
      <c r="N4" s="39">
        <f>SUM(H4:M4)</f>
        <v>0</v>
      </c>
      <c r="O4" s="112"/>
      <c r="P4" s="123"/>
      <c r="Q4" s="19">
        <v>125</v>
      </c>
      <c r="R4" s="19"/>
      <c r="S4" s="19"/>
      <c r="T4" s="19"/>
      <c r="U4" s="19"/>
      <c r="V4" s="39">
        <f>SUM(P4:U4)</f>
        <v>125</v>
      </c>
      <c r="W4" s="126" t="s">
        <v>335</v>
      </c>
      <c r="X4" s="126"/>
      <c r="Y4" s="137" t="s">
        <v>350</v>
      </c>
    </row>
    <row r="5" spans="1:25" ht="55.5" customHeight="1" x14ac:dyDescent="0.2">
      <c r="A5" s="87" t="s">
        <v>418</v>
      </c>
      <c r="B5" s="92" t="s">
        <v>345</v>
      </c>
      <c r="C5" s="96" t="s">
        <v>451</v>
      </c>
      <c r="D5" s="96" t="s">
        <v>234</v>
      </c>
      <c r="E5" s="103" t="s">
        <v>235</v>
      </c>
      <c r="F5" s="96" t="s">
        <v>11</v>
      </c>
      <c r="G5" s="108">
        <v>36708</v>
      </c>
      <c r="H5" s="74"/>
      <c r="I5" s="74"/>
      <c r="J5" s="74"/>
      <c r="K5" s="74"/>
      <c r="L5" s="74"/>
      <c r="M5" s="74"/>
      <c r="N5" s="49">
        <f>SUM(H5:M5)</f>
        <v>0</v>
      </c>
      <c r="O5" s="121"/>
      <c r="P5" s="48"/>
      <c r="Q5" s="48"/>
      <c r="R5" s="48">
        <v>500</v>
      </c>
      <c r="S5" s="48"/>
      <c r="T5" s="48"/>
      <c r="U5" s="48"/>
      <c r="V5" s="49">
        <f>SUM(P5:U5)</f>
        <v>500</v>
      </c>
      <c r="W5" s="129" t="s">
        <v>387</v>
      </c>
      <c r="X5" s="129" t="s">
        <v>336</v>
      </c>
      <c r="Y5" s="138" t="s">
        <v>351</v>
      </c>
    </row>
    <row r="6" spans="1:25" ht="38.25" x14ac:dyDescent="0.2">
      <c r="A6" s="15" t="s">
        <v>418</v>
      </c>
      <c r="B6" s="16" t="s">
        <v>449</v>
      </c>
      <c r="C6" s="17" t="s">
        <v>427</v>
      </c>
      <c r="D6" s="17" t="s">
        <v>450</v>
      </c>
      <c r="E6" s="18" t="s">
        <v>216</v>
      </c>
      <c r="F6" s="17" t="s">
        <v>11</v>
      </c>
      <c r="G6" s="17">
        <v>1999</v>
      </c>
      <c r="H6" s="19"/>
      <c r="I6" s="19">
        <v>125</v>
      </c>
      <c r="J6" s="19">
        <v>250</v>
      </c>
      <c r="K6" s="19"/>
      <c r="L6" s="19"/>
      <c r="M6" s="19"/>
      <c r="N6" s="20">
        <f t="shared" ref="N6:N12" si="0">SUM(H6:M6)</f>
        <v>375</v>
      </c>
      <c r="O6" s="19"/>
      <c r="P6" s="19"/>
      <c r="Q6" s="19">
        <v>125</v>
      </c>
      <c r="R6" s="19">
        <v>250</v>
      </c>
      <c r="S6" s="19"/>
      <c r="T6" s="19"/>
      <c r="U6" s="19"/>
      <c r="V6" s="20">
        <v>375</v>
      </c>
      <c r="W6" s="21" t="s">
        <v>218</v>
      </c>
      <c r="X6" s="22" t="s">
        <v>217</v>
      </c>
      <c r="Y6" s="23" t="s">
        <v>351</v>
      </c>
    </row>
    <row r="7" spans="1:25" ht="25.5" x14ac:dyDescent="0.2">
      <c r="A7" s="15" t="s">
        <v>418</v>
      </c>
      <c r="B7" s="16" t="s">
        <v>233</v>
      </c>
      <c r="C7" s="17" t="s">
        <v>451</v>
      </c>
      <c r="D7" s="17" t="s">
        <v>234</v>
      </c>
      <c r="E7" s="18" t="s">
        <v>235</v>
      </c>
      <c r="F7" s="17" t="s">
        <v>11</v>
      </c>
      <c r="G7" s="52">
        <v>36708</v>
      </c>
      <c r="H7" s="19"/>
      <c r="I7" s="19"/>
      <c r="J7" s="19">
        <v>530</v>
      </c>
      <c r="K7" s="19"/>
      <c r="L7" s="19"/>
      <c r="M7" s="19"/>
      <c r="N7" s="20">
        <f t="shared" si="0"/>
        <v>530</v>
      </c>
      <c r="O7" s="19"/>
      <c r="P7" s="19"/>
      <c r="Q7" s="19"/>
      <c r="R7" s="19">
        <v>530</v>
      </c>
      <c r="S7" s="19"/>
      <c r="T7" s="19"/>
      <c r="U7" s="19"/>
      <c r="V7" s="20">
        <f t="shared" ref="V7:V26" si="1">SUM(P7:U7)</f>
        <v>530</v>
      </c>
      <c r="W7" s="21" t="s">
        <v>236</v>
      </c>
      <c r="X7" s="22"/>
      <c r="Y7" s="23" t="s">
        <v>351</v>
      </c>
    </row>
    <row r="8" spans="1:25" x14ac:dyDescent="0.2">
      <c r="A8" s="72" t="s">
        <v>396</v>
      </c>
      <c r="B8" s="44" t="s">
        <v>514</v>
      </c>
      <c r="C8" s="17" t="s">
        <v>451</v>
      </c>
      <c r="D8" s="45" t="s">
        <v>410</v>
      </c>
      <c r="E8" s="46" t="s">
        <v>515</v>
      </c>
      <c r="F8" s="45" t="s">
        <v>15</v>
      </c>
      <c r="G8" s="58">
        <v>2001</v>
      </c>
      <c r="H8" s="48"/>
      <c r="I8" s="48"/>
      <c r="J8" s="48"/>
      <c r="K8" s="48">
        <v>720</v>
      </c>
      <c r="L8" s="48"/>
      <c r="M8" s="48"/>
      <c r="N8" s="49">
        <f>SUM(H8:M8)</f>
        <v>720</v>
      </c>
      <c r="O8" s="48"/>
      <c r="P8" s="48"/>
      <c r="Q8" s="48"/>
      <c r="R8" s="48"/>
      <c r="S8" s="48">
        <v>720</v>
      </c>
      <c r="T8" s="48"/>
      <c r="U8" s="48"/>
      <c r="V8" s="49">
        <f t="shared" si="1"/>
        <v>720</v>
      </c>
      <c r="W8" s="21"/>
      <c r="X8" s="21"/>
      <c r="Y8" s="23" t="s">
        <v>351</v>
      </c>
    </row>
    <row r="9" spans="1:25" ht="24.75" customHeight="1" x14ac:dyDescent="0.2">
      <c r="A9" s="15" t="s">
        <v>136</v>
      </c>
      <c r="B9" s="16" t="s">
        <v>513</v>
      </c>
      <c r="C9" s="17" t="s">
        <v>451</v>
      </c>
      <c r="D9" s="17" t="s">
        <v>443</v>
      </c>
      <c r="E9" s="18" t="s">
        <v>557</v>
      </c>
      <c r="F9" s="17" t="s">
        <v>11</v>
      </c>
      <c r="G9" s="17">
        <v>2000</v>
      </c>
      <c r="H9" s="19"/>
      <c r="I9" s="19"/>
      <c r="J9" s="19">
        <v>200</v>
      </c>
      <c r="K9" s="19"/>
      <c r="L9" s="19"/>
      <c r="M9" s="19"/>
      <c r="N9" s="20">
        <f t="shared" si="0"/>
        <v>200</v>
      </c>
      <c r="O9" s="19"/>
      <c r="P9" s="19"/>
      <c r="Q9" s="19"/>
      <c r="R9" s="19">
        <v>200</v>
      </c>
      <c r="S9" s="19"/>
      <c r="T9" s="19"/>
      <c r="U9" s="19"/>
      <c r="V9" s="20">
        <f t="shared" si="1"/>
        <v>200</v>
      </c>
      <c r="W9" s="21" t="s">
        <v>301</v>
      </c>
      <c r="X9" s="22"/>
      <c r="Y9" s="23" t="s">
        <v>351</v>
      </c>
    </row>
    <row r="10" spans="1:25" ht="25.5" x14ac:dyDescent="0.2">
      <c r="A10" s="25" t="s">
        <v>136</v>
      </c>
      <c r="B10" s="26" t="s">
        <v>134</v>
      </c>
      <c r="C10" s="27" t="s">
        <v>427</v>
      </c>
      <c r="D10" s="27" t="s">
        <v>444</v>
      </c>
      <c r="E10" s="28" t="s">
        <v>535</v>
      </c>
      <c r="F10" s="27" t="s">
        <v>445</v>
      </c>
      <c r="G10" s="27">
        <v>1999</v>
      </c>
      <c r="H10" s="31"/>
      <c r="I10" s="31">
        <v>300</v>
      </c>
      <c r="J10" s="31"/>
      <c r="K10" s="31"/>
      <c r="L10" s="31"/>
      <c r="M10" s="31"/>
      <c r="N10" s="30">
        <f t="shared" si="0"/>
        <v>300</v>
      </c>
      <c r="O10" s="31"/>
      <c r="P10" s="31"/>
      <c r="Q10" s="31">
        <v>300</v>
      </c>
      <c r="R10" s="31"/>
      <c r="S10" s="31"/>
      <c r="T10" s="31"/>
      <c r="U10" s="31"/>
      <c r="V10" s="30">
        <f t="shared" si="1"/>
        <v>300</v>
      </c>
      <c r="W10" s="32" t="s">
        <v>30</v>
      </c>
      <c r="X10" s="33"/>
      <c r="Y10" s="23" t="s">
        <v>350</v>
      </c>
    </row>
    <row r="11" spans="1:25" ht="25.5" x14ac:dyDescent="0.2">
      <c r="A11" s="89" t="s">
        <v>396</v>
      </c>
      <c r="B11" s="16" t="s">
        <v>464</v>
      </c>
      <c r="C11" s="17" t="s">
        <v>451</v>
      </c>
      <c r="D11" s="17" t="s">
        <v>436</v>
      </c>
      <c r="E11" s="18" t="s">
        <v>567</v>
      </c>
      <c r="F11" s="17" t="s">
        <v>15</v>
      </c>
      <c r="G11" s="52">
        <v>37073</v>
      </c>
      <c r="H11" s="19"/>
      <c r="I11" s="19"/>
      <c r="J11" s="19"/>
      <c r="K11" s="19">
        <v>720</v>
      </c>
      <c r="L11" s="19"/>
      <c r="M11" s="19"/>
      <c r="N11" s="20">
        <f>SUM(H11:M11)</f>
        <v>720</v>
      </c>
      <c r="O11" s="19"/>
      <c r="P11" s="19"/>
      <c r="Q11" s="19"/>
      <c r="R11" s="19"/>
      <c r="S11" s="19">
        <v>720</v>
      </c>
      <c r="T11" s="19"/>
      <c r="U11" s="19"/>
      <c r="V11" s="39">
        <f t="shared" si="1"/>
        <v>720</v>
      </c>
      <c r="W11" s="21" t="s">
        <v>20</v>
      </c>
      <c r="X11" s="21"/>
      <c r="Y11" s="23" t="s">
        <v>351</v>
      </c>
    </row>
    <row r="12" spans="1:25" x14ac:dyDescent="0.2">
      <c r="A12" s="25" t="s">
        <v>394</v>
      </c>
      <c r="B12" s="26" t="s">
        <v>419</v>
      </c>
      <c r="C12" s="27" t="s">
        <v>451</v>
      </c>
      <c r="D12" s="27" t="s">
        <v>404</v>
      </c>
      <c r="E12" s="28" t="s">
        <v>112</v>
      </c>
      <c r="F12" s="27" t="s">
        <v>12</v>
      </c>
      <c r="G12" s="27"/>
      <c r="H12" s="31"/>
      <c r="I12" s="31"/>
      <c r="J12" s="31"/>
      <c r="K12" s="31"/>
      <c r="L12" s="31"/>
      <c r="M12" s="31">
        <v>285</v>
      </c>
      <c r="N12" s="30">
        <f t="shared" si="0"/>
        <v>285</v>
      </c>
      <c r="O12" s="31"/>
      <c r="P12" s="31"/>
      <c r="Q12" s="31"/>
      <c r="R12" s="31"/>
      <c r="S12" s="31"/>
      <c r="T12" s="31"/>
      <c r="U12" s="31">
        <v>285</v>
      </c>
      <c r="V12" s="30">
        <f t="shared" si="1"/>
        <v>285</v>
      </c>
      <c r="W12" s="32" t="s">
        <v>113</v>
      </c>
      <c r="X12" s="33"/>
      <c r="Y12" s="23" t="s">
        <v>351</v>
      </c>
    </row>
    <row r="13" spans="1:25" x14ac:dyDescent="0.2">
      <c r="A13" s="25" t="s">
        <v>418</v>
      </c>
      <c r="B13" s="26" t="s">
        <v>419</v>
      </c>
      <c r="C13" s="27" t="s">
        <v>412</v>
      </c>
      <c r="D13" s="27" t="s">
        <v>420</v>
      </c>
      <c r="E13" s="28" t="s">
        <v>421</v>
      </c>
      <c r="F13" s="27" t="s">
        <v>12</v>
      </c>
      <c r="G13" s="27">
        <v>1999</v>
      </c>
      <c r="H13" s="31"/>
      <c r="I13" s="31">
        <v>15</v>
      </c>
      <c r="J13" s="31"/>
      <c r="K13" s="31"/>
      <c r="L13" s="31"/>
      <c r="M13" s="31"/>
      <c r="N13" s="30">
        <f>SUM(H13:M13)</f>
        <v>15</v>
      </c>
      <c r="O13" s="31"/>
      <c r="P13" s="31"/>
      <c r="Q13" s="31">
        <v>15</v>
      </c>
      <c r="R13" s="31"/>
      <c r="S13" s="31"/>
      <c r="T13" s="31"/>
      <c r="U13" s="31"/>
      <c r="V13" s="30">
        <f t="shared" si="1"/>
        <v>15</v>
      </c>
      <c r="W13" s="32" t="s">
        <v>354</v>
      </c>
      <c r="X13" s="33"/>
      <c r="Y13" s="23" t="s">
        <v>351</v>
      </c>
    </row>
    <row r="14" spans="1:25" x14ac:dyDescent="0.2">
      <c r="A14" s="25" t="s">
        <v>397</v>
      </c>
      <c r="B14" s="26" t="s">
        <v>297</v>
      </c>
      <c r="C14" s="27" t="s">
        <v>451</v>
      </c>
      <c r="D14" s="27" t="s">
        <v>121</v>
      </c>
      <c r="E14" s="28" t="s">
        <v>298</v>
      </c>
      <c r="F14" s="27" t="s">
        <v>11</v>
      </c>
      <c r="G14" s="73">
        <v>2000</v>
      </c>
      <c r="H14" s="111"/>
      <c r="I14" s="111"/>
      <c r="J14" s="111"/>
      <c r="K14" s="111"/>
      <c r="L14" s="111"/>
      <c r="M14" s="111"/>
      <c r="N14" s="30">
        <f>SUM(H14:M14)</f>
        <v>0</v>
      </c>
      <c r="O14" s="111"/>
      <c r="P14" s="31"/>
      <c r="Q14" s="31"/>
      <c r="R14" s="31">
        <v>560</v>
      </c>
      <c r="S14" s="31">
        <v>240</v>
      </c>
      <c r="T14" s="31"/>
      <c r="U14" s="31"/>
      <c r="V14" s="30">
        <f t="shared" si="1"/>
        <v>800</v>
      </c>
      <c r="W14" s="32" t="s">
        <v>299</v>
      </c>
      <c r="X14" s="33"/>
      <c r="Y14" s="23" t="s">
        <v>351</v>
      </c>
    </row>
    <row r="15" spans="1:25" ht="27" customHeight="1" x14ac:dyDescent="0.2">
      <c r="A15" s="25" t="s">
        <v>391</v>
      </c>
      <c r="B15" s="26" t="s">
        <v>96</v>
      </c>
      <c r="C15" s="27" t="s">
        <v>550</v>
      </c>
      <c r="D15" s="27" t="s">
        <v>510</v>
      </c>
      <c r="E15" s="28" t="s">
        <v>554</v>
      </c>
      <c r="F15" s="27"/>
      <c r="G15" s="27">
        <v>1998</v>
      </c>
      <c r="H15" s="31">
        <v>276</v>
      </c>
      <c r="I15" s="31"/>
      <c r="J15" s="31"/>
      <c r="K15" s="31"/>
      <c r="L15" s="31"/>
      <c r="M15" s="31"/>
      <c r="N15" s="30">
        <f t="shared" ref="N15:N23" si="2">SUM(H15:M15)</f>
        <v>276</v>
      </c>
      <c r="O15" s="31"/>
      <c r="P15" s="31">
        <v>276</v>
      </c>
      <c r="Q15" s="31"/>
      <c r="R15" s="31"/>
      <c r="S15" s="31"/>
      <c r="T15" s="31"/>
      <c r="U15" s="31"/>
      <c r="V15" s="30">
        <f t="shared" si="1"/>
        <v>276</v>
      </c>
      <c r="W15" s="32" t="s">
        <v>97</v>
      </c>
      <c r="X15" s="33"/>
      <c r="Y15" s="23" t="s">
        <v>351</v>
      </c>
    </row>
    <row r="16" spans="1:25" x14ac:dyDescent="0.2">
      <c r="A16" s="89" t="s">
        <v>396</v>
      </c>
      <c r="B16" s="16" t="s">
        <v>455</v>
      </c>
      <c r="C16" s="17" t="s">
        <v>451</v>
      </c>
      <c r="D16" s="17" t="s">
        <v>414</v>
      </c>
      <c r="E16" s="18" t="s">
        <v>516</v>
      </c>
      <c r="F16" s="17" t="s">
        <v>437</v>
      </c>
      <c r="G16" s="53">
        <v>1998</v>
      </c>
      <c r="H16" s="19">
        <v>15.5</v>
      </c>
      <c r="I16" s="19"/>
      <c r="J16" s="19"/>
      <c r="K16" s="19"/>
      <c r="L16" s="19"/>
      <c r="M16" s="19"/>
      <c r="N16" s="20">
        <f>SUM(H16:M16)</f>
        <v>15.5</v>
      </c>
      <c r="O16" s="19"/>
      <c r="P16" s="19">
        <v>15.5</v>
      </c>
      <c r="Q16" s="19"/>
      <c r="R16" s="19"/>
      <c r="S16" s="19"/>
      <c r="T16" s="19"/>
      <c r="U16" s="19"/>
      <c r="V16" s="39">
        <f t="shared" si="1"/>
        <v>15.5</v>
      </c>
      <c r="W16" s="21"/>
      <c r="X16" s="21"/>
      <c r="Y16" s="23" t="s">
        <v>351</v>
      </c>
    </row>
    <row r="17" spans="1:25" ht="20.25" customHeight="1" x14ac:dyDescent="0.2">
      <c r="A17" s="25" t="s">
        <v>396</v>
      </c>
      <c r="B17" s="26" t="s">
        <v>455</v>
      </c>
      <c r="C17" s="27" t="s">
        <v>451</v>
      </c>
      <c r="D17" s="27" t="s">
        <v>414</v>
      </c>
      <c r="E17" s="28" t="s">
        <v>517</v>
      </c>
      <c r="F17" s="27" t="s">
        <v>437</v>
      </c>
      <c r="G17" s="73">
        <v>1998</v>
      </c>
      <c r="H17" s="31">
        <v>37</v>
      </c>
      <c r="I17" s="31"/>
      <c r="J17" s="31"/>
      <c r="K17" s="31"/>
      <c r="L17" s="31"/>
      <c r="M17" s="31"/>
      <c r="N17" s="30">
        <f>SUM(H17:M17)</f>
        <v>37</v>
      </c>
      <c r="O17" s="31"/>
      <c r="P17" s="31">
        <v>37</v>
      </c>
      <c r="Q17" s="31"/>
      <c r="R17" s="31"/>
      <c r="S17" s="31"/>
      <c r="T17" s="31"/>
      <c r="U17" s="31"/>
      <c r="V17" s="30">
        <f t="shared" si="1"/>
        <v>37</v>
      </c>
      <c r="W17" s="32"/>
      <c r="X17" s="33"/>
      <c r="Y17" s="23" t="s">
        <v>351</v>
      </c>
    </row>
    <row r="18" spans="1:25" ht="38.25" x14ac:dyDescent="0.2">
      <c r="A18" s="25" t="s">
        <v>392</v>
      </c>
      <c r="B18" s="26" t="s">
        <v>249</v>
      </c>
      <c r="C18" s="27" t="s">
        <v>451</v>
      </c>
      <c r="D18" s="27" t="s">
        <v>450</v>
      </c>
      <c r="E18" s="28"/>
      <c r="F18" s="27"/>
      <c r="G18" s="27">
        <v>2000</v>
      </c>
      <c r="H18" s="29"/>
      <c r="I18" s="29"/>
      <c r="J18" s="29"/>
      <c r="K18" s="29"/>
      <c r="L18" s="29"/>
      <c r="M18" s="29"/>
      <c r="N18" s="30">
        <f>SUM(H18:M18)</f>
        <v>0</v>
      </c>
      <c r="O18" s="29"/>
      <c r="P18" s="31"/>
      <c r="Q18" s="31"/>
      <c r="R18" s="31">
        <v>200</v>
      </c>
      <c r="S18" s="31">
        <v>200</v>
      </c>
      <c r="T18" s="31"/>
      <c r="U18" s="31">
        <v>60</v>
      </c>
      <c r="V18" s="30">
        <f t="shared" si="1"/>
        <v>460</v>
      </c>
      <c r="W18" s="32" t="s">
        <v>252</v>
      </c>
      <c r="X18" s="33"/>
      <c r="Y18" s="23" t="s">
        <v>351</v>
      </c>
    </row>
    <row r="19" spans="1:25" ht="25.5" x14ac:dyDescent="0.2">
      <c r="A19" s="25" t="s">
        <v>394</v>
      </c>
      <c r="B19" s="26" t="s">
        <v>489</v>
      </c>
      <c r="C19" s="27" t="s">
        <v>427</v>
      </c>
      <c r="D19" s="27" t="s">
        <v>404</v>
      </c>
      <c r="E19" s="28" t="s">
        <v>441</v>
      </c>
      <c r="F19" s="27" t="s">
        <v>11</v>
      </c>
      <c r="G19" s="40" t="s">
        <v>47</v>
      </c>
      <c r="H19" s="31"/>
      <c r="I19" s="31"/>
      <c r="J19" s="31"/>
      <c r="K19" s="31">
        <v>550</v>
      </c>
      <c r="L19" s="31"/>
      <c r="M19" s="31"/>
      <c r="N19" s="30">
        <f t="shared" si="2"/>
        <v>550</v>
      </c>
      <c r="O19" s="31"/>
      <c r="P19" s="31"/>
      <c r="Q19" s="31"/>
      <c r="R19" s="31"/>
      <c r="S19" s="31">
        <v>550</v>
      </c>
      <c r="T19" s="31"/>
      <c r="U19" s="31"/>
      <c r="V19" s="30">
        <f t="shared" si="1"/>
        <v>550</v>
      </c>
      <c r="W19" s="32" t="s">
        <v>49</v>
      </c>
      <c r="X19" s="33"/>
      <c r="Y19" s="23" t="s">
        <v>351</v>
      </c>
    </row>
    <row r="20" spans="1:25" x14ac:dyDescent="0.2">
      <c r="A20" s="15" t="s">
        <v>394</v>
      </c>
      <c r="B20" s="16" t="s">
        <v>453</v>
      </c>
      <c r="C20" s="17" t="s">
        <v>412</v>
      </c>
      <c r="D20" s="17" t="s">
        <v>404</v>
      </c>
      <c r="E20" s="18" t="s">
        <v>3</v>
      </c>
      <c r="F20" s="17" t="s">
        <v>11</v>
      </c>
      <c r="G20" s="53" t="s">
        <v>26</v>
      </c>
      <c r="H20" s="19"/>
      <c r="I20" s="19"/>
      <c r="J20" s="19">
        <v>1100</v>
      </c>
      <c r="K20" s="19"/>
      <c r="L20" s="19"/>
      <c r="M20" s="19"/>
      <c r="N20" s="20">
        <f t="shared" si="2"/>
        <v>1100</v>
      </c>
      <c r="O20" s="19"/>
      <c r="P20" s="19"/>
      <c r="Q20" s="19"/>
      <c r="R20" s="19">
        <v>1100</v>
      </c>
      <c r="S20" s="19"/>
      <c r="T20" s="19"/>
      <c r="U20" s="19"/>
      <c r="V20" s="20">
        <f t="shared" si="1"/>
        <v>1100</v>
      </c>
      <c r="W20" s="54" t="s">
        <v>46</v>
      </c>
      <c r="X20" s="22" t="s">
        <v>4</v>
      </c>
      <c r="Y20" s="23" t="s">
        <v>350</v>
      </c>
    </row>
    <row r="21" spans="1:25" ht="25.5" x14ac:dyDescent="0.2">
      <c r="A21" s="43" t="s">
        <v>394</v>
      </c>
      <c r="B21" s="44" t="s">
        <v>453</v>
      </c>
      <c r="C21" s="45" t="s">
        <v>451</v>
      </c>
      <c r="D21" s="45" t="s">
        <v>404</v>
      </c>
      <c r="E21" s="46" t="s">
        <v>431</v>
      </c>
      <c r="F21" s="45"/>
      <c r="G21" s="47"/>
      <c r="H21" s="48"/>
      <c r="I21" s="48"/>
      <c r="J21" s="48"/>
      <c r="K21" s="48"/>
      <c r="L21" s="48"/>
      <c r="M21" s="48"/>
      <c r="N21" s="49">
        <f t="shared" si="2"/>
        <v>0</v>
      </c>
      <c r="O21" s="48"/>
      <c r="P21" s="48"/>
      <c r="Q21" s="48"/>
      <c r="R21" s="48"/>
      <c r="S21" s="48"/>
      <c r="T21" s="48"/>
      <c r="U21" s="48"/>
      <c r="V21" s="49">
        <f t="shared" si="1"/>
        <v>0</v>
      </c>
      <c r="W21" s="50" t="s">
        <v>55</v>
      </c>
      <c r="X21" s="51"/>
      <c r="Y21" s="23" t="s">
        <v>349</v>
      </c>
    </row>
    <row r="22" spans="1:25" ht="38.25" x14ac:dyDescent="0.2">
      <c r="A22" s="15" t="s">
        <v>396</v>
      </c>
      <c r="B22" s="16" t="s">
        <v>453</v>
      </c>
      <c r="C22" s="17" t="s">
        <v>550</v>
      </c>
      <c r="D22" s="17" t="s">
        <v>407</v>
      </c>
      <c r="E22" s="18" t="s">
        <v>457</v>
      </c>
      <c r="F22" s="17" t="s">
        <v>11</v>
      </c>
      <c r="G22" s="53">
        <v>1998</v>
      </c>
      <c r="H22" s="19">
        <f>150-83</f>
        <v>67</v>
      </c>
      <c r="I22" s="19"/>
      <c r="J22" s="19"/>
      <c r="K22" s="19"/>
      <c r="L22" s="19"/>
      <c r="M22" s="19"/>
      <c r="N22" s="20">
        <f t="shared" si="2"/>
        <v>67</v>
      </c>
      <c r="O22" s="19" t="s">
        <v>81</v>
      </c>
      <c r="P22" s="19">
        <f>150-83</f>
        <v>67</v>
      </c>
      <c r="Q22" s="19"/>
      <c r="R22" s="19"/>
      <c r="S22" s="19"/>
      <c r="T22" s="19"/>
      <c r="U22" s="19"/>
      <c r="V22" s="20">
        <f t="shared" si="1"/>
        <v>67</v>
      </c>
      <c r="W22" s="21" t="s">
        <v>204</v>
      </c>
      <c r="X22" s="22"/>
      <c r="Y22" s="23" t="s">
        <v>350</v>
      </c>
    </row>
    <row r="23" spans="1:25" x14ac:dyDescent="0.2">
      <c r="A23" s="15" t="s">
        <v>396</v>
      </c>
      <c r="B23" s="16" t="s">
        <v>453</v>
      </c>
      <c r="C23" s="17" t="s">
        <v>451</v>
      </c>
      <c r="D23" s="17" t="s">
        <v>407</v>
      </c>
      <c r="E23" s="18" t="s">
        <v>492</v>
      </c>
      <c r="F23" s="17" t="s">
        <v>11</v>
      </c>
      <c r="G23" s="53">
        <v>2000</v>
      </c>
      <c r="H23" s="19"/>
      <c r="I23" s="19"/>
      <c r="J23" s="19">
        <v>580</v>
      </c>
      <c r="K23" s="19"/>
      <c r="L23" s="19"/>
      <c r="M23" s="19"/>
      <c r="N23" s="20">
        <f t="shared" si="2"/>
        <v>580</v>
      </c>
      <c r="O23" s="19"/>
      <c r="P23" s="19"/>
      <c r="Q23" s="19"/>
      <c r="R23" s="19">
        <v>580</v>
      </c>
      <c r="S23" s="19"/>
      <c r="T23" s="19"/>
      <c r="U23" s="19"/>
      <c r="V23" s="20">
        <f t="shared" si="1"/>
        <v>580</v>
      </c>
      <c r="W23" s="21" t="s">
        <v>368</v>
      </c>
      <c r="X23" s="22"/>
      <c r="Y23" s="23" t="s">
        <v>351</v>
      </c>
    </row>
    <row r="24" spans="1:25" ht="63.75" x14ac:dyDescent="0.2">
      <c r="A24" s="15" t="s">
        <v>396</v>
      </c>
      <c r="B24" s="16" t="s">
        <v>453</v>
      </c>
      <c r="C24" s="17" t="s">
        <v>451</v>
      </c>
      <c r="D24" s="17" t="s">
        <v>407</v>
      </c>
      <c r="E24" s="18" t="s">
        <v>461</v>
      </c>
      <c r="F24" s="17" t="s">
        <v>11</v>
      </c>
      <c r="G24" s="53">
        <v>2001</v>
      </c>
      <c r="H24" s="19"/>
      <c r="I24" s="19"/>
      <c r="J24" s="19"/>
      <c r="K24" s="19">
        <v>580</v>
      </c>
      <c r="L24" s="19"/>
      <c r="M24" s="19"/>
      <c r="N24" s="20">
        <f>SUM(H24:M24)</f>
        <v>580</v>
      </c>
      <c r="O24" s="19"/>
      <c r="P24" s="19"/>
      <c r="Q24" s="19"/>
      <c r="R24" s="19"/>
      <c r="S24" s="19">
        <v>580</v>
      </c>
      <c r="T24" s="19"/>
      <c r="U24" s="19"/>
      <c r="V24" s="20">
        <f t="shared" si="1"/>
        <v>580</v>
      </c>
      <c r="W24" s="21" t="s">
        <v>307</v>
      </c>
      <c r="X24" s="22"/>
      <c r="Y24" s="23" t="s">
        <v>351</v>
      </c>
    </row>
    <row r="25" spans="1:25" x14ac:dyDescent="0.2">
      <c r="A25" s="15" t="s">
        <v>396</v>
      </c>
      <c r="B25" s="16" t="s">
        <v>453</v>
      </c>
      <c r="C25" s="17" t="s">
        <v>427</v>
      </c>
      <c r="D25" s="17" t="s">
        <v>433</v>
      </c>
      <c r="E25" s="18" t="s">
        <v>5</v>
      </c>
      <c r="F25" s="17"/>
      <c r="G25" s="53" t="s">
        <v>431</v>
      </c>
      <c r="H25" s="19"/>
      <c r="I25" s="19"/>
      <c r="J25" s="19"/>
      <c r="K25" s="19"/>
      <c r="L25" s="19"/>
      <c r="M25" s="19">
        <v>1000</v>
      </c>
      <c r="N25" s="20">
        <f>SUM(H25:M25)</f>
        <v>1000</v>
      </c>
      <c r="O25" s="19"/>
      <c r="P25" s="19"/>
      <c r="Q25" s="19"/>
      <c r="R25" s="19"/>
      <c r="S25" s="19"/>
      <c r="T25" s="19"/>
      <c r="U25" s="19">
        <v>1000</v>
      </c>
      <c r="V25" s="20">
        <f t="shared" si="1"/>
        <v>1000</v>
      </c>
      <c r="W25" s="21" t="s">
        <v>27</v>
      </c>
      <c r="X25" s="22"/>
      <c r="Y25" s="23" t="s">
        <v>351</v>
      </c>
    </row>
    <row r="26" spans="1:25" ht="15" customHeight="1" x14ac:dyDescent="0.2">
      <c r="A26" s="15" t="s">
        <v>396</v>
      </c>
      <c r="B26" s="16" t="s">
        <v>370</v>
      </c>
      <c r="C26" s="17" t="s">
        <v>451</v>
      </c>
      <c r="D26" s="17" t="s">
        <v>414</v>
      </c>
      <c r="E26" s="18" t="s">
        <v>65</v>
      </c>
      <c r="F26" s="17" t="s">
        <v>11</v>
      </c>
      <c r="G26" s="52">
        <v>36708</v>
      </c>
      <c r="H26" s="19"/>
      <c r="I26" s="19"/>
      <c r="J26" s="19">
        <v>850</v>
      </c>
      <c r="K26" s="19"/>
      <c r="L26" s="19"/>
      <c r="M26" s="19"/>
      <c r="N26" s="20">
        <f>SUM(H26:M26)</f>
        <v>850</v>
      </c>
      <c r="O26" s="19" t="s">
        <v>80</v>
      </c>
      <c r="P26" s="19"/>
      <c r="Q26" s="19"/>
      <c r="R26" s="19">
        <v>850</v>
      </c>
      <c r="S26" s="19"/>
      <c r="T26" s="19"/>
      <c r="U26" s="19"/>
      <c r="V26" s="20">
        <f t="shared" si="1"/>
        <v>850</v>
      </c>
      <c r="W26" s="21" t="s">
        <v>66</v>
      </c>
      <c r="X26" s="22"/>
      <c r="Y26" s="23" t="s">
        <v>351</v>
      </c>
    </row>
    <row r="27" spans="1:25" x14ac:dyDescent="0.2">
      <c r="A27" s="85" t="s">
        <v>392</v>
      </c>
      <c r="B27" s="3" t="s">
        <v>147</v>
      </c>
      <c r="C27" s="17" t="s">
        <v>412</v>
      </c>
      <c r="D27" s="5" t="s">
        <v>450</v>
      </c>
      <c r="E27" s="5" t="s">
        <v>148</v>
      </c>
      <c r="F27" s="4" t="s">
        <v>146</v>
      </c>
      <c r="G27" s="7">
        <v>36342</v>
      </c>
      <c r="H27" s="36"/>
      <c r="I27" s="36"/>
      <c r="J27" s="38"/>
      <c r="K27" s="36"/>
      <c r="L27" s="38"/>
      <c r="M27" s="38"/>
      <c r="N27" s="8"/>
      <c r="O27" s="38"/>
      <c r="P27" s="38"/>
      <c r="Q27" s="37">
        <v>200</v>
      </c>
      <c r="R27" s="38"/>
      <c r="S27" s="38"/>
      <c r="T27" s="38"/>
      <c r="U27" s="38"/>
      <c r="V27" s="20">
        <v>200</v>
      </c>
      <c r="W27" s="41" t="s">
        <v>149</v>
      </c>
      <c r="X27" s="134"/>
      <c r="Y27" s="23" t="s">
        <v>349</v>
      </c>
    </row>
    <row r="28" spans="1:25" x14ac:dyDescent="0.2">
      <c r="A28" s="15" t="s">
        <v>394</v>
      </c>
      <c r="B28" s="16" t="s">
        <v>115</v>
      </c>
      <c r="C28" s="17" t="s">
        <v>451</v>
      </c>
      <c r="D28" s="17" t="s">
        <v>404</v>
      </c>
      <c r="E28" s="18" t="s">
        <v>116</v>
      </c>
      <c r="F28" s="17"/>
      <c r="G28" s="52">
        <v>36342</v>
      </c>
      <c r="H28" s="19"/>
      <c r="I28" s="19">
        <v>92</v>
      </c>
      <c r="J28" s="19"/>
      <c r="K28" s="19"/>
      <c r="L28" s="19"/>
      <c r="M28" s="19"/>
      <c r="N28" s="20">
        <f t="shared" ref="N28:N34" si="3">SUM(H28:M28)</f>
        <v>92</v>
      </c>
      <c r="O28" s="19"/>
      <c r="P28" s="19"/>
      <c r="Q28" s="19">
        <v>92</v>
      </c>
      <c r="R28" s="19"/>
      <c r="S28" s="19"/>
      <c r="T28" s="19"/>
      <c r="U28" s="19"/>
      <c r="V28" s="20">
        <f t="shared" ref="V28:V34" si="4">SUM(P28:U28)</f>
        <v>92</v>
      </c>
      <c r="W28" s="21" t="s">
        <v>117</v>
      </c>
      <c r="X28" s="22"/>
      <c r="Y28" s="23" t="s">
        <v>351</v>
      </c>
    </row>
    <row r="29" spans="1:25" ht="25.5" x14ac:dyDescent="0.2">
      <c r="A29" s="15" t="s">
        <v>396</v>
      </c>
      <c r="B29" s="16" t="s">
        <v>100</v>
      </c>
      <c r="C29" s="17" t="s">
        <v>412</v>
      </c>
      <c r="D29" s="17" t="s">
        <v>407</v>
      </c>
      <c r="E29" s="18" t="s">
        <v>409</v>
      </c>
      <c r="F29" s="17" t="s">
        <v>11</v>
      </c>
      <c r="G29" s="17">
        <v>1999</v>
      </c>
      <c r="H29" s="19"/>
      <c r="I29" s="19">
        <v>274</v>
      </c>
      <c r="J29" s="19"/>
      <c r="K29" s="19"/>
      <c r="L29" s="19"/>
      <c r="M29" s="19"/>
      <c r="N29" s="20">
        <f t="shared" si="3"/>
        <v>274</v>
      </c>
      <c r="O29" s="19"/>
      <c r="P29" s="19"/>
      <c r="Q29" s="19">
        <v>274</v>
      </c>
      <c r="R29" s="19"/>
      <c r="S29" s="19"/>
      <c r="T29" s="19"/>
      <c r="U29" s="19"/>
      <c r="V29" s="20">
        <f t="shared" si="4"/>
        <v>274</v>
      </c>
      <c r="W29" s="21" t="s">
        <v>102</v>
      </c>
      <c r="X29" s="22" t="s">
        <v>101</v>
      </c>
      <c r="Y29" s="23" t="s">
        <v>350</v>
      </c>
    </row>
    <row r="30" spans="1:25" ht="38.25" x14ac:dyDescent="0.2">
      <c r="A30" s="15" t="s">
        <v>396</v>
      </c>
      <c r="B30" s="16" t="s">
        <v>130</v>
      </c>
      <c r="C30" s="17" t="s">
        <v>451</v>
      </c>
      <c r="D30" s="17" t="s">
        <v>414</v>
      </c>
      <c r="E30" s="18" t="s">
        <v>131</v>
      </c>
      <c r="F30" s="17" t="s">
        <v>437</v>
      </c>
      <c r="G30" s="17">
        <v>2001</v>
      </c>
      <c r="H30" s="19"/>
      <c r="I30" s="19"/>
      <c r="J30" s="19"/>
      <c r="K30" s="19">
        <v>48</v>
      </c>
      <c r="L30" s="19"/>
      <c r="M30" s="19"/>
      <c r="N30" s="20">
        <f t="shared" si="3"/>
        <v>48</v>
      </c>
      <c r="O30" s="19"/>
      <c r="P30" s="19"/>
      <c r="Q30" s="19"/>
      <c r="R30" s="19"/>
      <c r="S30" s="19">
        <v>48</v>
      </c>
      <c r="T30" s="19"/>
      <c r="U30" s="19"/>
      <c r="V30" s="20">
        <f t="shared" si="4"/>
        <v>48</v>
      </c>
      <c r="W30" s="21" t="s">
        <v>132</v>
      </c>
      <c r="X30" s="22"/>
      <c r="Y30" s="23" t="s">
        <v>350</v>
      </c>
    </row>
    <row r="31" spans="1:25" x14ac:dyDescent="0.2">
      <c r="A31" s="15" t="s">
        <v>396</v>
      </c>
      <c r="B31" s="16" t="s">
        <v>592</v>
      </c>
      <c r="C31" s="17" t="s">
        <v>451</v>
      </c>
      <c r="D31" s="17" t="s">
        <v>407</v>
      </c>
      <c r="E31" s="18" t="s">
        <v>593</v>
      </c>
      <c r="F31" s="17"/>
      <c r="G31" s="17" t="s">
        <v>78</v>
      </c>
      <c r="H31" s="19"/>
      <c r="I31" s="19"/>
      <c r="J31" s="19"/>
      <c r="K31" s="19"/>
      <c r="L31" s="19">
        <v>285</v>
      </c>
      <c r="M31" s="19"/>
      <c r="N31" s="20">
        <f t="shared" si="3"/>
        <v>285</v>
      </c>
      <c r="O31" s="19" t="s">
        <v>80</v>
      </c>
      <c r="P31" s="19"/>
      <c r="Q31" s="19"/>
      <c r="R31" s="19"/>
      <c r="S31" s="19"/>
      <c r="T31" s="19">
        <v>285</v>
      </c>
      <c r="U31" s="19"/>
      <c r="V31" s="20">
        <f t="shared" si="4"/>
        <v>285</v>
      </c>
      <c r="W31" s="21"/>
      <c r="X31" s="22"/>
      <c r="Y31" s="23" t="s">
        <v>351</v>
      </c>
    </row>
    <row r="32" spans="1:25" x14ac:dyDescent="0.2">
      <c r="A32" s="15" t="s">
        <v>396</v>
      </c>
      <c r="B32" s="16" t="s">
        <v>592</v>
      </c>
      <c r="C32" s="17" t="s">
        <v>451</v>
      </c>
      <c r="D32" s="17" t="s">
        <v>407</v>
      </c>
      <c r="E32" s="18" t="s">
        <v>593</v>
      </c>
      <c r="F32" s="17" t="s">
        <v>15</v>
      </c>
      <c r="G32" s="52">
        <v>36892</v>
      </c>
      <c r="H32" s="19"/>
      <c r="I32" s="19"/>
      <c r="J32" s="19"/>
      <c r="K32" s="19">
        <v>272</v>
      </c>
      <c r="L32" s="19"/>
      <c r="M32" s="19"/>
      <c r="N32" s="20">
        <f t="shared" si="3"/>
        <v>272</v>
      </c>
      <c r="O32" s="19" t="s">
        <v>80</v>
      </c>
      <c r="P32" s="19"/>
      <c r="Q32" s="19"/>
      <c r="R32" s="19"/>
      <c r="S32" s="19">
        <v>272</v>
      </c>
      <c r="T32" s="19"/>
      <c r="U32" s="19"/>
      <c r="V32" s="20">
        <f t="shared" si="4"/>
        <v>272</v>
      </c>
      <c r="W32" s="21"/>
      <c r="X32" s="22"/>
      <c r="Y32" s="23" t="s">
        <v>351</v>
      </c>
    </row>
    <row r="33" spans="1:25" x14ac:dyDescent="0.2">
      <c r="A33" s="15" t="s">
        <v>396</v>
      </c>
      <c r="B33" s="16" t="s">
        <v>460</v>
      </c>
      <c r="C33" s="17" t="s">
        <v>451</v>
      </c>
      <c r="D33" s="17" t="s">
        <v>407</v>
      </c>
      <c r="E33" s="18" t="s">
        <v>537</v>
      </c>
      <c r="F33" s="17" t="s">
        <v>15</v>
      </c>
      <c r="G33" s="52">
        <v>36678</v>
      </c>
      <c r="H33" s="19"/>
      <c r="I33" s="19"/>
      <c r="J33" s="19">
        <v>350</v>
      </c>
      <c r="K33" s="19"/>
      <c r="L33" s="19"/>
      <c r="M33" s="19"/>
      <c r="N33" s="20">
        <f t="shared" si="3"/>
        <v>350</v>
      </c>
      <c r="O33" s="19" t="s">
        <v>80</v>
      </c>
      <c r="P33" s="19"/>
      <c r="Q33" s="19"/>
      <c r="R33" s="19">
        <v>350</v>
      </c>
      <c r="S33" s="19"/>
      <c r="T33" s="19"/>
      <c r="U33" s="19"/>
      <c r="V33" s="20">
        <f t="shared" si="4"/>
        <v>350</v>
      </c>
      <c r="W33" s="21"/>
      <c r="X33" s="22"/>
      <c r="Y33" s="23" t="s">
        <v>349</v>
      </c>
    </row>
    <row r="34" spans="1:25" ht="25.5" x14ac:dyDescent="0.2">
      <c r="A34" s="15" t="s">
        <v>392</v>
      </c>
      <c r="B34" s="16" t="s">
        <v>549</v>
      </c>
      <c r="C34" s="17" t="s">
        <v>451</v>
      </c>
      <c r="D34" s="17" t="s">
        <v>468</v>
      </c>
      <c r="E34" s="18" t="s">
        <v>552</v>
      </c>
      <c r="F34" s="17" t="s">
        <v>15</v>
      </c>
      <c r="G34" s="17">
        <v>2000</v>
      </c>
      <c r="H34" s="19"/>
      <c r="I34" s="19"/>
      <c r="J34" s="19">
        <v>600</v>
      </c>
      <c r="K34" s="19"/>
      <c r="L34" s="19"/>
      <c r="M34" s="19"/>
      <c r="N34" s="20">
        <f t="shared" si="3"/>
        <v>600</v>
      </c>
      <c r="O34" s="19"/>
      <c r="P34" s="19"/>
      <c r="Q34" s="19"/>
      <c r="R34" s="19">
        <v>600</v>
      </c>
      <c r="S34" s="19"/>
      <c r="T34" s="19"/>
      <c r="U34" s="19"/>
      <c r="V34" s="20">
        <f t="shared" si="4"/>
        <v>600</v>
      </c>
      <c r="W34" s="21" t="s">
        <v>41</v>
      </c>
      <c r="X34" s="22"/>
      <c r="Y34" s="23" t="s">
        <v>351</v>
      </c>
    </row>
    <row r="35" spans="1:25" ht="51" x14ac:dyDescent="0.2">
      <c r="A35" s="15" t="s">
        <v>396</v>
      </c>
      <c r="B35" s="16" t="s">
        <v>500</v>
      </c>
      <c r="C35" s="17" t="s">
        <v>451</v>
      </c>
      <c r="D35" s="17" t="s">
        <v>414</v>
      </c>
      <c r="E35" s="18" t="s">
        <v>454</v>
      </c>
      <c r="F35" s="17" t="s">
        <v>15</v>
      </c>
      <c r="G35" s="52">
        <v>36831</v>
      </c>
      <c r="H35" s="19"/>
      <c r="I35" s="19"/>
      <c r="J35" s="19">
        <v>540</v>
      </c>
      <c r="K35" s="19"/>
      <c r="L35" s="19"/>
      <c r="M35" s="19"/>
      <c r="N35" s="20">
        <v>540</v>
      </c>
      <c r="O35" s="19"/>
      <c r="P35" s="19"/>
      <c r="Q35" s="19"/>
      <c r="R35" s="19">
        <v>540</v>
      </c>
      <c r="S35" s="19"/>
      <c r="T35" s="19"/>
      <c r="U35" s="19"/>
      <c r="V35" s="20">
        <v>540</v>
      </c>
      <c r="W35" s="21" t="s">
        <v>501</v>
      </c>
      <c r="X35" s="22"/>
      <c r="Y35" s="23" t="s">
        <v>502</v>
      </c>
    </row>
    <row r="36" spans="1:25" ht="63.75" x14ac:dyDescent="0.2">
      <c r="A36" s="15" t="s">
        <v>394</v>
      </c>
      <c r="B36" s="16" t="s">
        <v>403</v>
      </c>
      <c r="C36" s="17" t="s">
        <v>550</v>
      </c>
      <c r="D36" s="17" t="s">
        <v>404</v>
      </c>
      <c r="E36" s="18" t="s">
        <v>405</v>
      </c>
      <c r="F36" s="17" t="s">
        <v>12</v>
      </c>
      <c r="G36" s="52">
        <v>36008</v>
      </c>
      <c r="H36" s="19">
        <f>240-90</f>
        <v>150</v>
      </c>
      <c r="I36" s="19"/>
      <c r="J36" s="19">
        <v>510</v>
      </c>
      <c r="K36" s="19"/>
      <c r="L36" s="19"/>
      <c r="M36" s="19"/>
      <c r="N36" s="20">
        <f t="shared" ref="N36:N41" si="5">SUM(H36:M36)</f>
        <v>660</v>
      </c>
      <c r="O36" s="19"/>
      <c r="P36" s="19">
        <f>240-90</f>
        <v>150</v>
      </c>
      <c r="Q36" s="19"/>
      <c r="R36" s="19">
        <v>510</v>
      </c>
      <c r="S36" s="19"/>
      <c r="T36" s="19"/>
      <c r="U36" s="19"/>
      <c r="V36" s="20">
        <f t="shared" ref="V36:V41" si="6">SUM(P36:U36)</f>
        <v>660</v>
      </c>
      <c r="W36" s="21" t="s">
        <v>315</v>
      </c>
      <c r="X36" s="22" t="s">
        <v>184</v>
      </c>
      <c r="Y36" s="23" t="s">
        <v>350</v>
      </c>
    </row>
    <row r="37" spans="1:25" ht="63.75" x14ac:dyDescent="0.2">
      <c r="A37" s="15" t="s">
        <v>394</v>
      </c>
      <c r="B37" s="16" t="s">
        <v>403</v>
      </c>
      <c r="C37" s="17" t="s">
        <v>427</v>
      </c>
      <c r="D37" s="17" t="s">
        <v>404</v>
      </c>
      <c r="E37" s="18" t="s">
        <v>441</v>
      </c>
      <c r="F37" s="17" t="s">
        <v>11</v>
      </c>
      <c r="G37" s="53">
        <v>2001</v>
      </c>
      <c r="H37" s="19"/>
      <c r="I37" s="19"/>
      <c r="J37" s="19"/>
      <c r="K37" s="19">
        <v>700</v>
      </c>
      <c r="L37" s="19"/>
      <c r="M37" s="19"/>
      <c r="N37" s="20">
        <f t="shared" si="5"/>
        <v>700</v>
      </c>
      <c r="O37" s="19"/>
      <c r="P37" s="19"/>
      <c r="Q37" s="19"/>
      <c r="R37" s="19"/>
      <c r="S37" s="19">
        <v>700</v>
      </c>
      <c r="T37" s="19"/>
      <c r="U37" s="19"/>
      <c r="V37" s="20">
        <f t="shared" si="6"/>
        <v>700</v>
      </c>
      <c r="W37" s="54" t="s">
        <v>118</v>
      </c>
      <c r="X37" s="22"/>
      <c r="Y37" s="23" t="s">
        <v>351</v>
      </c>
    </row>
    <row r="38" spans="1:25" ht="38.25" x14ac:dyDescent="0.2">
      <c r="A38" s="15" t="s">
        <v>397</v>
      </c>
      <c r="B38" s="16" t="s">
        <v>290</v>
      </c>
      <c r="C38" s="17" t="s">
        <v>451</v>
      </c>
      <c r="D38" s="17" t="s">
        <v>521</v>
      </c>
      <c r="E38" s="18" t="s">
        <v>291</v>
      </c>
      <c r="F38" s="17" t="s">
        <v>15</v>
      </c>
      <c r="G38" s="52">
        <v>36312</v>
      </c>
      <c r="H38" s="56"/>
      <c r="I38" s="56"/>
      <c r="J38" s="56"/>
      <c r="K38" s="56"/>
      <c r="L38" s="56"/>
      <c r="M38" s="56"/>
      <c r="N38" s="20">
        <f t="shared" si="5"/>
        <v>0</v>
      </c>
      <c r="O38" s="56"/>
      <c r="P38" s="19"/>
      <c r="Q38" s="19">
        <v>160</v>
      </c>
      <c r="R38" s="19"/>
      <c r="S38" s="19"/>
      <c r="T38" s="19"/>
      <c r="U38" s="19"/>
      <c r="V38" s="20">
        <f t="shared" si="6"/>
        <v>160</v>
      </c>
      <c r="W38" s="21" t="s">
        <v>292</v>
      </c>
      <c r="X38" s="22"/>
      <c r="Y38" s="23" t="s">
        <v>351</v>
      </c>
    </row>
    <row r="39" spans="1:25" ht="76.5" x14ac:dyDescent="0.2">
      <c r="A39" s="15" t="s">
        <v>397</v>
      </c>
      <c r="B39" s="16" t="s">
        <v>290</v>
      </c>
      <c r="C39" s="17" t="s">
        <v>451</v>
      </c>
      <c r="D39" s="17" t="s">
        <v>481</v>
      </c>
      <c r="E39" s="18" t="s">
        <v>293</v>
      </c>
      <c r="F39" s="17" t="s">
        <v>15</v>
      </c>
      <c r="G39" s="52">
        <v>37043</v>
      </c>
      <c r="H39" s="56"/>
      <c r="I39" s="56"/>
      <c r="J39" s="56"/>
      <c r="K39" s="56"/>
      <c r="L39" s="56"/>
      <c r="M39" s="56"/>
      <c r="N39" s="20">
        <f t="shared" si="5"/>
        <v>0</v>
      </c>
      <c r="O39" s="56"/>
      <c r="P39" s="19"/>
      <c r="Q39" s="19"/>
      <c r="R39" s="19"/>
      <c r="S39" s="19">
        <v>1100</v>
      </c>
      <c r="T39" s="19"/>
      <c r="U39" s="19"/>
      <c r="V39" s="20">
        <f t="shared" si="6"/>
        <v>1100</v>
      </c>
      <c r="W39" s="21" t="s">
        <v>294</v>
      </c>
      <c r="X39" s="22"/>
      <c r="Y39" s="23" t="s">
        <v>350</v>
      </c>
    </row>
    <row r="40" spans="1:25" ht="51" x14ac:dyDescent="0.2">
      <c r="A40" s="15" t="s">
        <v>397</v>
      </c>
      <c r="B40" s="16" t="s">
        <v>290</v>
      </c>
      <c r="C40" s="17" t="s">
        <v>451</v>
      </c>
      <c r="D40" s="17" t="s">
        <v>481</v>
      </c>
      <c r="E40" s="18" t="s">
        <v>295</v>
      </c>
      <c r="F40" s="17" t="s">
        <v>15</v>
      </c>
      <c r="G40" s="53">
        <v>1999</v>
      </c>
      <c r="H40" s="57"/>
      <c r="I40" s="57"/>
      <c r="J40" s="57"/>
      <c r="K40" s="57"/>
      <c r="L40" s="57"/>
      <c r="M40" s="57"/>
      <c r="N40" s="20">
        <f t="shared" si="5"/>
        <v>0</v>
      </c>
      <c r="O40" s="57"/>
      <c r="P40" s="19"/>
      <c r="Q40" s="19">
        <v>160</v>
      </c>
      <c r="R40" s="19">
        <v>840</v>
      </c>
      <c r="S40" s="19"/>
      <c r="T40" s="19"/>
      <c r="U40" s="19"/>
      <c r="V40" s="20">
        <f t="shared" si="6"/>
        <v>1000</v>
      </c>
      <c r="W40" s="21" t="s">
        <v>296</v>
      </c>
      <c r="X40" s="22"/>
      <c r="Y40" s="23" t="s">
        <v>351</v>
      </c>
    </row>
    <row r="41" spans="1:25" x14ac:dyDescent="0.2">
      <c r="A41" s="15" t="s">
        <v>396</v>
      </c>
      <c r="B41" s="16" t="s">
        <v>70</v>
      </c>
      <c r="C41" s="17" t="s">
        <v>451</v>
      </c>
      <c r="D41" s="17" t="s">
        <v>414</v>
      </c>
      <c r="E41" s="18" t="s">
        <v>576</v>
      </c>
      <c r="F41" s="17" t="s">
        <v>15</v>
      </c>
      <c r="G41" s="17">
        <v>2002</v>
      </c>
      <c r="H41" s="19"/>
      <c r="I41" s="19"/>
      <c r="J41" s="19"/>
      <c r="K41" s="19"/>
      <c r="L41" s="19">
        <v>600</v>
      </c>
      <c r="M41" s="19"/>
      <c r="N41" s="20">
        <f t="shared" si="5"/>
        <v>600</v>
      </c>
      <c r="O41" s="19" t="s">
        <v>80</v>
      </c>
      <c r="P41" s="19"/>
      <c r="Q41" s="19"/>
      <c r="R41" s="19"/>
      <c r="S41" s="19"/>
      <c r="T41" s="19">
        <v>600</v>
      </c>
      <c r="U41" s="19"/>
      <c r="V41" s="20">
        <f t="shared" si="6"/>
        <v>600</v>
      </c>
      <c r="W41" s="21"/>
      <c r="X41" s="22"/>
      <c r="Y41" s="23" t="s">
        <v>351</v>
      </c>
    </row>
    <row r="42" spans="1:25" x14ac:dyDescent="0.2">
      <c r="A42" s="85" t="s">
        <v>391</v>
      </c>
      <c r="B42" s="3" t="s">
        <v>141</v>
      </c>
      <c r="C42" s="17" t="s">
        <v>451</v>
      </c>
      <c r="D42" s="5" t="s">
        <v>534</v>
      </c>
      <c r="E42" s="5" t="s">
        <v>306</v>
      </c>
      <c r="F42" s="4" t="s">
        <v>142</v>
      </c>
      <c r="G42" s="7">
        <v>36495</v>
      </c>
      <c r="H42" s="36"/>
      <c r="I42" s="36"/>
      <c r="J42" s="38"/>
      <c r="K42" s="35"/>
      <c r="L42" s="38"/>
      <c r="M42" s="38"/>
      <c r="N42" s="8"/>
      <c r="O42" s="38"/>
      <c r="P42" s="38"/>
      <c r="Q42" s="37">
        <v>22</v>
      </c>
      <c r="R42" s="38"/>
      <c r="S42" s="38"/>
      <c r="T42" s="38"/>
      <c r="U42" s="38"/>
      <c r="V42" s="20">
        <v>22</v>
      </c>
      <c r="W42" s="24" t="s">
        <v>143</v>
      </c>
      <c r="X42" s="134"/>
      <c r="Y42" s="23" t="s">
        <v>349</v>
      </c>
    </row>
    <row r="43" spans="1:25" ht="38.25" x14ac:dyDescent="0.2">
      <c r="A43" s="15" t="s">
        <v>396</v>
      </c>
      <c r="B43" s="16" t="s">
        <v>527</v>
      </c>
      <c r="C43" s="17" t="s">
        <v>451</v>
      </c>
      <c r="D43" s="17" t="s">
        <v>414</v>
      </c>
      <c r="E43" s="18" t="s">
        <v>528</v>
      </c>
      <c r="F43" s="17" t="s">
        <v>15</v>
      </c>
      <c r="G43" s="53">
        <v>1999</v>
      </c>
      <c r="H43" s="19"/>
      <c r="I43" s="19">
        <v>120</v>
      </c>
      <c r="J43" s="19"/>
      <c r="K43" s="19"/>
      <c r="L43" s="19"/>
      <c r="M43" s="19"/>
      <c r="N43" s="20">
        <f>SUM(H43:M43)</f>
        <v>120</v>
      </c>
      <c r="O43" s="19" t="s">
        <v>80</v>
      </c>
      <c r="P43" s="19"/>
      <c r="Q43" s="19">
        <v>120</v>
      </c>
      <c r="R43" s="19"/>
      <c r="S43" s="19"/>
      <c r="T43" s="19"/>
      <c r="U43" s="19"/>
      <c r="V43" s="20">
        <f>SUM(P43:U43)</f>
        <v>120</v>
      </c>
      <c r="W43" s="21" t="s">
        <v>232</v>
      </c>
      <c r="X43" s="22" t="s">
        <v>18</v>
      </c>
      <c r="Y43" s="23" t="s">
        <v>350</v>
      </c>
    </row>
    <row r="44" spans="1:25" x14ac:dyDescent="0.2">
      <c r="A44" s="15" t="s">
        <v>188</v>
      </c>
      <c r="B44" s="16" t="s">
        <v>269</v>
      </c>
      <c r="C44" s="17" t="s">
        <v>451</v>
      </c>
      <c r="D44" s="17" t="s">
        <v>422</v>
      </c>
      <c r="E44" s="18"/>
      <c r="F44" s="17"/>
      <c r="G44" s="52">
        <v>36312</v>
      </c>
      <c r="H44" s="56"/>
      <c r="I44" s="56"/>
      <c r="J44" s="56"/>
      <c r="K44" s="56"/>
      <c r="L44" s="56"/>
      <c r="M44" s="56"/>
      <c r="N44" s="20">
        <f>SUM(H44:M44)</f>
        <v>0</v>
      </c>
      <c r="O44" s="56"/>
      <c r="P44" s="19"/>
      <c r="Q44" s="19">
        <v>245</v>
      </c>
      <c r="R44" s="19"/>
      <c r="S44" s="19"/>
      <c r="T44" s="19"/>
      <c r="U44" s="19"/>
      <c r="V44" s="20">
        <f>SUM(P44:U44)</f>
        <v>245</v>
      </c>
      <c r="W44" s="54" t="s">
        <v>270</v>
      </c>
      <c r="X44" s="22"/>
      <c r="Y44" s="23" t="s">
        <v>351</v>
      </c>
    </row>
    <row r="45" spans="1:25" x14ac:dyDescent="0.2">
      <c r="A45" s="15" t="s">
        <v>188</v>
      </c>
      <c r="B45" s="16" t="s">
        <v>269</v>
      </c>
      <c r="C45" s="17" t="s">
        <v>451</v>
      </c>
      <c r="D45" s="17" t="s">
        <v>422</v>
      </c>
      <c r="E45" s="18"/>
      <c r="F45" s="17" t="s">
        <v>11</v>
      </c>
      <c r="G45" s="17">
        <v>2001</v>
      </c>
      <c r="H45" s="55"/>
      <c r="I45" s="55"/>
      <c r="J45" s="55"/>
      <c r="K45" s="55"/>
      <c r="L45" s="55"/>
      <c r="M45" s="55"/>
      <c r="N45" s="20">
        <f>SUM(H45:M45)</f>
        <v>0</v>
      </c>
      <c r="O45" s="55"/>
      <c r="P45" s="19"/>
      <c r="Q45" s="19"/>
      <c r="R45" s="19"/>
      <c r="S45" s="19">
        <v>120</v>
      </c>
      <c r="T45" s="19"/>
      <c r="U45" s="19"/>
      <c r="V45" s="20">
        <f>SUM(P45:U45)</f>
        <v>120</v>
      </c>
      <c r="W45" s="21" t="s">
        <v>270</v>
      </c>
      <c r="X45" s="22"/>
      <c r="Y45" s="23" t="s">
        <v>349</v>
      </c>
    </row>
    <row r="46" spans="1:25" x14ac:dyDescent="0.2">
      <c r="A46" s="15" t="s">
        <v>188</v>
      </c>
      <c r="B46" s="16" t="s">
        <v>269</v>
      </c>
      <c r="C46" s="17" t="s">
        <v>451</v>
      </c>
      <c r="D46" s="17" t="s">
        <v>422</v>
      </c>
      <c r="E46" s="18"/>
      <c r="F46" s="17"/>
      <c r="G46" s="52"/>
      <c r="H46" s="56"/>
      <c r="I46" s="56"/>
      <c r="J46" s="56"/>
      <c r="K46" s="56"/>
      <c r="L46" s="56"/>
      <c r="M46" s="56"/>
      <c r="N46" s="20">
        <f>SUM(H46:M46)</f>
        <v>0</v>
      </c>
      <c r="O46" s="56"/>
      <c r="P46" s="19"/>
      <c r="Q46" s="19"/>
      <c r="R46" s="19"/>
      <c r="S46" s="19"/>
      <c r="T46" s="19"/>
      <c r="U46" s="19">
        <v>230</v>
      </c>
      <c r="V46" s="20">
        <f>SUM(P46:U46)</f>
        <v>230</v>
      </c>
      <c r="W46" s="21" t="s">
        <v>271</v>
      </c>
      <c r="X46" s="22"/>
      <c r="Y46" s="23" t="s">
        <v>349</v>
      </c>
    </row>
    <row r="47" spans="1:25" ht="25.5" x14ac:dyDescent="0.2">
      <c r="A47" s="15" t="s">
        <v>338</v>
      </c>
      <c r="B47" s="16" t="s">
        <v>339</v>
      </c>
      <c r="C47" s="17" t="s">
        <v>451</v>
      </c>
      <c r="D47" s="17" t="s">
        <v>420</v>
      </c>
      <c r="E47" s="18" t="s">
        <v>340</v>
      </c>
      <c r="F47" s="17" t="s">
        <v>15</v>
      </c>
      <c r="G47" s="52">
        <v>36678</v>
      </c>
      <c r="H47" s="55"/>
      <c r="I47" s="55"/>
      <c r="J47" s="55">
        <v>750</v>
      </c>
      <c r="K47" s="55"/>
      <c r="L47" s="55"/>
      <c r="M47" s="55"/>
      <c r="N47" s="20">
        <v>750</v>
      </c>
      <c r="O47" s="55"/>
      <c r="P47" s="19"/>
      <c r="Q47" s="19"/>
      <c r="R47" s="19">
        <v>750</v>
      </c>
      <c r="S47" s="19"/>
      <c r="T47" s="19"/>
      <c r="U47" s="19"/>
      <c r="V47" s="20">
        <v>750</v>
      </c>
      <c r="W47" s="21" t="s">
        <v>341</v>
      </c>
      <c r="X47" s="22"/>
      <c r="Y47" s="23"/>
    </row>
    <row r="48" spans="1:25" ht="25.5" x14ac:dyDescent="0.2">
      <c r="A48" s="15" t="s">
        <v>391</v>
      </c>
      <c r="B48" s="16" t="s">
        <v>185</v>
      </c>
      <c r="C48" s="17" t="s">
        <v>451</v>
      </c>
      <c r="D48" s="17" t="s">
        <v>534</v>
      </c>
      <c r="E48" s="18" t="s">
        <v>186</v>
      </c>
      <c r="F48" s="17" t="s">
        <v>12</v>
      </c>
      <c r="G48" s="17">
        <v>2000</v>
      </c>
      <c r="H48" s="19"/>
      <c r="I48" s="19"/>
      <c r="J48" s="19"/>
      <c r="K48" s="19">
        <v>150</v>
      </c>
      <c r="L48" s="19"/>
      <c r="M48" s="19"/>
      <c r="N48" s="20">
        <f>SUM(H48:M48)</f>
        <v>150</v>
      </c>
      <c r="O48" s="19"/>
      <c r="P48" s="19"/>
      <c r="Q48" s="19">
        <v>150</v>
      </c>
      <c r="R48" s="19">
        <v>150</v>
      </c>
      <c r="S48" s="19">
        <v>200</v>
      </c>
      <c r="T48" s="19"/>
      <c r="U48" s="19"/>
      <c r="V48" s="20">
        <f>SUM(P48:U48)</f>
        <v>500</v>
      </c>
      <c r="W48" s="21" t="s">
        <v>187</v>
      </c>
      <c r="X48" s="22"/>
      <c r="Y48" s="23" t="s">
        <v>351</v>
      </c>
    </row>
    <row r="49" spans="1:25" x14ac:dyDescent="0.2">
      <c r="A49" s="85" t="s">
        <v>392</v>
      </c>
      <c r="B49" s="3" t="s">
        <v>155</v>
      </c>
      <c r="C49" s="17" t="s">
        <v>451</v>
      </c>
      <c r="D49" s="5" t="s">
        <v>468</v>
      </c>
      <c r="E49" s="5" t="s">
        <v>156</v>
      </c>
      <c r="F49" s="5" t="s">
        <v>15</v>
      </c>
      <c r="G49" s="8">
        <v>1999</v>
      </c>
      <c r="H49" s="35"/>
      <c r="I49" s="36"/>
      <c r="J49" s="38"/>
      <c r="K49" s="35"/>
      <c r="L49" s="35"/>
      <c r="M49" s="38"/>
      <c r="N49" s="8"/>
      <c r="O49" s="38"/>
      <c r="P49" s="38"/>
      <c r="Q49" s="37">
        <v>65</v>
      </c>
      <c r="R49" s="38"/>
      <c r="S49" s="38"/>
      <c r="T49" s="38"/>
      <c r="U49" s="38"/>
      <c r="V49" s="125">
        <v>65</v>
      </c>
      <c r="W49" s="23"/>
      <c r="X49" s="134"/>
      <c r="Y49" s="23" t="s">
        <v>349</v>
      </c>
    </row>
    <row r="50" spans="1:25" ht="25.5" x14ac:dyDescent="0.2">
      <c r="A50" s="15" t="s">
        <v>392</v>
      </c>
      <c r="B50" s="16" t="s">
        <v>595</v>
      </c>
      <c r="C50" s="17" t="s">
        <v>412</v>
      </c>
      <c r="D50" s="17" t="s">
        <v>468</v>
      </c>
      <c r="E50" s="18" t="s">
        <v>531</v>
      </c>
      <c r="F50" s="17" t="s">
        <v>12</v>
      </c>
      <c r="G50" s="17">
        <v>1998</v>
      </c>
      <c r="H50" s="19">
        <v>117</v>
      </c>
      <c r="I50" s="19"/>
      <c r="J50" s="19"/>
      <c r="K50" s="19"/>
      <c r="L50" s="19"/>
      <c r="M50" s="19"/>
      <c r="N50" s="20">
        <f>SUM(H50:M50)</f>
        <v>117</v>
      </c>
      <c r="O50" s="19"/>
      <c r="P50" s="19">
        <v>117</v>
      </c>
      <c r="Q50" s="19"/>
      <c r="R50" s="19"/>
      <c r="S50" s="19"/>
      <c r="T50" s="19"/>
      <c r="U50" s="19"/>
      <c r="V50" s="20">
        <f>SUM(P50:U50)</f>
        <v>117</v>
      </c>
      <c r="W50" s="21" t="s">
        <v>596</v>
      </c>
      <c r="X50" s="22"/>
      <c r="Y50" s="23" t="s">
        <v>350</v>
      </c>
    </row>
    <row r="51" spans="1:25" ht="25.5" x14ac:dyDescent="0.2">
      <c r="A51" s="15" t="s">
        <v>418</v>
      </c>
      <c r="B51" s="16" t="s">
        <v>246</v>
      </c>
      <c r="C51" s="17" t="s">
        <v>451</v>
      </c>
      <c r="D51" s="17" t="s">
        <v>234</v>
      </c>
      <c r="E51" s="18" t="s">
        <v>245</v>
      </c>
      <c r="F51" s="17" t="s">
        <v>15</v>
      </c>
      <c r="G51" s="17">
        <v>2001</v>
      </c>
      <c r="H51" s="19"/>
      <c r="I51" s="19"/>
      <c r="J51" s="19"/>
      <c r="K51" s="19">
        <v>850</v>
      </c>
      <c r="L51" s="19"/>
      <c r="M51" s="19"/>
      <c r="N51" s="20">
        <v>850</v>
      </c>
      <c r="O51" s="19"/>
      <c r="P51" s="19"/>
      <c r="Q51" s="19"/>
      <c r="R51" s="19"/>
      <c r="S51" s="19">
        <v>850</v>
      </c>
      <c r="T51" s="19"/>
      <c r="U51" s="19"/>
      <c r="V51" s="20">
        <f>SUM(P51:U51)</f>
        <v>850</v>
      </c>
      <c r="W51" s="21" t="s">
        <v>247</v>
      </c>
      <c r="X51" s="22"/>
      <c r="Y51" s="23" t="s">
        <v>349</v>
      </c>
    </row>
    <row r="52" spans="1:25" ht="25.5" x14ac:dyDescent="0.2">
      <c r="A52" s="15" t="s">
        <v>136</v>
      </c>
      <c r="B52" s="16" t="s">
        <v>529</v>
      </c>
      <c r="C52" s="17" t="s">
        <v>451</v>
      </c>
      <c r="D52" s="17" t="s">
        <v>443</v>
      </c>
      <c r="E52" s="18" t="s">
        <v>181</v>
      </c>
      <c r="F52" s="17" t="s">
        <v>15</v>
      </c>
      <c r="G52" s="17">
        <v>2001</v>
      </c>
      <c r="H52" s="19"/>
      <c r="I52" s="19"/>
      <c r="J52" s="19"/>
      <c r="K52" s="19">
        <v>500</v>
      </c>
      <c r="L52" s="19"/>
      <c r="M52" s="19"/>
      <c r="N52" s="20">
        <f>SUM(H52:M52)</f>
        <v>500</v>
      </c>
      <c r="O52" s="19"/>
      <c r="P52" s="19"/>
      <c r="Q52" s="19"/>
      <c r="R52" s="19"/>
      <c r="S52" s="19">
        <v>500</v>
      </c>
      <c r="T52" s="19"/>
      <c r="U52" s="19"/>
      <c r="V52" s="20">
        <f>SUM(P52:U52)</f>
        <v>500</v>
      </c>
      <c r="W52" s="21" t="s">
        <v>183</v>
      </c>
      <c r="X52" s="22"/>
      <c r="Y52" s="23" t="s">
        <v>351</v>
      </c>
    </row>
    <row r="53" spans="1:25" ht="51" x14ac:dyDescent="0.2">
      <c r="A53" s="15" t="s">
        <v>392</v>
      </c>
      <c r="B53" s="16" t="s">
        <v>253</v>
      </c>
      <c r="C53" s="17" t="s">
        <v>451</v>
      </c>
      <c r="D53" s="17" t="s">
        <v>468</v>
      </c>
      <c r="E53" s="18"/>
      <c r="F53" s="17" t="s">
        <v>197</v>
      </c>
      <c r="G53" s="17">
        <v>2000</v>
      </c>
      <c r="H53" s="55"/>
      <c r="I53" s="55"/>
      <c r="J53" s="55"/>
      <c r="K53" s="55"/>
      <c r="L53" s="55"/>
      <c r="M53" s="55"/>
      <c r="N53" s="20">
        <f>SUM(H53:M53)</f>
        <v>0</v>
      </c>
      <c r="O53" s="55"/>
      <c r="P53" s="19"/>
      <c r="Q53" s="19"/>
      <c r="R53" s="19">
        <v>50</v>
      </c>
      <c r="S53" s="19">
        <v>50</v>
      </c>
      <c r="T53" s="19"/>
      <c r="U53" s="19"/>
      <c r="V53" s="20">
        <f>SUM(P53:U53)</f>
        <v>100</v>
      </c>
      <c r="W53" s="21" t="s">
        <v>254</v>
      </c>
      <c r="X53" s="22"/>
      <c r="Y53" s="23" t="s">
        <v>350</v>
      </c>
    </row>
    <row r="55" spans="1:25" ht="25.5" x14ac:dyDescent="0.2">
      <c r="A55" s="15" t="s">
        <v>188</v>
      </c>
      <c r="B55" s="16" t="s">
        <v>189</v>
      </c>
      <c r="C55" s="17" t="s">
        <v>451</v>
      </c>
      <c r="D55" s="17" t="s">
        <v>422</v>
      </c>
      <c r="E55" s="18" t="s">
        <v>190</v>
      </c>
      <c r="F55" s="17" t="s">
        <v>15</v>
      </c>
      <c r="G55" s="58" t="s">
        <v>191</v>
      </c>
      <c r="H55" s="19"/>
      <c r="I55" s="19"/>
      <c r="J55" s="19"/>
      <c r="K55" s="19">
        <v>850</v>
      </c>
      <c r="L55" s="19"/>
      <c r="M55" s="19"/>
      <c r="N55" s="20">
        <f>SUM(H55:M55)</f>
        <v>850</v>
      </c>
      <c r="O55" s="19"/>
      <c r="P55" s="19"/>
      <c r="Q55" s="19"/>
      <c r="R55" s="19"/>
      <c r="S55" s="19">
        <v>850</v>
      </c>
      <c r="T55" s="19"/>
      <c r="U55" s="19"/>
      <c r="V55" s="20">
        <f>SUM(P55:U55)</f>
        <v>850</v>
      </c>
      <c r="W55" s="21" t="s">
        <v>198</v>
      </c>
      <c r="X55" s="22"/>
      <c r="Y55" s="23" t="s">
        <v>351</v>
      </c>
    </row>
    <row r="56" spans="1:25" ht="25.5" x14ac:dyDescent="0.2">
      <c r="A56" s="15" t="s">
        <v>391</v>
      </c>
      <c r="B56" s="16" t="s">
        <v>614</v>
      </c>
      <c r="C56" s="17" t="s">
        <v>451</v>
      </c>
      <c r="D56" s="17" t="s">
        <v>534</v>
      </c>
      <c r="E56" s="18" t="s">
        <v>615</v>
      </c>
      <c r="F56" s="17" t="s">
        <v>616</v>
      </c>
      <c r="G56" s="17">
        <v>1999</v>
      </c>
      <c r="H56" s="19"/>
      <c r="I56" s="19">
        <v>20</v>
      </c>
      <c r="J56" s="19"/>
      <c r="K56" s="19"/>
      <c r="L56" s="19"/>
      <c r="M56" s="19"/>
      <c r="N56" s="20">
        <f>SUM(H56:M56)</f>
        <v>20</v>
      </c>
      <c r="O56" s="19"/>
      <c r="P56" s="19"/>
      <c r="Q56" s="19">
        <v>20</v>
      </c>
      <c r="R56" s="19"/>
      <c r="S56" s="19"/>
      <c r="T56" s="19"/>
      <c r="U56" s="19"/>
      <c r="V56" s="20">
        <f>SUM(P56:U56)</f>
        <v>20</v>
      </c>
      <c r="W56" s="21"/>
      <c r="X56" s="22"/>
      <c r="Y56" s="23" t="s">
        <v>351</v>
      </c>
    </row>
    <row r="57" spans="1:25" x14ac:dyDescent="0.2">
      <c r="A57" s="15" t="s">
        <v>391</v>
      </c>
      <c r="B57" s="16" t="s">
        <v>379</v>
      </c>
      <c r="C57" s="17" t="s">
        <v>412</v>
      </c>
      <c r="D57" s="17"/>
      <c r="E57" s="18"/>
      <c r="F57" s="17" t="s">
        <v>15</v>
      </c>
      <c r="G57" s="17"/>
      <c r="H57" s="55"/>
      <c r="I57" s="55"/>
      <c r="J57" s="55"/>
      <c r="K57" s="55"/>
      <c r="L57" s="55"/>
      <c r="M57" s="55"/>
      <c r="N57" s="20">
        <f>SUM(H57:M57)</f>
        <v>0</v>
      </c>
      <c r="O57" s="55"/>
      <c r="P57" s="19"/>
      <c r="Q57" s="19"/>
      <c r="R57" s="19"/>
      <c r="S57" s="19"/>
      <c r="T57" s="19"/>
      <c r="U57" s="19">
        <v>60</v>
      </c>
      <c r="V57" s="20">
        <f>SUM(P57:U57)</f>
        <v>60</v>
      </c>
      <c r="W57" s="21" t="s">
        <v>380</v>
      </c>
      <c r="X57" s="22"/>
      <c r="Y57" s="23" t="s">
        <v>350</v>
      </c>
    </row>
    <row r="58" spans="1:25" ht="25.5" x14ac:dyDescent="0.2">
      <c r="A58" s="15" t="s">
        <v>397</v>
      </c>
      <c r="B58" s="16" t="s">
        <v>48</v>
      </c>
      <c r="C58" s="17" t="s">
        <v>451</v>
      </c>
      <c r="D58" s="17" t="s">
        <v>481</v>
      </c>
      <c r="E58" s="18"/>
      <c r="F58" s="17" t="s">
        <v>15</v>
      </c>
      <c r="G58" s="52">
        <v>36312</v>
      </c>
      <c r="H58" s="56"/>
      <c r="I58" s="56"/>
      <c r="J58" s="56"/>
      <c r="K58" s="56"/>
      <c r="L58" s="56"/>
      <c r="M58" s="75">
        <v>1100</v>
      </c>
      <c r="N58" s="20">
        <v>1100</v>
      </c>
      <c r="O58" s="56"/>
      <c r="P58" s="19"/>
      <c r="Q58" s="19"/>
      <c r="R58" s="19"/>
      <c r="S58" s="19"/>
      <c r="T58" s="19"/>
      <c r="U58" s="19">
        <v>1100</v>
      </c>
      <c r="V58" s="20">
        <v>1100</v>
      </c>
      <c r="W58" s="21" t="s">
        <v>250</v>
      </c>
      <c r="X58" s="22"/>
      <c r="Y58" s="23" t="s">
        <v>349</v>
      </c>
    </row>
    <row r="59" spans="1:25" ht="25.5" x14ac:dyDescent="0.2">
      <c r="A59" s="15" t="s">
        <v>394</v>
      </c>
      <c r="B59" s="16" t="s">
        <v>425</v>
      </c>
      <c r="C59" s="17" t="s">
        <v>412</v>
      </c>
      <c r="D59" s="17" t="s">
        <v>404</v>
      </c>
      <c r="E59" s="18" t="s">
        <v>511</v>
      </c>
      <c r="F59" s="17" t="s">
        <v>11</v>
      </c>
      <c r="G59" s="52">
        <v>36373</v>
      </c>
      <c r="H59" s="19"/>
      <c r="I59" s="19">
        <v>500</v>
      </c>
      <c r="J59" s="19"/>
      <c r="K59" s="19"/>
      <c r="L59" s="19"/>
      <c r="M59" s="19"/>
      <c r="N59" s="20">
        <f>SUM(H59:M59)</f>
        <v>500</v>
      </c>
      <c r="O59" s="19"/>
      <c r="P59" s="19"/>
      <c r="Q59" s="19">
        <v>500</v>
      </c>
      <c r="R59" s="19"/>
      <c r="S59" s="19"/>
      <c r="T59" s="19"/>
      <c r="U59" s="19"/>
      <c r="V59" s="20">
        <f>SUM(P59:U59)</f>
        <v>500</v>
      </c>
      <c r="W59" s="54" t="s">
        <v>108</v>
      </c>
      <c r="X59" s="22"/>
      <c r="Y59" s="23" t="s">
        <v>351</v>
      </c>
    </row>
    <row r="60" spans="1:25" ht="25.5" x14ac:dyDescent="0.2">
      <c r="A60" s="15" t="s">
        <v>394</v>
      </c>
      <c r="B60" s="16" t="s">
        <v>425</v>
      </c>
      <c r="C60" s="17" t="s">
        <v>550</v>
      </c>
      <c r="D60" s="17" t="s">
        <v>404</v>
      </c>
      <c r="E60" s="18" t="s">
        <v>93</v>
      </c>
      <c r="F60" s="17" t="s">
        <v>12</v>
      </c>
      <c r="G60" s="52">
        <v>35796</v>
      </c>
      <c r="H60" s="19">
        <v>330</v>
      </c>
      <c r="I60" s="19"/>
      <c r="J60" s="19"/>
      <c r="K60" s="19"/>
      <c r="L60" s="19"/>
      <c r="M60" s="19">
        <v>121</v>
      </c>
      <c r="N60" s="20">
        <f>SUM(H60:M60)</f>
        <v>451</v>
      </c>
      <c r="O60" s="19"/>
      <c r="P60" s="19">
        <v>330</v>
      </c>
      <c r="Q60" s="19"/>
      <c r="R60" s="19"/>
      <c r="S60" s="19"/>
      <c r="T60" s="19"/>
      <c r="U60" s="19">
        <v>121</v>
      </c>
      <c r="V60" s="20">
        <f>SUM(P60:U60)</f>
        <v>451</v>
      </c>
      <c r="W60" s="54" t="s">
        <v>114</v>
      </c>
      <c r="X60" s="22" t="s">
        <v>94</v>
      </c>
      <c r="Y60" s="23" t="s">
        <v>350</v>
      </c>
    </row>
    <row r="61" spans="1:25" x14ac:dyDescent="0.2">
      <c r="A61" s="15" t="s">
        <v>394</v>
      </c>
      <c r="B61" s="16" t="s">
        <v>425</v>
      </c>
      <c r="C61" s="17" t="s">
        <v>550</v>
      </c>
      <c r="D61" s="17" t="s">
        <v>404</v>
      </c>
      <c r="E61" s="18" t="s">
        <v>551</v>
      </c>
      <c r="F61" s="17" t="s">
        <v>15</v>
      </c>
      <c r="G61" s="52">
        <v>35431</v>
      </c>
      <c r="H61" s="19">
        <v>78</v>
      </c>
      <c r="I61" s="19"/>
      <c r="J61" s="19"/>
      <c r="K61" s="19"/>
      <c r="L61" s="19"/>
      <c r="M61" s="19"/>
      <c r="N61" s="20">
        <f>SUM(H61:M61)</f>
        <v>78</v>
      </c>
      <c r="O61" s="19"/>
      <c r="P61" s="19">
        <v>78</v>
      </c>
      <c r="Q61" s="19"/>
      <c r="R61" s="19"/>
      <c r="S61" s="19"/>
      <c r="T61" s="19"/>
      <c r="U61" s="19"/>
      <c r="V61" s="20">
        <f>SUM(P61:U61)</f>
        <v>78</v>
      </c>
      <c r="W61" s="54" t="s">
        <v>95</v>
      </c>
      <c r="X61" s="22"/>
      <c r="Y61" s="23" t="s">
        <v>350</v>
      </c>
    </row>
    <row r="62" spans="1:25" x14ac:dyDescent="0.2">
      <c r="A62" s="15" t="s">
        <v>396</v>
      </c>
      <c r="B62" s="16" t="s">
        <v>71</v>
      </c>
      <c r="C62" s="17" t="s">
        <v>451</v>
      </c>
      <c r="D62" s="17" t="s">
        <v>410</v>
      </c>
      <c r="E62" s="18" t="s">
        <v>578</v>
      </c>
      <c r="F62" s="17" t="s">
        <v>15</v>
      </c>
      <c r="G62" s="52" t="s">
        <v>63</v>
      </c>
      <c r="H62" s="19"/>
      <c r="I62" s="19"/>
      <c r="J62" s="19"/>
      <c r="K62" s="19">
        <v>500</v>
      </c>
      <c r="L62" s="19"/>
      <c r="M62" s="19"/>
      <c r="N62" s="20">
        <f>SUM(H62:M62)</f>
        <v>500</v>
      </c>
      <c r="O62" s="19" t="s">
        <v>80</v>
      </c>
      <c r="P62" s="19"/>
      <c r="Q62" s="19"/>
      <c r="R62" s="19"/>
      <c r="S62" s="19">
        <v>500</v>
      </c>
      <c r="T62" s="19"/>
      <c r="U62" s="19"/>
      <c r="V62" s="20">
        <f>SUM(P62:U62)</f>
        <v>500</v>
      </c>
      <c r="W62" s="21"/>
      <c r="X62" s="22"/>
      <c r="Y62" s="23" t="s">
        <v>351</v>
      </c>
    </row>
    <row r="63" spans="1:25" x14ac:dyDescent="0.2">
      <c r="A63" s="85" t="s">
        <v>391</v>
      </c>
      <c r="B63" s="3" t="s">
        <v>144</v>
      </c>
      <c r="C63" s="17" t="s">
        <v>412</v>
      </c>
      <c r="D63" s="5" t="s">
        <v>473</v>
      </c>
      <c r="E63" s="34" t="s">
        <v>145</v>
      </c>
      <c r="F63" s="4" t="s">
        <v>146</v>
      </c>
      <c r="G63" s="7">
        <v>36312</v>
      </c>
      <c r="H63" s="35"/>
      <c r="I63" s="36"/>
      <c r="J63" s="37"/>
      <c r="K63" s="36"/>
      <c r="L63" s="35"/>
      <c r="M63" s="38"/>
      <c r="N63" s="8"/>
      <c r="O63" s="38"/>
      <c r="P63" s="38"/>
      <c r="Q63" s="37">
        <v>84</v>
      </c>
      <c r="R63" s="38"/>
      <c r="S63" s="38"/>
      <c r="T63" s="38"/>
      <c r="U63" s="38"/>
      <c r="V63" s="20">
        <v>84</v>
      </c>
      <c r="W63" s="23"/>
      <c r="X63" s="134"/>
      <c r="Y63" s="23" t="s">
        <v>349</v>
      </c>
    </row>
    <row r="64" spans="1:25" ht="25.5" x14ac:dyDescent="0.2">
      <c r="A64" s="85" t="s">
        <v>392</v>
      </c>
      <c r="B64" s="3" t="s">
        <v>159</v>
      </c>
      <c r="C64" s="17" t="s">
        <v>451</v>
      </c>
      <c r="D64" s="5" t="s">
        <v>468</v>
      </c>
      <c r="E64" s="5" t="s">
        <v>158</v>
      </c>
      <c r="F64" s="5" t="s">
        <v>15</v>
      </c>
      <c r="G64" s="106">
        <v>36312</v>
      </c>
      <c r="H64" s="110"/>
      <c r="I64" s="116"/>
      <c r="J64" s="38"/>
      <c r="K64" s="110"/>
      <c r="L64" s="38"/>
      <c r="M64" s="38"/>
      <c r="N64" s="8"/>
      <c r="O64" s="38"/>
      <c r="P64" s="38"/>
      <c r="Q64" s="124">
        <v>600</v>
      </c>
      <c r="R64" s="38"/>
      <c r="S64" s="38"/>
      <c r="T64" s="38"/>
      <c r="U64" s="38"/>
      <c r="V64" s="20">
        <v>600</v>
      </c>
      <c r="W64" s="60" t="s">
        <v>157</v>
      </c>
      <c r="X64" s="134"/>
      <c r="Y64" s="23" t="s">
        <v>349</v>
      </c>
    </row>
    <row r="65" spans="1:25" ht="51" x14ac:dyDescent="0.2">
      <c r="A65" s="15" t="s">
        <v>188</v>
      </c>
      <c r="B65" s="16" t="s">
        <v>347</v>
      </c>
      <c r="C65" s="17" t="s">
        <v>451</v>
      </c>
      <c r="D65" s="17" t="s">
        <v>422</v>
      </c>
      <c r="E65" s="18" t="s">
        <v>480</v>
      </c>
      <c r="F65" s="17"/>
      <c r="G65" s="52">
        <v>37196</v>
      </c>
      <c r="H65" s="56"/>
      <c r="I65" s="56"/>
      <c r="J65" s="56"/>
      <c r="K65" s="56"/>
      <c r="L65" s="56"/>
      <c r="M65" s="56"/>
      <c r="N65" s="20">
        <f t="shared" ref="N65:N79" si="7">SUM(H65:M65)</f>
        <v>0</v>
      </c>
      <c r="O65" s="56"/>
      <c r="P65" s="19"/>
      <c r="Q65" s="19"/>
      <c r="R65" s="19"/>
      <c r="S65" s="19">
        <v>514</v>
      </c>
      <c r="T65" s="19"/>
      <c r="U65" s="19"/>
      <c r="V65" s="20">
        <f t="shared" ref="V65:V79" si="8">SUM(P65:U65)</f>
        <v>514</v>
      </c>
      <c r="W65" s="21" t="s">
        <v>348</v>
      </c>
      <c r="X65" s="22"/>
      <c r="Y65" s="23" t="s">
        <v>349</v>
      </c>
    </row>
    <row r="66" spans="1:25" x14ac:dyDescent="0.2">
      <c r="A66" s="72" t="s">
        <v>394</v>
      </c>
      <c r="B66" s="44" t="s">
        <v>566</v>
      </c>
      <c r="C66" s="45" t="s">
        <v>451</v>
      </c>
      <c r="D66" s="45" t="s">
        <v>404</v>
      </c>
      <c r="E66" s="46" t="s">
        <v>441</v>
      </c>
      <c r="F66" s="45" t="s">
        <v>11</v>
      </c>
      <c r="G66" s="58"/>
      <c r="H66" s="48"/>
      <c r="I66" s="48"/>
      <c r="J66" s="48"/>
      <c r="K66" s="48"/>
      <c r="L66" s="48"/>
      <c r="M66" s="48">
        <v>520</v>
      </c>
      <c r="N66" s="49">
        <f t="shared" si="7"/>
        <v>520</v>
      </c>
      <c r="O66" s="48"/>
      <c r="P66" s="48"/>
      <c r="Q66" s="48"/>
      <c r="R66" s="48"/>
      <c r="S66" s="48"/>
      <c r="T66" s="48"/>
      <c r="U66" s="48">
        <v>520</v>
      </c>
      <c r="V66" s="49">
        <f t="shared" si="8"/>
        <v>520</v>
      </c>
      <c r="W66" s="131" t="s">
        <v>31</v>
      </c>
      <c r="X66" s="126"/>
      <c r="Y66" s="137"/>
    </row>
    <row r="67" spans="1:25" ht="23.25" customHeight="1" x14ac:dyDescent="0.2">
      <c r="A67" s="89" t="s">
        <v>396</v>
      </c>
      <c r="B67" s="16" t="s">
        <v>566</v>
      </c>
      <c r="C67" s="17" t="s">
        <v>451</v>
      </c>
      <c r="D67" s="17" t="s">
        <v>410</v>
      </c>
      <c r="E67" s="18" t="s">
        <v>463</v>
      </c>
      <c r="F67" s="17" t="s">
        <v>15</v>
      </c>
      <c r="G67" s="53" t="s">
        <v>63</v>
      </c>
      <c r="H67" s="19"/>
      <c r="I67" s="19"/>
      <c r="J67" s="19"/>
      <c r="K67" s="19">
        <v>520</v>
      </c>
      <c r="L67" s="19"/>
      <c r="M67" s="19"/>
      <c r="N67" s="20">
        <f t="shared" si="7"/>
        <v>520</v>
      </c>
      <c r="O67" s="19"/>
      <c r="P67" s="19"/>
      <c r="Q67" s="19"/>
      <c r="R67" s="19"/>
      <c r="S67" s="19">
        <v>520</v>
      </c>
      <c r="T67" s="19"/>
      <c r="U67" s="19"/>
      <c r="V67" s="20">
        <f t="shared" si="8"/>
        <v>520</v>
      </c>
      <c r="W67" s="21" t="s">
        <v>43</v>
      </c>
      <c r="X67" s="21"/>
      <c r="Y67" s="23" t="s">
        <v>351</v>
      </c>
    </row>
    <row r="68" spans="1:25" s="6" customFormat="1" ht="22.5" customHeight="1" x14ac:dyDescent="0.2">
      <c r="A68" s="15" t="s">
        <v>391</v>
      </c>
      <c r="B68" s="16" t="s">
        <v>479</v>
      </c>
      <c r="C68" s="17" t="s">
        <v>451</v>
      </c>
      <c r="D68" s="17" t="s">
        <v>473</v>
      </c>
      <c r="E68" s="18" t="s">
        <v>212</v>
      </c>
      <c r="F68" s="17" t="s">
        <v>15</v>
      </c>
      <c r="G68" s="52">
        <v>36678</v>
      </c>
      <c r="H68" s="19"/>
      <c r="I68" s="19"/>
      <c r="J68" s="19">
        <v>640</v>
      </c>
      <c r="K68" s="19"/>
      <c r="L68" s="19"/>
      <c r="M68" s="19"/>
      <c r="N68" s="20">
        <f t="shared" si="7"/>
        <v>640</v>
      </c>
      <c r="O68" s="19"/>
      <c r="P68" s="19"/>
      <c r="Q68" s="19"/>
      <c r="R68" s="19">
        <v>640</v>
      </c>
      <c r="S68" s="19"/>
      <c r="T68" s="19"/>
      <c r="U68" s="19"/>
      <c r="V68" s="20">
        <f t="shared" si="8"/>
        <v>640</v>
      </c>
      <c r="W68" s="21" t="s">
        <v>213</v>
      </c>
      <c r="X68" s="22"/>
      <c r="Y68" s="23" t="s">
        <v>351</v>
      </c>
    </row>
    <row r="69" spans="1:25" ht="51" x14ac:dyDescent="0.2">
      <c r="A69" s="15" t="s">
        <v>188</v>
      </c>
      <c r="B69" s="16" t="s">
        <v>479</v>
      </c>
      <c r="C69" s="17" t="s">
        <v>451</v>
      </c>
      <c r="D69" s="17" t="s">
        <v>422</v>
      </c>
      <c r="E69" s="18" t="s">
        <v>480</v>
      </c>
      <c r="F69" s="17" t="s">
        <v>15</v>
      </c>
      <c r="G69" s="52">
        <v>37196</v>
      </c>
      <c r="H69" s="19"/>
      <c r="I69" s="19"/>
      <c r="J69" s="19"/>
      <c r="K69" s="19">
        <v>514</v>
      </c>
      <c r="L69" s="19"/>
      <c r="M69" s="19"/>
      <c r="N69" s="20">
        <f t="shared" si="7"/>
        <v>514</v>
      </c>
      <c r="O69" s="19"/>
      <c r="P69" s="19"/>
      <c r="Q69" s="19"/>
      <c r="R69" s="19"/>
      <c r="S69" s="19">
        <v>514</v>
      </c>
      <c r="T69" s="19"/>
      <c r="U69" s="19"/>
      <c r="V69" s="20">
        <f t="shared" si="8"/>
        <v>514</v>
      </c>
      <c r="W69" s="21" t="s">
        <v>353</v>
      </c>
      <c r="X69" s="22" t="s">
        <v>29</v>
      </c>
      <c r="Y69" s="23" t="s">
        <v>351</v>
      </c>
    </row>
    <row r="70" spans="1:25" ht="38.25" x14ac:dyDescent="0.2">
      <c r="A70" s="72" t="s">
        <v>396</v>
      </c>
      <c r="B70" s="44" t="s">
        <v>58</v>
      </c>
      <c r="C70" s="17" t="s">
        <v>550</v>
      </c>
      <c r="D70" s="45" t="s">
        <v>410</v>
      </c>
      <c r="E70" s="46" t="s">
        <v>411</v>
      </c>
      <c r="F70" s="45" t="s">
        <v>15</v>
      </c>
      <c r="G70" s="58">
        <v>1998</v>
      </c>
      <c r="H70" s="48">
        <v>340</v>
      </c>
      <c r="I70" s="48">
        <v>180</v>
      </c>
      <c r="J70" s="48"/>
      <c r="K70" s="48"/>
      <c r="L70" s="48"/>
      <c r="M70" s="48"/>
      <c r="N70" s="49">
        <f t="shared" si="7"/>
        <v>520</v>
      </c>
      <c r="O70" s="48"/>
      <c r="P70" s="48">
        <v>340</v>
      </c>
      <c r="Q70" s="48">
        <v>180</v>
      </c>
      <c r="R70" s="48"/>
      <c r="S70" s="48"/>
      <c r="T70" s="48"/>
      <c r="U70" s="48"/>
      <c r="V70" s="49">
        <f t="shared" si="8"/>
        <v>520</v>
      </c>
      <c r="W70" s="21" t="s">
        <v>367</v>
      </c>
      <c r="X70" s="21" t="s">
        <v>99</v>
      </c>
      <c r="Y70" s="23" t="s">
        <v>350</v>
      </c>
    </row>
    <row r="71" spans="1:25" ht="27.75" customHeight="1" x14ac:dyDescent="0.2">
      <c r="A71" s="15" t="s">
        <v>394</v>
      </c>
      <c r="B71" s="16" t="s">
        <v>520</v>
      </c>
      <c r="C71" s="17" t="s">
        <v>550</v>
      </c>
      <c r="D71" s="17" t="s">
        <v>404</v>
      </c>
      <c r="E71" s="18" t="s">
        <v>553</v>
      </c>
      <c r="F71" s="17" t="s">
        <v>12</v>
      </c>
      <c r="G71" s="53">
        <v>1998</v>
      </c>
      <c r="H71" s="19">
        <f>590-70</f>
        <v>520</v>
      </c>
      <c r="I71" s="19"/>
      <c r="J71" s="19"/>
      <c r="K71" s="19"/>
      <c r="L71" s="19"/>
      <c r="M71" s="19"/>
      <c r="N71" s="20">
        <f t="shared" si="7"/>
        <v>520</v>
      </c>
      <c r="O71" s="19"/>
      <c r="P71" s="19">
        <f>590-70</f>
        <v>520</v>
      </c>
      <c r="Q71" s="19"/>
      <c r="R71" s="19"/>
      <c r="S71" s="19"/>
      <c r="T71" s="19"/>
      <c r="U71" s="19"/>
      <c r="V71" s="20">
        <f t="shared" si="8"/>
        <v>520</v>
      </c>
      <c r="W71" s="54" t="s">
        <v>316</v>
      </c>
      <c r="X71" s="22" t="s">
        <v>92</v>
      </c>
      <c r="Y71" s="23"/>
    </row>
    <row r="72" spans="1:25" ht="63.75" x14ac:dyDescent="0.2">
      <c r="A72" s="72" t="s">
        <v>397</v>
      </c>
      <c r="B72" s="44" t="s">
        <v>520</v>
      </c>
      <c r="C72" s="17" t="s">
        <v>451</v>
      </c>
      <c r="D72" s="45" t="s">
        <v>481</v>
      </c>
      <c r="E72" s="46" t="s">
        <v>482</v>
      </c>
      <c r="F72" s="45" t="s">
        <v>15</v>
      </c>
      <c r="G72" s="47">
        <v>36678</v>
      </c>
      <c r="H72" s="48"/>
      <c r="I72" s="48"/>
      <c r="J72" s="48">
        <v>200</v>
      </c>
      <c r="K72" s="48"/>
      <c r="L72" s="48"/>
      <c r="M72" s="48"/>
      <c r="N72" s="49">
        <f t="shared" si="7"/>
        <v>200</v>
      </c>
      <c r="O72" s="48"/>
      <c r="P72" s="48"/>
      <c r="Q72" s="48"/>
      <c r="R72" s="48">
        <v>800</v>
      </c>
      <c r="S72" s="48"/>
      <c r="T72" s="48"/>
      <c r="U72" s="48"/>
      <c r="V72" s="49">
        <f t="shared" si="8"/>
        <v>800</v>
      </c>
      <c r="W72" s="21" t="s">
        <v>137</v>
      </c>
      <c r="X72" s="21"/>
      <c r="Y72" s="23" t="s">
        <v>351</v>
      </c>
    </row>
    <row r="73" spans="1:25" ht="51" x14ac:dyDescent="0.2">
      <c r="A73" s="15" t="s">
        <v>392</v>
      </c>
      <c r="B73" s="16" t="s">
        <v>358</v>
      </c>
      <c r="C73" s="17" t="s">
        <v>451</v>
      </c>
      <c r="D73" s="17" t="s">
        <v>468</v>
      </c>
      <c r="E73" s="18" t="s">
        <v>356</v>
      </c>
      <c r="F73" s="17" t="s">
        <v>15</v>
      </c>
      <c r="G73" s="17">
        <v>1999</v>
      </c>
      <c r="H73" s="19"/>
      <c r="I73" s="19">
        <v>250</v>
      </c>
      <c r="J73" s="19"/>
      <c r="K73" s="19"/>
      <c r="L73" s="19"/>
      <c r="M73" s="19"/>
      <c r="N73" s="20">
        <f t="shared" si="7"/>
        <v>250</v>
      </c>
      <c r="O73" s="19"/>
      <c r="P73" s="19"/>
      <c r="Q73" s="19">
        <v>250</v>
      </c>
      <c r="R73" s="19"/>
      <c r="S73" s="19"/>
      <c r="T73" s="19"/>
      <c r="U73" s="19"/>
      <c r="V73" s="20">
        <f t="shared" si="8"/>
        <v>250</v>
      </c>
      <c r="W73" s="21" t="s">
        <v>357</v>
      </c>
      <c r="X73" s="22"/>
      <c r="Y73" s="23" t="s">
        <v>351</v>
      </c>
    </row>
    <row r="74" spans="1:25" ht="51" x14ac:dyDescent="0.2">
      <c r="A74" s="15" t="s">
        <v>391</v>
      </c>
      <c r="B74" s="16" t="s">
        <v>237</v>
      </c>
      <c r="C74" s="17" t="s">
        <v>451</v>
      </c>
      <c r="D74" s="17" t="s">
        <v>238</v>
      </c>
      <c r="E74" s="18" t="s">
        <v>239</v>
      </c>
      <c r="F74" s="17" t="s">
        <v>15</v>
      </c>
      <c r="G74" s="17" t="s">
        <v>431</v>
      </c>
      <c r="H74" s="55"/>
      <c r="I74" s="55">
        <v>100</v>
      </c>
      <c r="J74" s="55"/>
      <c r="K74" s="55"/>
      <c r="L74" s="55"/>
      <c r="M74" s="55"/>
      <c r="N74" s="20">
        <f t="shared" si="7"/>
        <v>100</v>
      </c>
      <c r="O74" s="55"/>
      <c r="P74" s="19"/>
      <c r="Q74" s="19">
        <v>100</v>
      </c>
      <c r="R74" s="19"/>
      <c r="S74" s="19"/>
      <c r="T74" s="19"/>
      <c r="U74" s="19">
        <v>110</v>
      </c>
      <c r="V74" s="20">
        <f t="shared" si="8"/>
        <v>210</v>
      </c>
      <c r="W74" s="21" t="s">
        <v>541</v>
      </c>
      <c r="X74" s="22"/>
      <c r="Y74" s="23" t="s">
        <v>351</v>
      </c>
    </row>
    <row r="75" spans="1:25" ht="25.5" x14ac:dyDescent="0.2">
      <c r="A75" s="15" t="s">
        <v>391</v>
      </c>
      <c r="B75" s="16" t="s">
        <v>237</v>
      </c>
      <c r="C75" s="17" t="s">
        <v>451</v>
      </c>
      <c r="D75" s="17" t="s">
        <v>238</v>
      </c>
      <c r="E75" s="18" t="s">
        <v>240</v>
      </c>
      <c r="F75" s="17" t="s">
        <v>542</v>
      </c>
      <c r="G75" s="17" t="s">
        <v>431</v>
      </c>
      <c r="H75" s="55"/>
      <c r="I75" s="55"/>
      <c r="J75" s="55"/>
      <c r="K75" s="55"/>
      <c r="L75" s="55"/>
      <c r="M75" s="55"/>
      <c r="N75" s="20">
        <f t="shared" si="7"/>
        <v>0</v>
      </c>
      <c r="O75" s="55"/>
      <c r="P75" s="19"/>
      <c r="Q75" s="19"/>
      <c r="R75" s="19"/>
      <c r="S75" s="19"/>
      <c r="T75" s="19"/>
      <c r="U75" s="19">
        <v>400</v>
      </c>
      <c r="V75" s="20">
        <f t="shared" si="8"/>
        <v>400</v>
      </c>
      <c r="W75" s="21" t="s">
        <v>241</v>
      </c>
      <c r="X75" s="22"/>
      <c r="Y75" s="23" t="s">
        <v>349</v>
      </c>
    </row>
    <row r="76" spans="1:25" x14ac:dyDescent="0.2">
      <c r="A76" s="15" t="s">
        <v>396</v>
      </c>
      <c r="B76" s="16" t="s">
        <v>59</v>
      </c>
      <c r="C76" s="17" t="s">
        <v>451</v>
      </c>
      <c r="D76" s="17" t="s">
        <v>407</v>
      </c>
      <c r="E76" s="18" t="s">
        <v>558</v>
      </c>
      <c r="F76" s="17" t="s">
        <v>15</v>
      </c>
      <c r="G76" s="52">
        <v>36220</v>
      </c>
      <c r="H76" s="19"/>
      <c r="I76" s="19">
        <v>700</v>
      </c>
      <c r="J76" s="19"/>
      <c r="K76" s="19"/>
      <c r="L76" s="19"/>
      <c r="M76" s="19"/>
      <c r="N76" s="20">
        <f t="shared" si="7"/>
        <v>700</v>
      </c>
      <c r="O76" s="19"/>
      <c r="P76" s="19"/>
      <c r="Q76" s="19">
        <v>700</v>
      </c>
      <c r="R76" s="19"/>
      <c r="S76" s="19"/>
      <c r="T76" s="19"/>
      <c r="U76" s="19"/>
      <c r="V76" s="20">
        <f t="shared" si="8"/>
        <v>700</v>
      </c>
      <c r="W76" s="21" t="s">
        <v>322</v>
      </c>
      <c r="X76" s="22"/>
      <c r="Y76" s="23" t="s">
        <v>351</v>
      </c>
    </row>
    <row r="77" spans="1:25" x14ac:dyDescent="0.2">
      <c r="A77" s="72" t="s">
        <v>396</v>
      </c>
      <c r="B77" s="44" t="s">
        <v>555</v>
      </c>
      <c r="C77" s="61" t="s">
        <v>412</v>
      </c>
      <c r="D77" s="61" t="s">
        <v>407</v>
      </c>
      <c r="E77" s="102" t="s">
        <v>408</v>
      </c>
      <c r="F77" s="61" t="s">
        <v>11</v>
      </c>
      <c r="G77" s="107">
        <v>36281</v>
      </c>
      <c r="H77" s="113"/>
      <c r="I77" s="113">
        <v>185</v>
      </c>
      <c r="J77" s="113"/>
      <c r="K77" s="113"/>
      <c r="L77" s="113"/>
      <c r="M77" s="113"/>
      <c r="N77" s="62">
        <f t="shared" si="7"/>
        <v>185</v>
      </c>
      <c r="O77" s="113"/>
      <c r="P77" s="113"/>
      <c r="Q77" s="113">
        <v>185</v>
      </c>
      <c r="R77" s="113"/>
      <c r="S77" s="113"/>
      <c r="T77" s="113"/>
      <c r="U77" s="113"/>
      <c r="V77" s="62">
        <f t="shared" si="8"/>
        <v>185</v>
      </c>
      <c r="W77" s="128" t="s">
        <v>365</v>
      </c>
      <c r="X77" s="126" t="s">
        <v>104</v>
      </c>
      <c r="Y77" s="23" t="s">
        <v>350</v>
      </c>
    </row>
    <row r="78" spans="1:25" ht="21" customHeight="1" x14ac:dyDescent="0.2">
      <c r="A78" s="72" t="s">
        <v>396</v>
      </c>
      <c r="B78" s="44" t="s">
        <v>555</v>
      </c>
      <c r="C78" s="17" t="s">
        <v>451</v>
      </c>
      <c r="D78" s="17" t="s">
        <v>414</v>
      </c>
      <c r="E78" s="18" t="s">
        <v>452</v>
      </c>
      <c r="F78" s="17" t="s">
        <v>15</v>
      </c>
      <c r="G78" s="52">
        <v>36617</v>
      </c>
      <c r="H78" s="19"/>
      <c r="I78" s="19"/>
      <c r="J78" s="19">
        <v>265</v>
      </c>
      <c r="K78" s="19"/>
      <c r="L78" s="19"/>
      <c r="M78" s="19"/>
      <c r="N78" s="20">
        <f t="shared" si="7"/>
        <v>265</v>
      </c>
      <c r="O78" s="19"/>
      <c r="P78" s="19"/>
      <c r="Q78" s="19"/>
      <c r="R78" s="19">
        <v>265</v>
      </c>
      <c r="S78" s="19"/>
      <c r="T78" s="19"/>
      <c r="U78" s="19"/>
      <c r="V78" s="20">
        <f t="shared" si="8"/>
        <v>265</v>
      </c>
      <c r="W78" s="132" t="s">
        <v>366</v>
      </c>
      <c r="X78" s="126" t="s">
        <v>42</v>
      </c>
      <c r="Y78" s="23" t="s">
        <v>350</v>
      </c>
    </row>
    <row r="79" spans="1:25" ht="21" customHeight="1" x14ac:dyDescent="0.2">
      <c r="A79" s="15" t="s">
        <v>396</v>
      </c>
      <c r="B79" s="16" t="s">
        <v>594</v>
      </c>
      <c r="C79" s="17" t="s">
        <v>412</v>
      </c>
      <c r="D79" s="17" t="s">
        <v>429</v>
      </c>
      <c r="E79" s="18" t="s">
        <v>430</v>
      </c>
      <c r="F79" s="17" t="s">
        <v>11</v>
      </c>
      <c r="G79" s="17" t="s">
        <v>19</v>
      </c>
      <c r="H79" s="19"/>
      <c r="I79" s="19"/>
      <c r="J79" s="19">
        <v>265</v>
      </c>
      <c r="K79" s="19"/>
      <c r="L79" s="19"/>
      <c r="M79" s="19"/>
      <c r="N79" s="20">
        <f t="shared" si="7"/>
        <v>265</v>
      </c>
      <c r="O79" s="19"/>
      <c r="P79" s="19"/>
      <c r="Q79" s="19"/>
      <c r="R79" s="19">
        <v>265</v>
      </c>
      <c r="S79" s="19"/>
      <c r="T79" s="19"/>
      <c r="U79" s="19"/>
      <c r="V79" s="20">
        <f t="shared" si="8"/>
        <v>265</v>
      </c>
      <c r="W79" s="21" t="s">
        <v>361</v>
      </c>
      <c r="X79" s="22" t="s">
        <v>42</v>
      </c>
      <c r="Y79" s="23" t="s">
        <v>350</v>
      </c>
    </row>
    <row r="80" spans="1:25" ht="25.5" x14ac:dyDescent="0.2">
      <c r="A80" s="15" t="s">
        <v>392</v>
      </c>
      <c r="B80" s="16" t="s">
        <v>52</v>
      </c>
      <c r="C80" s="17" t="s">
        <v>451</v>
      </c>
      <c r="D80" s="17" t="s">
        <v>450</v>
      </c>
      <c r="E80" s="18" t="s">
        <v>53</v>
      </c>
      <c r="F80" s="17" t="s">
        <v>171</v>
      </c>
      <c r="G80" s="17" t="s">
        <v>191</v>
      </c>
      <c r="H80" s="19"/>
      <c r="I80" s="19"/>
      <c r="J80" s="19"/>
      <c r="K80" s="19">
        <v>500</v>
      </c>
      <c r="L80" s="19"/>
      <c r="M80" s="19"/>
      <c r="N80" s="20">
        <v>500</v>
      </c>
      <c r="O80" s="19"/>
      <c r="P80" s="19"/>
      <c r="Q80" s="19"/>
      <c r="R80" s="19"/>
      <c r="S80" s="19">
        <v>500</v>
      </c>
      <c r="T80" s="19"/>
      <c r="U80" s="19"/>
      <c r="V80" s="20">
        <v>500</v>
      </c>
      <c r="W80" s="21" t="s">
        <v>54</v>
      </c>
      <c r="X80" s="22"/>
      <c r="Y80" s="23" t="s">
        <v>351</v>
      </c>
    </row>
    <row r="81" spans="1:25" ht="25.5" x14ac:dyDescent="0.2">
      <c r="A81" s="15" t="s">
        <v>136</v>
      </c>
      <c r="B81" s="16" t="s">
        <v>564</v>
      </c>
      <c r="C81" s="17" t="s">
        <v>451</v>
      </c>
      <c r="D81" s="17" t="s">
        <v>443</v>
      </c>
      <c r="E81" s="18" t="s">
        <v>138</v>
      </c>
      <c r="F81" s="17" t="s">
        <v>15</v>
      </c>
      <c r="G81" s="17" t="s">
        <v>431</v>
      </c>
      <c r="H81" s="19"/>
      <c r="I81" s="19"/>
      <c r="J81" s="19"/>
      <c r="K81" s="19"/>
      <c r="L81" s="19"/>
      <c r="M81" s="19">
        <v>250</v>
      </c>
      <c r="N81" s="20">
        <f t="shared" ref="N81:N93" si="9">SUM(H81:M81)</f>
        <v>250</v>
      </c>
      <c r="O81" s="19"/>
      <c r="P81" s="19"/>
      <c r="Q81" s="19"/>
      <c r="R81" s="19"/>
      <c r="S81" s="19"/>
      <c r="T81" s="19"/>
      <c r="U81" s="19">
        <v>250</v>
      </c>
      <c r="V81" s="20">
        <f t="shared" ref="V81:V93" si="10">SUM(P81:U81)</f>
        <v>250</v>
      </c>
      <c r="W81" s="21" t="s">
        <v>192</v>
      </c>
      <c r="X81" s="22"/>
      <c r="Y81" s="23" t="s">
        <v>351</v>
      </c>
    </row>
    <row r="82" spans="1:25" x14ac:dyDescent="0.2">
      <c r="A82" s="15" t="s">
        <v>397</v>
      </c>
      <c r="B82" s="16" t="s">
        <v>564</v>
      </c>
      <c r="C82" s="17" t="s">
        <v>451</v>
      </c>
      <c r="D82" s="17" t="s">
        <v>447</v>
      </c>
      <c r="E82" s="18" t="s">
        <v>215</v>
      </c>
      <c r="F82" s="17" t="s">
        <v>15</v>
      </c>
      <c r="G82" s="52">
        <v>36312</v>
      </c>
      <c r="H82" s="19"/>
      <c r="I82" s="19">
        <v>475</v>
      </c>
      <c r="J82" s="19"/>
      <c r="K82" s="19"/>
      <c r="L82" s="19"/>
      <c r="M82" s="19"/>
      <c r="N82" s="20">
        <f t="shared" si="9"/>
        <v>475</v>
      </c>
      <c r="O82" s="19"/>
      <c r="P82" s="19"/>
      <c r="Q82" s="19">
        <v>475</v>
      </c>
      <c r="R82" s="19"/>
      <c r="S82" s="19"/>
      <c r="T82" s="19"/>
      <c r="U82" s="19"/>
      <c r="V82" s="20">
        <f t="shared" si="10"/>
        <v>475</v>
      </c>
      <c r="W82" s="21" t="s">
        <v>565</v>
      </c>
      <c r="X82" s="22"/>
      <c r="Y82" s="23" t="s">
        <v>350</v>
      </c>
    </row>
    <row r="83" spans="1:25" x14ac:dyDescent="0.2">
      <c r="A83" s="15" t="s">
        <v>397</v>
      </c>
      <c r="B83" s="16" t="s">
        <v>564</v>
      </c>
      <c r="C83" s="17" t="s">
        <v>451</v>
      </c>
      <c r="D83" s="17" t="s">
        <v>447</v>
      </c>
      <c r="E83" s="18" t="s">
        <v>598</v>
      </c>
      <c r="F83" s="17" t="s">
        <v>15</v>
      </c>
      <c r="G83" s="52">
        <v>36312</v>
      </c>
      <c r="H83" s="19"/>
      <c r="I83" s="19">
        <v>390</v>
      </c>
      <c r="J83" s="19"/>
      <c r="K83" s="19"/>
      <c r="L83" s="19"/>
      <c r="M83" s="19"/>
      <c r="N83" s="20">
        <f t="shared" si="9"/>
        <v>390</v>
      </c>
      <c r="O83" s="19"/>
      <c r="P83" s="19"/>
      <c r="Q83" s="19">
        <v>390</v>
      </c>
      <c r="R83" s="19"/>
      <c r="S83" s="19"/>
      <c r="T83" s="19"/>
      <c r="U83" s="19"/>
      <c r="V83" s="20">
        <f t="shared" si="10"/>
        <v>390</v>
      </c>
      <c r="W83" s="21" t="s">
        <v>565</v>
      </c>
      <c r="X83" s="22"/>
      <c r="Y83" s="23" t="s">
        <v>350</v>
      </c>
    </row>
    <row r="84" spans="1:25" x14ac:dyDescent="0.2">
      <c r="A84" s="15" t="s">
        <v>397</v>
      </c>
      <c r="B84" s="16" t="s">
        <v>564</v>
      </c>
      <c r="C84" s="17" t="s">
        <v>451</v>
      </c>
      <c r="D84" s="17" t="s">
        <v>599</v>
      </c>
      <c r="E84" s="18" t="s">
        <v>600</v>
      </c>
      <c r="F84" s="17" t="s">
        <v>15</v>
      </c>
      <c r="G84" s="52">
        <v>36342</v>
      </c>
      <c r="H84" s="19"/>
      <c r="I84" s="19">
        <v>475</v>
      </c>
      <c r="J84" s="19"/>
      <c r="K84" s="19"/>
      <c r="L84" s="19"/>
      <c r="M84" s="19"/>
      <c r="N84" s="20">
        <f t="shared" si="9"/>
        <v>475</v>
      </c>
      <c r="O84" s="19"/>
      <c r="P84" s="19"/>
      <c r="Q84" s="19">
        <v>475</v>
      </c>
      <c r="R84" s="19"/>
      <c r="S84" s="19"/>
      <c r="T84" s="19"/>
      <c r="U84" s="19"/>
      <c r="V84" s="20">
        <f t="shared" si="10"/>
        <v>475</v>
      </c>
      <c r="W84" s="21" t="s">
        <v>601</v>
      </c>
      <c r="X84" s="22"/>
      <c r="Y84" s="23" t="s">
        <v>350</v>
      </c>
    </row>
    <row r="85" spans="1:25" ht="51" x14ac:dyDescent="0.2">
      <c r="A85" s="15" t="s">
        <v>396</v>
      </c>
      <c r="B85" s="16" t="s">
        <v>195</v>
      </c>
      <c r="C85" s="17" t="s">
        <v>451</v>
      </c>
      <c r="D85" s="17" t="s">
        <v>407</v>
      </c>
      <c r="E85" s="18" t="s">
        <v>196</v>
      </c>
      <c r="F85" s="17" t="s">
        <v>197</v>
      </c>
      <c r="G85" s="17">
        <v>2002</v>
      </c>
      <c r="H85" s="19"/>
      <c r="I85" s="19"/>
      <c r="J85" s="19"/>
      <c r="K85" s="19"/>
      <c r="L85" s="19">
        <v>134</v>
      </c>
      <c r="M85" s="19"/>
      <c r="N85" s="20">
        <f t="shared" si="9"/>
        <v>134</v>
      </c>
      <c r="O85" s="19"/>
      <c r="P85" s="19"/>
      <c r="Q85" s="19"/>
      <c r="R85" s="19"/>
      <c r="S85" s="19"/>
      <c r="T85" s="19">
        <v>134</v>
      </c>
      <c r="U85" s="19"/>
      <c r="V85" s="20">
        <f t="shared" si="10"/>
        <v>134</v>
      </c>
      <c r="W85" s="21" t="s">
        <v>362</v>
      </c>
      <c r="X85" s="22"/>
      <c r="Y85" s="23" t="s">
        <v>350</v>
      </c>
    </row>
    <row r="86" spans="1:25" ht="38.25" x14ac:dyDescent="0.2">
      <c r="A86" s="15" t="s">
        <v>418</v>
      </c>
      <c r="B86" s="16" t="s">
        <v>195</v>
      </c>
      <c r="C86" s="17" t="s">
        <v>451</v>
      </c>
      <c r="D86" s="17" t="s">
        <v>337</v>
      </c>
      <c r="E86" s="18"/>
      <c r="F86" s="17" t="s">
        <v>15</v>
      </c>
      <c r="G86" s="63">
        <v>36678</v>
      </c>
      <c r="H86" s="76"/>
      <c r="I86" s="76"/>
      <c r="J86" s="76"/>
      <c r="K86" s="76"/>
      <c r="L86" s="76"/>
      <c r="M86" s="76"/>
      <c r="N86" s="20">
        <f t="shared" si="9"/>
        <v>0</v>
      </c>
      <c r="O86" s="76"/>
      <c r="P86" s="19"/>
      <c r="Q86" s="19"/>
      <c r="R86" s="19">
        <v>583</v>
      </c>
      <c r="S86" s="19"/>
      <c r="T86" s="19"/>
      <c r="U86" s="19"/>
      <c r="V86" s="20">
        <f t="shared" si="10"/>
        <v>583</v>
      </c>
      <c r="W86" s="21" t="s">
        <v>342</v>
      </c>
      <c r="X86" s="22"/>
      <c r="Y86" s="23" t="s">
        <v>350</v>
      </c>
    </row>
    <row r="87" spans="1:25" x14ac:dyDescent="0.2">
      <c r="A87" s="15" t="s">
        <v>418</v>
      </c>
      <c r="B87" s="16" t="s">
        <v>544</v>
      </c>
      <c r="C87" s="17" t="s">
        <v>451</v>
      </c>
      <c r="D87" s="17" t="s">
        <v>420</v>
      </c>
      <c r="E87" s="18" t="s">
        <v>545</v>
      </c>
      <c r="F87" s="17"/>
      <c r="G87" s="17">
        <v>1999</v>
      </c>
      <c r="H87" s="19"/>
      <c r="I87" s="19">
        <v>50</v>
      </c>
      <c r="J87" s="19"/>
      <c r="K87" s="19"/>
      <c r="L87" s="19"/>
      <c r="M87" s="19"/>
      <c r="N87" s="20">
        <f t="shared" si="9"/>
        <v>50</v>
      </c>
      <c r="O87" s="19"/>
      <c r="P87" s="19"/>
      <c r="Q87" s="19">
        <v>50</v>
      </c>
      <c r="R87" s="19"/>
      <c r="S87" s="19"/>
      <c r="T87" s="19"/>
      <c r="U87" s="19"/>
      <c r="V87" s="20">
        <f t="shared" si="10"/>
        <v>50</v>
      </c>
      <c r="W87" s="21"/>
      <c r="X87" s="22"/>
      <c r="Y87" s="23" t="s">
        <v>351</v>
      </c>
    </row>
    <row r="88" spans="1:25" ht="38.25" x14ac:dyDescent="0.2">
      <c r="A88" s="15" t="s">
        <v>391</v>
      </c>
      <c r="B88" s="16" t="s">
        <v>508</v>
      </c>
      <c r="C88" s="17" t="s">
        <v>451</v>
      </c>
      <c r="D88" s="17" t="s">
        <v>473</v>
      </c>
      <c r="E88" s="18" t="s">
        <v>308</v>
      </c>
      <c r="F88" s="17" t="s">
        <v>509</v>
      </c>
      <c r="G88" s="17">
        <v>2001</v>
      </c>
      <c r="H88" s="19"/>
      <c r="I88" s="19"/>
      <c r="J88" s="19"/>
      <c r="K88" s="19">
        <v>280</v>
      </c>
      <c r="L88" s="19"/>
      <c r="M88" s="19"/>
      <c r="N88" s="20">
        <f t="shared" si="9"/>
        <v>280</v>
      </c>
      <c r="O88" s="19"/>
      <c r="P88" s="19"/>
      <c r="Q88" s="19"/>
      <c r="R88" s="19"/>
      <c r="S88" s="19">
        <v>280</v>
      </c>
      <c r="T88" s="19"/>
      <c r="U88" s="19"/>
      <c r="V88" s="20">
        <f t="shared" si="10"/>
        <v>280</v>
      </c>
      <c r="W88" s="21" t="s">
        <v>309</v>
      </c>
      <c r="X88" s="22"/>
      <c r="Y88" s="23" t="s">
        <v>351</v>
      </c>
    </row>
    <row r="89" spans="1:25" ht="38.25" x14ac:dyDescent="0.2">
      <c r="A89" s="15" t="s">
        <v>188</v>
      </c>
      <c r="B89" s="16" t="s">
        <v>277</v>
      </c>
      <c r="C89" s="17" t="s">
        <v>451</v>
      </c>
      <c r="D89" s="17" t="s">
        <v>422</v>
      </c>
      <c r="E89" s="18" t="s">
        <v>278</v>
      </c>
      <c r="F89" s="17" t="s">
        <v>11</v>
      </c>
      <c r="G89" s="53">
        <v>2000</v>
      </c>
      <c r="H89" s="57"/>
      <c r="I89" s="57"/>
      <c r="J89" s="57"/>
      <c r="K89" s="57"/>
      <c r="L89" s="57"/>
      <c r="M89" s="57"/>
      <c r="N89" s="20">
        <f t="shared" si="9"/>
        <v>0</v>
      </c>
      <c r="O89" s="57"/>
      <c r="P89" s="19"/>
      <c r="Q89" s="19"/>
      <c r="R89" s="19">
        <v>1649</v>
      </c>
      <c r="S89" s="19"/>
      <c r="T89" s="19"/>
      <c r="U89" s="19"/>
      <c r="V89" s="20">
        <f t="shared" si="10"/>
        <v>1649</v>
      </c>
      <c r="W89" s="54" t="s">
        <v>279</v>
      </c>
      <c r="X89" s="22"/>
      <c r="Y89" s="23" t="s">
        <v>351</v>
      </c>
    </row>
    <row r="90" spans="1:25" ht="38.25" x14ac:dyDescent="0.2">
      <c r="A90" s="15" t="s">
        <v>188</v>
      </c>
      <c r="B90" s="16" t="s">
        <v>277</v>
      </c>
      <c r="C90" s="17" t="s">
        <v>451</v>
      </c>
      <c r="D90" s="17" t="s">
        <v>422</v>
      </c>
      <c r="E90" s="18" t="s">
        <v>280</v>
      </c>
      <c r="F90" s="17" t="s">
        <v>11</v>
      </c>
      <c r="G90" s="53">
        <v>2002</v>
      </c>
      <c r="H90" s="57"/>
      <c r="I90" s="57"/>
      <c r="J90" s="57"/>
      <c r="K90" s="57"/>
      <c r="L90" s="57"/>
      <c r="M90" s="57"/>
      <c r="N90" s="20">
        <f t="shared" si="9"/>
        <v>0</v>
      </c>
      <c r="O90" s="57"/>
      <c r="P90" s="19"/>
      <c r="Q90" s="19"/>
      <c r="R90" s="19"/>
      <c r="S90" s="19"/>
      <c r="T90" s="19">
        <v>914</v>
      </c>
      <c r="U90" s="19"/>
      <c r="V90" s="20">
        <f t="shared" si="10"/>
        <v>914</v>
      </c>
      <c r="W90" s="54" t="s">
        <v>384</v>
      </c>
      <c r="X90" s="22"/>
      <c r="Y90" s="23" t="s">
        <v>351</v>
      </c>
    </row>
    <row r="91" spans="1:25" ht="25.5" x14ac:dyDescent="0.2">
      <c r="A91" s="15" t="s">
        <v>188</v>
      </c>
      <c r="B91" s="16" t="s">
        <v>277</v>
      </c>
      <c r="C91" s="17" t="s">
        <v>451</v>
      </c>
      <c r="D91" s="17" t="s">
        <v>422</v>
      </c>
      <c r="E91" s="18" t="s">
        <v>548</v>
      </c>
      <c r="F91" s="17"/>
      <c r="G91" s="53" t="s">
        <v>382</v>
      </c>
      <c r="H91" s="57"/>
      <c r="I91" s="57"/>
      <c r="J91" s="57"/>
      <c r="K91" s="57"/>
      <c r="L91" s="57"/>
      <c r="M91" s="57"/>
      <c r="N91" s="20">
        <f t="shared" si="9"/>
        <v>0</v>
      </c>
      <c r="O91" s="57"/>
      <c r="P91" s="19"/>
      <c r="Q91" s="19"/>
      <c r="R91" s="19"/>
      <c r="S91" s="19"/>
      <c r="T91" s="19"/>
      <c r="U91" s="19">
        <v>996</v>
      </c>
      <c r="V91" s="20">
        <f t="shared" si="10"/>
        <v>996</v>
      </c>
      <c r="W91" s="54" t="s">
        <v>383</v>
      </c>
      <c r="X91" s="22"/>
      <c r="Y91" s="23" t="s">
        <v>349</v>
      </c>
    </row>
    <row r="92" spans="1:25" ht="25.5" x14ac:dyDescent="0.2">
      <c r="A92" s="72" t="s">
        <v>188</v>
      </c>
      <c r="B92" s="44" t="s">
        <v>272</v>
      </c>
      <c r="C92" s="17" t="s">
        <v>451</v>
      </c>
      <c r="D92" s="45" t="s">
        <v>422</v>
      </c>
      <c r="E92" s="46"/>
      <c r="F92" s="45" t="s">
        <v>15</v>
      </c>
      <c r="G92" s="45">
        <v>2001</v>
      </c>
      <c r="H92" s="112"/>
      <c r="I92" s="112"/>
      <c r="J92" s="112"/>
      <c r="K92" s="112"/>
      <c r="L92" s="112"/>
      <c r="M92" s="112"/>
      <c r="N92" s="49">
        <f t="shared" si="9"/>
        <v>0</v>
      </c>
      <c r="O92" s="112"/>
      <c r="P92" s="48"/>
      <c r="Q92" s="48"/>
      <c r="R92" s="48"/>
      <c r="S92" s="48">
        <v>500</v>
      </c>
      <c r="T92" s="48"/>
      <c r="U92" s="48"/>
      <c r="V92" s="49">
        <f t="shared" si="10"/>
        <v>500</v>
      </c>
      <c r="W92" s="21" t="s">
        <v>273</v>
      </c>
      <c r="X92" s="21" t="s">
        <v>274</v>
      </c>
      <c r="Y92" s="23" t="s">
        <v>351</v>
      </c>
    </row>
    <row r="93" spans="1:25" ht="38.25" x14ac:dyDescent="0.2">
      <c r="A93" s="15" t="s">
        <v>188</v>
      </c>
      <c r="B93" s="16" t="s">
        <v>272</v>
      </c>
      <c r="C93" s="17" t="s">
        <v>451</v>
      </c>
      <c r="D93" s="17" t="s">
        <v>422</v>
      </c>
      <c r="E93" s="18" t="s">
        <v>275</v>
      </c>
      <c r="F93" s="17" t="s">
        <v>11</v>
      </c>
      <c r="G93" s="17">
        <v>2004</v>
      </c>
      <c r="H93" s="55"/>
      <c r="I93" s="55"/>
      <c r="J93" s="55"/>
      <c r="K93" s="55"/>
      <c r="L93" s="55"/>
      <c r="M93" s="55"/>
      <c r="N93" s="20">
        <f t="shared" si="9"/>
        <v>0</v>
      </c>
      <c r="O93" s="55"/>
      <c r="P93" s="19"/>
      <c r="Q93" s="19"/>
      <c r="R93" s="19"/>
      <c r="S93" s="19"/>
      <c r="T93" s="19"/>
      <c r="U93" s="19">
        <v>1010</v>
      </c>
      <c r="V93" s="20">
        <f t="shared" si="10"/>
        <v>1010</v>
      </c>
      <c r="W93" s="21" t="s">
        <v>276</v>
      </c>
      <c r="X93" s="22"/>
      <c r="Y93" s="23" t="s">
        <v>349</v>
      </c>
    </row>
    <row r="94" spans="1:25" ht="38.25" x14ac:dyDescent="0.2">
      <c r="A94" s="15" t="s">
        <v>188</v>
      </c>
      <c r="B94" s="16" t="s">
        <v>272</v>
      </c>
      <c r="C94" s="17" t="s">
        <v>451</v>
      </c>
      <c r="D94" s="17" t="s">
        <v>422</v>
      </c>
      <c r="E94" s="18"/>
      <c r="F94" s="17" t="s">
        <v>15</v>
      </c>
      <c r="G94" s="52">
        <v>36861</v>
      </c>
      <c r="H94" s="55"/>
      <c r="I94" s="55"/>
      <c r="J94" s="55"/>
      <c r="K94" s="55"/>
      <c r="L94" s="55"/>
      <c r="M94" s="55"/>
      <c r="N94" s="20">
        <v>300</v>
      </c>
      <c r="O94" s="55"/>
      <c r="P94" s="19"/>
      <c r="Q94" s="19"/>
      <c r="R94" s="19"/>
      <c r="S94" s="19"/>
      <c r="T94" s="19"/>
      <c r="U94" s="19"/>
      <c r="V94" s="20"/>
      <c r="W94" s="21" t="s">
        <v>352</v>
      </c>
      <c r="X94" s="22"/>
      <c r="Y94" s="23"/>
    </row>
    <row r="95" spans="1:25" x14ac:dyDescent="0.2">
      <c r="A95" s="89" t="s">
        <v>395</v>
      </c>
      <c r="B95" s="16" t="s">
        <v>610</v>
      </c>
      <c r="C95" s="61" t="s">
        <v>451</v>
      </c>
      <c r="D95" s="45" t="s">
        <v>611</v>
      </c>
      <c r="E95" s="46" t="s">
        <v>612</v>
      </c>
      <c r="F95" s="45" t="s">
        <v>613</v>
      </c>
      <c r="G95" s="45">
        <v>1999</v>
      </c>
      <c r="H95" s="48"/>
      <c r="I95" s="48">
        <v>42</v>
      </c>
      <c r="J95" s="48"/>
      <c r="K95" s="48"/>
      <c r="L95" s="48"/>
      <c r="M95" s="48"/>
      <c r="N95" s="49">
        <f t="shared" ref="N95:N100" si="11">SUM(H95:M95)</f>
        <v>42</v>
      </c>
      <c r="O95" s="48"/>
      <c r="P95" s="48"/>
      <c r="Q95" s="48">
        <v>42</v>
      </c>
      <c r="R95" s="48"/>
      <c r="S95" s="48"/>
      <c r="T95" s="48"/>
      <c r="U95" s="48"/>
      <c r="V95" s="49">
        <f t="shared" ref="V95:V100" si="12">SUM(P95:U95)</f>
        <v>42</v>
      </c>
      <c r="W95" s="21"/>
      <c r="X95" s="21"/>
      <c r="Y95" s="23" t="s">
        <v>349</v>
      </c>
    </row>
    <row r="96" spans="1:25" ht="25.5" customHeight="1" x14ac:dyDescent="0.2">
      <c r="A96" s="72" t="s">
        <v>396</v>
      </c>
      <c r="B96" s="44" t="s">
        <v>456</v>
      </c>
      <c r="C96" s="17" t="s">
        <v>451</v>
      </c>
      <c r="D96" s="17" t="s">
        <v>414</v>
      </c>
      <c r="E96" s="18" t="s">
        <v>323</v>
      </c>
      <c r="F96" s="17"/>
      <c r="G96" s="52">
        <v>36526</v>
      </c>
      <c r="H96" s="19"/>
      <c r="I96" s="19"/>
      <c r="J96" s="19">
        <v>550</v>
      </c>
      <c r="K96" s="19"/>
      <c r="L96" s="19"/>
      <c r="M96" s="19"/>
      <c r="N96" s="20">
        <f t="shared" si="11"/>
        <v>550</v>
      </c>
      <c r="O96" s="19" t="s">
        <v>80</v>
      </c>
      <c r="P96" s="19"/>
      <c r="Q96" s="19"/>
      <c r="R96" s="19">
        <v>550</v>
      </c>
      <c r="S96" s="19"/>
      <c r="T96" s="19"/>
      <c r="U96" s="19"/>
      <c r="V96" s="20">
        <f t="shared" si="12"/>
        <v>550</v>
      </c>
      <c r="W96" s="127" t="s">
        <v>372</v>
      </c>
      <c r="X96" s="21"/>
      <c r="Y96" s="23" t="s">
        <v>351</v>
      </c>
    </row>
    <row r="97" spans="1:25" ht="25.5" customHeight="1" x14ac:dyDescent="0.2">
      <c r="A97" s="15" t="s">
        <v>396</v>
      </c>
      <c r="B97" s="16" t="s">
        <v>456</v>
      </c>
      <c r="C97" s="17" t="s">
        <v>451</v>
      </c>
      <c r="D97" s="17" t="s">
        <v>414</v>
      </c>
      <c r="E97" s="18" t="s">
        <v>324</v>
      </c>
      <c r="F97" s="17"/>
      <c r="G97" s="52">
        <v>36526</v>
      </c>
      <c r="H97" s="19"/>
      <c r="I97" s="19"/>
      <c r="J97" s="19">
        <v>550</v>
      </c>
      <c r="K97" s="19"/>
      <c r="L97" s="19"/>
      <c r="M97" s="19"/>
      <c r="N97" s="20">
        <f t="shared" si="11"/>
        <v>550</v>
      </c>
      <c r="O97" s="19" t="s">
        <v>80</v>
      </c>
      <c r="P97" s="19"/>
      <c r="Q97" s="19"/>
      <c r="R97" s="19">
        <v>550</v>
      </c>
      <c r="S97" s="19"/>
      <c r="T97" s="19"/>
      <c r="U97" s="19"/>
      <c r="V97" s="20">
        <f t="shared" si="12"/>
        <v>550</v>
      </c>
      <c r="W97" s="21" t="s">
        <v>372</v>
      </c>
      <c r="X97" s="22"/>
      <c r="Y97" s="23" t="s">
        <v>351</v>
      </c>
    </row>
    <row r="98" spans="1:25" x14ac:dyDescent="0.2">
      <c r="A98" s="15" t="s">
        <v>396</v>
      </c>
      <c r="B98" s="16" t="s">
        <v>456</v>
      </c>
      <c r="C98" s="17" t="s">
        <v>451</v>
      </c>
      <c r="D98" s="17" t="s">
        <v>414</v>
      </c>
      <c r="E98" s="18" t="s">
        <v>496</v>
      </c>
      <c r="F98" s="17" t="s">
        <v>11</v>
      </c>
      <c r="G98" s="53">
        <v>2000</v>
      </c>
      <c r="H98" s="19"/>
      <c r="I98" s="19"/>
      <c r="J98" s="19">
        <v>500</v>
      </c>
      <c r="K98" s="19"/>
      <c r="L98" s="19"/>
      <c r="M98" s="19"/>
      <c r="N98" s="20">
        <f t="shared" si="11"/>
        <v>500</v>
      </c>
      <c r="O98" s="19" t="s">
        <v>80</v>
      </c>
      <c r="P98" s="19"/>
      <c r="Q98" s="19"/>
      <c r="R98" s="19">
        <v>500</v>
      </c>
      <c r="S98" s="19"/>
      <c r="T98" s="19"/>
      <c r="U98" s="19"/>
      <c r="V98" s="20">
        <f t="shared" si="12"/>
        <v>500</v>
      </c>
      <c r="W98" s="21" t="s">
        <v>372</v>
      </c>
      <c r="X98" s="22"/>
      <c r="Y98" s="23" t="s">
        <v>351</v>
      </c>
    </row>
    <row r="99" spans="1:25" x14ac:dyDescent="0.2">
      <c r="A99" s="15" t="s">
        <v>396</v>
      </c>
      <c r="B99" s="16" t="s">
        <v>456</v>
      </c>
      <c r="C99" s="17" t="s">
        <v>451</v>
      </c>
      <c r="D99" s="17" t="s">
        <v>414</v>
      </c>
      <c r="E99" s="18" t="s">
        <v>495</v>
      </c>
      <c r="F99" s="17" t="s">
        <v>11</v>
      </c>
      <c r="G99" s="53">
        <v>2000</v>
      </c>
      <c r="H99" s="19"/>
      <c r="I99" s="19"/>
      <c r="J99" s="19">
        <v>500</v>
      </c>
      <c r="K99" s="19"/>
      <c r="L99" s="19"/>
      <c r="M99" s="19"/>
      <c r="N99" s="20">
        <f t="shared" si="11"/>
        <v>500</v>
      </c>
      <c r="O99" s="19"/>
      <c r="P99" s="19"/>
      <c r="Q99" s="19"/>
      <c r="R99" s="19">
        <v>500</v>
      </c>
      <c r="S99" s="19"/>
      <c r="T99" s="19"/>
      <c r="U99" s="19"/>
      <c r="V99" s="20">
        <f t="shared" si="12"/>
        <v>500</v>
      </c>
      <c r="W99" s="21" t="s">
        <v>372</v>
      </c>
      <c r="X99" s="22"/>
      <c r="Y99" s="23" t="s">
        <v>351</v>
      </c>
    </row>
    <row r="100" spans="1:25" x14ac:dyDescent="0.2">
      <c r="A100" s="15" t="s">
        <v>396</v>
      </c>
      <c r="B100" s="16" t="s">
        <v>582</v>
      </c>
      <c r="C100" s="17" t="s">
        <v>451</v>
      </c>
      <c r="D100" s="17" t="s">
        <v>407</v>
      </c>
      <c r="E100" s="18" t="s">
        <v>583</v>
      </c>
      <c r="F100" s="17" t="s">
        <v>15</v>
      </c>
      <c r="G100" s="52">
        <v>36831</v>
      </c>
      <c r="H100" s="19"/>
      <c r="I100" s="19"/>
      <c r="J100" s="19">
        <v>250</v>
      </c>
      <c r="K100" s="19"/>
      <c r="L100" s="19"/>
      <c r="M100" s="19"/>
      <c r="N100" s="20">
        <f t="shared" si="11"/>
        <v>250</v>
      </c>
      <c r="O100" s="19" t="s">
        <v>80</v>
      </c>
      <c r="P100" s="19"/>
      <c r="Q100" s="19"/>
      <c r="R100" s="19">
        <v>250</v>
      </c>
      <c r="S100" s="19"/>
      <c r="T100" s="19"/>
      <c r="U100" s="19"/>
      <c r="V100" s="20">
        <f t="shared" si="12"/>
        <v>250</v>
      </c>
      <c r="W100" s="21" t="s">
        <v>372</v>
      </c>
      <c r="X100" s="22"/>
      <c r="Y100" s="23" t="s">
        <v>349</v>
      </c>
    </row>
    <row r="101" spans="1:25" x14ac:dyDescent="0.2">
      <c r="A101" s="85" t="s">
        <v>391</v>
      </c>
      <c r="B101" s="3" t="s">
        <v>139</v>
      </c>
      <c r="C101" s="17" t="s">
        <v>412</v>
      </c>
      <c r="D101" s="5" t="s">
        <v>510</v>
      </c>
      <c r="E101" s="5" t="s">
        <v>314</v>
      </c>
      <c r="F101" s="4" t="s">
        <v>205</v>
      </c>
      <c r="G101" s="7">
        <v>36495</v>
      </c>
      <c r="H101" s="36"/>
      <c r="I101" s="36"/>
      <c r="J101" s="38"/>
      <c r="K101" s="35"/>
      <c r="L101" s="38"/>
      <c r="M101" s="38"/>
      <c r="N101" s="8"/>
      <c r="O101" s="38"/>
      <c r="P101" s="38"/>
      <c r="Q101" s="37">
        <v>80</v>
      </c>
      <c r="R101" s="38"/>
      <c r="S101" s="38"/>
      <c r="T101" s="38"/>
      <c r="U101" s="38"/>
      <c r="V101" s="20">
        <v>80</v>
      </c>
      <c r="W101" s="41" t="s">
        <v>140</v>
      </c>
      <c r="X101" s="134"/>
      <c r="Y101" s="23" t="s">
        <v>349</v>
      </c>
    </row>
    <row r="102" spans="1:25" ht="25.5" x14ac:dyDescent="0.2">
      <c r="A102" s="15" t="s">
        <v>396</v>
      </c>
      <c r="B102" s="16" t="s">
        <v>64</v>
      </c>
      <c r="C102" s="17" t="s">
        <v>451</v>
      </c>
      <c r="D102" s="17" t="s">
        <v>410</v>
      </c>
      <c r="E102" s="18" t="s">
        <v>572</v>
      </c>
      <c r="F102" s="17" t="s">
        <v>15</v>
      </c>
      <c r="G102" s="52">
        <v>36526</v>
      </c>
      <c r="H102" s="19"/>
      <c r="I102" s="19"/>
      <c r="J102" s="19">
        <v>175</v>
      </c>
      <c r="K102" s="19"/>
      <c r="L102" s="19"/>
      <c r="M102" s="19"/>
      <c r="N102" s="20">
        <f>SUM(H102:M102)</f>
        <v>175</v>
      </c>
      <c r="O102" s="19" t="s">
        <v>80</v>
      </c>
      <c r="P102" s="19"/>
      <c r="Q102" s="19"/>
      <c r="R102" s="19">
        <v>175</v>
      </c>
      <c r="S102" s="19"/>
      <c r="T102" s="19"/>
      <c r="U102" s="19"/>
      <c r="V102" s="20">
        <f>SUM(P102:U102)</f>
        <v>175</v>
      </c>
      <c r="W102" s="21" t="s">
        <v>372</v>
      </c>
      <c r="X102" s="22"/>
      <c r="Y102" s="23" t="s">
        <v>351</v>
      </c>
    </row>
    <row r="103" spans="1:25" ht="25.5" x14ac:dyDescent="0.2">
      <c r="A103" s="15" t="s">
        <v>391</v>
      </c>
      <c r="B103" s="16" t="s">
        <v>225</v>
      </c>
      <c r="C103" s="17" t="s">
        <v>451</v>
      </c>
      <c r="D103" s="17" t="s">
        <v>238</v>
      </c>
      <c r="E103" s="18" t="s">
        <v>226</v>
      </c>
      <c r="F103" s="17" t="s">
        <v>542</v>
      </c>
      <c r="G103" s="17" t="s">
        <v>431</v>
      </c>
      <c r="H103" s="19"/>
      <c r="I103" s="19"/>
      <c r="J103" s="19"/>
      <c r="K103" s="19"/>
      <c r="L103" s="19"/>
      <c r="M103" s="19">
        <v>400</v>
      </c>
      <c r="N103" s="20">
        <v>400</v>
      </c>
      <c r="O103" s="19"/>
      <c r="P103" s="19"/>
      <c r="Q103" s="19"/>
      <c r="R103" s="19"/>
      <c r="S103" s="19"/>
      <c r="T103" s="19"/>
      <c r="U103" s="19">
        <v>400</v>
      </c>
      <c r="V103" s="20">
        <v>400</v>
      </c>
      <c r="W103" s="21" t="s">
        <v>227</v>
      </c>
      <c r="X103" s="22"/>
      <c r="Y103" s="23" t="s">
        <v>349</v>
      </c>
    </row>
    <row r="104" spans="1:25" ht="25.5" x14ac:dyDescent="0.2">
      <c r="A104" s="15" t="s">
        <v>394</v>
      </c>
      <c r="B104" s="16" t="s">
        <v>546</v>
      </c>
      <c r="C104" s="17" t="s">
        <v>427</v>
      </c>
      <c r="D104" s="17" t="s">
        <v>404</v>
      </c>
      <c r="E104" s="18" t="s">
        <v>127</v>
      </c>
      <c r="F104" s="17" t="s">
        <v>11</v>
      </c>
      <c r="G104" s="52">
        <v>36526</v>
      </c>
      <c r="H104" s="19"/>
      <c r="I104" s="19"/>
      <c r="J104" s="19">
        <v>486</v>
      </c>
      <c r="K104" s="19"/>
      <c r="L104" s="19"/>
      <c r="M104" s="19"/>
      <c r="N104" s="20">
        <f t="shared" ref="N104:N110" si="13">SUM(H104:M104)</f>
        <v>486</v>
      </c>
      <c r="O104" s="19"/>
      <c r="P104" s="19"/>
      <c r="Q104" s="19"/>
      <c r="R104" s="19">
        <v>486</v>
      </c>
      <c r="S104" s="19"/>
      <c r="T104" s="19"/>
      <c r="U104" s="19"/>
      <c r="V104" s="20">
        <f t="shared" ref="V104:V110" si="14">SUM(P104:U104)</f>
        <v>486</v>
      </c>
      <c r="W104" s="54" t="s">
        <v>317</v>
      </c>
      <c r="X104" s="22"/>
      <c r="Y104" s="23"/>
    </row>
    <row r="105" spans="1:25" x14ac:dyDescent="0.2">
      <c r="A105" s="72" t="s">
        <v>396</v>
      </c>
      <c r="B105" s="44" t="s">
        <v>74</v>
      </c>
      <c r="C105" s="17" t="s">
        <v>451</v>
      </c>
      <c r="D105" s="45" t="s">
        <v>585</v>
      </c>
      <c r="E105" s="46" t="s">
        <v>586</v>
      </c>
      <c r="F105" s="45" t="s">
        <v>15</v>
      </c>
      <c r="G105" s="58">
        <v>2002</v>
      </c>
      <c r="H105" s="48"/>
      <c r="I105" s="48"/>
      <c r="J105" s="48"/>
      <c r="K105" s="48"/>
      <c r="L105" s="48">
        <v>600</v>
      </c>
      <c r="M105" s="48"/>
      <c r="N105" s="49">
        <f t="shared" si="13"/>
        <v>600</v>
      </c>
      <c r="O105" s="48" t="s">
        <v>80</v>
      </c>
      <c r="P105" s="48"/>
      <c r="Q105" s="48"/>
      <c r="R105" s="48"/>
      <c r="S105" s="48"/>
      <c r="T105" s="48">
        <v>600</v>
      </c>
      <c r="U105" s="48"/>
      <c r="V105" s="49">
        <f t="shared" si="14"/>
        <v>600</v>
      </c>
      <c r="W105" s="21" t="s">
        <v>372</v>
      </c>
      <c r="X105" s="21"/>
      <c r="Y105" s="23" t="s">
        <v>351</v>
      </c>
    </row>
    <row r="106" spans="1:25" ht="24.75" customHeight="1" x14ac:dyDescent="0.2">
      <c r="A106" s="15" t="s">
        <v>397</v>
      </c>
      <c r="B106" s="16" t="s">
        <v>300</v>
      </c>
      <c r="C106" s="17" t="s">
        <v>451</v>
      </c>
      <c r="D106" s="17" t="s">
        <v>422</v>
      </c>
      <c r="E106" s="18"/>
      <c r="F106" s="17" t="s">
        <v>15</v>
      </c>
      <c r="G106" s="53">
        <v>2006</v>
      </c>
      <c r="H106" s="57"/>
      <c r="I106" s="57"/>
      <c r="J106" s="57"/>
      <c r="K106" s="57"/>
      <c r="L106" s="57"/>
      <c r="M106" s="57"/>
      <c r="N106" s="20">
        <f t="shared" si="13"/>
        <v>0</v>
      </c>
      <c r="O106" s="57"/>
      <c r="P106" s="19"/>
      <c r="Q106" s="19"/>
      <c r="R106" s="19"/>
      <c r="S106" s="19"/>
      <c r="T106" s="19"/>
      <c r="U106" s="19">
        <v>60</v>
      </c>
      <c r="V106" s="20">
        <f t="shared" si="14"/>
        <v>60</v>
      </c>
      <c r="W106" s="21" t="s">
        <v>326</v>
      </c>
      <c r="X106" s="22"/>
      <c r="Y106" s="23" t="s">
        <v>349</v>
      </c>
    </row>
    <row r="107" spans="1:25" ht="25.5" x14ac:dyDescent="0.2">
      <c r="A107" s="89" t="s">
        <v>396</v>
      </c>
      <c r="B107" s="16" t="s">
        <v>532</v>
      </c>
      <c r="C107" s="17" t="s">
        <v>451</v>
      </c>
      <c r="D107" s="17" t="s">
        <v>429</v>
      </c>
      <c r="E107" s="18" t="s">
        <v>518</v>
      </c>
      <c r="F107" s="17" t="s">
        <v>11</v>
      </c>
      <c r="G107" s="53">
        <v>2001</v>
      </c>
      <c r="H107" s="19"/>
      <c r="I107" s="19"/>
      <c r="J107" s="19"/>
      <c r="K107" s="19">
        <v>500</v>
      </c>
      <c r="L107" s="19"/>
      <c r="M107" s="19"/>
      <c r="N107" s="20">
        <f t="shared" si="13"/>
        <v>500</v>
      </c>
      <c r="O107" s="19" t="s">
        <v>80</v>
      </c>
      <c r="P107" s="19"/>
      <c r="Q107" s="19"/>
      <c r="R107" s="19"/>
      <c r="S107" s="19">
        <v>500</v>
      </c>
      <c r="T107" s="19"/>
      <c r="U107" s="19"/>
      <c r="V107" s="20">
        <f t="shared" si="14"/>
        <v>500</v>
      </c>
      <c r="W107" s="127" t="s">
        <v>372</v>
      </c>
      <c r="X107" s="21"/>
      <c r="Y107" s="23" t="s">
        <v>351</v>
      </c>
    </row>
    <row r="108" spans="1:25" ht="22.5" customHeight="1" x14ac:dyDescent="0.2">
      <c r="A108" s="15" t="s">
        <v>394</v>
      </c>
      <c r="B108" s="16" t="s">
        <v>32</v>
      </c>
      <c r="C108" s="17" t="s">
        <v>451</v>
      </c>
      <c r="D108" s="17" t="s">
        <v>404</v>
      </c>
      <c r="E108" s="18" t="s">
        <v>33</v>
      </c>
      <c r="F108" s="17" t="s">
        <v>12</v>
      </c>
      <c r="G108" s="52">
        <v>36465</v>
      </c>
      <c r="H108" s="19"/>
      <c r="I108" s="19">
        <v>100</v>
      </c>
      <c r="J108" s="19"/>
      <c r="K108" s="19"/>
      <c r="L108" s="19"/>
      <c r="M108" s="19"/>
      <c r="N108" s="20">
        <f t="shared" si="13"/>
        <v>100</v>
      </c>
      <c r="O108" s="19"/>
      <c r="P108" s="19"/>
      <c r="Q108" s="19">
        <v>100</v>
      </c>
      <c r="R108" s="19"/>
      <c r="S108" s="19"/>
      <c r="T108" s="19"/>
      <c r="U108" s="19"/>
      <c r="V108" s="20">
        <f t="shared" si="14"/>
        <v>100</v>
      </c>
      <c r="W108" s="21" t="s">
        <v>34</v>
      </c>
      <c r="X108" s="22"/>
      <c r="Y108" s="23" t="s">
        <v>350</v>
      </c>
    </row>
    <row r="109" spans="1:25" ht="38.25" x14ac:dyDescent="0.2">
      <c r="A109" s="15" t="s">
        <v>392</v>
      </c>
      <c r="B109" s="16" t="s">
        <v>469</v>
      </c>
      <c r="C109" s="17" t="s">
        <v>451</v>
      </c>
      <c r="D109" s="17" t="s">
        <v>468</v>
      </c>
      <c r="E109" s="18" t="s">
        <v>470</v>
      </c>
      <c r="F109" s="17" t="s">
        <v>11</v>
      </c>
      <c r="G109" s="17">
        <v>2001</v>
      </c>
      <c r="H109" s="19"/>
      <c r="I109" s="19"/>
      <c r="J109" s="19"/>
      <c r="K109" s="19">
        <v>500</v>
      </c>
      <c r="L109" s="19"/>
      <c r="M109" s="19"/>
      <c r="N109" s="20">
        <f t="shared" si="13"/>
        <v>500</v>
      </c>
      <c r="O109" s="19"/>
      <c r="P109" s="19"/>
      <c r="Q109" s="19"/>
      <c r="R109" s="19"/>
      <c r="S109" s="19">
        <v>500</v>
      </c>
      <c r="T109" s="19"/>
      <c r="U109" s="19"/>
      <c r="V109" s="20">
        <f t="shared" si="14"/>
        <v>500</v>
      </c>
      <c r="W109" s="21" t="s">
        <v>182</v>
      </c>
      <c r="X109" s="22"/>
      <c r="Y109" s="23" t="s">
        <v>350</v>
      </c>
    </row>
    <row r="110" spans="1:25" ht="51" x14ac:dyDescent="0.2">
      <c r="A110" s="15" t="s">
        <v>392</v>
      </c>
      <c r="B110" s="16" t="s">
        <v>255</v>
      </c>
      <c r="C110" s="17" t="s">
        <v>451</v>
      </c>
      <c r="D110" s="17" t="s">
        <v>468</v>
      </c>
      <c r="E110" s="18" t="s">
        <v>431</v>
      </c>
      <c r="F110" s="17" t="s">
        <v>15</v>
      </c>
      <c r="G110" s="17" t="s">
        <v>210</v>
      </c>
      <c r="H110" s="55"/>
      <c r="I110" s="55"/>
      <c r="J110" s="55"/>
      <c r="K110" s="55"/>
      <c r="L110" s="55"/>
      <c r="M110" s="55"/>
      <c r="N110" s="20">
        <f t="shared" si="13"/>
        <v>0</v>
      </c>
      <c r="O110" s="55"/>
      <c r="P110" s="19"/>
      <c r="Q110" s="19">
        <v>411</v>
      </c>
      <c r="R110" s="19"/>
      <c r="S110" s="19"/>
      <c r="T110" s="19"/>
      <c r="U110" s="19"/>
      <c r="V110" s="20">
        <f t="shared" si="14"/>
        <v>411</v>
      </c>
      <c r="W110" s="21" t="s">
        <v>381</v>
      </c>
      <c r="X110" s="22"/>
      <c r="Y110" s="23" t="s">
        <v>350</v>
      </c>
    </row>
    <row r="111" spans="1:25" x14ac:dyDescent="0.2">
      <c r="A111" s="85" t="s">
        <v>392</v>
      </c>
      <c r="B111" s="3" t="s">
        <v>255</v>
      </c>
      <c r="C111" s="17" t="s">
        <v>412</v>
      </c>
      <c r="D111" s="5" t="s">
        <v>468</v>
      </c>
      <c r="E111" s="5" t="s">
        <v>431</v>
      </c>
      <c r="F111" s="4" t="s">
        <v>160</v>
      </c>
      <c r="G111" s="7">
        <v>36312</v>
      </c>
      <c r="H111" s="35"/>
      <c r="I111" s="36"/>
      <c r="J111" s="37"/>
      <c r="K111" s="35"/>
      <c r="L111" s="38"/>
      <c r="M111" s="38"/>
      <c r="N111" s="8"/>
      <c r="O111" s="38"/>
      <c r="P111" s="38"/>
      <c r="Q111" s="38">
        <v>176</v>
      </c>
      <c r="R111" s="38"/>
      <c r="S111" s="38"/>
      <c r="T111" s="38"/>
      <c r="U111" s="38"/>
      <c r="V111" s="20">
        <v>176</v>
      </c>
      <c r="W111" s="24" t="s">
        <v>161</v>
      </c>
      <c r="X111" s="134"/>
      <c r="Y111" s="23" t="s">
        <v>349</v>
      </c>
    </row>
    <row r="112" spans="1:25" x14ac:dyDescent="0.2">
      <c r="A112" s="85" t="s">
        <v>392</v>
      </c>
      <c r="B112" s="3" t="s">
        <v>255</v>
      </c>
      <c r="C112" s="17" t="s">
        <v>412</v>
      </c>
      <c r="D112" s="5" t="s">
        <v>468</v>
      </c>
      <c r="E112" s="5" t="s">
        <v>431</v>
      </c>
      <c r="F112" s="4" t="s">
        <v>162</v>
      </c>
      <c r="G112" s="7">
        <v>36312</v>
      </c>
      <c r="H112" s="35"/>
      <c r="I112" s="36"/>
      <c r="J112" s="37"/>
      <c r="K112" s="35"/>
      <c r="L112" s="38"/>
      <c r="M112" s="38"/>
      <c r="N112" s="8"/>
      <c r="O112" s="38"/>
      <c r="P112" s="38"/>
      <c r="Q112" s="38">
        <v>235</v>
      </c>
      <c r="R112" s="38"/>
      <c r="S112" s="38"/>
      <c r="T112" s="38"/>
      <c r="U112" s="38"/>
      <c r="V112" s="20">
        <v>235</v>
      </c>
      <c r="W112" s="24" t="s">
        <v>163</v>
      </c>
      <c r="X112" s="134"/>
      <c r="Y112" s="23" t="s">
        <v>349</v>
      </c>
    </row>
    <row r="113" spans="1:25" ht="25.5" x14ac:dyDescent="0.2">
      <c r="A113" s="15" t="s">
        <v>396</v>
      </c>
      <c r="B113" s="16" t="s">
        <v>434</v>
      </c>
      <c r="C113" s="17" t="s">
        <v>427</v>
      </c>
      <c r="D113" s="17" t="s">
        <v>436</v>
      </c>
      <c r="E113" s="18" t="s">
        <v>435</v>
      </c>
      <c r="F113" s="17" t="s">
        <v>437</v>
      </c>
      <c r="G113" s="53">
        <v>1998</v>
      </c>
      <c r="H113" s="19">
        <v>15</v>
      </c>
      <c r="I113" s="19"/>
      <c r="J113" s="19"/>
      <c r="K113" s="19"/>
      <c r="L113" s="19"/>
      <c r="M113" s="19"/>
      <c r="N113" s="20">
        <f>SUM(H113:M113)</f>
        <v>15</v>
      </c>
      <c r="O113" s="19"/>
      <c r="P113" s="19">
        <v>15</v>
      </c>
      <c r="Q113" s="19"/>
      <c r="R113" s="19"/>
      <c r="S113" s="19"/>
      <c r="T113" s="19"/>
      <c r="U113" s="19"/>
      <c r="V113" s="20">
        <f>SUM(P113:U113)</f>
        <v>15</v>
      </c>
      <c r="W113" s="21" t="s">
        <v>106</v>
      </c>
      <c r="X113" s="22"/>
      <c r="Y113" s="23" t="s">
        <v>351</v>
      </c>
    </row>
    <row r="114" spans="1:25" ht="45" customHeight="1" x14ac:dyDescent="0.2">
      <c r="A114" s="15" t="s">
        <v>396</v>
      </c>
      <c r="B114" s="16" t="s">
        <v>434</v>
      </c>
      <c r="C114" s="17" t="s">
        <v>451</v>
      </c>
      <c r="D114" s="17" t="s">
        <v>429</v>
      </c>
      <c r="E114" s="18" t="s">
        <v>194</v>
      </c>
      <c r="F114" s="17" t="s">
        <v>15</v>
      </c>
      <c r="G114" s="53">
        <v>2000</v>
      </c>
      <c r="H114" s="19"/>
      <c r="I114" s="19"/>
      <c r="J114" s="19">
        <v>350</v>
      </c>
      <c r="K114" s="19"/>
      <c r="L114" s="19"/>
      <c r="M114" s="19"/>
      <c r="N114" s="20">
        <f>SUM(H114:M114)</f>
        <v>350</v>
      </c>
      <c r="O114" s="19" t="s">
        <v>80</v>
      </c>
      <c r="P114" s="19"/>
      <c r="Q114" s="19"/>
      <c r="R114" s="19">
        <v>350</v>
      </c>
      <c r="S114" s="19"/>
      <c r="T114" s="19"/>
      <c r="U114" s="19"/>
      <c r="V114" s="20">
        <f>SUM(P114:U114)</f>
        <v>350</v>
      </c>
      <c r="W114" s="21" t="s">
        <v>82</v>
      </c>
      <c r="X114" s="22"/>
      <c r="Y114" s="23" t="s">
        <v>351</v>
      </c>
    </row>
    <row r="115" spans="1:25" ht="25.5" x14ac:dyDescent="0.2">
      <c r="A115" s="15" t="s">
        <v>392</v>
      </c>
      <c r="B115" s="16" t="s">
        <v>519</v>
      </c>
      <c r="C115" s="17" t="s">
        <v>451</v>
      </c>
      <c r="D115" s="17" t="s">
        <v>468</v>
      </c>
      <c r="E115" s="18" t="s">
        <v>56</v>
      </c>
      <c r="F115" s="17" t="s">
        <v>15</v>
      </c>
      <c r="G115" s="63">
        <v>36678</v>
      </c>
      <c r="H115" s="19"/>
      <c r="I115" s="19"/>
      <c r="J115" s="19">
        <v>300</v>
      </c>
      <c r="K115" s="19"/>
      <c r="L115" s="19"/>
      <c r="M115" s="19"/>
      <c r="N115" s="20">
        <v>300</v>
      </c>
      <c r="O115" s="19"/>
      <c r="P115" s="19"/>
      <c r="Q115" s="19"/>
      <c r="R115" s="19">
        <v>300</v>
      </c>
      <c r="S115" s="19"/>
      <c r="T115" s="19"/>
      <c r="U115" s="19"/>
      <c r="V115" s="20">
        <v>300</v>
      </c>
      <c r="W115" s="21" t="s">
        <v>199</v>
      </c>
      <c r="X115" s="22"/>
      <c r="Y115" s="23" t="s">
        <v>351</v>
      </c>
    </row>
    <row r="116" spans="1:25" x14ac:dyDescent="0.2">
      <c r="A116" s="15" t="s">
        <v>396</v>
      </c>
      <c r="B116" s="16" t="s">
        <v>519</v>
      </c>
      <c r="C116" s="17" t="s">
        <v>550</v>
      </c>
      <c r="D116" s="17" t="s">
        <v>407</v>
      </c>
      <c r="E116" s="18" t="s">
        <v>559</v>
      </c>
      <c r="F116" s="17" t="s">
        <v>12</v>
      </c>
      <c r="G116" s="53">
        <v>1997</v>
      </c>
      <c r="H116" s="19">
        <v>38</v>
      </c>
      <c r="I116" s="19"/>
      <c r="J116" s="19"/>
      <c r="K116" s="19"/>
      <c r="L116" s="19"/>
      <c r="M116" s="19"/>
      <c r="N116" s="20">
        <f t="shared" ref="N116:N130" si="15">SUM(H116:M116)</f>
        <v>38</v>
      </c>
      <c r="O116" s="19" t="s">
        <v>81</v>
      </c>
      <c r="P116" s="19">
        <v>38</v>
      </c>
      <c r="Q116" s="19"/>
      <c r="R116" s="19"/>
      <c r="S116" s="19"/>
      <c r="T116" s="19"/>
      <c r="U116" s="19"/>
      <c r="V116" s="20">
        <f t="shared" ref="V116:V130" si="16">SUM(P116:U116)</f>
        <v>38</v>
      </c>
      <c r="W116" s="21" t="s">
        <v>91</v>
      </c>
      <c r="X116" s="22"/>
      <c r="Y116" s="23" t="s">
        <v>350</v>
      </c>
    </row>
    <row r="117" spans="1:25" x14ac:dyDescent="0.2">
      <c r="A117" s="15" t="s">
        <v>396</v>
      </c>
      <c r="B117" s="16" t="s">
        <v>519</v>
      </c>
      <c r="C117" s="17" t="s">
        <v>550</v>
      </c>
      <c r="D117" s="17" t="s">
        <v>414</v>
      </c>
      <c r="E117" s="18" t="s">
        <v>560</v>
      </c>
      <c r="F117" s="17" t="s">
        <v>561</v>
      </c>
      <c r="G117" s="53">
        <v>1998</v>
      </c>
      <c r="H117" s="19">
        <v>24.5</v>
      </c>
      <c r="I117" s="19"/>
      <c r="J117" s="19"/>
      <c r="K117" s="19"/>
      <c r="L117" s="19"/>
      <c r="M117" s="19"/>
      <c r="N117" s="20">
        <f t="shared" si="15"/>
        <v>24.5</v>
      </c>
      <c r="O117" s="19" t="s">
        <v>81</v>
      </c>
      <c r="P117" s="19">
        <v>24.5</v>
      </c>
      <c r="Q117" s="19"/>
      <c r="R117" s="19"/>
      <c r="S117" s="19"/>
      <c r="T117" s="19"/>
      <c r="U117" s="19"/>
      <c r="V117" s="20">
        <f t="shared" si="16"/>
        <v>24.5</v>
      </c>
      <c r="W117" s="21" t="s">
        <v>45</v>
      </c>
      <c r="X117" s="22"/>
      <c r="Y117" s="23" t="s">
        <v>350</v>
      </c>
    </row>
    <row r="118" spans="1:25" x14ac:dyDescent="0.2">
      <c r="A118" s="15" t="s">
        <v>396</v>
      </c>
      <c r="B118" s="16" t="s">
        <v>519</v>
      </c>
      <c r="C118" s="17" t="s">
        <v>550</v>
      </c>
      <c r="D118" s="17" t="s">
        <v>414</v>
      </c>
      <c r="E118" s="18" t="s">
        <v>562</v>
      </c>
      <c r="F118" s="17" t="s">
        <v>561</v>
      </c>
      <c r="G118" s="53">
        <v>1998</v>
      </c>
      <c r="H118" s="19">
        <v>24.5</v>
      </c>
      <c r="I118" s="19"/>
      <c r="J118" s="19"/>
      <c r="K118" s="19"/>
      <c r="L118" s="19"/>
      <c r="M118" s="19"/>
      <c r="N118" s="20">
        <f t="shared" si="15"/>
        <v>24.5</v>
      </c>
      <c r="O118" s="19" t="s">
        <v>81</v>
      </c>
      <c r="P118" s="19">
        <v>24.5</v>
      </c>
      <c r="Q118" s="19"/>
      <c r="R118" s="19"/>
      <c r="S118" s="19"/>
      <c r="T118" s="19"/>
      <c r="U118" s="19"/>
      <c r="V118" s="20">
        <f t="shared" si="16"/>
        <v>24.5</v>
      </c>
      <c r="W118" s="21" t="s">
        <v>45</v>
      </c>
      <c r="X118" s="22"/>
      <c r="Y118" s="23" t="s">
        <v>350</v>
      </c>
    </row>
    <row r="119" spans="1:25" x14ac:dyDescent="0.2">
      <c r="A119" s="15" t="s">
        <v>396</v>
      </c>
      <c r="B119" s="16" t="s">
        <v>519</v>
      </c>
      <c r="C119" s="17" t="s">
        <v>451</v>
      </c>
      <c r="D119" s="17" t="s">
        <v>414</v>
      </c>
      <c r="E119" s="18" t="s">
        <v>495</v>
      </c>
      <c r="F119" s="17" t="s">
        <v>15</v>
      </c>
      <c r="G119" s="53">
        <v>2001</v>
      </c>
      <c r="H119" s="19"/>
      <c r="I119" s="19"/>
      <c r="J119" s="19"/>
      <c r="K119" s="19">
        <v>500</v>
      </c>
      <c r="L119" s="19"/>
      <c r="M119" s="19"/>
      <c r="N119" s="20">
        <f t="shared" si="15"/>
        <v>500</v>
      </c>
      <c r="O119" s="19"/>
      <c r="P119" s="19"/>
      <c r="Q119" s="19"/>
      <c r="R119" s="19"/>
      <c r="S119" s="19">
        <v>500</v>
      </c>
      <c r="T119" s="19"/>
      <c r="U119" s="19"/>
      <c r="V119" s="20">
        <f t="shared" si="16"/>
        <v>500</v>
      </c>
      <c r="W119" s="21" t="s">
        <v>372</v>
      </c>
      <c r="X119" s="22"/>
      <c r="Y119" s="23" t="s">
        <v>351</v>
      </c>
    </row>
    <row r="120" spans="1:25" ht="25.5" x14ac:dyDescent="0.2">
      <c r="A120" s="15" t="s">
        <v>391</v>
      </c>
      <c r="B120" s="16" t="s">
        <v>242</v>
      </c>
      <c r="C120" s="17" t="s">
        <v>451</v>
      </c>
      <c r="D120" s="17" t="s">
        <v>431</v>
      </c>
      <c r="E120" s="18" t="s">
        <v>431</v>
      </c>
      <c r="F120" s="17" t="s">
        <v>431</v>
      </c>
      <c r="G120" s="17">
        <v>2001</v>
      </c>
      <c r="H120" s="55"/>
      <c r="I120" s="55"/>
      <c r="J120" s="55"/>
      <c r="K120" s="55"/>
      <c r="L120" s="55"/>
      <c r="M120" s="55"/>
      <c r="N120" s="20">
        <f t="shared" si="15"/>
        <v>0</v>
      </c>
      <c r="O120" s="55"/>
      <c r="P120" s="19"/>
      <c r="Q120" s="19"/>
      <c r="R120" s="19"/>
      <c r="S120" s="19">
        <v>200</v>
      </c>
      <c r="T120" s="19"/>
      <c r="U120" s="19"/>
      <c r="V120" s="20">
        <f t="shared" si="16"/>
        <v>200</v>
      </c>
      <c r="W120" s="21" t="s">
        <v>243</v>
      </c>
      <c r="X120" s="22"/>
      <c r="Y120" s="23" t="s">
        <v>349</v>
      </c>
    </row>
    <row r="121" spans="1:25" x14ac:dyDescent="0.2">
      <c r="A121" s="15" t="s">
        <v>396</v>
      </c>
      <c r="B121" s="16" t="s">
        <v>497</v>
      </c>
      <c r="C121" s="17" t="s">
        <v>451</v>
      </c>
      <c r="D121" s="17" t="s">
        <v>414</v>
      </c>
      <c r="E121" s="18" t="s">
        <v>530</v>
      </c>
      <c r="F121" s="17" t="s">
        <v>15</v>
      </c>
      <c r="G121" s="53">
        <v>2001</v>
      </c>
      <c r="H121" s="19"/>
      <c r="I121" s="19"/>
      <c r="J121" s="19"/>
      <c r="K121" s="19">
        <v>500</v>
      </c>
      <c r="L121" s="19"/>
      <c r="M121" s="19"/>
      <c r="N121" s="20">
        <f t="shared" si="15"/>
        <v>500</v>
      </c>
      <c r="O121" s="19"/>
      <c r="P121" s="19"/>
      <c r="Q121" s="19"/>
      <c r="R121" s="19"/>
      <c r="S121" s="19">
        <v>500</v>
      </c>
      <c r="T121" s="19"/>
      <c r="U121" s="19"/>
      <c r="V121" s="20">
        <f t="shared" si="16"/>
        <v>500</v>
      </c>
      <c r="W121" s="21" t="s">
        <v>372</v>
      </c>
      <c r="X121" s="22"/>
      <c r="Y121" s="23" t="s">
        <v>351</v>
      </c>
    </row>
    <row r="122" spans="1:25" x14ac:dyDescent="0.2">
      <c r="A122" s="15" t="s">
        <v>396</v>
      </c>
      <c r="B122" s="16" t="s">
        <v>497</v>
      </c>
      <c r="C122" s="17" t="s">
        <v>451</v>
      </c>
      <c r="D122" s="17" t="s">
        <v>414</v>
      </c>
      <c r="E122" s="18" t="s">
        <v>498</v>
      </c>
      <c r="F122" s="17" t="s">
        <v>15</v>
      </c>
      <c r="G122" s="53" t="s">
        <v>431</v>
      </c>
      <c r="H122" s="19"/>
      <c r="I122" s="19"/>
      <c r="J122" s="19"/>
      <c r="K122" s="19"/>
      <c r="L122" s="19"/>
      <c r="M122" s="19"/>
      <c r="N122" s="20">
        <f t="shared" si="15"/>
        <v>0</v>
      </c>
      <c r="O122" s="19"/>
      <c r="P122" s="19"/>
      <c r="Q122" s="19"/>
      <c r="R122" s="19"/>
      <c r="S122" s="19"/>
      <c r="T122" s="19"/>
      <c r="U122" s="19"/>
      <c r="V122" s="20">
        <f t="shared" si="16"/>
        <v>0</v>
      </c>
      <c r="W122" s="21" t="s">
        <v>372</v>
      </c>
      <c r="X122" s="22"/>
      <c r="Y122" s="23" t="s">
        <v>351</v>
      </c>
    </row>
    <row r="123" spans="1:25" ht="32.25" customHeight="1" x14ac:dyDescent="0.2">
      <c r="A123" s="15" t="s">
        <v>396</v>
      </c>
      <c r="B123" s="16" t="s">
        <v>491</v>
      </c>
      <c r="C123" s="17" t="s">
        <v>451</v>
      </c>
      <c r="D123" s="17" t="s">
        <v>407</v>
      </c>
      <c r="E123" s="18" t="s">
        <v>492</v>
      </c>
      <c r="F123" s="17" t="s">
        <v>15</v>
      </c>
      <c r="G123" s="53">
        <v>2002</v>
      </c>
      <c r="H123" s="19"/>
      <c r="I123" s="19"/>
      <c r="J123" s="19"/>
      <c r="K123" s="19"/>
      <c r="L123" s="19">
        <v>700</v>
      </c>
      <c r="M123" s="19"/>
      <c r="N123" s="20">
        <f t="shared" si="15"/>
        <v>700</v>
      </c>
      <c r="O123" s="19"/>
      <c r="P123" s="19"/>
      <c r="Q123" s="19"/>
      <c r="R123" s="19"/>
      <c r="S123" s="19"/>
      <c r="T123" s="19">
        <v>700</v>
      </c>
      <c r="U123" s="19"/>
      <c r="V123" s="20">
        <f t="shared" si="16"/>
        <v>700</v>
      </c>
      <c r="W123" s="21" t="s">
        <v>369</v>
      </c>
      <c r="X123" s="22"/>
      <c r="Y123" s="23" t="s">
        <v>351</v>
      </c>
    </row>
    <row r="124" spans="1:25" x14ac:dyDescent="0.2">
      <c r="A124" s="15" t="s">
        <v>396</v>
      </c>
      <c r="B124" s="16" t="s">
        <v>135</v>
      </c>
      <c r="C124" s="17" t="s">
        <v>451</v>
      </c>
      <c r="D124" s="17" t="s">
        <v>414</v>
      </c>
      <c r="E124" s="18" t="s">
        <v>454</v>
      </c>
      <c r="F124" s="17" t="s">
        <v>15</v>
      </c>
      <c r="G124" s="53">
        <v>2000</v>
      </c>
      <c r="H124" s="19"/>
      <c r="I124" s="19"/>
      <c r="J124" s="19">
        <v>300</v>
      </c>
      <c r="K124" s="19"/>
      <c r="L124" s="19"/>
      <c r="M124" s="19"/>
      <c r="N124" s="20">
        <f t="shared" si="15"/>
        <v>300</v>
      </c>
      <c r="O124" s="19"/>
      <c r="P124" s="19"/>
      <c r="Q124" s="19"/>
      <c r="R124" s="19">
        <v>300</v>
      </c>
      <c r="S124" s="19"/>
      <c r="T124" s="19"/>
      <c r="U124" s="19"/>
      <c r="V124" s="20">
        <f t="shared" si="16"/>
        <v>300</v>
      </c>
      <c r="W124" s="21" t="s">
        <v>372</v>
      </c>
      <c r="X124" s="22"/>
      <c r="Y124" s="23" t="s">
        <v>351</v>
      </c>
    </row>
    <row r="125" spans="1:25" ht="51" x14ac:dyDescent="0.2">
      <c r="A125" s="15" t="s">
        <v>188</v>
      </c>
      <c r="B125" s="16" t="s">
        <v>281</v>
      </c>
      <c r="C125" s="17" t="s">
        <v>451</v>
      </c>
      <c r="D125" s="17" t="s">
        <v>422</v>
      </c>
      <c r="E125" s="18"/>
      <c r="F125" s="17" t="s">
        <v>15</v>
      </c>
      <c r="G125" s="53">
        <v>1999</v>
      </c>
      <c r="H125" s="57"/>
      <c r="I125" s="57"/>
      <c r="J125" s="57"/>
      <c r="K125" s="57"/>
      <c r="L125" s="57"/>
      <c r="M125" s="57"/>
      <c r="N125" s="20">
        <f t="shared" si="15"/>
        <v>0</v>
      </c>
      <c r="O125" s="57"/>
      <c r="P125" s="19"/>
      <c r="Q125" s="19">
        <v>177</v>
      </c>
      <c r="R125" s="19">
        <v>531</v>
      </c>
      <c r="S125" s="19"/>
      <c r="T125" s="19"/>
      <c r="U125" s="19">
        <v>354</v>
      </c>
      <c r="V125" s="20">
        <f t="shared" si="16"/>
        <v>1062</v>
      </c>
      <c r="W125" s="54" t="s">
        <v>385</v>
      </c>
      <c r="X125" s="22"/>
      <c r="Y125" s="59" t="s">
        <v>386</v>
      </c>
    </row>
    <row r="126" spans="1:25" ht="25.5" x14ac:dyDescent="0.2">
      <c r="A126" s="15" t="s">
        <v>188</v>
      </c>
      <c r="B126" s="16" t="s">
        <v>281</v>
      </c>
      <c r="C126" s="17" t="s">
        <v>451</v>
      </c>
      <c r="D126" s="17" t="s">
        <v>422</v>
      </c>
      <c r="E126" s="18"/>
      <c r="F126" s="17" t="s">
        <v>282</v>
      </c>
      <c r="G126" s="53">
        <v>2002</v>
      </c>
      <c r="H126" s="57"/>
      <c r="I126" s="57"/>
      <c r="J126" s="57"/>
      <c r="K126" s="57"/>
      <c r="L126" s="57"/>
      <c r="M126" s="57"/>
      <c r="N126" s="20">
        <f t="shared" si="15"/>
        <v>0</v>
      </c>
      <c r="O126" s="57"/>
      <c r="P126" s="19"/>
      <c r="Q126" s="19"/>
      <c r="R126" s="19"/>
      <c r="S126" s="19"/>
      <c r="T126" s="19">
        <v>262</v>
      </c>
      <c r="U126" s="19"/>
      <c r="V126" s="20">
        <f t="shared" si="16"/>
        <v>262</v>
      </c>
      <c r="W126" s="54" t="s">
        <v>283</v>
      </c>
      <c r="X126" s="22"/>
      <c r="Y126" s="23" t="s">
        <v>351</v>
      </c>
    </row>
    <row r="127" spans="1:25" ht="38.25" x14ac:dyDescent="0.2">
      <c r="A127" s="15" t="s">
        <v>392</v>
      </c>
      <c r="B127" s="16" t="s">
        <v>570</v>
      </c>
      <c r="C127" s="17" t="s">
        <v>451</v>
      </c>
      <c r="D127" s="17" t="s">
        <v>468</v>
      </c>
      <c r="E127" s="18" t="s">
        <v>597</v>
      </c>
      <c r="F127" s="17" t="s">
        <v>15</v>
      </c>
      <c r="G127" s="17">
        <v>2000</v>
      </c>
      <c r="H127" s="19"/>
      <c r="I127" s="19"/>
      <c r="J127" s="19">
        <v>500</v>
      </c>
      <c r="K127" s="19"/>
      <c r="L127" s="19"/>
      <c r="M127" s="19"/>
      <c r="N127" s="20">
        <f t="shared" si="15"/>
        <v>500</v>
      </c>
      <c r="O127" s="19"/>
      <c r="P127" s="19"/>
      <c r="Q127" s="19"/>
      <c r="R127" s="19">
        <v>500</v>
      </c>
      <c r="S127" s="19"/>
      <c r="T127" s="19"/>
      <c r="U127" s="19"/>
      <c r="V127" s="20">
        <f t="shared" si="16"/>
        <v>500</v>
      </c>
      <c r="W127" s="21" t="s">
        <v>224</v>
      </c>
      <c r="X127" s="22"/>
      <c r="Y127" s="23" t="s">
        <v>349</v>
      </c>
    </row>
    <row r="128" spans="1:25" x14ac:dyDescent="0.2">
      <c r="A128" s="15" t="s">
        <v>395</v>
      </c>
      <c r="B128" s="16" t="s">
        <v>617</v>
      </c>
      <c r="C128" s="17" t="s">
        <v>451</v>
      </c>
      <c r="D128" s="17" t="s">
        <v>556</v>
      </c>
      <c r="E128" s="18" t="s">
        <v>618</v>
      </c>
      <c r="F128" s="17" t="s">
        <v>15</v>
      </c>
      <c r="G128" s="17" t="s">
        <v>431</v>
      </c>
      <c r="H128" s="19"/>
      <c r="I128" s="19"/>
      <c r="J128" s="19"/>
      <c r="K128" s="19"/>
      <c r="L128" s="19"/>
      <c r="M128" s="19">
        <v>150</v>
      </c>
      <c r="N128" s="20">
        <f t="shared" si="15"/>
        <v>150</v>
      </c>
      <c r="O128" s="19"/>
      <c r="P128" s="19"/>
      <c r="Q128" s="19"/>
      <c r="R128" s="19"/>
      <c r="S128" s="19"/>
      <c r="T128" s="19"/>
      <c r="U128" s="19">
        <v>150</v>
      </c>
      <c r="V128" s="20">
        <f t="shared" si="16"/>
        <v>150</v>
      </c>
      <c r="W128" s="21" t="s">
        <v>321</v>
      </c>
      <c r="X128" s="22"/>
      <c r="Y128" s="23" t="s">
        <v>351</v>
      </c>
    </row>
    <row r="129" spans="1:25" ht="25.5" x14ac:dyDescent="0.2">
      <c r="A129" s="15" t="s">
        <v>392</v>
      </c>
      <c r="B129" s="16" t="s">
        <v>589</v>
      </c>
      <c r="C129" s="17" t="s">
        <v>451</v>
      </c>
      <c r="D129" s="17" t="s">
        <v>471</v>
      </c>
      <c r="E129" s="18" t="s">
        <v>591</v>
      </c>
      <c r="F129" s="17"/>
      <c r="G129" s="17"/>
      <c r="H129" s="19"/>
      <c r="I129" s="19"/>
      <c r="J129" s="19"/>
      <c r="K129" s="19"/>
      <c r="L129" s="19"/>
      <c r="M129" s="19">
        <v>150</v>
      </c>
      <c r="N129" s="20">
        <f t="shared" si="15"/>
        <v>150</v>
      </c>
      <c r="O129" s="19"/>
      <c r="P129" s="19"/>
      <c r="Q129" s="19"/>
      <c r="R129" s="19"/>
      <c r="S129" s="19"/>
      <c r="T129" s="19"/>
      <c r="U129" s="19">
        <v>150</v>
      </c>
      <c r="V129" s="20">
        <f t="shared" si="16"/>
        <v>150</v>
      </c>
      <c r="W129" s="21" t="s">
        <v>590</v>
      </c>
      <c r="X129" s="22"/>
      <c r="Y129" s="23" t="s">
        <v>349</v>
      </c>
    </row>
    <row r="130" spans="1:25" x14ac:dyDescent="0.2">
      <c r="A130" s="15" t="s">
        <v>392</v>
      </c>
      <c r="B130" s="16" t="s">
        <v>1</v>
      </c>
      <c r="C130" s="17" t="s">
        <v>451</v>
      </c>
      <c r="D130" s="17" t="s">
        <v>450</v>
      </c>
      <c r="E130" s="18" t="s">
        <v>2</v>
      </c>
      <c r="F130" s="17" t="s">
        <v>509</v>
      </c>
      <c r="G130" s="17">
        <v>2000</v>
      </c>
      <c r="H130" s="19"/>
      <c r="I130" s="19"/>
      <c r="J130" s="19">
        <v>700</v>
      </c>
      <c r="K130" s="19"/>
      <c r="L130" s="19"/>
      <c r="M130" s="19"/>
      <c r="N130" s="20">
        <f t="shared" si="15"/>
        <v>700</v>
      </c>
      <c r="O130" s="19"/>
      <c r="P130" s="19"/>
      <c r="Q130" s="19"/>
      <c r="R130" s="19">
        <v>700</v>
      </c>
      <c r="S130" s="19"/>
      <c r="T130" s="19"/>
      <c r="U130" s="19"/>
      <c r="V130" s="20">
        <f t="shared" si="16"/>
        <v>700</v>
      </c>
      <c r="W130" s="21"/>
      <c r="X130" s="22"/>
      <c r="Y130" s="23" t="s">
        <v>349</v>
      </c>
    </row>
    <row r="131" spans="1:25" ht="25.5" x14ac:dyDescent="0.35">
      <c r="A131" s="86"/>
      <c r="B131" s="91" t="s">
        <v>9</v>
      </c>
      <c r="C131" s="95">
        <v>36180</v>
      </c>
      <c r="D131" s="98" t="s">
        <v>179</v>
      </c>
      <c r="E131" s="101"/>
      <c r="F131" s="104"/>
      <c r="G131" s="104"/>
      <c r="H131" s="104"/>
      <c r="I131" s="104"/>
      <c r="J131" s="104"/>
      <c r="K131" s="104"/>
      <c r="L131" s="104"/>
      <c r="M131" s="104"/>
      <c r="N131" s="38"/>
      <c r="O131" s="38"/>
      <c r="P131" s="38"/>
      <c r="Q131" s="38"/>
      <c r="R131" s="38"/>
      <c r="S131" s="38"/>
      <c r="T131" s="38"/>
      <c r="U131" s="38"/>
      <c r="V131" s="38"/>
      <c r="W131" s="59"/>
      <c r="X131" s="133"/>
      <c r="Y131" s="23"/>
    </row>
    <row r="132" spans="1:25" x14ac:dyDescent="0.2">
      <c r="A132" s="15" t="s">
        <v>394</v>
      </c>
      <c r="B132" s="16" t="s">
        <v>438</v>
      </c>
      <c r="C132" s="17" t="s">
        <v>427</v>
      </c>
      <c r="D132" s="17" t="s">
        <v>404</v>
      </c>
      <c r="E132" s="18" t="s">
        <v>439</v>
      </c>
      <c r="F132" s="17" t="s">
        <v>12</v>
      </c>
      <c r="G132" s="52">
        <v>36708</v>
      </c>
      <c r="H132" s="19"/>
      <c r="I132" s="19"/>
      <c r="J132" s="19">
        <v>300</v>
      </c>
      <c r="K132" s="19"/>
      <c r="L132" s="19"/>
      <c r="M132" s="19"/>
      <c r="N132" s="20">
        <f t="shared" ref="N132:N144" si="17">SUM(H132:M132)</f>
        <v>300</v>
      </c>
      <c r="O132" s="19"/>
      <c r="P132" s="19"/>
      <c r="Q132" s="19"/>
      <c r="R132" s="19">
        <v>300</v>
      </c>
      <c r="S132" s="19"/>
      <c r="T132" s="19"/>
      <c r="U132" s="19"/>
      <c r="V132" s="20">
        <f t="shared" ref="V132:V144" si="18">SUM(P132:U132)</f>
        <v>300</v>
      </c>
      <c r="W132" s="21" t="s">
        <v>39</v>
      </c>
      <c r="X132" s="22"/>
      <c r="Y132" s="23"/>
    </row>
    <row r="133" spans="1:25" ht="25.5" x14ac:dyDescent="0.2">
      <c r="A133" s="15" t="s">
        <v>394</v>
      </c>
      <c r="B133" s="16" t="s">
        <v>485</v>
      </c>
      <c r="C133" s="17" t="s">
        <v>451</v>
      </c>
      <c r="D133" s="17" t="s">
        <v>404</v>
      </c>
      <c r="E133" s="18" t="s">
        <v>486</v>
      </c>
      <c r="F133" s="17" t="s">
        <v>12</v>
      </c>
      <c r="G133" s="52">
        <v>36708</v>
      </c>
      <c r="H133" s="19"/>
      <c r="I133" s="19"/>
      <c r="J133" s="19">
        <v>550</v>
      </c>
      <c r="K133" s="19"/>
      <c r="L133" s="19"/>
      <c r="M133" s="19"/>
      <c r="N133" s="20">
        <f t="shared" si="17"/>
        <v>550</v>
      </c>
      <c r="O133" s="19"/>
      <c r="P133" s="19"/>
      <c r="Q133" s="19"/>
      <c r="R133" s="19">
        <v>550</v>
      </c>
      <c r="S133" s="19"/>
      <c r="T133" s="19"/>
      <c r="U133" s="19"/>
      <c r="V133" s="20">
        <f t="shared" si="18"/>
        <v>550</v>
      </c>
      <c r="W133" s="21" t="s">
        <v>203</v>
      </c>
      <c r="X133" s="22"/>
      <c r="Y133" s="23"/>
    </row>
    <row r="134" spans="1:25" ht="25.5" x14ac:dyDescent="0.2">
      <c r="A134" s="64" t="s">
        <v>392</v>
      </c>
      <c r="B134" s="65" t="s">
        <v>446</v>
      </c>
      <c r="C134" s="17" t="s">
        <v>451</v>
      </c>
      <c r="D134" s="17" t="s">
        <v>468</v>
      </c>
      <c r="E134" s="18" t="s">
        <v>200</v>
      </c>
      <c r="F134" s="17" t="s">
        <v>15</v>
      </c>
      <c r="G134" s="17">
        <v>2001</v>
      </c>
      <c r="H134" s="19"/>
      <c r="I134" s="19"/>
      <c r="J134" s="19"/>
      <c r="K134" s="19">
        <v>1100</v>
      </c>
      <c r="L134" s="19"/>
      <c r="M134" s="19"/>
      <c r="N134" s="20">
        <f t="shared" si="17"/>
        <v>1100</v>
      </c>
      <c r="O134" s="19"/>
      <c r="P134" s="19"/>
      <c r="Q134" s="19"/>
      <c r="R134" s="19"/>
      <c r="S134" s="19">
        <v>1100</v>
      </c>
      <c r="T134" s="19"/>
      <c r="U134" s="19"/>
      <c r="V134" s="20">
        <f t="shared" si="18"/>
        <v>1100</v>
      </c>
      <c r="W134" s="21" t="s">
        <v>201</v>
      </c>
      <c r="X134" s="22"/>
      <c r="Y134" s="23" t="s">
        <v>349</v>
      </c>
    </row>
    <row r="135" spans="1:25" ht="25.5" x14ac:dyDescent="0.2">
      <c r="A135" s="15" t="s">
        <v>397</v>
      </c>
      <c r="B135" s="16" t="s">
        <v>446</v>
      </c>
      <c r="C135" s="17" t="s">
        <v>412</v>
      </c>
      <c r="D135" s="17" t="s">
        <v>447</v>
      </c>
      <c r="E135" s="18" t="s">
        <v>448</v>
      </c>
      <c r="F135" s="17" t="s">
        <v>15</v>
      </c>
      <c r="G135" s="17">
        <v>2000</v>
      </c>
      <c r="H135" s="19"/>
      <c r="I135" s="19"/>
      <c r="J135" s="19">
        <v>800</v>
      </c>
      <c r="K135" s="19"/>
      <c r="L135" s="19"/>
      <c r="M135" s="19"/>
      <c r="N135" s="20">
        <f t="shared" si="17"/>
        <v>800</v>
      </c>
      <c r="O135" s="19"/>
      <c r="P135" s="19"/>
      <c r="Q135" s="19"/>
      <c r="R135" s="19">
        <v>800</v>
      </c>
      <c r="S135" s="19"/>
      <c r="T135" s="19"/>
      <c r="U135" s="19"/>
      <c r="V135" s="20">
        <f t="shared" si="18"/>
        <v>800</v>
      </c>
      <c r="W135" s="21" t="s">
        <v>325</v>
      </c>
      <c r="X135" s="22"/>
      <c r="Y135" s="23" t="s">
        <v>350</v>
      </c>
    </row>
    <row r="136" spans="1:25" ht="25.5" x14ac:dyDescent="0.2">
      <c r="A136" s="15" t="s">
        <v>392</v>
      </c>
      <c r="B136" s="16" t="s">
        <v>256</v>
      </c>
      <c r="C136" s="17" t="s">
        <v>451</v>
      </c>
      <c r="D136" s="17" t="s">
        <v>471</v>
      </c>
      <c r="E136" s="18" t="s">
        <v>431</v>
      </c>
      <c r="F136" s="17" t="s">
        <v>257</v>
      </c>
      <c r="G136" s="52">
        <v>36678</v>
      </c>
      <c r="H136" s="56"/>
      <c r="I136" s="56"/>
      <c r="J136" s="56"/>
      <c r="K136" s="56"/>
      <c r="L136" s="56"/>
      <c r="M136" s="56"/>
      <c r="N136" s="20">
        <f t="shared" si="17"/>
        <v>0</v>
      </c>
      <c r="O136" s="56"/>
      <c r="P136" s="19"/>
      <c r="Q136" s="19"/>
      <c r="R136" s="19">
        <v>83</v>
      </c>
      <c r="S136" s="19"/>
      <c r="T136" s="19"/>
      <c r="U136" s="19"/>
      <c r="V136" s="20">
        <f t="shared" si="18"/>
        <v>83</v>
      </c>
      <c r="W136" s="21" t="s">
        <v>258</v>
      </c>
      <c r="X136" s="22"/>
      <c r="Y136" s="23" t="s">
        <v>350</v>
      </c>
    </row>
    <row r="137" spans="1:25" ht="25.5" x14ac:dyDescent="0.2">
      <c r="A137" s="15" t="s">
        <v>392</v>
      </c>
      <c r="B137" s="16" t="s">
        <v>256</v>
      </c>
      <c r="C137" s="17" t="s">
        <v>451</v>
      </c>
      <c r="D137" s="17" t="s">
        <v>471</v>
      </c>
      <c r="E137" s="18"/>
      <c r="F137" s="17" t="s">
        <v>613</v>
      </c>
      <c r="G137" s="17">
        <v>1999</v>
      </c>
      <c r="H137" s="55"/>
      <c r="I137" s="55"/>
      <c r="J137" s="55"/>
      <c r="K137" s="55"/>
      <c r="L137" s="55"/>
      <c r="M137" s="55"/>
      <c r="N137" s="20">
        <f t="shared" si="17"/>
        <v>0</v>
      </c>
      <c r="O137" s="55"/>
      <c r="P137" s="19"/>
      <c r="Q137" s="19">
        <v>11</v>
      </c>
      <c r="R137" s="19"/>
      <c r="S137" s="19"/>
      <c r="T137" s="19"/>
      <c r="U137" s="19"/>
      <c r="V137" s="20">
        <f t="shared" si="18"/>
        <v>11</v>
      </c>
      <c r="W137" s="21" t="s">
        <v>259</v>
      </c>
      <c r="X137" s="22"/>
      <c r="Y137" s="23" t="s">
        <v>351</v>
      </c>
    </row>
    <row r="138" spans="1:25" ht="51" x14ac:dyDescent="0.2">
      <c r="A138" s="15" t="s">
        <v>391</v>
      </c>
      <c r="B138" s="16" t="s">
        <v>10</v>
      </c>
      <c r="C138" s="17" t="s">
        <v>451</v>
      </c>
      <c r="D138" s="17" t="s">
        <v>473</v>
      </c>
      <c r="E138" s="18" t="s">
        <v>525</v>
      </c>
      <c r="F138" s="17" t="s">
        <v>15</v>
      </c>
      <c r="G138" s="52">
        <v>36678</v>
      </c>
      <c r="H138" s="19"/>
      <c r="I138" s="19"/>
      <c r="J138" s="19">
        <v>220</v>
      </c>
      <c r="K138" s="19"/>
      <c r="L138" s="19"/>
      <c r="M138" s="19"/>
      <c r="N138" s="20">
        <f t="shared" si="17"/>
        <v>220</v>
      </c>
      <c r="O138" s="19"/>
      <c r="P138" s="19"/>
      <c r="Q138" s="19"/>
      <c r="R138" s="19">
        <v>220</v>
      </c>
      <c r="S138" s="19"/>
      <c r="T138" s="19"/>
      <c r="U138" s="19"/>
      <c r="V138" s="20">
        <f t="shared" si="18"/>
        <v>220</v>
      </c>
      <c r="W138" s="21" t="s">
        <v>214</v>
      </c>
      <c r="X138" s="22"/>
      <c r="Y138" s="23" t="s">
        <v>351</v>
      </c>
    </row>
    <row r="139" spans="1:25" x14ac:dyDescent="0.2">
      <c r="A139" s="15" t="s">
        <v>396</v>
      </c>
      <c r="B139" s="16" t="s">
        <v>465</v>
      </c>
      <c r="C139" s="17" t="s">
        <v>451</v>
      </c>
      <c r="D139" s="17" t="s">
        <v>433</v>
      </c>
      <c r="E139" s="18" t="s">
        <v>526</v>
      </c>
      <c r="F139" s="17" t="s">
        <v>15</v>
      </c>
      <c r="G139" s="53"/>
      <c r="H139" s="19"/>
      <c r="I139" s="19"/>
      <c r="J139" s="19"/>
      <c r="K139" s="19"/>
      <c r="L139" s="19"/>
      <c r="M139" s="19"/>
      <c r="N139" s="20">
        <f t="shared" si="17"/>
        <v>0</v>
      </c>
      <c r="O139" s="19"/>
      <c r="P139" s="19"/>
      <c r="Q139" s="19"/>
      <c r="R139" s="19"/>
      <c r="S139" s="19"/>
      <c r="T139" s="19"/>
      <c r="U139" s="19"/>
      <c r="V139" s="20">
        <f t="shared" si="18"/>
        <v>0</v>
      </c>
      <c r="W139" s="21"/>
      <c r="X139" s="22"/>
      <c r="Y139" s="23" t="s">
        <v>349</v>
      </c>
    </row>
    <row r="140" spans="1:25" ht="25.5" x14ac:dyDescent="0.2">
      <c r="A140" s="15" t="s">
        <v>392</v>
      </c>
      <c r="B140" s="16" t="s">
        <v>540</v>
      </c>
      <c r="C140" s="17" t="s">
        <v>550</v>
      </c>
      <c r="D140" s="17" t="s">
        <v>471</v>
      </c>
      <c r="E140" s="18" t="s">
        <v>506</v>
      </c>
      <c r="F140" s="17" t="s">
        <v>542</v>
      </c>
      <c r="G140" s="17">
        <v>1996</v>
      </c>
      <c r="H140" s="19">
        <v>53</v>
      </c>
      <c r="I140" s="19"/>
      <c r="J140" s="19">
        <v>300</v>
      </c>
      <c r="K140" s="19"/>
      <c r="L140" s="19"/>
      <c r="M140" s="19"/>
      <c r="N140" s="20">
        <f t="shared" si="17"/>
        <v>353</v>
      </c>
      <c r="O140" s="19"/>
      <c r="P140" s="19">
        <v>53</v>
      </c>
      <c r="Q140" s="19"/>
      <c r="R140" s="19">
        <v>300</v>
      </c>
      <c r="S140" s="19"/>
      <c r="T140" s="19"/>
      <c r="U140" s="19"/>
      <c r="V140" s="20">
        <f t="shared" si="18"/>
        <v>353</v>
      </c>
      <c r="W140" s="21" t="s">
        <v>98</v>
      </c>
      <c r="X140" s="22"/>
      <c r="Y140" s="23" t="s">
        <v>350</v>
      </c>
    </row>
    <row r="141" spans="1:25" ht="25.5" x14ac:dyDescent="0.2">
      <c r="A141" s="15" t="s">
        <v>397</v>
      </c>
      <c r="B141" s="16" t="s">
        <v>355</v>
      </c>
      <c r="C141" s="17" t="s">
        <v>451</v>
      </c>
      <c r="D141" s="17" t="s">
        <v>521</v>
      </c>
      <c r="E141" s="18"/>
      <c r="F141" s="17" t="s">
        <v>15</v>
      </c>
      <c r="G141" s="17">
        <v>1999</v>
      </c>
      <c r="H141" s="19"/>
      <c r="I141" s="19">
        <v>0</v>
      </c>
      <c r="J141" s="19"/>
      <c r="K141" s="19"/>
      <c r="L141" s="19"/>
      <c r="M141" s="19"/>
      <c r="N141" s="20">
        <f t="shared" si="17"/>
        <v>0</v>
      </c>
      <c r="O141" s="19"/>
      <c r="P141" s="19"/>
      <c r="Q141" s="19">
        <v>100</v>
      </c>
      <c r="R141" s="19"/>
      <c r="S141" s="19"/>
      <c r="T141" s="19"/>
      <c r="U141" s="19"/>
      <c r="V141" s="20">
        <f t="shared" si="18"/>
        <v>100</v>
      </c>
      <c r="W141" s="21" t="s">
        <v>388</v>
      </c>
      <c r="X141" s="22"/>
      <c r="Y141" s="23" t="s">
        <v>351</v>
      </c>
    </row>
    <row r="142" spans="1:25" x14ac:dyDescent="0.2">
      <c r="A142" s="15" t="s">
        <v>397</v>
      </c>
      <c r="B142" s="16" t="s">
        <v>543</v>
      </c>
      <c r="C142" s="17" t="s">
        <v>451</v>
      </c>
      <c r="D142" s="17" t="s">
        <v>420</v>
      </c>
      <c r="E142" s="18" t="s">
        <v>230</v>
      </c>
      <c r="F142" s="17" t="s">
        <v>15</v>
      </c>
      <c r="G142" s="17">
        <v>2000</v>
      </c>
      <c r="H142" s="19"/>
      <c r="I142" s="19"/>
      <c r="J142" s="19">
        <v>110</v>
      </c>
      <c r="K142" s="19"/>
      <c r="L142" s="19"/>
      <c r="M142" s="19"/>
      <c r="N142" s="20">
        <f t="shared" si="17"/>
        <v>110</v>
      </c>
      <c r="O142" s="19"/>
      <c r="P142" s="19"/>
      <c r="Q142" s="19"/>
      <c r="R142" s="19">
        <v>110</v>
      </c>
      <c r="S142" s="19"/>
      <c r="T142" s="19"/>
      <c r="U142" s="19"/>
      <c r="V142" s="20">
        <f t="shared" si="18"/>
        <v>110</v>
      </c>
      <c r="W142" s="21" t="s">
        <v>231</v>
      </c>
      <c r="X142" s="22"/>
      <c r="Y142" s="23" t="s">
        <v>351</v>
      </c>
    </row>
    <row r="143" spans="1:25" ht="25.5" x14ac:dyDescent="0.2">
      <c r="A143" s="15" t="s">
        <v>391</v>
      </c>
      <c r="B143" s="16" t="s">
        <v>202</v>
      </c>
      <c r="C143" s="17" t="s">
        <v>451</v>
      </c>
      <c r="D143" s="17" t="s">
        <v>476</v>
      </c>
      <c r="E143" s="18" t="s">
        <v>431</v>
      </c>
      <c r="F143" s="17" t="s">
        <v>431</v>
      </c>
      <c r="G143" s="17" t="s">
        <v>431</v>
      </c>
      <c r="H143" s="19"/>
      <c r="I143" s="19"/>
      <c r="J143" s="19"/>
      <c r="K143" s="19"/>
      <c r="L143" s="19"/>
      <c r="M143" s="19">
        <v>300</v>
      </c>
      <c r="N143" s="20">
        <f t="shared" si="17"/>
        <v>300</v>
      </c>
      <c r="O143" s="19"/>
      <c r="P143" s="19"/>
      <c r="Q143" s="19"/>
      <c r="R143" s="19"/>
      <c r="S143" s="19"/>
      <c r="T143" s="19"/>
      <c r="U143" s="19">
        <v>300</v>
      </c>
      <c r="V143" s="20">
        <f t="shared" si="18"/>
        <v>300</v>
      </c>
      <c r="W143" s="21" t="s">
        <v>38</v>
      </c>
      <c r="X143" s="22"/>
      <c r="Y143" s="23" t="s">
        <v>349</v>
      </c>
    </row>
    <row r="144" spans="1:25" ht="38.25" x14ac:dyDescent="0.2">
      <c r="A144" s="15" t="s">
        <v>391</v>
      </c>
      <c r="B144" s="16" t="s">
        <v>477</v>
      </c>
      <c r="C144" s="17" t="s">
        <v>451</v>
      </c>
      <c r="D144" s="17" t="s">
        <v>534</v>
      </c>
      <c r="E144" s="18" t="s">
        <v>478</v>
      </c>
      <c r="F144" s="17" t="s">
        <v>11</v>
      </c>
      <c r="G144" s="52">
        <v>37073</v>
      </c>
      <c r="H144" s="19"/>
      <c r="I144" s="19"/>
      <c r="J144" s="19"/>
      <c r="K144" s="19">
        <v>480</v>
      </c>
      <c r="L144" s="19"/>
      <c r="M144" s="19"/>
      <c r="N144" s="20">
        <f t="shared" si="17"/>
        <v>480</v>
      </c>
      <c r="O144" s="19"/>
      <c r="P144" s="19"/>
      <c r="Q144" s="19"/>
      <c r="R144" s="19"/>
      <c r="S144" s="19">
        <v>480</v>
      </c>
      <c r="T144" s="19"/>
      <c r="U144" s="19"/>
      <c r="V144" s="20">
        <f t="shared" si="18"/>
        <v>480</v>
      </c>
      <c r="W144" s="21" t="s">
        <v>37</v>
      </c>
      <c r="X144" s="22"/>
      <c r="Y144" s="23" t="s">
        <v>351</v>
      </c>
    </row>
    <row r="145" spans="1:25" ht="25.5" x14ac:dyDescent="0.2">
      <c r="A145" s="15" t="s">
        <v>395</v>
      </c>
      <c r="B145" s="16" t="s">
        <v>50</v>
      </c>
      <c r="C145" s="17" t="s">
        <v>451</v>
      </c>
      <c r="D145" s="17" t="s">
        <v>556</v>
      </c>
      <c r="E145" s="18" t="s">
        <v>431</v>
      </c>
      <c r="F145" s="17" t="s">
        <v>613</v>
      </c>
      <c r="G145" s="52">
        <v>36312</v>
      </c>
      <c r="H145" s="19"/>
      <c r="I145" s="19">
        <v>164</v>
      </c>
      <c r="J145" s="19">
        <v>43</v>
      </c>
      <c r="K145" s="19">
        <v>43</v>
      </c>
      <c r="L145" s="19">
        <v>43</v>
      </c>
      <c r="M145" s="19"/>
      <c r="N145" s="20">
        <v>293</v>
      </c>
      <c r="O145" s="19"/>
      <c r="P145" s="19"/>
      <c r="Q145" s="19">
        <v>164</v>
      </c>
      <c r="R145" s="19">
        <v>43</v>
      </c>
      <c r="S145" s="19">
        <v>43</v>
      </c>
      <c r="T145" s="19">
        <v>43</v>
      </c>
      <c r="U145" s="19"/>
      <c r="V145" s="20">
        <v>293</v>
      </c>
      <c r="W145" s="21" t="s">
        <v>51</v>
      </c>
      <c r="X145" s="22"/>
      <c r="Y145" s="23" t="s">
        <v>350</v>
      </c>
    </row>
    <row r="146" spans="1:25" ht="25.5" x14ac:dyDescent="0.2">
      <c r="A146" s="15" t="s">
        <v>394</v>
      </c>
      <c r="B146" s="16" t="s">
        <v>13</v>
      </c>
      <c r="C146" s="17" t="s">
        <v>412</v>
      </c>
      <c r="D146" s="17" t="s">
        <v>404</v>
      </c>
      <c r="E146" s="18" t="s">
        <v>406</v>
      </c>
      <c r="F146" s="17" t="s">
        <v>12</v>
      </c>
      <c r="G146" s="52">
        <v>36495</v>
      </c>
      <c r="H146" s="19"/>
      <c r="I146" s="19">
        <v>205</v>
      </c>
      <c r="J146" s="19"/>
      <c r="K146" s="19"/>
      <c r="L146" s="19"/>
      <c r="M146" s="19"/>
      <c r="N146" s="20">
        <f t="shared" ref="N146:N156" si="19">SUM(H146:M146)</f>
        <v>205</v>
      </c>
      <c r="O146" s="19"/>
      <c r="P146" s="19"/>
      <c r="Q146" s="19">
        <v>205</v>
      </c>
      <c r="R146" s="19"/>
      <c r="S146" s="19"/>
      <c r="T146" s="19"/>
      <c r="U146" s="19"/>
      <c r="V146" s="20">
        <f t="shared" ref="V146:V190" si="20">SUM(P146:U146)</f>
        <v>205</v>
      </c>
      <c r="W146" s="21" t="s">
        <v>221</v>
      </c>
      <c r="X146" s="22" t="s">
        <v>105</v>
      </c>
      <c r="Y146" s="23" t="s">
        <v>350</v>
      </c>
    </row>
    <row r="147" spans="1:25" ht="25.5" x14ac:dyDescent="0.2">
      <c r="A147" s="84" t="s">
        <v>418</v>
      </c>
      <c r="B147" s="90" t="s">
        <v>209</v>
      </c>
      <c r="C147" s="8" t="s">
        <v>451</v>
      </c>
      <c r="D147" s="8" t="s">
        <v>431</v>
      </c>
      <c r="E147" s="99" t="s">
        <v>431</v>
      </c>
      <c r="F147" s="8" t="s">
        <v>15</v>
      </c>
      <c r="G147" s="8" t="s">
        <v>210</v>
      </c>
      <c r="H147" s="19"/>
      <c r="I147" s="19"/>
      <c r="J147" s="19"/>
      <c r="K147" s="19"/>
      <c r="L147" s="19"/>
      <c r="M147" s="19"/>
      <c r="N147" s="20">
        <f t="shared" si="19"/>
        <v>0</v>
      </c>
      <c r="O147" s="19"/>
      <c r="P147" s="38"/>
      <c r="Q147" s="38">
        <v>95</v>
      </c>
      <c r="R147" s="38"/>
      <c r="S147" s="38"/>
      <c r="T147" s="38"/>
      <c r="U147" s="38"/>
      <c r="V147" s="20">
        <f t="shared" si="20"/>
        <v>95</v>
      </c>
      <c r="W147" s="59" t="s">
        <v>211</v>
      </c>
      <c r="X147" s="22"/>
      <c r="Y147" s="23" t="s">
        <v>351</v>
      </c>
    </row>
    <row r="148" spans="1:25" ht="25.5" x14ac:dyDescent="0.2">
      <c r="A148" s="15" t="s">
        <v>391</v>
      </c>
      <c r="B148" s="16" t="s">
        <v>472</v>
      </c>
      <c r="C148" s="17" t="s">
        <v>451</v>
      </c>
      <c r="D148" s="17" t="s">
        <v>473</v>
      </c>
      <c r="E148" s="18" t="s">
        <v>474</v>
      </c>
      <c r="F148" s="17" t="s">
        <v>475</v>
      </c>
      <c r="G148" s="17">
        <v>2000</v>
      </c>
      <c r="H148" s="19"/>
      <c r="I148" s="19"/>
      <c r="J148" s="19">
        <v>280</v>
      </c>
      <c r="K148" s="19"/>
      <c r="L148" s="19"/>
      <c r="M148" s="19"/>
      <c r="N148" s="20">
        <f t="shared" si="19"/>
        <v>280</v>
      </c>
      <c r="O148" s="19"/>
      <c r="P148" s="19"/>
      <c r="Q148" s="19"/>
      <c r="R148" s="19">
        <v>280</v>
      </c>
      <c r="S148" s="19"/>
      <c r="T148" s="19"/>
      <c r="U148" s="19"/>
      <c r="V148" s="20">
        <f t="shared" si="20"/>
        <v>280</v>
      </c>
      <c r="W148" s="21" t="s">
        <v>605</v>
      </c>
      <c r="X148" s="22"/>
      <c r="Y148" s="23" t="s">
        <v>351</v>
      </c>
    </row>
    <row r="149" spans="1:25" ht="25.5" x14ac:dyDescent="0.2">
      <c r="A149" s="15" t="s">
        <v>395</v>
      </c>
      <c r="B149" s="16" t="s">
        <v>262</v>
      </c>
      <c r="C149" s="17" t="s">
        <v>451</v>
      </c>
      <c r="D149" s="17" t="s">
        <v>263</v>
      </c>
      <c r="E149" s="18"/>
      <c r="F149" s="17" t="s">
        <v>15</v>
      </c>
      <c r="G149" s="17">
        <v>2000</v>
      </c>
      <c r="H149" s="55"/>
      <c r="I149" s="55"/>
      <c r="J149" s="55"/>
      <c r="K149" s="55"/>
      <c r="L149" s="55"/>
      <c r="M149" s="55"/>
      <c r="N149" s="20">
        <f t="shared" si="19"/>
        <v>0</v>
      </c>
      <c r="O149" s="55"/>
      <c r="P149" s="19"/>
      <c r="Q149" s="19"/>
      <c r="R149" s="19">
        <v>80</v>
      </c>
      <c r="S149" s="19"/>
      <c r="T149" s="19"/>
      <c r="U149" s="19"/>
      <c r="V149" s="20">
        <f t="shared" si="20"/>
        <v>80</v>
      </c>
      <c r="W149" s="21" t="s">
        <v>264</v>
      </c>
      <c r="X149" s="22"/>
      <c r="Y149" s="23" t="s">
        <v>351</v>
      </c>
    </row>
    <row r="150" spans="1:25" ht="25.5" x14ac:dyDescent="0.2">
      <c r="A150" s="15" t="s">
        <v>395</v>
      </c>
      <c r="B150" s="16" t="s">
        <v>262</v>
      </c>
      <c r="C150" s="17" t="s">
        <v>451</v>
      </c>
      <c r="D150" s="17" t="s">
        <v>263</v>
      </c>
      <c r="E150" s="18"/>
      <c r="F150" s="17"/>
      <c r="G150" s="17">
        <v>2002</v>
      </c>
      <c r="H150" s="55"/>
      <c r="I150" s="55"/>
      <c r="J150" s="55"/>
      <c r="K150" s="55"/>
      <c r="L150" s="55"/>
      <c r="M150" s="55"/>
      <c r="N150" s="20">
        <f t="shared" si="19"/>
        <v>0</v>
      </c>
      <c r="O150" s="55"/>
      <c r="P150" s="19"/>
      <c r="Q150" s="19"/>
      <c r="R150" s="19"/>
      <c r="S150" s="19"/>
      <c r="T150" s="19">
        <v>175</v>
      </c>
      <c r="U150" s="19"/>
      <c r="V150" s="20">
        <f t="shared" si="20"/>
        <v>175</v>
      </c>
      <c r="W150" s="21" t="s">
        <v>265</v>
      </c>
      <c r="X150" s="22"/>
      <c r="Y150" s="23" t="s">
        <v>349</v>
      </c>
    </row>
    <row r="151" spans="1:25" ht="25.5" x14ac:dyDescent="0.2">
      <c r="A151" s="15" t="s">
        <v>396</v>
      </c>
      <c r="B151" s="16" t="s">
        <v>208</v>
      </c>
      <c r="C151" s="17" t="s">
        <v>451</v>
      </c>
      <c r="D151" s="17" t="s">
        <v>433</v>
      </c>
      <c r="E151" s="18" t="s">
        <v>431</v>
      </c>
      <c r="F151" s="17" t="s">
        <v>205</v>
      </c>
      <c r="G151" s="52">
        <v>37135</v>
      </c>
      <c r="H151" s="19"/>
      <c r="I151" s="19"/>
      <c r="J151" s="19"/>
      <c r="K151" s="19">
        <v>661</v>
      </c>
      <c r="L151" s="19"/>
      <c r="M151" s="19"/>
      <c r="N151" s="20">
        <f t="shared" si="19"/>
        <v>661</v>
      </c>
      <c r="O151" s="19"/>
      <c r="P151" s="19"/>
      <c r="Q151" s="19"/>
      <c r="R151" s="19"/>
      <c r="S151" s="19">
        <v>661</v>
      </c>
      <c r="T151" s="19"/>
      <c r="U151" s="19"/>
      <c r="V151" s="20">
        <f t="shared" si="20"/>
        <v>661</v>
      </c>
      <c r="W151" s="21" t="s">
        <v>206</v>
      </c>
      <c r="X151" s="22"/>
      <c r="Y151" s="23" t="s">
        <v>350</v>
      </c>
    </row>
    <row r="152" spans="1:25" ht="38.25" x14ac:dyDescent="0.2">
      <c r="A152" s="15" t="s">
        <v>396</v>
      </c>
      <c r="B152" s="16" t="s">
        <v>208</v>
      </c>
      <c r="C152" s="17" t="s">
        <v>451</v>
      </c>
      <c r="D152" s="17" t="s">
        <v>433</v>
      </c>
      <c r="E152" s="18" t="s">
        <v>431</v>
      </c>
      <c r="F152" s="17" t="s">
        <v>12</v>
      </c>
      <c r="G152" s="17">
        <v>1999</v>
      </c>
      <c r="H152" s="19"/>
      <c r="I152" s="19">
        <v>105</v>
      </c>
      <c r="J152" s="19"/>
      <c r="K152" s="19"/>
      <c r="L152" s="19"/>
      <c r="M152" s="19"/>
      <c r="N152" s="20">
        <f t="shared" si="19"/>
        <v>105</v>
      </c>
      <c r="O152" s="19"/>
      <c r="P152" s="19"/>
      <c r="Q152" s="19">
        <v>105</v>
      </c>
      <c r="R152" s="19"/>
      <c r="S152" s="19"/>
      <c r="T152" s="19"/>
      <c r="U152" s="19"/>
      <c r="V152" s="20">
        <f t="shared" si="20"/>
        <v>105</v>
      </c>
      <c r="W152" s="21" t="s">
        <v>207</v>
      </c>
      <c r="X152" s="22"/>
      <c r="Y152" s="23" t="s">
        <v>350</v>
      </c>
    </row>
    <row r="153" spans="1:25" x14ac:dyDescent="0.2">
      <c r="A153" s="15" t="s">
        <v>396</v>
      </c>
      <c r="B153" s="16" t="s">
        <v>77</v>
      </c>
      <c r="C153" s="17" t="s">
        <v>451</v>
      </c>
      <c r="D153" s="17" t="s">
        <v>414</v>
      </c>
      <c r="E153" s="18" t="s">
        <v>588</v>
      </c>
      <c r="F153" s="17" t="s">
        <v>15</v>
      </c>
      <c r="G153" s="17">
        <v>2001</v>
      </c>
      <c r="H153" s="19"/>
      <c r="I153" s="19"/>
      <c r="J153" s="19"/>
      <c r="K153" s="19">
        <v>700</v>
      </c>
      <c r="L153" s="19"/>
      <c r="M153" s="19"/>
      <c r="N153" s="20">
        <f t="shared" si="19"/>
        <v>700</v>
      </c>
      <c r="O153" s="19" t="s">
        <v>80</v>
      </c>
      <c r="P153" s="19"/>
      <c r="Q153" s="19"/>
      <c r="R153" s="19"/>
      <c r="S153" s="19">
        <v>700</v>
      </c>
      <c r="T153" s="19"/>
      <c r="U153" s="19"/>
      <c r="V153" s="20">
        <f t="shared" si="20"/>
        <v>700</v>
      </c>
      <c r="W153" s="21" t="s">
        <v>372</v>
      </c>
      <c r="X153" s="22"/>
      <c r="Y153" s="23" t="s">
        <v>351</v>
      </c>
    </row>
    <row r="154" spans="1:25" ht="25.5" x14ac:dyDescent="0.2">
      <c r="A154" s="15" t="s">
        <v>394</v>
      </c>
      <c r="B154" s="16" t="s">
        <v>483</v>
      </c>
      <c r="C154" s="17" t="s">
        <v>451</v>
      </c>
      <c r="D154" s="17" t="s">
        <v>404</v>
      </c>
      <c r="E154" s="18" t="s">
        <v>484</v>
      </c>
      <c r="F154" s="17" t="s">
        <v>11</v>
      </c>
      <c r="G154" s="52">
        <v>36678</v>
      </c>
      <c r="H154" s="19"/>
      <c r="I154" s="19"/>
      <c r="J154" s="19">
        <v>1000</v>
      </c>
      <c r="K154" s="19"/>
      <c r="L154" s="19"/>
      <c r="M154" s="19"/>
      <c r="N154" s="20">
        <f t="shared" si="19"/>
        <v>1000</v>
      </c>
      <c r="O154" s="19"/>
      <c r="P154" s="19"/>
      <c r="Q154" s="19"/>
      <c r="R154" s="19">
        <v>1000</v>
      </c>
      <c r="S154" s="19"/>
      <c r="T154" s="19"/>
      <c r="U154" s="19"/>
      <c r="V154" s="20">
        <f t="shared" si="20"/>
        <v>1000</v>
      </c>
      <c r="W154" s="21" t="s">
        <v>14</v>
      </c>
      <c r="X154" s="22"/>
      <c r="Y154" s="23"/>
    </row>
    <row r="155" spans="1:25" ht="25.5" x14ac:dyDescent="0.2">
      <c r="A155" s="15" t="s">
        <v>394</v>
      </c>
      <c r="B155" s="16" t="s">
        <v>483</v>
      </c>
      <c r="C155" s="17" t="s">
        <v>451</v>
      </c>
      <c r="D155" s="17" t="s">
        <v>404</v>
      </c>
      <c r="E155" s="18" t="s">
        <v>539</v>
      </c>
      <c r="F155" s="17" t="s">
        <v>11</v>
      </c>
      <c r="G155" s="53">
        <v>2000</v>
      </c>
      <c r="H155" s="19"/>
      <c r="I155" s="19"/>
      <c r="J155" s="19">
        <v>750</v>
      </c>
      <c r="K155" s="19"/>
      <c r="L155" s="19"/>
      <c r="M155" s="19"/>
      <c r="N155" s="20">
        <f t="shared" si="19"/>
        <v>750</v>
      </c>
      <c r="O155" s="19"/>
      <c r="P155" s="19"/>
      <c r="Q155" s="19"/>
      <c r="R155" s="19">
        <v>750</v>
      </c>
      <c r="S155" s="19"/>
      <c r="T155" s="19"/>
      <c r="U155" s="19"/>
      <c r="V155" s="20">
        <f t="shared" si="20"/>
        <v>750</v>
      </c>
      <c r="W155" s="21" t="s">
        <v>119</v>
      </c>
      <c r="X155" s="22"/>
      <c r="Y155" s="23"/>
    </row>
    <row r="156" spans="1:25" x14ac:dyDescent="0.2">
      <c r="A156" s="15" t="s">
        <v>136</v>
      </c>
      <c r="B156" s="16" t="s">
        <v>483</v>
      </c>
      <c r="C156" s="17" t="s">
        <v>451</v>
      </c>
      <c r="D156" s="17" t="s">
        <v>7</v>
      </c>
      <c r="E156" s="18"/>
      <c r="F156" s="17"/>
      <c r="G156" s="17"/>
      <c r="H156" s="19"/>
      <c r="I156" s="19"/>
      <c r="J156" s="19"/>
      <c r="K156" s="19"/>
      <c r="L156" s="19"/>
      <c r="M156" s="19">
        <v>230</v>
      </c>
      <c r="N156" s="20">
        <f t="shared" si="19"/>
        <v>230</v>
      </c>
      <c r="O156" s="19"/>
      <c r="P156" s="19"/>
      <c r="Q156" s="19"/>
      <c r="R156" s="19"/>
      <c r="S156" s="19"/>
      <c r="T156" s="19"/>
      <c r="U156" s="19">
        <v>230</v>
      </c>
      <c r="V156" s="20">
        <f t="shared" si="20"/>
        <v>230</v>
      </c>
      <c r="W156" s="21" t="s">
        <v>8</v>
      </c>
      <c r="X156" s="22"/>
      <c r="Y156" s="23" t="s">
        <v>351</v>
      </c>
    </row>
    <row r="157" spans="1:25" x14ac:dyDescent="0.2">
      <c r="A157" s="15" t="s">
        <v>392</v>
      </c>
      <c r="B157" s="16" t="s">
        <v>311</v>
      </c>
      <c r="C157" s="17" t="s">
        <v>451</v>
      </c>
      <c r="D157" s="17" t="s">
        <v>450</v>
      </c>
      <c r="E157" s="18"/>
      <c r="F157" s="17" t="s">
        <v>15</v>
      </c>
      <c r="G157" s="17">
        <v>1999</v>
      </c>
      <c r="H157" s="55"/>
      <c r="I157" s="55">
        <v>125</v>
      </c>
      <c r="J157" s="55"/>
      <c r="K157" s="55"/>
      <c r="L157" s="55"/>
      <c r="M157" s="55"/>
      <c r="N157" s="20"/>
      <c r="O157" s="55"/>
      <c r="P157" s="19"/>
      <c r="Q157" s="19">
        <v>250</v>
      </c>
      <c r="R157" s="19"/>
      <c r="S157" s="19"/>
      <c r="T157" s="19"/>
      <c r="U157" s="19"/>
      <c r="V157" s="20">
        <f t="shared" si="20"/>
        <v>250</v>
      </c>
      <c r="W157" s="21" t="s">
        <v>312</v>
      </c>
      <c r="X157" s="22"/>
      <c r="Y157" s="23"/>
    </row>
    <row r="158" spans="1:25" x14ac:dyDescent="0.2">
      <c r="A158" s="15" t="s">
        <v>396</v>
      </c>
      <c r="B158" s="16" t="s">
        <v>577</v>
      </c>
      <c r="C158" s="17" t="s">
        <v>451</v>
      </c>
      <c r="D158" s="17" t="s">
        <v>407</v>
      </c>
      <c r="E158" s="18" t="s">
        <v>377</v>
      </c>
      <c r="F158" s="17"/>
      <c r="G158" s="17">
        <v>2001</v>
      </c>
      <c r="H158" s="19"/>
      <c r="I158" s="19"/>
      <c r="J158" s="19"/>
      <c r="K158" s="19">
        <v>300</v>
      </c>
      <c r="L158" s="19"/>
      <c r="M158" s="19"/>
      <c r="N158" s="20">
        <f t="shared" ref="N158:N204" si="21">SUM(H158:M158)</f>
        <v>300</v>
      </c>
      <c r="O158" s="19"/>
      <c r="P158" s="19"/>
      <c r="Q158" s="19"/>
      <c r="R158" s="19"/>
      <c r="S158" s="19">
        <v>300</v>
      </c>
      <c r="T158" s="19"/>
      <c r="U158" s="19"/>
      <c r="V158" s="20">
        <f t="shared" si="20"/>
        <v>300</v>
      </c>
      <c r="W158" s="21" t="s">
        <v>372</v>
      </c>
      <c r="X158" s="22"/>
      <c r="Y158" s="23" t="s">
        <v>351</v>
      </c>
    </row>
    <row r="159" spans="1:25" x14ac:dyDescent="0.2">
      <c r="A159" s="15" t="s">
        <v>136</v>
      </c>
      <c r="B159" s="16" t="s">
        <v>442</v>
      </c>
      <c r="C159" s="17" t="s">
        <v>550</v>
      </c>
      <c r="D159" s="17" t="s">
        <v>443</v>
      </c>
      <c r="E159" s="18" t="s">
        <v>536</v>
      </c>
      <c r="F159" s="17" t="s">
        <v>12</v>
      </c>
      <c r="G159" s="17">
        <v>1998</v>
      </c>
      <c r="H159" s="19">
        <v>25</v>
      </c>
      <c r="I159" s="19"/>
      <c r="J159" s="19"/>
      <c r="K159" s="19"/>
      <c r="L159" s="19"/>
      <c r="M159" s="19"/>
      <c r="N159" s="20">
        <f t="shared" si="21"/>
        <v>25</v>
      </c>
      <c r="O159" s="19"/>
      <c r="P159" s="19">
        <v>25</v>
      </c>
      <c r="Q159" s="19"/>
      <c r="R159" s="19"/>
      <c r="S159" s="19"/>
      <c r="T159" s="19"/>
      <c r="U159" s="19"/>
      <c r="V159" s="20">
        <f t="shared" si="20"/>
        <v>25</v>
      </c>
      <c r="W159" s="21" t="s">
        <v>44</v>
      </c>
      <c r="X159" s="22"/>
      <c r="Y159" s="23" t="s">
        <v>350</v>
      </c>
    </row>
    <row r="160" spans="1:25" ht="25.5" x14ac:dyDescent="0.2">
      <c r="A160" s="15" t="s">
        <v>392</v>
      </c>
      <c r="B160" s="16" t="s">
        <v>467</v>
      </c>
      <c r="C160" s="17" t="s">
        <v>451</v>
      </c>
      <c r="D160" s="17" t="s">
        <v>468</v>
      </c>
      <c r="E160" s="18" t="s">
        <v>16</v>
      </c>
      <c r="F160" s="17" t="s">
        <v>15</v>
      </c>
      <c r="G160" s="52">
        <v>36312</v>
      </c>
      <c r="H160" s="19"/>
      <c r="I160" s="19">
        <v>600</v>
      </c>
      <c r="J160" s="19"/>
      <c r="K160" s="19"/>
      <c r="L160" s="19"/>
      <c r="M160" s="19"/>
      <c r="N160" s="20">
        <f t="shared" si="21"/>
        <v>600</v>
      </c>
      <c r="O160" s="19"/>
      <c r="P160" s="19"/>
      <c r="Q160" s="19">
        <v>600</v>
      </c>
      <c r="R160" s="19"/>
      <c r="S160" s="19"/>
      <c r="T160" s="19"/>
      <c r="U160" s="19"/>
      <c r="V160" s="20">
        <f t="shared" si="20"/>
        <v>600</v>
      </c>
      <c r="W160" s="21" t="s">
        <v>390</v>
      </c>
      <c r="X160" s="22" t="s">
        <v>17</v>
      </c>
      <c r="Y160" s="23" t="s">
        <v>350</v>
      </c>
    </row>
    <row r="161" spans="1:25" ht="25.5" x14ac:dyDescent="0.2">
      <c r="A161" s="15" t="s">
        <v>394</v>
      </c>
      <c r="B161" s="16" t="s">
        <v>111</v>
      </c>
      <c r="C161" s="17" t="s">
        <v>427</v>
      </c>
      <c r="D161" s="17" t="s">
        <v>404</v>
      </c>
      <c r="E161" s="18" t="s">
        <v>440</v>
      </c>
      <c r="F161" s="17" t="s">
        <v>12</v>
      </c>
      <c r="G161" s="53">
        <v>2000</v>
      </c>
      <c r="H161" s="19"/>
      <c r="I161" s="19"/>
      <c r="J161" s="19">
        <v>325</v>
      </c>
      <c r="K161" s="19"/>
      <c r="L161" s="19"/>
      <c r="M161" s="19"/>
      <c r="N161" s="20">
        <f t="shared" si="21"/>
        <v>325</v>
      </c>
      <c r="O161" s="19"/>
      <c r="P161" s="19"/>
      <c r="Q161" s="19"/>
      <c r="R161" s="19">
        <v>325</v>
      </c>
      <c r="S161" s="19"/>
      <c r="T161" s="19"/>
      <c r="U161" s="19"/>
      <c r="V161" s="20">
        <f t="shared" si="20"/>
        <v>325</v>
      </c>
      <c r="W161" s="21" t="s">
        <v>180</v>
      </c>
      <c r="X161" s="22"/>
      <c r="Y161" s="23" t="s">
        <v>350</v>
      </c>
    </row>
    <row r="162" spans="1:25" x14ac:dyDescent="0.2">
      <c r="A162" s="15" t="s">
        <v>392</v>
      </c>
      <c r="B162" s="16" t="s">
        <v>413</v>
      </c>
      <c r="C162" s="17" t="s">
        <v>451</v>
      </c>
      <c r="D162" s="17" t="s">
        <v>468</v>
      </c>
      <c r="E162" s="18" t="s">
        <v>609</v>
      </c>
      <c r="F162" s="17"/>
      <c r="G162" s="17">
        <v>1999</v>
      </c>
      <c r="H162" s="19"/>
      <c r="I162" s="19">
        <v>15</v>
      </c>
      <c r="J162" s="19"/>
      <c r="K162" s="19"/>
      <c r="L162" s="19"/>
      <c r="M162" s="19"/>
      <c r="N162" s="20">
        <f t="shared" si="21"/>
        <v>15</v>
      </c>
      <c r="O162" s="19"/>
      <c r="P162" s="19"/>
      <c r="Q162" s="19">
        <v>15</v>
      </c>
      <c r="R162" s="19"/>
      <c r="S162" s="19"/>
      <c r="T162" s="19"/>
      <c r="U162" s="19"/>
      <c r="V162" s="20">
        <f t="shared" si="20"/>
        <v>15</v>
      </c>
      <c r="W162" s="21"/>
      <c r="X162" s="22"/>
      <c r="Y162" s="23" t="s">
        <v>351</v>
      </c>
    </row>
    <row r="163" spans="1:25" ht="63.75" x14ac:dyDescent="0.2">
      <c r="A163" s="15" t="s">
        <v>392</v>
      </c>
      <c r="B163" s="16" t="s">
        <v>413</v>
      </c>
      <c r="C163" s="17" t="s">
        <v>451</v>
      </c>
      <c r="D163" s="17" t="s">
        <v>471</v>
      </c>
      <c r="E163" s="18" t="s">
        <v>320</v>
      </c>
      <c r="F163" s="17" t="s">
        <v>12</v>
      </c>
      <c r="G163" s="52">
        <v>36281</v>
      </c>
      <c r="H163" s="19"/>
      <c r="I163" s="19">
        <v>75</v>
      </c>
      <c r="J163" s="19"/>
      <c r="K163" s="19"/>
      <c r="L163" s="19"/>
      <c r="M163" s="19"/>
      <c r="N163" s="20">
        <f t="shared" si="21"/>
        <v>75</v>
      </c>
      <c r="O163" s="19"/>
      <c r="P163" s="19"/>
      <c r="Q163" s="19">
        <v>255</v>
      </c>
      <c r="R163" s="19"/>
      <c r="S163" s="19"/>
      <c r="T163" s="19"/>
      <c r="U163" s="19"/>
      <c r="V163" s="20">
        <f t="shared" si="20"/>
        <v>255</v>
      </c>
      <c r="W163" s="21" t="s">
        <v>319</v>
      </c>
      <c r="X163" s="22"/>
      <c r="Y163" s="23" t="s">
        <v>350</v>
      </c>
    </row>
    <row r="164" spans="1:25" ht="25.5" x14ac:dyDescent="0.2">
      <c r="A164" s="15" t="s">
        <v>396</v>
      </c>
      <c r="B164" s="16" t="s">
        <v>413</v>
      </c>
      <c r="C164" s="17" t="s">
        <v>451</v>
      </c>
      <c r="D164" s="17" t="s">
        <v>414</v>
      </c>
      <c r="E164" s="18" t="s">
        <v>574</v>
      </c>
      <c r="F164" s="17" t="s">
        <v>15</v>
      </c>
      <c r="G164" s="52">
        <v>36861</v>
      </c>
      <c r="H164" s="19"/>
      <c r="I164" s="19"/>
      <c r="J164" s="19">
        <v>40</v>
      </c>
      <c r="K164" s="19"/>
      <c r="L164" s="19"/>
      <c r="M164" s="19"/>
      <c r="N164" s="20">
        <f t="shared" si="21"/>
        <v>40</v>
      </c>
      <c r="O164" s="19" t="s">
        <v>80</v>
      </c>
      <c r="P164" s="19"/>
      <c r="Q164" s="19"/>
      <c r="R164" s="19">
        <v>40</v>
      </c>
      <c r="S164" s="19"/>
      <c r="T164" s="19"/>
      <c r="U164" s="19"/>
      <c r="V164" s="20">
        <f t="shared" si="20"/>
        <v>40</v>
      </c>
      <c r="W164" s="21"/>
      <c r="X164" s="22"/>
      <c r="Y164" s="23" t="s">
        <v>351</v>
      </c>
    </row>
    <row r="165" spans="1:25" ht="25.5" x14ac:dyDescent="0.2">
      <c r="A165" s="15" t="s">
        <v>397</v>
      </c>
      <c r="B165" s="16" t="s">
        <v>413</v>
      </c>
      <c r="C165" s="17" t="s">
        <v>451</v>
      </c>
      <c r="D165" s="17" t="s">
        <v>121</v>
      </c>
      <c r="E165" s="18" t="s">
        <v>122</v>
      </c>
      <c r="F165" s="17" t="s">
        <v>12</v>
      </c>
      <c r="G165" s="17" t="s">
        <v>431</v>
      </c>
      <c r="H165" s="19"/>
      <c r="I165" s="19"/>
      <c r="J165" s="19"/>
      <c r="K165" s="19"/>
      <c r="L165" s="19"/>
      <c r="M165" s="19">
        <v>115</v>
      </c>
      <c r="N165" s="20">
        <f t="shared" si="21"/>
        <v>115</v>
      </c>
      <c r="O165" s="19"/>
      <c r="P165" s="19"/>
      <c r="Q165" s="19"/>
      <c r="R165" s="19"/>
      <c r="S165" s="19"/>
      <c r="T165" s="19"/>
      <c r="U165" s="19">
        <v>115</v>
      </c>
      <c r="V165" s="20">
        <f t="shared" si="20"/>
        <v>115</v>
      </c>
      <c r="W165" s="21" t="s">
        <v>123</v>
      </c>
      <c r="X165" s="22"/>
      <c r="Y165" s="23" t="s">
        <v>351</v>
      </c>
    </row>
    <row r="166" spans="1:25" x14ac:dyDescent="0.2">
      <c r="A166" s="15" t="s">
        <v>396</v>
      </c>
      <c r="B166" s="16" t="s">
        <v>67</v>
      </c>
      <c r="C166" s="17" t="s">
        <v>451</v>
      </c>
      <c r="D166" s="17" t="s">
        <v>410</v>
      </c>
      <c r="E166" s="18" t="s">
        <v>573</v>
      </c>
      <c r="F166" s="17" t="s">
        <v>15</v>
      </c>
      <c r="G166" s="17">
        <v>2000</v>
      </c>
      <c r="H166" s="19"/>
      <c r="I166" s="19"/>
      <c r="J166" s="19">
        <v>240</v>
      </c>
      <c r="K166" s="19"/>
      <c r="L166" s="19"/>
      <c r="M166" s="19"/>
      <c r="N166" s="20">
        <f t="shared" si="21"/>
        <v>240</v>
      </c>
      <c r="O166" s="19" t="s">
        <v>80</v>
      </c>
      <c r="P166" s="19"/>
      <c r="Q166" s="19"/>
      <c r="R166" s="19">
        <v>240</v>
      </c>
      <c r="S166" s="19"/>
      <c r="T166" s="19"/>
      <c r="U166" s="19"/>
      <c r="V166" s="20">
        <f t="shared" si="20"/>
        <v>240</v>
      </c>
      <c r="W166" s="21" t="s">
        <v>83</v>
      </c>
      <c r="X166" s="22"/>
      <c r="Y166" s="23" t="s">
        <v>351</v>
      </c>
    </row>
    <row r="167" spans="1:25" ht="51" x14ac:dyDescent="0.2">
      <c r="A167" s="15" t="s">
        <v>392</v>
      </c>
      <c r="B167" s="16" t="s">
        <v>533</v>
      </c>
      <c r="C167" s="17" t="s">
        <v>451</v>
      </c>
      <c r="D167" s="17" t="s">
        <v>471</v>
      </c>
      <c r="E167" s="18" t="s">
        <v>606</v>
      </c>
      <c r="F167" s="17" t="s">
        <v>15</v>
      </c>
      <c r="G167" s="52">
        <v>36678</v>
      </c>
      <c r="H167" s="19"/>
      <c r="I167" s="19"/>
      <c r="J167" s="19">
        <v>525</v>
      </c>
      <c r="K167" s="19"/>
      <c r="L167" s="19"/>
      <c r="M167" s="19"/>
      <c r="N167" s="20">
        <f t="shared" si="21"/>
        <v>525</v>
      </c>
      <c r="O167" s="19"/>
      <c r="P167" s="19"/>
      <c r="Q167" s="19"/>
      <c r="R167" s="19">
        <v>525</v>
      </c>
      <c r="S167" s="19"/>
      <c r="T167" s="19"/>
      <c r="U167" s="19"/>
      <c r="V167" s="20">
        <f t="shared" si="20"/>
        <v>525</v>
      </c>
      <c r="W167" s="21" t="s">
        <v>313</v>
      </c>
      <c r="X167" s="22"/>
      <c r="Y167" s="23" t="s">
        <v>350</v>
      </c>
    </row>
    <row r="168" spans="1:25" ht="25.5" x14ac:dyDescent="0.2">
      <c r="A168" s="15" t="s">
        <v>395</v>
      </c>
      <c r="B168" s="16" t="s">
        <v>619</v>
      </c>
      <c r="C168" s="17" t="s">
        <v>451</v>
      </c>
      <c r="D168" s="17" t="s">
        <v>556</v>
      </c>
      <c r="E168" s="18" t="s">
        <v>178</v>
      </c>
      <c r="F168" s="17" t="s">
        <v>0</v>
      </c>
      <c r="G168" s="17">
        <v>2000</v>
      </c>
      <c r="H168" s="19"/>
      <c r="I168" s="19"/>
      <c r="J168" s="19">
        <v>75</v>
      </c>
      <c r="K168" s="19"/>
      <c r="L168" s="19"/>
      <c r="M168" s="19"/>
      <c r="N168" s="20">
        <f t="shared" si="21"/>
        <v>75</v>
      </c>
      <c r="O168" s="19"/>
      <c r="P168" s="19"/>
      <c r="Q168" s="19"/>
      <c r="R168" s="19">
        <v>75</v>
      </c>
      <c r="S168" s="19"/>
      <c r="T168" s="19"/>
      <c r="U168" s="19"/>
      <c r="V168" s="20">
        <f t="shared" si="20"/>
        <v>75</v>
      </c>
      <c r="W168" s="21" t="s">
        <v>6</v>
      </c>
      <c r="X168" s="22"/>
      <c r="Y168" s="23" t="s">
        <v>351</v>
      </c>
    </row>
    <row r="169" spans="1:25" ht="51" x14ac:dyDescent="0.2">
      <c r="A169" s="15" t="s">
        <v>396</v>
      </c>
      <c r="B169" s="16" t="s">
        <v>36</v>
      </c>
      <c r="C169" s="17" t="s">
        <v>412</v>
      </c>
      <c r="D169" s="17" t="s">
        <v>414</v>
      </c>
      <c r="E169" s="18" t="s">
        <v>415</v>
      </c>
      <c r="F169" s="17" t="s">
        <v>12</v>
      </c>
      <c r="G169" s="52">
        <v>36434</v>
      </c>
      <c r="H169" s="19"/>
      <c r="I169" s="19">
        <v>165</v>
      </c>
      <c r="J169" s="19"/>
      <c r="K169" s="19"/>
      <c r="L169" s="19"/>
      <c r="M169" s="19"/>
      <c r="N169" s="20">
        <f t="shared" si="21"/>
        <v>165</v>
      </c>
      <c r="O169" s="19" t="s">
        <v>80</v>
      </c>
      <c r="P169" s="19"/>
      <c r="Q169" s="19">
        <v>165</v>
      </c>
      <c r="R169" s="19"/>
      <c r="S169" s="19"/>
      <c r="T169" s="19"/>
      <c r="U169" s="19"/>
      <c r="V169" s="20">
        <f t="shared" si="20"/>
        <v>165</v>
      </c>
      <c r="W169" s="21" t="s">
        <v>363</v>
      </c>
      <c r="X169" s="22"/>
      <c r="Y169" s="23" t="s">
        <v>350</v>
      </c>
    </row>
    <row r="170" spans="1:25" x14ac:dyDescent="0.2">
      <c r="A170" s="15" t="s">
        <v>396</v>
      </c>
      <c r="B170" s="16" t="s">
        <v>426</v>
      </c>
      <c r="C170" s="17" t="s">
        <v>451</v>
      </c>
      <c r="D170" s="17" t="s">
        <v>407</v>
      </c>
      <c r="E170" s="18" t="s">
        <v>459</v>
      </c>
      <c r="F170" s="17" t="s">
        <v>15</v>
      </c>
      <c r="G170" s="53">
        <v>2000</v>
      </c>
      <c r="H170" s="19"/>
      <c r="I170" s="19"/>
      <c r="J170" s="19">
        <v>272</v>
      </c>
      <c r="K170" s="19"/>
      <c r="L170" s="19"/>
      <c r="M170" s="19"/>
      <c r="N170" s="20">
        <f t="shared" si="21"/>
        <v>272</v>
      </c>
      <c r="O170" s="19"/>
      <c r="P170" s="19"/>
      <c r="Q170" s="19"/>
      <c r="R170" s="19">
        <v>272</v>
      </c>
      <c r="S170" s="19"/>
      <c r="T170" s="19"/>
      <c r="U170" s="19"/>
      <c r="V170" s="20">
        <f t="shared" si="20"/>
        <v>272</v>
      </c>
      <c r="W170" s="21"/>
      <c r="X170" s="22"/>
      <c r="Y170" s="23" t="s">
        <v>351</v>
      </c>
    </row>
    <row r="171" spans="1:25" ht="25.5" x14ac:dyDescent="0.2">
      <c r="A171" s="15" t="s">
        <v>396</v>
      </c>
      <c r="B171" s="16" t="s">
        <v>61</v>
      </c>
      <c r="C171" s="17" t="s">
        <v>451</v>
      </c>
      <c r="D171" s="17" t="s">
        <v>410</v>
      </c>
      <c r="E171" s="18" t="s">
        <v>538</v>
      </c>
      <c r="F171" s="17" t="s">
        <v>15</v>
      </c>
      <c r="G171" s="53" t="s">
        <v>76</v>
      </c>
      <c r="H171" s="19"/>
      <c r="I171" s="19"/>
      <c r="J171" s="19"/>
      <c r="K171" s="19">
        <v>544</v>
      </c>
      <c r="L171" s="19"/>
      <c r="M171" s="19"/>
      <c r="N171" s="20">
        <f t="shared" si="21"/>
        <v>544</v>
      </c>
      <c r="O171" s="19"/>
      <c r="P171" s="19"/>
      <c r="Q171" s="19"/>
      <c r="R171" s="19"/>
      <c r="S171" s="19">
        <v>544</v>
      </c>
      <c r="T171" s="19"/>
      <c r="U171" s="19"/>
      <c r="V171" s="20">
        <f t="shared" si="20"/>
        <v>544</v>
      </c>
      <c r="W171" s="21" t="s">
        <v>222</v>
      </c>
      <c r="X171" s="22" t="s">
        <v>101</v>
      </c>
      <c r="Y171" s="23" t="s">
        <v>351</v>
      </c>
    </row>
    <row r="172" spans="1:25" ht="25.5" x14ac:dyDescent="0.2">
      <c r="A172" s="15" t="s">
        <v>396</v>
      </c>
      <c r="B172" s="16" t="s">
        <v>61</v>
      </c>
      <c r="C172" s="17" t="s">
        <v>451</v>
      </c>
      <c r="D172" s="17" t="s">
        <v>410</v>
      </c>
      <c r="E172" s="18" t="s">
        <v>457</v>
      </c>
      <c r="F172" s="17" t="s">
        <v>11</v>
      </c>
      <c r="G172" s="53" t="s">
        <v>62</v>
      </c>
      <c r="H172" s="19"/>
      <c r="I172" s="19"/>
      <c r="J172" s="19">
        <v>544</v>
      </c>
      <c r="K172" s="19"/>
      <c r="L172" s="19"/>
      <c r="M172" s="19"/>
      <c r="N172" s="20">
        <f t="shared" si="21"/>
        <v>544</v>
      </c>
      <c r="O172" s="19" t="s">
        <v>80</v>
      </c>
      <c r="P172" s="19"/>
      <c r="Q172" s="19"/>
      <c r="R172" s="19">
        <v>544</v>
      </c>
      <c r="S172" s="19"/>
      <c r="T172" s="19"/>
      <c r="U172" s="19"/>
      <c r="V172" s="20">
        <f t="shared" si="20"/>
        <v>544</v>
      </c>
      <c r="W172" s="21" t="s">
        <v>124</v>
      </c>
      <c r="X172" s="22" t="s">
        <v>101</v>
      </c>
      <c r="Y172" s="23" t="s">
        <v>351</v>
      </c>
    </row>
    <row r="173" spans="1:25" x14ac:dyDescent="0.2">
      <c r="A173" s="15" t="s">
        <v>396</v>
      </c>
      <c r="B173" s="16" t="s">
        <v>60</v>
      </c>
      <c r="C173" s="17" t="s">
        <v>427</v>
      </c>
      <c r="D173" s="17" t="s">
        <v>407</v>
      </c>
      <c r="E173" s="18" t="s">
        <v>428</v>
      </c>
      <c r="F173" s="17" t="s">
        <v>11</v>
      </c>
      <c r="G173" s="53" t="s">
        <v>63</v>
      </c>
      <c r="H173" s="19"/>
      <c r="I173" s="19"/>
      <c r="J173" s="19"/>
      <c r="K173" s="19">
        <v>276</v>
      </c>
      <c r="L173" s="19"/>
      <c r="M173" s="19"/>
      <c r="N173" s="20">
        <f t="shared" si="21"/>
        <v>276</v>
      </c>
      <c r="O173" s="19" t="s">
        <v>80</v>
      </c>
      <c r="P173" s="19"/>
      <c r="Q173" s="19"/>
      <c r="R173" s="19"/>
      <c r="S173" s="19">
        <v>276</v>
      </c>
      <c r="T173" s="19"/>
      <c r="U173" s="19"/>
      <c r="V173" s="20">
        <f t="shared" si="20"/>
        <v>276</v>
      </c>
      <c r="W173" s="21"/>
      <c r="X173" s="22"/>
      <c r="Y173" s="23" t="s">
        <v>351</v>
      </c>
    </row>
    <row r="174" spans="1:25" ht="25.5" x14ac:dyDescent="0.2">
      <c r="A174" s="15" t="s">
        <v>136</v>
      </c>
      <c r="B174" s="16" t="s">
        <v>128</v>
      </c>
      <c r="C174" s="17" t="s">
        <v>451</v>
      </c>
      <c r="D174" s="17" t="s">
        <v>443</v>
      </c>
      <c r="E174" s="18" t="s">
        <v>129</v>
      </c>
      <c r="F174" s="17" t="s">
        <v>11</v>
      </c>
      <c r="G174" s="53">
        <v>2002</v>
      </c>
      <c r="H174" s="19"/>
      <c r="I174" s="19">
        <v>550</v>
      </c>
      <c r="J174" s="19"/>
      <c r="K174" s="19"/>
      <c r="L174" s="19">
        <v>500</v>
      </c>
      <c r="M174" s="19"/>
      <c r="N174" s="20">
        <f t="shared" si="21"/>
        <v>1050</v>
      </c>
      <c r="O174" s="19"/>
      <c r="P174" s="19"/>
      <c r="Q174" s="19">
        <v>550</v>
      </c>
      <c r="R174" s="19"/>
      <c r="S174" s="19"/>
      <c r="T174" s="19">
        <v>500</v>
      </c>
      <c r="U174" s="19"/>
      <c r="V174" s="20">
        <f t="shared" si="20"/>
        <v>1050</v>
      </c>
      <c r="W174" s="21" t="s">
        <v>177</v>
      </c>
      <c r="X174" s="22"/>
      <c r="Y174" s="23" t="s">
        <v>351</v>
      </c>
    </row>
    <row r="175" spans="1:25" x14ac:dyDescent="0.2">
      <c r="A175" s="15" t="s">
        <v>396</v>
      </c>
      <c r="B175" s="16" t="s">
        <v>125</v>
      </c>
      <c r="C175" s="17" t="s">
        <v>451</v>
      </c>
      <c r="D175" s="17" t="s">
        <v>410</v>
      </c>
      <c r="E175" s="18" t="s">
        <v>490</v>
      </c>
      <c r="F175" s="17" t="s">
        <v>15</v>
      </c>
      <c r="G175" s="17">
        <v>2001</v>
      </c>
      <c r="H175" s="19"/>
      <c r="I175" s="19"/>
      <c r="J175" s="19"/>
      <c r="K175" s="19">
        <v>550</v>
      </c>
      <c r="L175" s="19"/>
      <c r="M175" s="19"/>
      <c r="N175" s="20">
        <f t="shared" si="21"/>
        <v>550</v>
      </c>
      <c r="O175" s="19" t="s">
        <v>80</v>
      </c>
      <c r="P175" s="19"/>
      <c r="Q175" s="19"/>
      <c r="R175" s="19"/>
      <c r="S175" s="19">
        <v>550</v>
      </c>
      <c r="T175" s="19"/>
      <c r="U175" s="19"/>
      <c r="V175" s="20">
        <f t="shared" si="20"/>
        <v>550</v>
      </c>
      <c r="W175" s="21" t="s">
        <v>126</v>
      </c>
      <c r="X175" s="22"/>
      <c r="Y175" s="23" t="s">
        <v>351</v>
      </c>
    </row>
    <row r="176" spans="1:25" x14ac:dyDescent="0.2">
      <c r="A176" s="15" t="s">
        <v>188</v>
      </c>
      <c r="B176" s="16" t="s">
        <v>512</v>
      </c>
      <c r="C176" s="17" t="s">
        <v>451</v>
      </c>
      <c r="D176" s="17" t="s">
        <v>422</v>
      </c>
      <c r="E176" s="18" t="s">
        <v>431</v>
      </c>
      <c r="F176" s="17" t="s">
        <v>431</v>
      </c>
      <c r="G176" s="17">
        <v>1999</v>
      </c>
      <c r="H176" s="19"/>
      <c r="I176" s="19"/>
      <c r="J176" s="19"/>
      <c r="K176" s="19"/>
      <c r="L176" s="19"/>
      <c r="M176" s="19"/>
      <c r="N176" s="20">
        <f t="shared" si="21"/>
        <v>0</v>
      </c>
      <c r="O176" s="19"/>
      <c r="P176" s="19"/>
      <c r="Q176" s="19"/>
      <c r="R176" s="19"/>
      <c r="S176" s="19"/>
      <c r="T176" s="19"/>
      <c r="U176" s="19"/>
      <c r="V176" s="20">
        <f t="shared" si="20"/>
        <v>0</v>
      </c>
      <c r="W176" s="21" t="s">
        <v>133</v>
      </c>
      <c r="X176" s="22"/>
      <c r="Y176" s="23" t="s">
        <v>349</v>
      </c>
    </row>
    <row r="177" spans="1:25" x14ac:dyDescent="0.2">
      <c r="A177" s="15" t="s">
        <v>397</v>
      </c>
      <c r="B177" s="16" t="s">
        <v>512</v>
      </c>
      <c r="C177" s="17" t="s">
        <v>451</v>
      </c>
      <c r="D177" s="17" t="s">
        <v>521</v>
      </c>
      <c r="E177" s="18" t="s">
        <v>431</v>
      </c>
      <c r="F177" s="17" t="s">
        <v>431</v>
      </c>
      <c r="G177" s="52" t="s">
        <v>522</v>
      </c>
      <c r="H177" s="19"/>
      <c r="I177" s="19"/>
      <c r="J177" s="19"/>
      <c r="K177" s="19"/>
      <c r="L177" s="19"/>
      <c r="M177" s="19"/>
      <c r="N177" s="20">
        <f t="shared" si="21"/>
        <v>0</v>
      </c>
      <c r="O177" s="19"/>
      <c r="P177" s="19"/>
      <c r="Q177" s="19"/>
      <c r="R177" s="19"/>
      <c r="S177" s="19"/>
      <c r="T177" s="19"/>
      <c r="U177" s="19"/>
      <c r="V177" s="20">
        <f t="shared" si="20"/>
        <v>0</v>
      </c>
      <c r="W177" s="21" t="s">
        <v>563</v>
      </c>
      <c r="X177" s="22"/>
      <c r="Y177" s="23" t="s">
        <v>349</v>
      </c>
    </row>
    <row r="178" spans="1:25" x14ac:dyDescent="0.2">
      <c r="A178" s="15" t="s">
        <v>397</v>
      </c>
      <c r="B178" s="16" t="s">
        <v>512</v>
      </c>
      <c r="C178" s="17" t="s">
        <v>451</v>
      </c>
      <c r="D178" s="17" t="s">
        <v>481</v>
      </c>
      <c r="E178" s="18" t="s">
        <v>431</v>
      </c>
      <c r="F178" s="17" t="s">
        <v>431</v>
      </c>
      <c r="G178" s="52" t="s">
        <v>522</v>
      </c>
      <c r="H178" s="19"/>
      <c r="I178" s="19"/>
      <c r="J178" s="19"/>
      <c r="K178" s="19"/>
      <c r="L178" s="19"/>
      <c r="M178" s="19"/>
      <c r="N178" s="20">
        <f t="shared" si="21"/>
        <v>0</v>
      </c>
      <c r="O178" s="19"/>
      <c r="P178" s="19"/>
      <c r="Q178" s="19"/>
      <c r="R178" s="19"/>
      <c r="S178" s="19"/>
      <c r="T178" s="19"/>
      <c r="U178" s="19"/>
      <c r="V178" s="20">
        <f t="shared" si="20"/>
        <v>0</v>
      </c>
      <c r="W178" s="21" t="s">
        <v>389</v>
      </c>
      <c r="X178" s="22"/>
      <c r="Y178" s="23" t="s">
        <v>349</v>
      </c>
    </row>
    <row r="179" spans="1:25" x14ac:dyDescent="0.2">
      <c r="A179" s="15" t="s">
        <v>397</v>
      </c>
      <c r="B179" s="16" t="s">
        <v>512</v>
      </c>
      <c r="C179" s="17" t="s">
        <v>451</v>
      </c>
      <c r="D179" s="17" t="s">
        <v>523</v>
      </c>
      <c r="E179" s="18" t="s">
        <v>431</v>
      </c>
      <c r="F179" s="17" t="s">
        <v>431</v>
      </c>
      <c r="G179" s="52" t="s">
        <v>522</v>
      </c>
      <c r="H179" s="19"/>
      <c r="I179" s="19"/>
      <c r="J179" s="19"/>
      <c r="K179" s="19"/>
      <c r="L179" s="19"/>
      <c r="M179" s="19"/>
      <c r="N179" s="20">
        <f t="shared" si="21"/>
        <v>0</v>
      </c>
      <c r="O179" s="19"/>
      <c r="P179" s="19"/>
      <c r="Q179" s="19"/>
      <c r="R179" s="19"/>
      <c r="S179" s="19"/>
      <c r="T179" s="19"/>
      <c r="U179" s="19"/>
      <c r="V179" s="20">
        <f t="shared" si="20"/>
        <v>0</v>
      </c>
      <c r="W179" s="21" t="s">
        <v>389</v>
      </c>
      <c r="X179" s="22"/>
      <c r="Y179" s="23" t="s">
        <v>349</v>
      </c>
    </row>
    <row r="180" spans="1:25" ht="25.5" x14ac:dyDescent="0.2">
      <c r="A180" s="15" t="s">
        <v>394</v>
      </c>
      <c r="B180" s="16" t="s">
        <v>244</v>
      </c>
      <c r="C180" s="17" t="s">
        <v>451</v>
      </c>
      <c r="D180" s="17" t="s">
        <v>404</v>
      </c>
      <c r="E180" s="18" t="s">
        <v>431</v>
      </c>
      <c r="F180" s="17" t="s">
        <v>11</v>
      </c>
      <c r="G180" s="17">
        <v>2000</v>
      </c>
      <c r="H180" s="55"/>
      <c r="I180" s="55"/>
      <c r="J180" s="55"/>
      <c r="K180" s="55"/>
      <c r="L180" s="55"/>
      <c r="M180" s="55"/>
      <c r="N180" s="20">
        <f t="shared" si="21"/>
        <v>0</v>
      </c>
      <c r="O180" s="55"/>
      <c r="P180" s="19"/>
      <c r="Q180" s="19"/>
      <c r="R180" s="19">
        <v>511</v>
      </c>
      <c r="S180" s="19"/>
      <c r="T180" s="19"/>
      <c r="U180" s="19"/>
      <c r="V180" s="20">
        <f t="shared" si="20"/>
        <v>511</v>
      </c>
      <c r="W180" s="21" t="s">
        <v>248</v>
      </c>
      <c r="X180" s="22"/>
      <c r="Y180" s="23" t="s">
        <v>351</v>
      </c>
    </row>
    <row r="181" spans="1:25" ht="25.5" x14ac:dyDescent="0.2">
      <c r="A181" s="15" t="s">
        <v>188</v>
      </c>
      <c r="B181" s="16" t="s">
        <v>284</v>
      </c>
      <c r="C181" s="17" t="s">
        <v>451</v>
      </c>
      <c r="D181" s="17" t="s">
        <v>422</v>
      </c>
      <c r="E181" s="18" t="s">
        <v>285</v>
      </c>
      <c r="F181" s="17" t="s">
        <v>11</v>
      </c>
      <c r="G181" s="52">
        <v>37257</v>
      </c>
      <c r="H181" s="56"/>
      <c r="I181" s="56"/>
      <c r="J181" s="56"/>
      <c r="K181" s="56"/>
      <c r="L181" s="56"/>
      <c r="M181" s="56"/>
      <c r="N181" s="20">
        <f t="shared" si="21"/>
        <v>0</v>
      </c>
      <c r="O181" s="56"/>
      <c r="P181" s="19"/>
      <c r="Q181" s="19"/>
      <c r="R181" s="19"/>
      <c r="S181" s="19"/>
      <c r="T181" s="19">
        <v>500</v>
      </c>
      <c r="U181" s="19"/>
      <c r="V181" s="20">
        <f t="shared" si="20"/>
        <v>500</v>
      </c>
      <c r="W181" s="54" t="s">
        <v>286</v>
      </c>
      <c r="X181" s="22"/>
      <c r="Y181" s="23" t="s">
        <v>351</v>
      </c>
    </row>
    <row r="182" spans="1:25" ht="25.5" x14ac:dyDescent="0.2">
      <c r="A182" s="15" t="s">
        <v>188</v>
      </c>
      <c r="B182" s="16" t="s">
        <v>284</v>
      </c>
      <c r="C182" s="17" t="s">
        <v>451</v>
      </c>
      <c r="D182" s="17" t="s">
        <v>422</v>
      </c>
      <c r="E182" s="18"/>
      <c r="F182" s="17" t="s">
        <v>15</v>
      </c>
      <c r="G182" s="53">
        <v>2002</v>
      </c>
      <c r="H182" s="57"/>
      <c r="I182" s="57"/>
      <c r="J182" s="57"/>
      <c r="K182" s="57"/>
      <c r="L182" s="57"/>
      <c r="M182" s="57"/>
      <c r="N182" s="20">
        <f t="shared" si="21"/>
        <v>0</v>
      </c>
      <c r="O182" s="57"/>
      <c r="P182" s="19"/>
      <c r="Q182" s="19"/>
      <c r="R182" s="19"/>
      <c r="S182" s="19"/>
      <c r="T182" s="19">
        <v>900</v>
      </c>
      <c r="U182" s="19">
        <v>600</v>
      </c>
      <c r="V182" s="20">
        <f t="shared" si="20"/>
        <v>1500</v>
      </c>
      <c r="W182" s="54" t="s">
        <v>287</v>
      </c>
      <c r="X182" s="22"/>
      <c r="Y182" s="23" t="s">
        <v>349</v>
      </c>
    </row>
    <row r="183" spans="1:25" ht="25.5" x14ac:dyDescent="0.2">
      <c r="A183" s="15" t="s">
        <v>396</v>
      </c>
      <c r="B183" s="16" t="s">
        <v>73</v>
      </c>
      <c r="C183" s="17" t="s">
        <v>451</v>
      </c>
      <c r="D183" s="17" t="s">
        <v>410</v>
      </c>
      <c r="E183" s="18" t="s">
        <v>584</v>
      </c>
      <c r="F183" s="17" t="s">
        <v>15</v>
      </c>
      <c r="G183" s="52">
        <v>37073</v>
      </c>
      <c r="H183" s="19"/>
      <c r="I183" s="19"/>
      <c r="J183" s="19"/>
      <c r="K183" s="19">
        <v>530</v>
      </c>
      <c r="L183" s="19"/>
      <c r="M183" s="19"/>
      <c r="N183" s="20">
        <f t="shared" si="21"/>
        <v>530</v>
      </c>
      <c r="O183" s="19" t="s">
        <v>80</v>
      </c>
      <c r="P183" s="19"/>
      <c r="Q183" s="19"/>
      <c r="R183" s="19"/>
      <c r="S183" s="19">
        <v>530</v>
      </c>
      <c r="T183" s="19"/>
      <c r="U183" s="19"/>
      <c r="V183" s="20">
        <f t="shared" si="20"/>
        <v>530</v>
      </c>
      <c r="W183" s="21"/>
      <c r="X183" s="22"/>
      <c r="Y183" s="23" t="s">
        <v>351</v>
      </c>
    </row>
    <row r="184" spans="1:25" x14ac:dyDescent="0.2">
      <c r="A184" s="15" t="s">
        <v>396</v>
      </c>
      <c r="B184" s="16" t="s">
        <v>458</v>
      </c>
      <c r="C184" s="17" t="s">
        <v>451</v>
      </c>
      <c r="D184" s="17" t="s">
        <v>407</v>
      </c>
      <c r="E184" s="18" t="s">
        <v>580</v>
      </c>
      <c r="F184" s="17" t="s">
        <v>15</v>
      </c>
      <c r="G184" s="17">
        <v>2001</v>
      </c>
      <c r="H184" s="19"/>
      <c r="I184" s="19"/>
      <c r="J184" s="19"/>
      <c r="K184" s="19">
        <v>1750</v>
      </c>
      <c r="L184" s="19"/>
      <c r="M184" s="19"/>
      <c r="N184" s="20">
        <f t="shared" si="21"/>
        <v>1750</v>
      </c>
      <c r="O184" s="19" t="s">
        <v>80</v>
      </c>
      <c r="P184" s="19"/>
      <c r="Q184" s="19"/>
      <c r="R184" s="19"/>
      <c r="S184" s="19">
        <v>1750</v>
      </c>
      <c r="T184" s="19"/>
      <c r="U184" s="19"/>
      <c r="V184" s="20">
        <f t="shared" si="20"/>
        <v>1750</v>
      </c>
      <c r="W184" s="21" t="s">
        <v>84</v>
      </c>
      <c r="X184" s="22"/>
      <c r="Y184" s="23" t="s">
        <v>351</v>
      </c>
    </row>
    <row r="185" spans="1:25" ht="38.25" x14ac:dyDescent="0.2">
      <c r="A185" s="72" t="s">
        <v>396</v>
      </c>
      <c r="B185" s="26" t="s">
        <v>458</v>
      </c>
      <c r="C185" s="27" t="s">
        <v>451</v>
      </c>
      <c r="D185" s="27" t="s">
        <v>433</v>
      </c>
      <c r="E185" s="28" t="s">
        <v>5</v>
      </c>
      <c r="F185" s="27"/>
      <c r="G185" s="27">
        <v>2001</v>
      </c>
      <c r="H185" s="31"/>
      <c r="I185" s="31"/>
      <c r="J185" s="31"/>
      <c r="K185" s="31">
        <v>700</v>
      </c>
      <c r="L185" s="31"/>
      <c r="M185" s="31"/>
      <c r="N185" s="30">
        <f t="shared" si="21"/>
        <v>700</v>
      </c>
      <c r="O185" s="31"/>
      <c r="P185" s="31"/>
      <c r="Q185" s="31"/>
      <c r="R185" s="31"/>
      <c r="S185" s="31">
        <v>700</v>
      </c>
      <c r="T185" s="31"/>
      <c r="U185" s="31"/>
      <c r="V185" s="30">
        <f t="shared" si="20"/>
        <v>700</v>
      </c>
      <c r="W185" s="33" t="s">
        <v>176</v>
      </c>
      <c r="X185" s="33"/>
      <c r="Y185" s="23" t="s">
        <v>351</v>
      </c>
    </row>
    <row r="186" spans="1:25" x14ac:dyDescent="0.2">
      <c r="A186" s="15" t="s">
        <v>396</v>
      </c>
      <c r="B186" s="16" t="s">
        <v>458</v>
      </c>
      <c r="C186" s="17" t="s">
        <v>451</v>
      </c>
      <c r="D186" s="17" t="s">
        <v>407</v>
      </c>
      <c r="E186" s="18" t="s">
        <v>537</v>
      </c>
      <c r="F186" s="17" t="s">
        <v>15</v>
      </c>
      <c r="G186" s="53">
        <v>2001</v>
      </c>
      <c r="H186" s="19"/>
      <c r="I186" s="19"/>
      <c r="J186" s="19"/>
      <c r="K186" s="19">
        <v>1500</v>
      </c>
      <c r="L186" s="19"/>
      <c r="M186" s="19"/>
      <c r="N186" s="30">
        <f t="shared" si="21"/>
        <v>1500</v>
      </c>
      <c r="O186" s="19"/>
      <c r="P186" s="19"/>
      <c r="Q186" s="19"/>
      <c r="R186" s="19"/>
      <c r="S186" s="19">
        <v>1500</v>
      </c>
      <c r="T186" s="19"/>
      <c r="U186" s="19"/>
      <c r="V186" s="20">
        <f t="shared" si="20"/>
        <v>1500</v>
      </c>
      <c r="W186" s="21" t="s">
        <v>109</v>
      </c>
      <c r="X186" s="22"/>
      <c r="Y186" s="23" t="s">
        <v>351</v>
      </c>
    </row>
    <row r="187" spans="1:25" x14ac:dyDescent="0.2">
      <c r="A187" s="15" t="s">
        <v>396</v>
      </c>
      <c r="B187" s="16" t="s">
        <v>458</v>
      </c>
      <c r="C187" s="17" t="s">
        <v>451</v>
      </c>
      <c r="D187" s="17" t="s">
        <v>407</v>
      </c>
      <c r="E187" s="18" t="s">
        <v>494</v>
      </c>
      <c r="F187" s="17" t="s">
        <v>15</v>
      </c>
      <c r="G187" s="53">
        <v>2001</v>
      </c>
      <c r="H187" s="19"/>
      <c r="I187" s="19"/>
      <c r="J187" s="19"/>
      <c r="K187" s="19">
        <v>750</v>
      </c>
      <c r="L187" s="19"/>
      <c r="M187" s="19"/>
      <c r="N187" s="30">
        <f t="shared" si="21"/>
        <v>750</v>
      </c>
      <c r="O187" s="19" t="s">
        <v>80</v>
      </c>
      <c r="P187" s="19"/>
      <c r="Q187" s="19"/>
      <c r="R187" s="19"/>
      <c r="S187" s="19">
        <v>750</v>
      </c>
      <c r="T187" s="19"/>
      <c r="U187" s="19"/>
      <c r="V187" s="20">
        <f t="shared" si="20"/>
        <v>750</v>
      </c>
      <c r="W187" s="21" t="s">
        <v>375</v>
      </c>
      <c r="X187" s="22"/>
      <c r="Y187" s="23" t="s">
        <v>349</v>
      </c>
    </row>
    <row r="188" spans="1:25" x14ac:dyDescent="0.2">
      <c r="A188" s="15" t="s">
        <v>396</v>
      </c>
      <c r="B188" s="16" t="s">
        <v>458</v>
      </c>
      <c r="C188" s="17" t="s">
        <v>451</v>
      </c>
      <c r="D188" s="17" t="s">
        <v>407</v>
      </c>
      <c r="E188" s="18" t="s">
        <v>571</v>
      </c>
      <c r="F188" s="17" t="s">
        <v>15</v>
      </c>
      <c r="G188" s="53">
        <v>2001</v>
      </c>
      <c r="H188" s="19"/>
      <c r="I188" s="19"/>
      <c r="J188" s="19"/>
      <c r="K188" s="19">
        <v>540</v>
      </c>
      <c r="L188" s="19"/>
      <c r="M188" s="19"/>
      <c r="N188" s="30">
        <f t="shared" si="21"/>
        <v>540</v>
      </c>
      <c r="O188" s="19" t="s">
        <v>80</v>
      </c>
      <c r="P188" s="19"/>
      <c r="Q188" s="19"/>
      <c r="R188" s="19"/>
      <c r="S188" s="19">
        <v>540</v>
      </c>
      <c r="T188" s="19"/>
      <c r="U188" s="19"/>
      <c r="V188" s="20">
        <f t="shared" si="20"/>
        <v>540</v>
      </c>
      <c r="W188" s="21" t="s">
        <v>372</v>
      </c>
      <c r="X188" s="22"/>
      <c r="Y188" s="23" t="s">
        <v>351</v>
      </c>
    </row>
    <row r="189" spans="1:25" x14ac:dyDescent="0.2">
      <c r="A189" s="25" t="s">
        <v>396</v>
      </c>
      <c r="B189" s="26" t="s">
        <v>458</v>
      </c>
      <c r="C189" s="27" t="s">
        <v>451</v>
      </c>
      <c r="D189" s="27" t="s">
        <v>407</v>
      </c>
      <c r="E189" s="28" t="s">
        <v>493</v>
      </c>
      <c r="F189" s="27" t="s">
        <v>15</v>
      </c>
      <c r="G189" s="53">
        <v>2001</v>
      </c>
      <c r="H189" s="31"/>
      <c r="I189" s="31"/>
      <c r="J189" s="31"/>
      <c r="K189" s="31">
        <v>750</v>
      </c>
      <c r="L189" s="31"/>
      <c r="M189" s="31"/>
      <c r="N189" s="30">
        <f t="shared" si="21"/>
        <v>750</v>
      </c>
      <c r="O189" s="31" t="s">
        <v>80</v>
      </c>
      <c r="P189" s="31"/>
      <c r="Q189" s="31"/>
      <c r="R189" s="31"/>
      <c r="S189" s="31">
        <v>750</v>
      </c>
      <c r="T189" s="31"/>
      <c r="U189" s="31"/>
      <c r="V189" s="30">
        <f t="shared" si="20"/>
        <v>750</v>
      </c>
      <c r="W189" s="32" t="s">
        <v>374</v>
      </c>
      <c r="X189" s="33"/>
      <c r="Y189" s="23" t="s">
        <v>351</v>
      </c>
    </row>
    <row r="190" spans="1:25" x14ac:dyDescent="0.2">
      <c r="A190" s="25" t="s">
        <v>396</v>
      </c>
      <c r="B190" s="26" t="s">
        <v>458</v>
      </c>
      <c r="C190" s="27" t="s">
        <v>427</v>
      </c>
      <c r="D190" s="27" t="s">
        <v>433</v>
      </c>
      <c r="E190" s="28" t="s">
        <v>466</v>
      </c>
      <c r="F190" s="27" t="s">
        <v>15</v>
      </c>
      <c r="G190" s="53">
        <v>2001</v>
      </c>
      <c r="H190" s="31"/>
      <c r="I190" s="31"/>
      <c r="J190" s="31"/>
      <c r="K190" s="31">
        <v>750</v>
      </c>
      <c r="L190" s="31"/>
      <c r="M190" s="31"/>
      <c r="N190" s="30">
        <f t="shared" si="21"/>
        <v>750</v>
      </c>
      <c r="O190" s="31"/>
      <c r="P190" s="31"/>
      <c r="Q190" s="31"/>
      <c r="R190" s="31"/>
      <c r="S190" s="31">
        <v>750</v>
      </c>
      <c r="T190" s="31"/>
      <c r="U190" s="31"/>
      <c r="V190" s="30">
        <f t="shared" si="20"/>
        <v>750</v>
      </c>
      <c r="W190" s="32" t="s">
        <v>35</v>
      </c>
      <c r="X190" s="33"/>
      <c r="Y190" s="23" t="s">
        <v>351</v>
      </c>
    </row>
    <row r="191" spans="1:25" ht="63.75" x14ac:dyDescent="0.2">
      <c r="A191" s="25" t="s">
        <v>397</v>
      </c>
      <c r="B191" s="26" t="s">
        <v>223</v>
      </c>
      <c r="C191" s="27" t="s">
        <v>427</v>
      </c>
      <c r="D191" s="27" t="s">
        <v>521</v>
      </c>
      <c r="E191" s="28" t="s">
        <v>525</v>
      </c>
      <c r="F191" s="27" t="s">
        <v>15</v>
      </c>
      <c r="G191" s="52">
        <v>36678</v>
      </c>
      <c r="H191" s="31"/>
      <c r="I191" s="31"/>
      <c r="J191" s="31">
        <v>465</v>
      </c>
      <c r="K191" s="31"/>
      <c r="L191" s="31"/>
      <c r="M191" s="31"/>
      <c r="N191" s="30">
        <f t="shared" si="21"/>
        <v>465</v>
      </c>
      <c r="O191" s="31"/>
      <c r="P191" s="31"/>
      <c r="Q191" s="31"/>
      <c r="R191" s="31">
        <v>680</v>
      </c>
      <c r="S191" s="31"/>
      <c r="T191" s="31"/>
      <c r="U191" s="31"/>
      <c r="V191" s="30">
        <v>680</v>
      </c>
      <c r="W191" s="32" t="s">
        <v>228</v>
      </c>
      <c r="X191" s="33" t="s">
        <v>229</v>
      </c>
      <c r="Y191" s="23" t="s">
        <v>351</v>
      </c>
    </row>
    <row r="192" spans="1:25" ht="25.5" x14ac:dyDescent="0.2">
      <c r="A192" s="25" t="s">
        <v>394</v>
      </c>
      <c r="B192" s="26" t="s">
        <v>602</v>
      </c>
      <c r="C192" s="27" t="s">
        <v>550</v>
      </c>
      <c r="D192" s="27" t="s">
        <v>404</v>
      </c>
      <c r="E192" s="28" t="s">
        <v>603</v>
      </c>
      <c r="F192" s="27" t="s">
        <v>12</v>
      </c>
      <c r="G192" s="40">
        <v>36434</v>
      </c>
      <c r="H192" s="31"/>
      <c r="I192" s="31">
        <v>80</v>
      </c>
      <c r="J192" s="31"/>
      <c r="K192" s="31"/>
      <c r="L192" s="31"/>
      <c r="M192" s="31"/>
      <c r="N192" s="30">
        <f t="shared" si="21"/>
        <v>80</v>
      </c>
      <c r="O192" s="31"/>
      <c r="P192" s="31"/>
      <c r="Q192" s="31">
        <v>80</v>
      </c>
      <c r="R192" s="31"/>
      <c r="S192" s="31"/>
      <c r="T192" s="31"/>
      <c r="U192" s="31"/>
      <c r="V192" s="30">
        <f t="shared" ref="V192:V204" si="22">SUM(P192:U192)</f>
        <v>80</v>
      </c>
      <c r="W192" s="32" t="s">
        <v>604</v>
      </c>
      <c r="X192" s="33"/>
      <c r="Y192" s="23" t="s">
        <v>350</v>
      </c>
    </row>
    <row r="193" spans="1:25" x14ac:dyDescent="0.2">
      <c r="A193" s="15" t="s">
        <v>391</v>
      </c>
      <c r="B193" s="16" t="s">
        <v>499</v>
      </c>
      <c r="C193" s="17" t="s">
        <v>451</v>
      </c>
      <c r="D193" s="17" t="s">
        <v>534</v>
      </c>
      <c r="E193" s="18"/>
      <c r="F193" s="17" t="s">
        <v>15</v>
      </c>
      <c r="G193" s="17" t="s">
        <v>431</v>
      </c>
      <c r="H193" s="19"/>
      <c r="I193" s="19"/>
      <c r="J193" s="19"/>
      <c r="K193" s="19"/>
      <c r="L193" s="19"/>
      <c r="M193" s="19">
        <v>500</v>
      </c>
      <c r="N193" s="30">
        <f t="shared" si="21"/>
        <v>500</v>
      </c>
      <c r="O193" s="19"/>
      <c r="P193" s="19"/>
      <c r="Q193" s="19"/>
      <c r="R193" s="19"/>
      <c r="S193" s="19"/>
      <c r="T193" s="19"/>
      <c r="U193" s="19">
        <v>500</v>
      </c>
      <c r="V193" s="20">
        <f t="shared" si="22"/>
        <v>500</v>
      </c>
      <c r="W193" s="21" t="s">
        <v>40</v>
      </c>
      <c r="X193" s="22"/>
      <c r="Y193" s="23" t="s">
        <v>349</v>
      </c>
    </row>
    <row r="194" spans="1:25" x14ac:dyDescent="0.2">
      <c r="A194" s="25" t="s">
        <v>396</v>
      </c>
      <c r="B194" s="26" t="s">
        <v>499</v>
      </c>
      <c r="C194" s="27" t="s">
        <v>451</v>
      </c>
      <c r="D194" s="27" t="s">
        <v>407</v>
      </c>
      <c r="E194" s="28" t="s">
        <v>569</v>
      </c>
      <c r="F194" s="27" t="s">
        <v>11</v>
      </c>
      <c r="G194" s="53" t="s">
        <v>376</v>
      </c>
      <c r="H194" s="31"/>
      <c r="I194" s="31"/>
      <c r="J194" s="31"/>
      <c r="K194" s="31">
        <v>561</v>
      </c>
      <c r="L194" s="31"/>
      <c r="M194" s="31"/>
      <c r="N194" s="30">
        <f t="shared" si="21"/>
        <v>561</v>
      </c>
      <c r="O194" s="31" t="s">
        <v>80</v>
      </c>
      <c r="P194" s="31"/>
      <c r="Q194" s="31"/>
      <c r="R194" s="31"/>
      <c r="S194" s="31">
        <v>561</v>
      </c>
      <c r="T194" s="31"/>
      <c r="U194" s="31"/>
      <c r="V194" s="30">
        <f t="shared" si="22"/>
        <v>561</v>
      </c>
      <c r="W194" s="32" t="s">
        <v>372</v>
      </c>
      <c r="X194" s="33"/>
      <c r="Y194" s="23" t="s">
        <v>351</v>
      </c>
    </row>
    <row r="195" spans="1:25" x14ac:dyDescent="0.2">
      <c r="A195" s="25" t="s">
        <v>396</v>
      </c>
      <c r="B195" s="26" t="s">
        <v>499</v>
      </c>
      <c r="C195" s="27" t="s">
        <v>451</v>
      </c>
      <c r="D195" s="27" t="s">
        <v>407</v>
      </c>
      <c r="E195" s="28" t="s">
        <v>75</v>
      </c>
      <c r="F195" s="27"/>
      <c r="G195" s="40" t="s">
        <v>76</v>
      </c>
      <c r="H195" s="31"/>
      <c r="I195" s="31"/>
      <c r="J195" s="31"/>
      <c r="K195" s="31">
        <v>172</v>
      </c>
      <c r="L195" s="31"/>
      <c r="M195" s="31"/>
      <c r="N195" s="30">
        <f t="shared" si="21"/>
        <v>172</v>
      </c>
      <c r="O195" s="31" t="s">
        <v>80</v>
      </c>
      <c r="P195" s="31"/>
      <c r="Q195" s="31"/>
      <c r="R195" s="31"/>
      <c r="S195" s="31">
        <v>172</v>
      </c>
      <c r="T195" s="31"/>
      <c r="U195" s="31"/>
      <c r="V195" s="30">
        <f t="shared" si="22"/>
        <v>172</v>
      </c>
      <c r="W195" s="32" t="s">
        <v>85</v>
      </c>
      <c r="X195" s="33"/>
      <c r="Y195" s="23" t="s">
        <v>351</v>
      </c>
    </row>
    <row r="196" spans="1:25" x14ac:dyDescent="0.2">
      <c r="A196" s="25" t="s">
        <v>396</v>
      </c>
      <c r="B196" s="26" t="s">
        <v>499</v>
      </c>
      <c r="C196" s="27" t="s">
        <v>451</v>
      </c>
      <c r="D196" s="27" t="s">
        <v>436</v>
      </c>
      <c r="E196" s="28" t="s">
        <v>463</v>
      </c>
      <c r="F196" s="27" t="s">
        <v>15</v>
      </c>
      <c r="G196" s="40">
        <v>36557</v>
      </c>
      <c r="H196" s="31"/>
      <c r="I196" s="31"/>
      <c r="J196" s="31">
        <v>525</v>
      </c>
      <c r="K196" s="31"/>
      <c r="L196" s="31"/>
      <c r="M196" s="31"/>
      <c r="N196" s="30">
        <f t="shared" si="21"/>
        <v>525</v>
      </c>
      <c r="O196" s="31" t="s">
        <v>80</v>
      </c>
      <c r="P196" s="31"/>
      <c r="Q196" s="31"/>
      <c r="R196" s="31">
        <v>525</v>
      </c>
      <c r="S196" s="31"/>
      <c r="T196" s="31"/>
      <c r="U196" s="31"/>
      <c r="V196" s="30">
        <f t="shared" si="22"/>
        <v>525</v>
      </c>
      <c r="W196" s="32"/>
      <c r="X196" s="33"/>
      <c r="Y196" s="23" t="s">
        <v>351</v>
      </c>
    </row>
    <row r="197" spans="1:25" x14ac:dyDescent="0.2">
      <c r="A197" s="25" t="s">
        <v>396</v>
      </c>
      <c r="B197" s="26" t="s">
        <v>568</v>
      </c>
      <c r="C197" s="27" t="s">
        <v>451</v>
      </c>
      <c r="D197" s="27" t="s">
        <v>407</v>
      </c>
      <c r="E197" s="28" t="s">
        <v>587</v>
      </c>
      <c r="F197" s="27"/>
      <c r="G197" s="73">
        <v>2001</v>
      </c>
      <c r="H197" s="31"/>
      <c r="I197" s="31"/>
      <c r="J197" s="31"/>
      <c r="K197" s="31">
        <v>500</v>
      </c>
      <c r="L197" s="31"/>
      <c r="M197" s="31"/>
      <c r="N197" s="30">
        <f t="shared" si="21"/>
        <v>500</v>
      </c>
      <c r="O197" s="31" t="s">
        <v>80</v>
      </c>
      <c r="P197" s="31"/>
      <c r="Q197" s="31"/>
      <c r="R197" s="31"/>
      <c r="S197" s="31">
        <v>500</v>
      </c>
      <c r="T197" s="31"/>
      <c r="U197" s="31"/>
      <c r="V197" s="30">
        <f t="shared" si="22"/>
        <v>500</v>
      </c>
      <c r="W197" s="32" t="s">
        <v>86</v>
      </c>
      <c r="X197" s="33"/>
      <c r="Y197" s="23" t="s">
        <v>351</v>
      </c>
    </row>
    <row r="198" spans="1:25" x14ac:dyDescent="0.2">
      <c r="A198" s="25" t="s">
        <v>396</v>
      </c>
      <c r="B198" s="26" t="s">
        <v>568</v>
      </c>
      <c r="C198" s="27" t="s">
        <v>451</v>
      </c>
      <c r="D198" s="27" t="s">
        <v>414</v>
      </c>
      <c r="E198" s="28" t="s">
        <v>496</v>
      </c>
      <c r="F198" s="27" t="s">
        <v>15</v>
      </c>
      <c r="G198" s="105">
        <v>2001</v>
      </c>
      <c r="H198" s="31"/>
      <c r="I198" s="31"/>
      <c r="J198" s="31"/>
      <c r="K198" s="31"/>
      <c r="L198" s="31">
        <v>1400</v>
      </c>
      <c r="M198" s="31"/>
      <c r="N198" s="30">
        <f t="shared" si="21"/>
        <v>1400</v>
      </c>
      <c r="O198" s="31"/>
      <c r="P198" s="31"/>
      <c r="Q198" s="31"/>
      <c r="R198" s="31"/>
      <c r="S198" s="31"/>
      <c r="T198" s="31">
        <v>1400</v>
      </c>
      <c r="U198" s="31"/>
      <c r="V198" s="30">
        <f t="shared" si="22"/>
        <v>1400</v>
      </c>
      <c r="W198" s="32" t="s">
        <v>378</v>
      </c>
      <c r="X198" s="33"/>
      <c r="Y198" s="23" t="s">
        <v>351</v>
      </c>
    </row>
    <row r="199" spans="1:25" ht="25.5" x14ac:dyDescent="0.2">
      <c r="A199" s="25" t="s">
        <v>188</v>
      </c>
      <c r="B199" s="26" t="s">
        <v>288</v>
      </c>
      <c r="C199" s="27" t="s">
        <v>451</v>
      </c>
      <c r="D199" s="27" t="s">
        <v>422</v>
      </c>
      <c r="E199" s="28"/>
      <c r="F199" s="27" t="s">
        <v>15</v>
      </c>
      <c r="G199" s="73">
        <v>2002</v>
      </c>
      <c r="H199" s="111"/>
      <c r="I199" s="111"/>
      <c r="J199" s="111"/>
      <c r="K199" s="111"/>
      <c r="L199" s="111"/>
      <c r="M199" s="111"/>
      <c r="N199" s="30">
        <f t="shared" si="21"/>
        <v>0</v>
      </c>
      <c r="O199" s="111"/>
      <c r="P199" s="31"/>
      <c r="Q199" s="31"/>
      <c r="R199" s="31"/>
      <c r="S199" s="31"/>
      <c r="T199" s="31">
        <v>540</v>
      </c>
      <c r="U199" s="31"/>
      <c r="V199" s="30">
        <f t="shared" si="22"/>
        <v>540</v>
      </c>
      <c r="W199" s="32" t="s">
        <v>289</v>
      </c>
      <c r="X199" s="33"/>
      <c r="Y199" s="23" t="s">
        <v>349</v>
      </c>
    </row>
    <row r="200" spans="1:25" ht="63.75" x14ac:dyDescent="0.2">
      <c r="A200" s="15" t="s">
        <v>394</v>
      </c>
      <c r="B200" s="16" t="s">
        <v>507</v>
      </c>
      <c r="C200" s="17" t="s">
        <v>412</v>
      </c>
      <c r="D200" s="17" t="s">
        <v>404</v>
      </c>
      <c r="E200" s="18" t="s">
        <v>220</v>
      </c>
      <c r="F200" s="17" t="s">
        <v>11</v>
      </c>
      <c r="G200" s="53">
        <v>2000</v>
      </c>
      <c r="H200" s="19"/>
      <c r="I200" s="19"/>
      <c r="J200" s="19">
        <v>830</v>
      </c>
      <c r="K200" s="19"/>
      <c r="L200" s="19"/>
      <c r="M200" s="19"/>
      <c r="N200" s="30">
        <f t="shared" si="21"/>
        <v>830</v>
      </c>
      <c r="O200" s="19"/>
      <c r="P200" s="19"/>
      <c r="Q200" s="19"/>
      <c r="R200" s="19">
        <v>830</v>
      </c>
      <c r="S200" s="19"/>
      <c r="T200" s="19"/>
      <c r="U200" s="19"/>
      <c r="V200" s="20">
        <f t="shared" si="22"/>
        <v>830</v>
      </c>
      <c r="W200" s="21" t="s">
        <v>318</v>
      </c>
      <c r="X200" s="22" t="s">
        <v>219</v>
      </c>
      <c r="Y200" s="23" t="s">
        <v>350</v>
      </c>
    </row>
    <row r="201" spans="1:25" ht="38.25" x14ac:dyDescent="0.2">
      <c r="A201" s="43" t="s">
        <v>395</v>
      </c>
      <c r="B201" s="44" t="s">
        <v>547</v>
      </c>
      <c r="C201" s="45" t="s">
        <v>451</v>
      </c>
      <c r="D201" s="45" t="s">
        <v>556</v>
      </c>
      <c r="E201" s="46" t="s">
        <v>548</v>
      </c>
      <c r="F201" s="45" t="s">
        <v>15</v>
      </c>
      <c r="G201" s="109">
        <v>37012</v>
      </c>
      <c r="H201" s="48"/>
      <c r="I201" s="48"/>
      <c r="J201" s="48"/>
      <c r="K201" s="48">
        <v>362</v>
      </c>
      <c r="L201" s="48"/>
      <c r="M201" s="48"/>
      <c r="N201" s="30">
        <f t="shared" si="21"/>
        <v>362</v>
      </c>
      <c r="O201" s="48"/>
      <c r="P201" s="48"/>
      <c r="Q201" s="48"/>
      <c r="R201" s="48"/>
      <c r="S201" s="48">
        <v>362</v>
      </c>
      <c r="T201" s="48"/>
      <c r="U201" s="48"/>
      <c r="V201" s="49">
        <f t="shared" si="22"/>
        <v>362</v>
      </c>
      <c r="W201" s="50" t="s">
        <v>28</v>
      </c>
      <c r="X201" s="51"/>
      <c r="Y201" s="23" t="s">
        <v>351</v>
      </c>
    </row>
    <row r="202" spans="1:25" ht="25.5" x14ac:dyDescent="0.2">
      <c r="A202" s="15" t="s">
        <v>396</v>
      </c>
      <c r="B202" s="16" t="s">
        <v>72</v>
      </c>
      <c r="C202" s="17" t="s">
        <v>451</v>
      </c>
      <c r="D202" s="17" t="s">
        <v>410</v>
      </c>
      <c r="E202" s="18" t="s">
        <v>579</v>
      </c>
      <c r="F202" s="17" t="s">
        <v>15</v>
      </c>
      <c r="G202" s="17">
        <v>2002</v>
      </c>
      <c r="H202" s="19"/>
      <c r="I202" s="19"/>
      <c r="J202" s="19"/>
      <c r="K202" s="19"/>
      <c r="L202" s="19">
        <v>540</v>
      </c>
      <c r="M202" s="19"/>
      <c r="N202" s="30">
        <f t="shared" si="21"/>
        <v>540</v>
      </c>
      <c r="O202" s="19" t="s">
        <v>80</v>
      </c>
      <c r="P202" s="19"/>
      <c r="Q202" s="19"/>
      <c r="R202" s="19"/>
      <c r="S202" s="19"/>
      <c r="T202" s="19">
        <v>540</v>
      </c>
      <c r="U202" s="19"/>
      <c r="V202" s="20">
        <f t="shared" si="22"/>
        <v>540</v>
      </c>
      <c r="W202" s="21" t="s">
        <v>373</v>
      </c>
      <c r="X202" s="22"/>
      <c r="Y202" s="23" t="s">
        <v>349</v>
      </c>
    </row>
    <row r="203" spans="1:25" x14ac:dyDescent="0.2">
      <c r="A203" s="15" t="s">
        <v>396</v>
      </c>
      <c r="B203" s="16" t="s">
        <v>462</v>
      </c>
      <c r="C203" s="17" t="s">
        <v>451</v>
      </c>
      <c r="D203" s="17" t="s">
        <v>436</v>
      </c>
      <c r="E203" s="18" t="s">
        <v>463</v>
      </c>
      <c r="F203" s="17" t="s">
        <v>15</v>
      </c>
      <c r="G203" s="52">
        <v>0.01</v>
      </c>
      <c r="H203" s="19"/>
      <c r="I203" s="19"/>
      <c r="J203" s="19">
        <v>700</v>
      </c>
      <c r="K203" s="19"/>
      <c r="L203" s="19"/>
      <c r="M203" s="19"/>
      <c r="N203" s="30">
        <f t="shared" si="21"/>
        <v>700</v>
      </c>
      <c r="O203" s="19" t="s">
        <v>80</v>
      </c>
      <c r="P203" s="19"/>
      <c r="Q203" s="19"/>
      <c r="R203" s="19">
        <v>700</v>
      </c>
      <c r="S203" s="19"/>
      <c r="T203" s="19"/>
      <c r="U203" s="19"/>
      <c r="V203" s="20">
        <f t="shared" si="22"/>
        <v>700</v>
      </c>
      <c r="W203" s="21" t="s">
        <v>68</v>
      </c>
      <c r="X203" s="22"/>
      <c r="Y203" s="23" t="s">
        <v>351</v>
      </c>
    </row>
    <row r="204" spans="1:25" x14ac:dyDescent="0.2">
      <c r="A204" s="67" t="s">
        <v>396</v>
      </c>
      <c r="B204" s="68" t="s">
        <v>69</v>
      </c>
      <c r="C204" s="69" t="s">
        <v>451</v>
      </c>
      <c r="D204" s="69" t="s">
        <v>410</v>
      </c>
      <c r="E204" s="70" t="s">
        <v>575</v>
      </c>
      <c r="F204" s="69" t="s">
        <v>15</v>
      </c>
      <c r="G204" s="71">
        <v>36892</v>
      </c>
      <c r="H204" s="19"/>
      <c r="I204" s="19"/>
      <c r="J204" s="19"/>
      <c r="K204" s="19"/>
      <c r="L204" s="19"/>
      <c r="M204" s="19"/>
      <c r="N204" s="30">
        <f t="shared" si="21"/>
        <v>0</v>
      </c>
      <c r="O204" s="19" t="s">
        <v>80</v>
      </c>
      <c r="P204" s="19"/>
      <c r="Q204" s="19"/>
      <c r="R204" s="19"/>
      <c r="S204" s="19"/>
      <c r="T204" s="19"/>
      <c r="U204" s="19"/>
      <c r="V204" s="20">
        <f t="shared" si="22"/>
        <v>0</v>
      </c>
      <c r="W204" s="21" t="s">
        <v>371</v>
      </c>
      <c r="X204" s="22"/>
      <c r="Y204" s="23" t="s">
        <v>81</v>
      </c>
    </row>
    <row r="205" spans="1:25" x14ac:dyDescent="0.2">
      <c r="A205" s="85" t="s">
        <v>395</v>
      </c>
      <c r="B205" s="3" t="s">
        <v>168</v>
      </c>
      <c r="C205" s="17" t="s">
        <v>451</v>
      </c>
      <c r="D205" s="5" t="s">
        <v>169</v>
      </c>
      <c r="E205" s="5" t="s">
        <v>170</v>
      </c>
      <c r="F205" s="4" t="s">
        <v>171</v>
      </c>
      <c r="G205" s="7">
        <v>36495</v>
      </c>
      <c r="H205" s="110"/>
      <c r="I205" s="116"/>
      <c r="J205" s="38"/>
      <c r="K205" s="110"/>
      <c r="L205" s="110"/>
      <c r="M205" s="38"/>
      <c r="N205" s="118"/>
      <c r="O205" s="38"/>
      <c r="P205" s="38"/>
      <c r="Q205" s="124">
        <v>210</v>
      </c>
      <c r="R205" s="38"/>
      <c r="S205" s="38"/>
      <c r="T205" s="38"/>
      <c r="U205" s="38"/>
      <c r="V205" s="20">
        <v>210</v>
      </c>
      <c r="W205" s="66" t="s">
        <v>172</v>
      </c>
      <c r="X205" s="134"/>
      <c r="Y205" s="23" t="s">
        <v>349</v>
      </c>
    </row>
    <row r="206" spans="1:25" x14ac:dyDescent="0.2">
      <c r="A206" s="85" t="s">
        <v>392</v>
      </c>
      <c r="B206" s="3" t="s">
        <v>607</v>
      </c>
      <c r="C206" s="17" t="s">
        <v>451</v>
      </c>
      <c r="D206" s="5" t="s">
        <v>450</v>
      </c>
      <c r="E206" s="100" t="s">
        <v>164</v>
      </c>
      <c r="F206" s="5" t="s">
        <v>12</v>
      </c>
      <c r="G206" s="106">
        <v>36312</v>
      </c>
      <c r="H206" s="110"/>
      <c r="I206" s="116"/>
      <c r="J206" s="38"/>
      <c r="K206" s="116"/>
      <c r="L206" s="110"/>
      <c r="M206" s="38"/>
      <c r="N206" s="118"/>
      <c r="O206" s="38"/>
      <c r="P206" s="38"/>
      <c r="Q206" s="124">
        <v>15</v>
      </c>
      <c r="R206" s="38"/>
      <c r="S206" s="38"/>
      <c r="T206" s="38"/>
      <c r="U206" s="38"/>
      <c r="V206" s="8">
        <v>15</v>
      </c>
      <c r="W206" s="23"/>
      <c r="X206" s="134"/>
      <c r="Y206" s="23" t="s">
        <v>349</v>
      </c>
    </row>
    <row r="207" spans="1:25" x14ac:dyDescent="0.2">
      <c r="A207" s="15" t="s">
        <v>392</v>
      </c>
      <c r="B207" s="16" t="s">
        <v>607</v>
      </c>
      <c r="C207" s="17" t="s">
        <v>451</v>
      </c>
      <c r="D207" s="17" t="s">
        <v>468</v>
      </c>
      <c r="E207" s="18" t="s">
        <v>608</v>
      </c>
      <c r="F207" s="17"/>
      <c r="G207" s="17">
        <v>2000</v>
      </c>
      <c r="H207" s="19"/>
      <c r="I207" s="19"/>
      <c r="J207" s="19">
        <v>34</v>
      </c>
      <c r="K207" s="19"/>
      <c r="L207" s="19"/>
      <c r="M207" s="19"/>
      <c r="N207" s="30">
        <f t="shared" ref="N207:N215" si="23">SUM(H207:M207)</f>
        <v>34</v>
      </c>
      <c r="O207" s="19"/>
      <c r="P207" s="19"/>
      <c r="Q207" s="19"/>
      <c r="R207" s="19">
        <v>34</v>
      </c>
      <c r="S207" s="19"/>
      <c r="T207" s="19"/>
      <c r="U207" s="19"/>
      <c r="V207" s="20">
        <f t="shared" ref="V207:V215" si="24">SUM(P207:U207)</f>
        <v>34</v>
      </c>
      <c r="W207" s="21"/>
      <c r="X207" s="22"/>
      <c r="Y207" s="23" t="s">
        <v>351</v>
      </c>
    </row>
    <row r="208" spans="1:25" ht="38.25" x14ac:dyDescent="0.2">
      <c r="A208" s="15" t="s">
        <v>397</v>
      </c>
      <c r="B208" s="16" t="s">
        <v>327</v>
      </c>
      <c r="C208" s="17" t="s">
        <v>451</v>
      </c>
      <c r="D208" s="17" t="s">
        <v>599</v>
      </c>
      <c r="E208" s="18"/>
      <c r="F208" s="17" t="s">
        <v>257</v>
      </c>
      <c r="G208" s="53">
        <v>2000</v>
      </c>
      <c r="H208" s="57"/>
      <c r="I208" s="57"/>
      <c r="J208" s="57"/>
      <c r="K208" s="57"/>
      <c r="L208" s="57"/>
      <c r="M208" s="57"/>
      <c r="N208" s="30">
        <f t="shared" si="23"/>
        <v>0</v>
      </c>
      <c r="O208" s="57"/>
      <c r="P208" s="19"/>
      <c r="Q208" s="19"/>
      <c r="R208" s="19">
        <v>700</v>
      </c>
      <c r="S208" s="19"/>
      <c r="T208" s="19"/>
      <c r="U208" s="19"/>
      <c r="V208" s="20">
        <f t="shared" si="24"/>
        <v>700</v>
      </c>
      <c r="W208" s="21" t="s">
        <v>328</v>
      </c>
      <c r="X208" s="22"/>
      <c r="Y208" s="23" t="s">
        <v>351</v>
      </c>
    </row>
    <row r="209" spans="1:25" ht="38.25" x14ac:dyDescent="0.2">
      <c r="A209" s="15" t="s">
        <v>397</v>
      </c>
      <c r="B209" s="16" t="s">
        <v>327</v>
      </c>
      <c r="C209" s="17" t="s">
        <v>451</v>
      </c>
      <c r="D209" s="17"/>
      <c r="E209" s="18"/>
      <c r="F209" s="17" t="s">
        <v>15</v>
      </c>
      <c r="G209" s="52">
        <v>37043</v>
      </c>
      <c r="H209" s="56"/>
      <c r="I209" s="56"/>
      <c r="J209" s="56"/>
      <c r="K209" s="56"/>
      <c r="L209" s="56"/>
      <c r="M209" s="56"/>
      <c r="N209" s="30">
        <f t="shared" si="23"/>
        <v>0</v>
      </c>
      <c r="O209" s="56"/>
      <c r="P209" s="19"/>
      <c r="Q209" s="19"/>
      <c r="R209" s="19"/>
      <c r="S209" s="19">
        <v>500</v>
      </c>
      <c r="T209" s="19">
        <v>500</v>
      </c>
      <c r="U209" s="19"/>
      <c r="V209" s="20">
        <f t="shared" si="24"/>
        <v>1000</v>
      </c>
      <c r="W209" s="21" t="s">
        <v>329</v>
      </c>
      <c r="X209" s="22"/>
      <c r="Y209" s="23" t="s">
        <v>351</v>
      </c>
    </row>
    <row r="210" spans="1:25" x14ac:dyDescent="0.2">
      <c r="A210" s="15" t="s">
        <v>396</v>
      </c>
      <c r="B210" s="16" t="s">
        <v>416</v>
      </c>
      <c r="C210" s="17" t="s">
        <v>427</v>
      </c>
      <c r="D210" s="17" t="s">
        <v>410</v>
      </c>
      <c r="E210" s="18" t="s">
        <v>432</v>
      </c>
      <c r="F210" s="17" t="s">
        <v>15</v>
      </c>
      <c r="G210" s="52">
        <v>37043</v>
      </c>
      <c r="H210" s="19"/>
      <c r="I210" s="19"/>
      <c r="J210" s="19"/>
      <c r="K210" s="19">
        <v>810</v>
      </c>
      <c r="L210" s="19"/>
      <c r="M210" s="19"/>
      <c r="N210" s="30">
        <f t="shared" si="23"/>
        <v>810</v>
      </c>
      <c r="O210" s="19" t="s">
        <v>80</v>
      </c>
      <c r="P210" s="19"/>
      <c r="Q210" s="19"/>
      <c r="R210" s="19"/>
      <c r="S210" s="19">
        <v>810</v>
      </c>
      <c r="T210" s="19"/>
      <c r="U210" s="19"/>
      <c r="V210" s="20">
        <f t="shared" si="24"/>
        <v>810</v>
      </c>
      <c r="W210" s="21" t="s">
        <v>87</v>
      </c>
      <c r="X210" s="22"/>
      <c r="Y210" s="23" t="s">
        <v>351</v>
      </c>
    </row>
    <row r="211" spans="1:25" ht="25.5" x14ac:dyDescent="0.2">
      <c r="A211" s="15" t="s">
        <v>396</v>
      </c>
      <c r="B211" s="16" t="s">
        <v>416</v>
      </c>
      <c r="C211" s="17" t="s">
        <v>412</v>
      </c>
      <c r="D211" s="17" t="s">
        <v>407</v>
      </c>
      <c r="E211" s="18" t="s">
        <v>417</v>
      </c>
      <c r="F211" s="17" t="s">
        <v>11</v>
      </c>
      <c r="G211" s="52">
        <v>36678</v>
      </c>
      <c r="H211" s="19"/>
      <c r="I211" s="19"/>
      <c r="J211" s="19">
        <v>400</v>
      </c>
      <c r="K211" s="19"/>
      <c r="L211" s="19"/>
      <c r="M211" s="19"/>
      <c r="N211" s="30">
        <f t="shared" si="23"/>
        <v>400</v>
      </c>
      <c r="O211" s="19"/>
      <c r="P211" s="19"/>
      <c r="Q211" s="19"/>
      <c r="R211" s="19">
        <v>400</v>
      </c>
      <c r="S211" s="19"/>
      <c r="T211" s="19"/>
      <c r="U211" s="19"/>
      <c r="V211" s="20">
        <f t="shared" si="24"/>
        <v>400</v>
      </c>
      <c r="W211" s="21" t="s">
        <v>360</v>
      </c>
      <c r="X211" s="22" t="s">
        <v>103</v>
      </c>
      <c r="Y211" s="23" t="s">
        <v>350</v>
      </c>
    </row>
    <row r="212" spans="1:25" x14ac:dyDescent="0.2">
      <c r="A212" s="15" t="s">
        <v>396</v>
      </c>
      <c r="B212" s="16" t="s">
        <v>416</v>
      </c>
      <c r="C212" s="17" t="s">
        <v>451</v>
      </c>
      <c r="D212" s="17" t="s">
        <v>407</v>
      </c>
      <c r="E212" s="18" t="s">
        <v>57</v>
      </c>
      <c r="F212" s="17" t="s">
        <v>431</v>
      </c>
      <c r="G212" s="53">
        <v>2001</v>
      </c>
      <c r="H212" s="19"/>
      <c r="I212" s="19"/>
      <c r="J212" s="19"/>
      <c r="K212" s="19">
        <v>477</v>
      </c>
      <c r="L212" s="19"/>
      <c r="M212" s="19"/>
      <c r="N212" s="30">
        <f t="shared" si="23"/>
        <v>477</v>
      </c>
      <c r="O212" s="19" t="s">
        <v>80</v>
      </c>
      <c r="P212" s="19"/>
      <c r="Q212" s="19"/>
      <c r="R212" s="19"/>
      <c r="S212" s="19">
        <v>477</v>
      </c>
      <c r="T212" s="19"/>
      <c r="U212" s="19"/>
      <c r="V212" s="20">
        <f t="shared" si="24"/>
        <v>477</v>
      </c>
      <c r="W212" s="21" t="s">
        <v>364</v>
      </c>
      <c r="X212" s="22"/>
      <c r="Y212" s="23" t="s">
        <v>351</v>
      </c>
    </row>
    <row r="213" spans="1:25" x14ac:dyDescent="0.2">
      <c r="A213" s="15" t="s">
        <v>396</v>
      </c>
      <c r="B213" s="16" t="s">
        <v>416</v>
      </c>
      <c r="C213" s="17" t="s">
        <v>427</v>
      </c>
      <c r="D213" s="17" t="s">
        <v>433</v>
      </c>
      <c r="E213" s="18" t="s">
        <v>505</v>
      </c>
      <c r="F213" s="17" t="s">
        <v>15</v>
      </c>
      <c r="G213" s="53">
        <v>2001</v>
      </c>
      <c r="H213" s="19"/>
      <c r="I213" s="19"/>
      <c r="J213" s="19"/>
      <c r="K213" s="19">
        <v>1080</v>
      </c>
      <c r="L213" s="19"/>
      <c r="M213" s="19"/>
      <c r="N213" s="30">
        <f t="shared" si="23"/>
        <v>1080</v>
      </c>
      <c r="O213" s="19"/>
      <c r="P213" s="19"/>
      <c r="Q213" s="19"/>
      <c r="R213" s="19"/>
      <c r="S213" s="19">
        <v>1080</v>
      </c>
      <c r="T213" s="19"/>
      <c r="U213" s="19"/>
      <c r="V213" s="20">
        <f t="shared" si="24"/>
        <v>1080</v>
      </c>
      <c r="W213" s="21"/>
      <c r="X213" s="22"/>
      <c r="Y213" s="23" t="s">
        <v>351</v>
      </c>
    </row>
    <row r="214" spans="1:25" ht="25.5" x14ac:dyDescent="0.2">
      <c r="A214" s="15" t="s">
        <v>136</v>
      </c>
      <c r="B214" s="16" t="s">
        <v>416</v>
      </c>
      <c r="C214" s="17" t="s">
        <v>451</v>
      </c>
      <c r="D214" s="17" t="s">
        <v>503</v>
      </c>
      <c r="E214" s="18" t="s">
        <v>138</v>
      </c>
      <c r="F214" s="17" t="s">
        <v>11</v>
      </c>
      <c r="G214" s="53">
        <v>2002</v>
      </c>
      <c r="H214" s="19"/>
      <c r="I214" s="19"/>
      <c r="J214" s="19"/>
      <c r="K214" s="19"/>
      <c r="L214" s="19">
        <v>1100</v>
      </c>
      <c r="M214" s="19"/>
      <c r="N214" s="30">
        <f t="shared" si="23"/>
        <v>1100</v>
      </c>
      <c r="O214" s="19"/>
      <c r="P214" s="19"/>
      <c r="Q214" s="19"/>
      <c r="R214" s="19"/>
      <c r="S214" s="19"/>
      <c r="T214" s="19">
        <v>1100</v>
      </c>
      <c r="U214" s="19"/>
      <c r="V214" s="20">
        <f t="shared" si="24"/>
        <v>1100</v>
      </c>
      <c r="W214" s="21" t="s">
        <v>193</v>
      </c>
      <c r="X214" s="22"/>
      <c r="Y214" s="23" t="s">
        <v>350</v>
      </c>
    </row>
    <row r="215" spans="1:25" x14ac:dyDescent="0.2">
      <c r="A215" s="15" t="s">
        <v>136</v>
      </c>
      <c r="B215" s="16" t="s">
        <v>416</v>
      </c>
      <c r="C215" s="17" t="s">
        <v>451</v>
      </c>
      <c r="D215" s="17" t="s">
        <v>503</v>
      </c>
      <c r="E215" s="18" t="s">
        <v>504</v>
      </c>
      <c r="F215" s="17" t="s">
        <v>11</v>
      </c>
      <c r="G215" s="17">
        <v>2002</v>
      </c>
      <c r="H215" s="19"/>
      <c r="I215" s="19"/>
      <c r="J215" s="19"/>
      <c r="K215" s="19"/>
      <c r="L215" s="19">
        <v>800</v>
      </c>
      <c r="M215" s="19"/>
      <c r="N215" s="30">
        <f t="shared" si="23"/>
        <v>800</v>
      </c>
      <c r="O215" s="19"/>
      <c r="P215" s="19"/>
      <c r="Q215" s="19"/>
      <c r="R215" s="19"/>
      <c r="S215" s="19"/>
      <c r="T215" s="19">
        <v>800</v>
      </c>
      <c r="U215" s="19"/>
      <c r="V215" s="20">
        <f t="shared" si="24"/>
        <v>800</v>
      </c>
      <c r="W215" s="21" t="s">
        <v>359</v>
      </c>
      <c r="X215" s="22"/>
      <c r="Y215" s="23" t="s">
        <v>351</v>
      </c>
    </row>
    <row r="216" spans="1:25" x14ac:dyDescent="0.2">
      <c r="A216" s="85" t="s">
        <v>392</v>
      </c>
      <c r="B216" s="3" t="s">
        <v>150</v>
      </c>
      <c r="C216" s="5" t="s">
        <v>151</v>
      </c>
      <c r="D216" s="5" t="s">
        <v>468</v>
      </c>
      <c r="E216" s="5" t="s">
        <v>152</v>
      </c>
      <c r="F216" s="4" t="s">
        <v>153</v>
      </c>
      <c r="G216" s="7">
        <v>36312</v>
      </c>
      <c r="H216" s="35"/>
      <c r="I216" s="37">
        <v>136</v>
      </c>
      <c r="J216" s="38"/>
      <c r="K216" s="35"/>
      <c r="L216" s="38"/>
      <c r="M216" s="38"/>
      <c r="N216" s="30">
        <v>136</v>
      </c>
      <c r="O216" s="38"/>
      <c r="P216" s="38"/>
      <c r="Q216" s="38">
        <v>136</v>
      </c>
      <c r="R216" s="38"/>
      <c r="S216" s="38"/>
      <c r="T216" s="38"/>
      <c r="U216" s="38"/>
      <c r="V216" s="20">
        <v>136</v>
      </c>
      <c r="W216" s="24" t="s">
        <v>154</v>
      </c>
      <c r="X216" s="134"/>
      <c r="Y216" s="23"/>
    </row>
    <row r="217" spans="1:25" x14ac:dyDescent="0.2">
      <c r="A217" s="15" t="s">
        <v>395</v>
      </c>
      <c r="B217" s="16" t="s">
        <v>266</v>
      </c>
      <c r="C217" s="17" t="s">
        <v>451</v>
      </c>
      <c r="D217" s="17" t="s">
        <v>471</v>
      </c>
      <c r="E217" s="18" t="s">
        <v>267</v>
      </c>
      <c r="F217" s="17"/>
      <c r="G217" s="52"/>
      <c r="H217" s="56"/>
      <c r="I217" s="56"/>
      <c r="J217" s="56"/>
      <c r="K217" s="56"/>
      <c r="L217" s="56"/>
      <c r="M217" s="56"/>
      <c r="N217" s="30">
        <f t="shared" ref="N217:N223" si="25">SUM(H217:M217)</f>
        <v>0</v>
      </c>
      <c r="O217" s="56"/>
      <c r="P217" s="19"/>
      <c r="Q217" s="19"/>
      <c r="R217" s="19"/>
      <c r="S217" s="19"/>
      <c r="T217" s="19"/>
      <c r="U217" s="19" t="s">
        <v>431</v>
      </c>
      <c r="V217" s="20">
        <f>SUM(P217:U217)</f>
        <v>0</v>
      </c>
      <c r="W217" s="21" t="s">
        <v>268</v>
      </c>
      <c r="X217" s="22"/>
      <c r="Y217" s="23" t="s">
        <v>349</v>
      </c>
    </row>
    <row r="218" spans="1:25" x14ac:dyDescent="0.2">
      <c r="A218" s="15" t="s">
        <v>397</v>
      </c>
      <c r="B218" s="16" t="s">
        <v>524</v>
      </c>
      <c r="C218" s="17" t="s">
        <v>451</v>
      </c>
      <c r="D218" s="17" t="s">
        <v>521</v>
      </c>
      <c r="E218" s="18" t="s">
        <v>431</v>
      </c>
      <c r="F218" s="17" t="s">
        <v>15</v>
      </c>
      <c r="G218" s="52">
        <v>36678</v>
      </c>
      <c r="H218" s="19"/>
      <c r="I218" s="19"/>
      <c r="J218" s="19">
        <v>440</v>
      </c>
      <c r="K218" s="19"/>
      <c r="L218" s="19"/>
      <c r="M218" s="19"/>
      <c r="N218" s="30">
        <f t="shared" si="25"/>
        <v>440</v>
      </c>
      <c r="O218" s="19"/>
      <c r="P218" s="19"/>
      <c r="Q218" s="19"/>
      <c r="R218" s="19">
        <v>440</v>
      </c>
      <c r="S218" s="19"/>
      <c r="T218" s="19"/>
      <c r="U218" s="19"/>
      <c r="V218" s="20">
        <f>SUM(P218:U218)</f>
        <v>440</v>
      </c>
      <c r="W218" s="21" t="s">
        <v>389</v>
      </c>
      <c r="X218" s="22"/>
      <c r="Y218" s="23" t="s">
        <v>349</v>
      </c>
    </row>
    <row r="219" spans="1:25" ht="25.5" x14ac:dyDescent="0.2">
      <c r="A219" s="15" t="s">
        <v>397</v>
      </c>
      <c r="B219" s="16" t="s">
        <v>330</v>
      </c>
      <c r="C219" s="17" t="s">
        <v>451</v>
      </c>
      <c r="D219" s="17" t="s">
        <v>444</v>
      </c>
      <c r="E219" s="18" t="s">
        <v>331</v>
      </c>
      <c r="F219" s="17" t="s">
        <v>15</v>
      </c>
      <c r="G219" s="52">
        <v>36678</v>
      </c>
      <c r="H219" s="56"/>
      <c r="I219" s="56"/>
      <c r="J219" s="56"/>
      <c r="K219" s="56"/>
      <c r="L219" s="56"/>
      <c r="M219" s="56"/>
      <c r="N219" s="30">
        <f t="shared" si="25"/>
        <v>0</v>
      </c>
      <c r="O219" s="56"/>
      <c r="P219" s="19"/>
      <c r="Q219" s="19"/>
      <c r="R219" s="19">
        <v>600</v>
      </c>
      <c r="S219" s="19"/>
      <c r="T219" s="19"/>
      <c r="U219" s="19"/>
      <c r="V219" s="20">
        <f>SUM(P219:U219)</f>
        <v>600</v>
      </c>
      <c r="W219" s="21" t="s">
        <v>310</v>
      </c>
      <c r="X219" s="22"/>
      <c r="Y219" s="23" t="s">
        <v>351</v>
      </c>
    </row>
    <row r="220" spans="1:25" ht="25.5" x14ac:dyDescent="0.2">
      <c r="A220" s="15" t="s">
        <v>396</v>
      </c>
      <c r="B220" s="16" t="s">
        <v>88</v>
      </c>
      <c r="C220" s="17" t="s">
        <v>451</v>
      </c>
      <c r="D220" s="17" t="s">
        <v>585</v>
      </c>
      <c r="E220" s="18" t="s">
        <v>90</v>
      </c>
      <c r="F220" s="17"/>
      <c r="G220" s="52">
        <v>37196</v>
      </c>
      <c r="H220" s="19"/>
      <c r="I220" s="19"/>
      <c r="J220" s="19"/>
      <c r="K220" s="19">
        <v>270</v>
      </c>
      <c r="L220" s="19"/>
      <c r="M220" s="19"/>
      <c r="N220" s="30">
        <f t="shared" si="25"/>
        <v>270</v>
      </c>
      <c r="O220" s="19" t="s">
        <v>80</v>
      </c>
      <c r="P220" s="19"/>
      <c r="Q220" s="19"/>
      <c r="R220" s="19"/>
      <c r="S220" s="19">
        <v>270</v>
      </c>
      <c r="T220" s="19"/>
      <c r="U220" s="19"/>
      <c r="V220" s="20">
        <f>SUM(P220:U220)</f>
        <v>270</v>
      </c>
      <c r="W220" s="21"/>
      <c r="X220" s="22"/>
      <c r="Y220" s="23" t="s">
        <v>351</v>
      </c>
    </row>
    <row r="221" spans="1:25" ht="25.5" x14ac:dyDescent="0.2">
      <c r="A221" s="15" t="s">
        <v>396</v>
      </c>
      <c r="B221" s="16" t="s">
        <v>88</v>
      </c>
      <c r="C221" s="17" t="s">
        <v>451</v>
      </c>
      <c r="D221" s="17" t="s">
        <v>585</v>
      </c>
      <c r="E221" s="18" t="s">
        <v>89</v>
      </c>
      <c r="F221" s="17"/>
      <c r="G221" s="52">
        <v>37196</v>
      </c>
      <c r="H221" s="19"/>
      <c r="I221" s="19"/>
      <c r="J221" s="19"/>
      <c r="K221" s="19">
        <v>1080</v>
      </c>
      <c r="L221" s="19"/>
      <c r="M221" s="19"/>
      <c r="N221" s="30">
        <f t="shared" si="25"/>
        <v>1080</v>
      </c>
      <c r="O221" s="19" t="s">
        <v>80</v>
      </c>
      <c r="P221" s="19"/>
      <c r="Q221" s="19"/>
      <c r="R221" s="19"/>
      <c r="S221" s="19">
        <v>1080</v>
      </c>
      <c r="T221" s="19"/>
      <c r="U221" s="19"/>
      <c r="V221" s="20">
        <f>SUM(P221:U221)</f>
        <v>1080</v>
      </c>
      <c r="W221" s="21"/>
      <c r="X221" s="22"/>
      <c r="Y221" s="23" t="s">
        <v>351</v>
      </c>
    </row>
    <row r="222" spans="1:25" ht="38.25" x14ac:dyDescent="0.2">
      <c r="A222" s="15" t="s">
        <v>392</v>
      </c>
      <c r="B222" s="16" t="s">
        <v>302</v>
      </c>
      <c r="C222" s="17" t="s">
        <v>451</v>
      </c>
      <c r="D222" s="17" t="s">
        <v>471</v>
      </c>
      <c r="E222" s="18" t="s">
        <v>304</v>
      </c>
      <c r="F222" s="17" t="s">
        <v>15</v>
      </c>
      <c r="G222" s="17" t="s">
        <v>303</v>
      </c>
      <c r="H222" s="55"/>
      <c r="I222" s="55"/>
      <c r="J222" s="55"/>
      <c r="K222" s="55"/>
      <c r="L222" s="55"/>
      <c r="M222" s="55"/>
      <c r="N222" s="30">
        <f t="shared" si="25"/>
        <v>0</v>
      </c>
      <c r="O222" s="55"/>
      <c r="P222" s="19"/>
      <c r="Q222" s="19"/>
      <c r="R222" s="19">
        <v>135</v>
      </c>
      <c r="S222" s="19"/>
      <c r="T222" s="19"/>
      <c r="U222" s="19"/>
      <c r="V222" s="20"/>
      <c r="W222" s="21" t="s">
        <v>305</v>
      </c>
      <c r="X222" s="22"/>
      <c r="Y222" s="23"/>
    </row>
    <row r="223" spans="1:25" x14ac:dyDescent="0.2">
      <c r="A223" s="15" t="s">
        <v>396</v>
      </c>
      <c r="B223" s="16" t="s">
        <v>581</v>
      </c>
      <c r="C223" s="17" t="s">
        <v>451</v>
      </c>
      <c r="D223" s="17" t="s">
        <v>414</v>
      </c>
      <c r="E223" s="18" t="s">
        <v>454</v>
      </c>
      <c r="F223" s="17" t="s">
        <v>15</v>
      </c>
      <c r="G223" s="52">
        <v>36586</v>
      </c>
      <c r="H223" s="19"/>
      <c r="I223" s="19"/>
      <c r="J223" s="19">
        <v>520</v>
      </c>
      <c r="K223" s="19"/>
      <c r="L223" s="19"/>
      <c r="M223" s="19"/>
      <c r="N223" s="30">
        <f t="shared" si="25"/>
        <v>520</v>
      </c>
      <c r="O223" s="19" t="s">
        <v>80</v>
      </c>
      <c r="P223" s="19"/>
      <c r="Q223" s="19"/>
      <c r="R223" s="19">
        <v>520</v>
      </c>
      <c r="S223" s="19"/>
      <c r="T223" s="19"/>
      <c r="U223" s="19"/>
      <c r="V223" s="20">
        <f>SUM(P223:U223)</f>
        <v>520</v>
      </c>
      <c r="W223" s="21" t="s">
        <v>372</v>
      </c>
      <c r="X223" s="22"/>
      <c r="Y223" s="23" t="s">
        <v>351</v>
      </c>
    </row>
    <row r="224" spans="1:25" x14ac:dyDescent="0.2">
      <c r="A224" s="85" t="s">
        <v>392</v>
      </c>
      <c r="B224" s="3" t="s">
        <v>165</v>
      </c>
      <c r="C224" s="17" t="s">
        <v>451</v>
      </c>
      <c r="D224" s="5" t="s">
        <v>468</v>
      </c>
      <c r="E224" s="5" t="s">
        <v>16</v>
      </c>
      <c r="F224" s="5" t="s">
        <v>166</v>
      </c>
      <c r="G224" s="5">
        <v>1999</v>
      </c>
      <c r="H224" s="110"/>
      <c r="I224" s="38"/>
      <c r="J224" s="38"/>
      <c r="K224" s="110"/>
      <c r="L224" s="110"/>
      <c r="M224" s="38"/>
      <c r="N224" s="118"/>
      <c r="O224" s="38"/>
      <c r="P224" s="38"/>
      <c r="Q224" s="124">
        <v>130</v>
      </c>
      <c r="R224" s="38"/>
      <c r="S224" s="38"/>
      <c r="T224" s="38"/>
      <c r="U224" s="38"/>
      <c r="V224" s="8">
        <v>130</v>
      </c>
      <c r="W224" s="23"/>
      <c r="X224" s="134"/>
      <c r="Y224" s="23" t="s">
        <v>349</v>
      </c>
    </row>
    <row r="225" spans="1:27" x14ac:dyDescent="0.2">
      <c r="A225" s="85" t="s">
        <v>392</v>
      </c>
      <c r="B225" s="3" t="s">
        <v>165</v>
      </c>
      <c r="C225" s="17" t="s">
        <v>451</v>
      </c>
      <c r="D225" s="5" t="s">
        <v>468</v>
      </c>
      <c r="E225" s="5" t="s">
        <v>167</v>
      </c>
      <c r="F225" s="5" t="s">
        <v>166</v>
      </c>
      <c r="G225" s="5">
        <v>1999</v>
      </c>
      <c r="H225" s="35"/>
      <c r="I225" s="38"/>
      <c r="J225" s="38"/>
      <c r="K225" s="35"/>
      <c r="L225" s="35"/>
      <c r="M225" s="38"/>
      <c r="N225" s="118"/>
      <c r="O225" s="38"/>
      <c r="P225" s="38"/>
      <c r="Q225" s="37">
        <v>130</v>
      </c>
      <c r="R225" s="38"/>
      <c r="S225" s="38"/>
      <c r="T225" s="38"/>
      <c r="U225" s="38"/>
      <c r="V225" s="8">
        <v>130</v>
      </c>
      <c r="W225" s="23"/>
      <c r="X225" s="134"/>
      <c r="Y225" s="23" t="s">
        <v>349</v>
      </c>
    </row>
    <row r="226" spans="1:27" x14ac:dyDescent="0.2">
      <c r="A226" s="15" t="s">
        <v>396</v>
      </c>
      <c r="B226" s="16" t="s">
        <v>487</v>
      </c>
      <c r="C226" s="17" t="s">
        <v>451</v>
      </c>
      <c r="D226" s="17" t="s">
        <v>410</v>
      </c>
      <c r="E226" s="18" t="s">
        <v>578</v>
      </c>
      <c r="F226" s="17" t="s">
        <v>15</v>
      </c>
      <c r="G226" s="17">
        <v>2001</v>
      </c>
      <c r="H226" s="19"/>
      <c r="I226" s="19"/>
      <c r="J226" s="19"/>
      <c r="K226" s="19">
        <v>500</v>
      </c>
      <c r="L226" s="19"/>
      <c r="M226" s="19"/>
      <c r="N226" s="30">
        <f t="shared" ref="N226:N231" si="26">SUM(H226:M226)</f>
        <v>500</v>
      </c>
      <c r="O226" s="19" t="s">
        <v>80</v>
      </c>
      <c r="P226" s="19"/>
      <c r="Q226" s="19"/>
      <c r="R226" s="19"/>
      <c r="S226" s="19">
        <v>500</v>
      </c>
      <c r="T226" s="19"/>
      <c r="U226" s="19"/>
      <c r="V226" s="20">
        <f t="shared" ref="V226:V231" si="27">SUM(P226:U226)</f>
        <v>500</v>
      </c>
      <c r="W226" s="21"/>
      <c r="X226" s="22"/>
      <c r="Y226" s="23" t="s">
        <v>351</v>
      </c>
    </row>
    <row r="227" spans="1:27" x14ac:dyDescent="0.2">
      <c r="A227" s="15" t="s">
        <v>136</v>
      </c>
      <c r="B227" s="16" t="s">
        <v>487</v>
      </c>
      <c r="C227" s="17" t="s">
        <v>427</v>
      </c>
      <c r="D227" s="17" t="s">
        <v>443</v>
      </c>
      <c r="E227" s="18" t="s">
        <v>488</v>
      </c>
      <c r="F227" s="17" t="s">
        <v>11</v>
      </c>
      <c r="G227" s="17">
        <v>1999</v>
      </c>
      <c r="H227" s="19"/>
      <c r="I227" s="19">
        <v>250</v>
      </c>
      <c r="J227" s="19"/>
      <c r="K227" s="19"/>
      <c r="L227" s="19"/>
      <c r="M227" s="19"/>
      <c r="N227" s="30">
        <f t="shared" si="26"/>
        <v>250</v>
      </c>
      <c r="O227" s="19"/>
      <c r="P227" s="19"/>
      <c r="Q227" s="19">
        <v>250</v>
      </c>
      <c r="R227" s="19"/>
      <c r="S227" s="19"/>
      <c r="T227" s="19"/>
      <c r="U227" s="19"/>
      <c r="V227" s="20">
        <f t="shared" si="27"/>
        <v>250</v>
      </c>
      <c r="W227" s="21" t="s">
        <v>107</v>
      </c>
      <c r="X227" s="22"/>
      <c r="Y227" s="23" t="s">
        <v>351</v>
      </c>
      <c r="AA227" t="s">
        <v>251</v>
      </c>
    </row>
    <row r="228" spans="1:27" x14ac:dyDescent="0.2">
      <c r="A228" s="15" t="s">
        <v>392</v>
      </c>
      <c r="B228" s="16" t="s">
        <v>260</v>
      </c>
      <c r="C228" s="17" t="s">
        <v>451</v>
      </c>
      <c r="D228" s="17" t="s">
        <v>471</v>
      </c>
      <c r="E228" s="18"/>
      <c r="F228" s="17" t="s">
        <v>15</v>
      </c>
      <c r="G228" s="52">
        <v>36312</v>
      </c>
      <c r="H228" s="56"/>
      <c r="I228" s="56"/>
      <c r="J228" s="56"/>
      <c r="K228" s="56"/>
      <c r="L228" s="56"/>
      <c r="M228" s="56"/>
      <c r="N228" s="30">
        <f t="shared" si="26"/>
        <v>0</v>
      </c>
      <c r="O228" s="56"/>
      <c r="P228" s="19"/>
      <c r="Q228" s="19">
        <v>180</v>
      </c>
      <c r="R228" s="19"/>
      <c r="S228" s="19"/>
      <c r="T228" s="19"/>
      <c r="U228" s="19"/>
      <c r="V228" s="20">
        <f t="shared" si="27"/>
        <v>180</v>
      </c>
      <c r="W228" s="21" t="s">
        <v>261</v>
      </c>
      <c r="X228" s="22"/>
      <c r="Y228" s="23" t="s">
        <v>350</v>
      </c>
    </row>
    <row r="229" spans="1:27" ht="38.25" x14ac:dyDescent="0.2">
      <c r="A229" s="15" t="s">
        <v>396</v>
      </c>
      <c r="B229" s="16" t="s">
        <v>25</v>
      </c>
      <c r="C229" s="17" t="s">
        <v>550</v>
      </c>
      <c r="D229" s="17" t="s">
        <v>410</v>
      </c>
      <c r="E229" s="18" t="s">
        <v>411</v>
      </c>
      <c r="F229" s="17" t="s">
        <v>22</v>
      </c>
      <c r="G229" s="52">
        <v>36678</v>
      </c>
      <c r="H229" s="19"/>
      <c r="I229" s="19"/>
      <c r="J229" s="19">
        <v>590</v>
      </c>
      <c r="K229" s="19"/>
      <c r="L229" s="19"/>
      <c r="M229" s="19"/>
      <c r="N229" s="30">
        <f t="shared" si="26"/>
        <v>590</v>
      </c>
      <c r="O229" s="19" t="s">
        <v>81</v>
      </c>
      <c r="P229" s="19"/>
      <c r="Q229" s="19"/>
      <c r="R229" s="19">
        <v>590</v>
      </c>
      <c r="S229" s="19"/>
      <c r="T229" s="19"/>
      <c r="U229" s="19"/>
      <c r="V229" s="20">
        <f t="shared" si="27"/>
        <v>590</v>
      </c>
      <c r="W229" s="21" t="s">
        <v>24</v>
      </c>
      <c r="X229" s="22"/>
      <c r="Y229" s="23" t="s">
        <v>350</v>
      </c>
    </row>
    <row r="230" spans="1:27" ht="38.25" x14ac:dyDescent="0.2">
      <c r="A230" s="15" t="s">
        <v>396</v>
      </c>
      <c r="B230" s="16" t="s">
        <v>25</v>
      </c>
      <c r="C230" s="17" t="s">
        <v>550</v>
      </c>
      <c r="D230" s="17" t="s">
        <v>410</v>
      </c>
      <c r="E230" s="18" t="s">
        <v>21</v>
      </c>
      <c r="F230" s="17" t="s">
        <v>23</v>
      </c>
      <c r="G230" s="52">
        <v>36678</v>
      </c>
      <c r="H230" s="19"/>
      <c r="I230" s="19"/>
      <c r="J230" s="19">
        <v>446</v>
      </c>
      <c r="K230" s="19"/>
      <c r="L230" s="19"/>
      <c r="M230" s="19"/>
      <c r="N230" s="30">
        <f t="shared" si="26"/>
        <v>446</v>
      </c>
      <c r="O230" s="19" t="s">
        <v>81</v>
      </c>
      <c r="P230" s="19"/>
      <c r="Q230" s="19"/>
      <c r="R230" s="19">
        <v>446</v>
      </c>
      <c r="S230" s="19"/>
      <c r="T230" s="19"/>
      <c r="U230" s="19"/>
      <c r="V230" s="20">
        <f t="shared" si="27"/>
        <v>446</v>
      </c>
      <c r="W230" s="21" t="s">
        <v>24</v>
      </c>
      <c r="X230" s="22"/>
      <c r="Y230" s="23" t="s">
        <v>350</v>
      </c>
    </row>
    <row r="231" spans="1:27" ht="25.5" x14ac:dyDescent="0.2">
      <c r="A231" s="15" t="s">
        <v>418</v>
      </c>
      <c r="B231" s="16" t="s">
        <v>343</v>
      </c>
      <c r="C231" s="17" t="s">
        <v>451</v>
      </c>
      <c r="D231" s="17"/>
      <c r="E231" s="18"/>
      <c r="F231" s="17" t="s">
        <v>15</v>
      </c>
      <c r="G231" s="17">
        <v>2000</v>
      </c>
      <c r="H231" s="55"/>
      <c r="I231" s="55"/>
      <c r="J231" s="55"/>
      <c r="K231" s="55"/>
      <c r="L231" s="55"/>
      <c r="M231" s="55"/>
      <c r="N231" s="30">
        <f t="shared" si="26"/>
        <v>0</v>
      </c>
      <c r="O231" s="55"/>
      <c r="P231" s="19"/>
      <c r="Q231" s="19"/>
      <c r="R231" s="19">
        <v>200</v>
      </c>
      <c r="S231" s="19">
        <v>100</v>
      </c>
      <c r="T231" s="19"/>
      <c r="U231" s="19"/>
      <c r="V231" s="20">
        <f t="shared" si="27"/>
        <v>300</v>
      </c>
      <c r="W231" s="21" t="s">
        <v>344</v>
      </c>
      <c r="X231" s="22"/>
      <c r="Y231" s="23"/>
    </row>
    <row r="232" spans="1:27" x14ac:dyDescent="0.2">
      <c r="A232" s="85" t="s">
        <v>395</v>
      </c>
      <c r="B232" s="3" t="s">
        <v>173</v>
      </c>
      <c r="C232" s="17" t="s">
        <v>412</v>
      </c>
      <c r="D232" s="5" t="s">
        <v>556</v>
      </c>
      <c r="E232" s="5" t="s">
        <v>174</v>
      </c>
      <c r="F232" s="5" t="s">
        <v>175</v>
      </c>
      <c r="G232" s="8">
        <v>1999</v>
      </c>
      <c r="H232" s="35"/>
      <c r="I232" s="36"/>
      <c r="J232" s="38"/>
      <c r="K232" s="35"/>
      <c r="L232" s="35"/>
      <c r="M232" s="38"/>
      <c r="N232" s="30"/>
      <c r="O232" s="38"/>
      <c r="P232" s="38"/>
      <c r="Q232" s="37">
        <v>103.5</v>
      </c>
      <c r="R232" s="38"/>
      <c r="S232" s="38"/>
      <c r="T232" s="38"/>
      <c r="U232" s="38"/>
      <c r="V232" s="20">
        <v>104</v>
      </c>
      <c r="W232" s="23"/>
      <c r="X232" s="134"/>
      <c r="Y232" s="23" t="s">
        <v>349</v>
      </c>
    </row>
    <row r="233" spans="1:27" ht="25.5" x14ac:dyDescent="0.35">
      <c r="A233" s="83"/>
      <c r="B233" s="2"/>
      <c r="C233" s="2"/>
      <c r="D233" s="2"/>
      <c r="E233" s="2"/>
      <c r="F233" s="2"/>
      <c r="G233" s="2"/>
      <c r="H233" s="2"/>
      <c r="I233" s="2"/>
      <c r="J233" s="2"/>
      <c r="K233" s="2"/>
      <c r="L233" s="2"/>
      <c r="M233" s="1"/>
      <c r="N233" s="117"/>
      <c r="X233" s="133"/>
      <c r="Y233" s="23"/>
    </row>
    <row r="234" spans="1:27" x14ac:dyDescent="0.2">
      <c r="A234" s="86"/>
      <c r="B234" s="94"/>
      <c r="C234" s="38"/>
      <c r="D234" s="38"/>
      <c r="E234" s="94"/>
      <c r="F234" s="38"/>
      <c r="G234" s="38"/>
      <c r="H234" s="11"/>
      <c r="I234" s="11"/>
      <c r="J234" s="12"/>
      <c r="K234" s="11"/>
      <c r="L234" s="11"/>
      <c r="M234" s="11"/>
      <c r="N234" s="120"/>
      <c r="O234" s="38"/>
      <c r="P234" s="13"/>
      <c r="Q234" s="13"/>
      <c r="R234" s="14"/>
      <c r="S234" s="13"/>
      <c r="T234" s="13"/>
      <c r="U234" s="13"/>
      <c r="V234" s="13"/>
      <c r="W234" s="59"/>
      <c r="X234" s="136"/>
      <c r="Y234" s="23"/>
    </row>
    <row r="235" spans="1:27" x14ac:dyDescent="0.2">
      <c r="A235" s="78"/>
      <c r="B235" s="79"/>
      <c r="C235" s="31"/>
      <c r="D235" s="31"/>
      <c r="E235" s="79"/>
      <c r="F235" s="31"/>
      <c r="G235" s="31"/>
      <c r="H235" s="31"/>
      <c r="I235" s="31"/>
      <c r="J235" s="31"/>
      <c r="K235" s="31"/>
      <c r="L235" s="31"/>
      <c r="M235" s="31"/>
      <c r="N235" s="31"/>
      <c r="O235" s="31"/>
      <c r="P235" s="31"/>
      <c r="Q235" s="31"/>
      <c r="R235" s="31"/>
      <c r="S235" s="31"/>
      <c r="T235" s="31"/>
      <c r="U235" s="31"/>
      <c r="V235" s="31"/>
      <c r="W235" s="31"/>
      <c r="X235" s="33"/>
      <c r="Y235" s="33"/>
    </row>
    <row r="236" spans="1:27" x14ac:dyDescent="0.2">
      <c r="A236" s="80"/>
      <c r="B236" s="79"/>
      <c r="C236" s="31"/>
      <c r="D236" s="31"/>
      <c r="E236" s="79"/>
      <c r="F236" s="31"/>
      <c r="G236" s="31"/>
      <c r="H236" s="81"/>
      <c r="I236" s="81"/>
      <c r="J236" s="81"/>
      <c r="K236" s="81"/>
      <c r="L236" s="81"/>
      <c r="M236" s="81"/>
      <c r="N236" s="81"/>
      <c r="O236" s="81"/>
      <c r="P236" s="81"/>
      <c r="Q236" s="81"/>
      <c r="R236" s="81"/>
      <c r="S236" s="81"/>
      <c r="T236" s="81"/>
      <c r="U236" s="81"/>
      <c r="V236" s="81"/>
      <c r="W236" s="81"/>
      <c r="X236" s="21"/>
      <c r="Y236" s="22"/>
    </row>
    <row r="237" spans="1:27" x14ac:dyDescent="0.2">
      <c r="H237" s="77"/>
      <c r="I237" s="77"/>
      <c r="J237" s="77"/>
      <c r="K237" s="77"/>
      <c r="L237" s="77"/>
      <c r="M237" s="77"/>
      <c r="O237" s="77"/>
    </row>
    <row r="238" spans="1:27" x14ac:dyDescent="0.2">
      <c r="H238" s="77"/>
      <c r="I238" s="77"/>
      <c r="J238" s="77"/>
      <c r="K238" s="77"/>
      <c r="L238" s="77"/>
      <c r="M238" s="77"/>
      <c r="O238" s="77"/>
    </row>
    <row r="239" spans="1:27" x14ac:dyDescent="0.2">
      <c r="H239" s="77"/>
      <c r="I239" s="77"/>
      <c r="J239" s="77"/>
      <c r="K239" s="77"/>
      <c r="L239" s="77"/>
      <c r="M239" s="77"/>
      <c r="O239" s="77"/>
    </row>
    <row r="240" spans="1:27" x14ac:dyDescent="0.2">
      <c r="H240" s="77"/>
      <c r="I240" s="77"/>
      <c r="J240" s="77"/>
      <c r="K240" s="77"/>
      <c r="L240" s="77"/>
      <c r="M240" s="77"/>
      <c r="O240" s="77"/>
    </row>
    <row r="241" spans="7:15" x14ac:dyDescent="0.2">
      <c r="H241" s="77"/>
      <c r="I241" s="77"/>
      <c r="J241" s="77"/>
      <c r="K241" s="77"/>
      <c r="L241" s="77"/>
      <c r="M241" s="77"/>
      <c r="O241" s="77"/>
    </row>
    <row r="242" spans="7:15" x14ac:dyDescent="0.2">
      <c r="H242" s="77"/>
      <c r="I242" s="77"/>
      <c r="J242" s="77"/>
      <c r="K242" s="77"/>
      <c r="L242" s="77"/>
      <c r="M242" s="77"/>
      <c r="O242" s="77"/>
    </row>
    <row r="243" spans="7:15" x14ac:dyDescent="0.2">
      <c r="G243" s="42"/>
      <c r="H243" s="77"/>
      <c r="I243" s="77"/>
      <c r="J243" s="77"/>
      <c r="K243" s="77"/>
      <c r="L243" s="77"/>
      <c r="M243" s="77"/>
      <c r="O243" s="77"/>
    </row>
    <row r="244" spans="7:15" x14ac:dyDescent="0.2">
      <c r="H244" s="77"/>
      <c r="I244" s="77"/>
      <c r="J244" s="77"/>
      <c r="K244" s="77"/>
      <c r="L244" s="77"/>
      <c r="M244" s="77"/>
      <c r="O244" s="77"/>
    </row>
    <row r="245" spans="7:15" x14ac:dyDescent="0.2">
      <c r="G245" s="82"/>
      <c r="H245" s="77"/>
      <c r="I245" s="77"/>
      <c r="J245" s="77"/>
      <c r="K245" s="77"/>
      <c r="L245" s="77"/>
      <c r="M245" s="77"/>
      <c r="O245" s="77"/>
    </row>
    <row r="246" spans="7:15" x14ac:dyDescent="0.2">
      <c r="H246" s="77"/>
      <c r="I246" s="77"/>
      <c r="J246" s="77"/>
      <c r="K246" s="77"/>
      <c r="L246" s="77"/>
      <c r="M246" s="77"/>
      <c r="O246" s="77"/>
    </row>
    <row r="247" spans="7:15" x14ac:dyDescent="0.2">
      <c r="H247" s="77"/>
      <c r="I247" s="77"/>
      <c r="J247" s="77"/>
      <c r="K247" s="77"/>
      <c r="L247" s="77"/>
      <c r="M247" s="77"/>
      <c r="O247" s="77"/>
    </row>
    <row r="248" spans="7:15" x14ac:dyDescent="0.2">
      <c r="H248" s="77"/>
      <c r="I248" s="77"/>
      <c r="J248" s="77"/>
      <c r="K248" s="77"/>
      <c r="L248" s="77"/>
      <c r="M248" s="77"/>
      <c r="O248" s="77"/>
    </row>
    <row r="249" spans="7:15" x14ac:dyDescent="0.2">
      <c r="H249" s="77"/>
      <c r="I249" s="77"/>
      <c r="J249" s="77"/>
      <c r="K249" s="77"/>
      <c r="L249" s="77"/>
      <c r="M249" s="77"/>
      <c r="O249" s="77"/>
    </row>
    <row r="250" spans="7:15" x14ac:dyDescent="0.2">
      <c r="H250" s="77"/>
      <c r="I250" s="77"/>
      <c r="J250" s="77"/>
      <c r="K250" s="77"/>
      <c r="L250" s="77"/>
      <c r="M250" s="77"/>
      <c r="O250" s="77"/>
    </row>
    <row r="251" spans="7:15" x14ac:dyDescent="0.2">
      <c r="H251" s="77"/>
      <c r="I251" s="77"/>
      <c r="J251" s="77"/>
      <c r="K251" s="77"/>
      <c r="L251" s="77"/>
      <c r="M251" s="77"/>
      <c r="O251" s="77"/>
    </row>
    <row r="252" spans="7:15" x14ac:dyDescent="0.2">
      <c r="H252" s="77"/>
      <c r="I252" s="77"/>
      <c r="J252" s="77"/>
      <c r="K252" s="77"/>
      <c r="L252" s="77"/>
      <c r="M252" s="77"/>
      <c r="O252" s="77"/>
    </row>
    <row r="253" spans="7:15" x14ac:dyDescent="0.2">
      <c r="H253" s="77"/>
      <c r="I253" s="77"/>
      <c r="J253" s="77"/>
      <c r="K253" s="77"/>
      <c r="L253" s="77"/>
      <c r="M253" s="77"/>
      <c r="O253" s="77"/>
    </row>
    <row r="254" spans="7:15" x14ac:dyDescent="0.2">
      <c r="H254" s="77"/>
      <c r="I254" s="77"/>
      <c r="J254" s="77"/>
      <c r="K254" s="77"/>
      <c r="L254" s="77"/>
      <c r="M254" s="77"/>
      <c r="O254" s="77"/>
    </row>
    <row r="255" spans="7:15" x14ac:dyDescent="0.2">
      <c r="H255" s="77"/>
      <c r="I255" s="77"/>
      <c r="J255" s="77"/>
      <c r="K255" s="77"/>
      <c r="L255" s="77"/>
      <c r="M255" s="77"/>
      <c r="O255" s="77"/>
    </row>
    <row r="256" spans="7:15" x14ac:dyDescent="0.2">
      <c r="H256" s="77"/>
      <c r="I256" s="77"/>
      <c r="J256" s="77"/>
      <c r="K256" s="77"/>
      <c r="L256" s="77"/>
      <c r="M256" s="77"/>
      <c r="O256" s="77"/>
    </row>
    <row r="257" spans="8:15" x14ac:dyDescent="0.2">
      <c r="H257" s="77"/>
      <c r="I257" s="77"/>
      <c r="J257" s="77"/>
      <c r="K257" s="77"/>
      <c r="L257" s="77"/>
      <c r="M257" s="77"/>
      <c r="O257" s="77"/>
    </row>
    <row r="258" spans="8:15" x14ac:dyDescent="0.2">
      <c r="H258" s="77"/>
      <c r="I258" s="77"/>
      <c r="J258" s="77"/>
      <c r="K258" s="77"/>
      <c r="L258" s="77"/>
      <c r="M258" s="77"/>
      <c r="O258" s="77"/>
    </row>
    <row r="259" spans="8:15" x14ac:dyDescent="0.2">
      <c r="H259" s="77"/>
      <c r="I259" s="77"/>
      <c r="J259" s="77"/>
      <c r="K259" s="77"/>
      <c r="L259" s="77"/>
      <c r="M259" s="77"/>
      <c r="O259" s="77"/>
    </row>
    <row r="260" spans="8:15" x14ac:dyDescent="0.2">
      <c r="H260" s="77"/>
      <c r="I260" s="77"/>
      <c r="J260" s="77"/>
      <c r="K260" s="77"/>
      <c r="L260" s="77"/>
      <c r="M260" s="77"/>
      <c r="O260" s="77"/>
    </row>
    <row r="261" spans="8:15" x14ac:dyDescent="0.2">
      <c r="H261" s="77"/>
      <c r="I261" s="77"/>
      <c r="J261" s="77"/>
      <c r="K261" s="77"/>
      <c r="L261" s="77"/>
      <c r="M261" s="77"/>
      <c r="O261" s="77"/>
    </row>
    <row r="262" spans="8:15" x14ac:dyDescent="0.2">
      <c r="H262" s="77"/>
      <c r="I262" s="77"/>
      <c r="J262" s="77"/>
      <c r="K262" s="77"/>
      <c r="L262" s="77"/>
      <c r="M262" s="77"/>
      <c r="O262" s="77"/>
    </row>
    <row r="263" spans="8:15" x14ac:dyDescent="0.2">
      <c r="H263" s="77"/>
      <c r="I263" s="77"/>
      <c r="J263" s="77"/>
      <c r="K263" s="77"/>
      <c r="L263" s="77"/>
      <c r="M263" s="77"/>
      <c r="O263" s="77"/>
    </row>
    <row r="264" spans="8:15" x14ac:dyDescent="0.2">
      <c r="H264" s="77"/>
      <c r="I264" s="77"/>
      <c r="J264" s="77"/>
      <c r="K264" s="77"/>
      <c r="L264" s="77"/>
      <c r="M264" s="77"/>
      <c r="O264" s="77"/>
    </row>
    <row r="265" spans="8:15" x14ac:dyDescent="0.2">
      <c r="H265" s="77"/>
      <c r="I265" s="77"/>
      <c r="J265" s="77"/>
      <c r="K265" s="77"/>
      <c r="L265" s="77"/>
      <c r="M265" s="77"/>
      <c r="O265" s="77"/>
    </row>
    <row r="266" spans="8:15" x14ac:dyDescent="0.2">
      <c r="H266" s="77"/>
      <c r="I266" s="77"/>
      <c r="J266" s="77"/>
      <c r="K266" s="77"/>
      <c r="L266" s="77"/>
      <c r="M266" s="77"/>
      <c r="O266" s="77"/>
    </row>
    <row r="267" spans="8:15" x14ac:dyDescent="0.2">
      <c r="H267" s="77"/>
      <c r="I267" s="77"/>
      <c r="J267" s="77"/>
      <c r="K267" s="77"/>
      <c r="L267" s="77"/>
      <c r="M267" s="77"/>
      <c r="O267" s="77"/>
    </row>
    <row r="268" spans="8:15" x14ac:dyDescent="0.2">
      <c r="H268" s="77"/>
      <c r="I268" s="77"/>
      <c r="J268" s="77"/>
      <c r="K268" s="77"/>
      <c r="L268" s="77"/>
      <c r="M268" s="77"/>
      <c r="O268" s="77"/>
    </row>
    <row r="269" spans="8:15" x14ac:dyDescent="0.2">
      <c r="H269" s="77"/>
      <c r="I269" s="77"/>
      <c r="J269" s="77"/>
      <c r="K269" s="77"/>
      <c r="L269" s="77"/>
      <c r="M269" s="77"/>
      <c r="O269" s="77"/>
    </row>
    <row r="270" spans="8:15" x14ac:dyDescent="0.2">
      <c r="H270" s="77"/>
      <c r="I270" s="77"/>
      <c r="J270" s="77"/>
      <c r="K270" s="77"/>
      <c r="L270" s="77"/>
      <c r="M270" s="77"/>
      <c r="O270" s="77"/>
    </row>
    <row r="271" spans="8:15" x14ac:dyDescent="0.2">
      <c r="H271" s="77"/>
      <c r="I271" s="77"/>
      <c r="J271" s="77"/>
      <c r="K271" s="77"/>
      <c r="L271" s="77"/>
      <c r="M271" s="77"/>
      <c r="O271" s="77"/>
    </row>
    <row r="272" spans="8:15" x14ac:dyDescent="0.2">
      <c r="H272" s="77"/>
      <c r="I272" s="77"/>
      <c r="J272" s="77"/>
      <c r="K272" s="77"/>
      <c r="L272" s="77"/>
      <c r="M272" s="77"/>
      <c r="O272" s="77"/>
    </row>
    <row r="273" spans="8:15" x14ac:dyDescent="0.2">
      <c r="H273" s="77"/>
      <c r="I273" s="77"/>
      <c r="J273" s="77"/>
      <c r="K273" s="77"/>
      <c r="L273" s="77"/>
      <c r="M273" s="77"/>
      <c r="O273" s="77"/>
    </row>
    <row r="274" spans="8:15" x14ac:dyDescent="0.2">
      <c r="H274" s="77"/>
      <c r="I274" s="77"/>
      <c r="J274" s="77"/>
      <c r="K274" s="77"/>
      <c r="L274" s="77"/>
      <c r="M274" s="77"/>
      <c r="O274" s="77"/>
    </row>
    <row r="275" spans="8:15" x14ac:dyDescent="0.2">
      <c r="H275" s="77"/>
      <c r="I275" s="77"/>
      <c r="J275" s="77"/>
      <c r="K275" s="77"/>
      <c r="L275" s="77"/>
      <c r="M275" s="77"/>
      <c r="O275" s="77"/>
    </row>
    <row r="276" spans="8:15" x14ac:dyDescent="0.2">
      <c r="H276" s="77"/>
      <c r="I276" s="77"/>
      <c r="J276" s="77"/>
      <c r="K276" s="77"/>
      <c r="L276" s="77"/>
      <c r="M276" s="77"/>
      <c r="O276" s="77"/>
    </row>
    <row r="277" spans="8:15" x14ac:dyDescent="0.2">
      <c r="H277" s="77"/>
      <c r="I277" s="77"/>
      <c r="J277" s="77"/>
      <c r="K277" s="77"/>
      <c r="L277" s="77"/>
      <c r="M277" s="77"/>
      <c r="O277" s="77"/>
    </row>
    <row r="278" spans="8:15" x14ac:dyDescent="0.2">
      <c r="H278" s="77"/>
      <c r="I278" s="77"/>
      <c r="J278" s="77"/>
      <c r="K278" s="77"/>
      <c r="L278" s="77"/>
      <c r="M278" s="77"/>
      <c r="O278" s="77"/>
    </row>
    <row r="279" spans="8:15" x14ac:dyDescent="0.2">
      <c r="H279" s="77"/>
      <c r="I279" s="77"/>
      <c r="J279" s="77"/>
      <c r="K279" s="77"/>
      <c r="L279" s="77"/>
      <c r="M279" s="77"/>
      <c r="O279" s="77"/>
    </row>
    <row r="280" spans="8:15" x14ac:dyDescent="0.2">
      <c r="H280" s="77"/>
      <c r="I280" s="77"/>
      <c r="J280" s="77"/>
      <c r="K280" s="77"/>
      <c r="L280" s="77"/>
      <c r="M280" s="77"/>
      <c r="O280" s="77"/>
    </row>
    <row r="281" spans="8:15" x14ac:dyDescent="0.2">
      <c r="H281" s="77"/>
      <c r="I281" s="77"/>
      <c r="J281" s="77"/>
      <c r="K281" s="77"/>
      <c r="L281" s="77"/>
      <c r="M281" s="77"/>
      <c r="O281" s="77"/>
    </row>
    <row r="282" spans="8:15" x14ac:dyDescent="0.2">
      <c r="H282" s="77"/>
      <c r="I282" s="77"/>
      <c r="J282" s="77"/>
      <c r="K282" s="77"/>
      <c r="L282" s="77"/>
      <c r="M282" s="77"/>
      <c r="O282" s="77"/>
    </row>
    <row r="283" spans="8:15" x14ac:dyDescent="0.2">
      <c r="H283" s="77"/>
      <c r="I283" s="77"/>
      <c r="J283" s="77"/>
      <c r="K283" s="77"/>
      <c r="L283" s="77"/>
      <c r="M283" s="77"/>
      <c r="O283" s="77"/>
    </row>
  </sheetData>
  <dataConsolidate/>
  <customSheetViews>
    <customSheetView guid="{E1924BCE-679B-11D2-919F-006008CE3E9B}" scale="75" showPageBreaks="1" printArea="1" showRuler="0" topLeftCell="A2">
      <selection pane="bottomLeft" activeCell="E2" sqref="E2"/>
      <pageMargins left="0.75" right="0.75" top="1" bottom="1" header="0.5" footer="0.5"/>
      <pageSetup paperSize="5" scale="75" orientation="landscape" verticalDpi="0" r:id="rId1"/>
      <headerFooter alignWithMargins="0"/>
    </customSheetView>
  </customSheetViews>
  <pageMargins left="0.39" right="0.75" top="1" bottom="1" header="0.5" footer="0.5"/>
  <pageSetup paperSize="5" scale="65" orientation="landscape"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capacity</vt:lpstr>
      <vt:lpstr>capacity!Print_Area</vt:lpstr>
      <vt:lpstr>capacity!Print_Titles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rkelley</dc:creator>
  <cp:lastModifiedBy>Jan Havlíček</cp:lastModifiedBy>
  <cp:lastPrinted>2000-05-24T22:31:40Z</cp:lastPrinted>
  <dcterms:created xsi:type="dcterms:W3CDTF">1998-07-16T20:31:48Z</dcterms:created>
  <dcterms:modified xsi:type="dcterms:W3CDTF">2023-09-13T21:58:25Z</dcterms:modified>
</cp:coreProperties>
</file>