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D66769-E12C-4FBB-A0A8-94F7E2D3191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Sheet1!$B$3:$D$31</definedName>
  </definedNames>
  <calcPr calcId="0"/>
</workbook>
</file>

<file path=xl/calcChain.xml><?xml version="1.0" encoding="utf-8"?>
<calcChain xmlns="http://schemas.openxmlformats.org/spreadsheetml/2006/main">
  <c r="C10" i="1" l="1"/>
  <c r="D10" i="1"/>
  <c r="C11" i="1"/>
  <c r="D11" i="1"/>
  <c r="C13" i="1"/>
  <c r="D13" i="1"/>
  <c r="C15" i="1"/>
  <c r="D15" i="1"/>
  <c r="C16" i="1"/>
  <c r="D16" i="1"/>
  <c r="C17" i="1"/>
  <c r="D17" i="1"/>
  <c r="C18" i="1"/>
  <c r="D18" i="1"/>
  <c r="C21" i="1"/>
  <c r="D21" i="1"/>
</calcChain>
</file>

<file path=xl/sharedStrings.xml><?xml version="1.0" encoding="utf-8"?>
<sst xmlns="http://schemas.openxmlformats.org/spreadsheetml/2006/main" count="26" uniqueCount="26">
  <si>
    <t>Power Island</t>
  </si>
  <si>
    <t>Balance of Plant</t>
  </si>
  <si>
    <t>Engineering</t>
  </si>
  <si>
    <t>Construction Management</t>
  </si>
  <si>
    <t>Project Management</t>
  </si>
  <si>
    <t>Startup, Commissioning</t>
  </si>
  <si>
    <t>Other</t>
  </si>
  <si>
    <t xml:space="preserve">Project  </t>
  </si>
  <si>
    <t xml:space="preserve">MW, iso  </t>
  </si>
  <si>
    <t xml:space="preserve">Configuration  </t>
  </si>
  <si>
    <t>Total</t>
  </si>
  <si>
    <t>2 x 1</t>
  </si>
  <si>
    <t>2 x GE 7EA w/100MW Steam Turbine</t>
  </si>
  <si>
    <t>Green Field Site</t>
  </si>
  <si>
    <t>Excludes Piling</t>
  </si>
  <si>
    <t>Natural Gas Fired, No Secondary Fuel</t>
  </si>
  <si>
    <t>Battery / Inside The Fence Cost</t>
  </si>
  <si>
    <t>Includes Gas Turbine Enclosure / Building</t>
  </si>
  <si>
    <t>Excludes Contingency, Escalation and Profit</t>
  </si>
  <si>
    <t>Clarifications / Assumptions</t>
  </si>
  <si>
    <t>All Utilities Furnished to Battery Limits</t>
  </si>
  <si>
    <t>CENTRAL IOWA PROJECT</t>
  </si>
  <si>
    <t xml:space="preserve">Client  </t>
  </si>
  <si>
    <t>Central Iowa Power Company</t>
  </si>
  <si>
    <t xml:space="preserve">Location  </t>
  </si>
  <si>
    <t>Boone County 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</si>
</sst>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2" fontId="0" fillId="0" borderId="0" xfId="0" applyNumberFormat="1"/>
    <xf numFmtId="41" fontId="0" fillId="0" borderId="0" xfId="0" applyNumberFormat="1"/>
    <xf numFmtId="44" fontId="0" fillId="0" borderId="0" xfId="0" applyNumberFormat="1"/>
    <xf numFmtId="43" fontId="0" fillId="0" borderId="0" xfId="0" applyNumberFormat="1"/>
    <xf numFmtId="0" fontId="0" fillId="0" borderId="0" xfId="0" applyAlignment="1">
      <alignment horizontal="left" indent="1"/>
    </xf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1"/>
  <sheetViews>
    <sheetView tabSelected="1" workbookViewId="0">
      <selection activeCell="C21" sqref="C21"/>
    </sheetView>
  </sheetViews>
  <sheetFormatPr defaultRowHeight="12.75" x14ac:dyDescent="0.2"/>
  <cols>
    <col min="2" max="2" width="22.7109375" bestFit="1" customWidth="1"/>
    <col min="3" max="3" width="13.28515625" customWidth="1"/>
    <col min="4" max="4" width="12" customWidth="1"/>
  </cols>
  <sheetData>
    <row r="3" spans="2:4" x14ac:dyDescent="0.2">
      <c r="B3" s="1" t="s">
        <v>7</v>
      </c>
      <c r="C3" s="13" t="s">
        <v>21</v>
      </c>
      <c r="D3" s="13"/>
    </row>
    <row r="4" spans="2:4" x14ac:dyDescent="0.2">
      <c r="B4" s="1" t="s">
        <v>24</v>
      </c>
      <c r="C4" s="13" t="s">
        <v>25</v>
      </c>
      <c r="D4" s="13"/>
    </row>
    <row r="5" spans="2:4" x14ac:dyDescent="0.2">
      <c r="B5" s="1" t="s">
        <v>22</v>
      </c>
      <c r="C5" s="9" t="s">
        <v>23</v>
      </c>
      <c r="D5" s="2"/>
    </row>
    <row r="6" spans="2:4" ht="6" customHeight="1" thickBot="1" x14ac:dyDescent="0.25">
      <c r="B6" s="10"/>
      <c r="C6" s="12"/>
      <c r="D6" s="11"/>
    </row>
    <row r="7" spans="2:4" x14ac:dyDescent="0.2">
      <c r="B7" s="1" t="s">
        <v>9</v>
      </c>
      <c r="C7" s="14" t="s">
        <v>11</v>
      </c>
      <c r="D7" s="14"/>
    </row>
    <row r="8" spans="2:4" ht="13.5" thickBot="1" x14ac:dyDescent="0.25">
      <c r="B8" s="10" t="s">
        <v>8</v>
      </c>
      <c r="C8" s="15">
        <v>264</v>
      </c>
      <c r="D8" s="15"/>
    </row>
    <row r="9" spans="2:4" x14ac:dyDescent="0.2">
      <c r="B9" s="1"/>
    </row>
    <row r="10" spans="2:4" x14ac:dyDescent="0.2">
      <c r="B10" t="s">
        <v>0</v>
      </c>
      <c r="C10" s="3">
        <f>56100000</f>
        <v>56100000</v>
      </c>
      <c r="D10" s="5">
        <f>C10/1000/C8</f>
        <v>212.5</v>
      </c>
    </row>
    <row r="11" spans="2:4" x14ac:dyDescent="0.2">
      <c r="B11" t="s">
        <v>1</v>
      </c>
      <c r="C11" s="4">
        <f>57636000</f>
        <v>57636000</v>
      </c>
      <c r="D11" s="6">
        <f>C11/1000/C8</f>
        <v>218.31818181818181</v>
      </c>
    </row>
    <row r="13" spans="2:4" x14ac:dyDescent="0.2">
      <c r="B13" t="s">
        <v>2</v>
      </c>
      <c r="C13" s="4">
        <f>5000000</f>
        <v>5000000</v>
      </c>
      <c r="D13" s="6">
        <f>C13/1000/C8</f>
        <v>18.939393939393938</v>
      </c>
    </row>
    <row r="14" spans="2:4" x14ac:dyDescent="0.2">
      <c r="C14" s="4"/>
      <c r="D14" s="6"/>
    </row>
    <row r="15" spans="2:4" x14ac:dyDescent="0.2">
      <c r="B15" t="s">
        <v>4</v>
      </c>
      <c r="C15" s="4">
        <f>2500000</f>
        <v>2500000</v>
      </c>
      <c r="D15" s="6">
        <f>C15/1000/C8</f>
        <v>9.4696969696969688</v>
      </c>
    </row>
    <row r="16" spans="2:4" x14ac:dyDescent="0.2">
      <c r="B16" t="s">
        <v>3</v>
      </c>
      <c r="C16" s="4">
        <f>6000000</f>
        <v>6000000</v>
      </c>
      <c r="D16" s="6">
        <f>C16/1000/C8</f>
        <v>22.727272727272727</v>
      </c>
    </row>
    <row r="17" spans="2:4" x14ac:dyDescent="0.2">
      <c r="B17" t="s">
        <v>5</v>
      </c>
      <c r="C17" s="4">
        <f>2100000</f>
        <v>2100000</v>
      </c>
      <c r="D17" s="6">
        <f>C17/1000/C8</f>
        <v>7.9545454545454541</v>
      </c>
    </row>
    <row r="18" spans="2:4" x14ac:dyDescent="0.2">
      <c r="B18" t="s">
        <v>6</v>
      </c>
      <c r="C18" s="4">
        <f>1000000</f>
        <v>1000000</v>
      </c>
      <c r="D18" s="6">
        <f>C18/1000/C8</f>
        <v>3.7878787878787881</v>
      </c>
    </row>
    <row r="19" spans="2:4" ht="6" customHeight="1" x14ac:dyDescent="0.2">
      <c r="B19" s="8"/>
      <c r="C19" s="8"/>
      <c r="D19" s="8"/>
    </row>
    <row r="20" spans="2:4" ht="6" customHeight="1" x14ac:dyDescent="0.2"/>
    <row r="21" spans="2:4" x14ac:dyDescent="0.2">
      <c r="B21" t="s">
        <v>10</v>
      </c>
      <c r="C21" s="3">
        <f>SUM(C10:C19)</f>
        <v>130336000</v>
      </c>
      <c r="D21" s="5">
        <f>C21/1000/C8</f>
        <v>493.69696969696969</v>
      </c>
    </row>
    <row r="23" spans="2:4" x14ac:dyDescent="0.2">
      <c r="B23" t="s">
        <v>19</v>
      </c>
    </row>
    <row r="24" spans="2:4" x14ac:dyDescent="0.2">
      <c r="B24" s="7" t="s">
        <v>12</v>
      </c>
    </row>
    <row r="25" spans="2:4" x14ac:dyDescent="0.2">
      <c r="B25" s="7" t="s">
        <v>16</v>
      </c>
    </row>
    <row r="26" spans="2:4" x14ac:dyDescent="0.2">
      <c r="B26" s="7" t="s">
        <v>15</v>
      </c>
    </row>
    <row r="27" spans="2:4" x14ac:dyDescent="0.2">
      <c r="B27" s="7" t="s">
        <v>13</v>
      </c>
    </row>
    <row r="28" spans="2:4" x14ac:dyDescent="0.2">
      <c r="B28" s="7" t="s">
        <v>14</v>
      </c>
    </row>
    <row r="29" spans="2:4" x14ac:dyDescent="0.2">
      <c r="B29" s="7" t="s">
        <v>20</v>
      </c>
    </row>
    <row r="30" spans="2:4" x14ac:dyDescent="0.2">
      <c r="B30" s="7" t="s">
        <v>17</v>
      </c>
    </row>
    <row r="31" spans="2:4" x14ac:dyDescent="0.2">
      <c r="B31" s="7" t="s">
        <v>18</v>
      </c>
    </row>
  </sheetData>
  <mergeCells count="4">
    <mergeCell ref="C3:D3"/>
    <mergeCell ref="C4:D4"/>
    <mergeCell ref="C7:D7"/>
    <mergeCell ref="C8:D8"/>
  </mergeCells>
  <printOptions horizontalCentered="1"/>
  <pageMargins left="0.75" right="0.75" top="1" bottom="1" header="0.5" footer="0.5"/>
  <pageSetup orientation="portrait" horizontalDpi="300" verticalDpi="300" r:id="rId1"/>
  <headerFooter alignWithMargins="0">
    <oddFooter>&amp;Lh:\benchmark\projects
&amp;F &amp;A&amp;CPage 1 of 1&amp;RPrint Date - &amp;D  &amp;T
REV. 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EECC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tthomas</dc:creator>
  <cp:lastModifiedBy>Jan Havlíček</cp:lastModifiedBy>
  <cp:lastPrinted>2000-05-03T19:30:46Z</cp:lastPrinted>
  <dcterms:created xsi:type="dcterms:W3CDTF">2000-05-03T18:08:31Z</dcterms:created>
  <dcterms:modified xsi:type="dcterms:W3CDTF">2023-09-13T22:58:22Z</dcterms:modified>
</cp:coreProperties>
</file>