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53745A-D792-42DB-883D-CFA6239C1A1F}" xr6:coauthVersionLast="47" xr6:coauthVersionMax="47" xr10:uidLastSave="{00000000-0000-0000-0000-000000000000}"/>
  <bookViews>
    <workbookView xWindow="-120" yWindow="-120" windowWidth="38640" windowHeight="15720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W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/>
  <c r="AA20" i="28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A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/>
  <c r="AA26" i="28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/>
  <c r="AA30" i="28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A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/>
  <c r="D37" i="28"/>
  <c r="Y37" i="28"/>
  <c r="B38" i="28"/>
  <c r="C38" i="28"/>
  <c r="D38" i="28"/>
  <c r="F38" i="28"/>
  <c r="H38" i="28"/>
  <c r="J38" i="28"/>
  <c r="L38" i="28"/>
  <c r="N38" i="28"/>
  <c r="P38" i="28"/>
  <c r="R38" i="28"/>
  <c r="T38" i="28"/>
  <c r="U38" i="28"/>
  <c r="Y38" i="28"/>
  <c r="B39" i="28"/>
  <c r="C39" i="28"/>
  <c r="D39" i="28"/>
  <c r="F39" i="28"/>
  <c r="H39" i="28"/>
  <c r="J39" i="28"/>
  <c r="L39" i="28"/>
  <c r="N39" i="28"/>
  <c r="P39" i="28"/>
  <c r="R39" i="28"/>
  <c r="T39" i="28"/>
  <c r="U39" i="28"/>
  <c r="W39" i="28"/>
  <c r="Y39" i="28"/>
  <c r="D81" i="28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<sst xmlns="http://schemas.openxmlformats.org/spreadsheetml/2006/main" count="216" uniqueCount="82">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</sst>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20783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4A6D-8301-B22B521E920E}"/>
            </c:ext>
          </c:extLst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-2327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4A6D-8301-B22B521E920E}"/>
            </c:ext>
          </c:extLst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B-4A6D-8301-B22B521E920E}"/>
            </c:ext>
          </c:extLst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B-4A6D-8301-B22B521E920E}"/>
            </c:ext>
          </c:extLst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B-4A6D-8301-B22B521E920E}"/>
            </c:ext>
          </c:extLst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B-4A6D-8301-B22B521E920E}"/>
            </c:ext>
          </c:extLst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824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B-4A6D-8301-B22B521E920E}"/>
            </c:ext>
          </c:extLst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B-4A6D-8301-B22B521E920E}"/>
            </c:ext>
          </c:extLst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-21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B-4A6D-8301-B22B521E920E}"/>
            </c:ext>
          </c:extLst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6B-4A6D-8301-B22B521E920E}"/>
            </c:ext>
          </c:extLst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6B-4A6D-8301-B22B521E9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70447"/>
        <c:axId val="1"/>
      </c:lineChart>
      <c:dateAx>
        <c:axId val="12682704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270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E-4AD7-AD6A-7C7364782380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E-4AD7-AD6A-7C7364782380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E-4AD7-AD6A-7C7364782380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E-4AD7-AD6A-7C7364782380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E-4AD7-AD6A-7C7364782380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7E-4AD7-AD6A-7C7364782380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7E-4AD7-AD6A-7C7364782380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7E-4AD7-AD6A-7C7364782380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7E-4AD7-AD6A-7C7364782380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7E-4AD7-AD6A-7C7364782380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7E-4AD7-AD6A-7C736478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65615"/>
        <c:axId val="1"/>
      </c:lineChart>
      <c:dateAx>
        <c:axId val="12643656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3656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9-4E20-ABA6-7A8D5C79C7D2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9-4E20-ABA6-7A8D5C79C7D2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9-4E20-ABA6-7A8D5C79C7D2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9-4E20-ABA6-7A8D5C79C7D2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9-4E20-ABA6-7A8D5C79C7D2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9-4E20-ABA6-7A8D5C79C7D2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9-4E20-ABA6-7A8D5C79C7D2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E9-4E20-ABA6-7A8D5C79C7D2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E9-4E20-ABA6-7A8D5C79C7D2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E9-4E20-ABA6-7A8D5C79C7D2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E9-4E20-ABA6-7A8D5C79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272303"/>
        <c:axId val="1"/>
      </c:lineChart>
      <c:dateAx>
        <c:axId val="12682723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827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>
          <a:extLst>
            <a:ext uri="{FF2B5EF4-FFF2-40B4-BE49-F238E27FC236}">
              <a16:creationId xmlns:a16="http://schemas.microsoft.com/office/drawing/2014/main" id="{B4B81BC5-1B79-1C1E-8C06-49C25AEC8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E85EAD80-CC67-F6FD-9F90-76837C0A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4A22D580-D64C-8D99-6F38-3B7E94E74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20783</v>
      </c>
      <c r="AC26" s="25">
        <f t="shared" si="13"/>
        <v>-2327</v>
      </c>
      <c r="AD26" s="25">
        <f t="shared" si="1"/>
        <v>-4881</v>
      </c>
      <c r="AE26" s="50">
        <f t="shared" si="2"/>
        <v>-4881</v>
      </c>
      <c r="AF26" s="50">
        <f t="shared" si="3"/>
        <v>100</v>
      </c>
      <c r="AG26" s="50">
        <f t="shared" si="4"/>
        <v>64</v>
      </c>
      <c r="AH26" s="50">
        <f t="shared" si="5"/>
        <v>824</v>
      </c>
      <c r="AI26" s="51">
        <f t="shared" si="6"/>
        <v>618</v>
      </c>
      <c r="AJ26" s="51">
        <f t="shared" si="7"/>
        <v>-21</v>
      </c>
      <c r="AK26" s="51">
        <f t="shared" si="8"/>
        <v>49</v>
      </c>
      <c r="AL26" s="51">
        <f t="shared" si="9"/>
        <v>85</v>
      </c>
    </row>
    <row r="27" spans="1:38" x14ac:dyDescent="0.2">
      <c r="A27" s="126">
        <v>37337</v>
      </c>
      <c r="B27" s="52">
        <v>20783</v>
      </c>
      <c r="C27" s="52">
        <v>-2327</v>
      </c>
      <c r="D27" s="26">
        <f t="shared" si="0"/>
        <v>18456</v>
      </c>
      <c r="E27" s="27"/>
      <c r="F27" s="52">
        <v>-4881</v>
      </c>
      <c r="G27" s="27"/>
      <c r="H27" s="52">
        <v>100</v>
      </c>
      <c r="I27" s="27"/>
      <c r="J27" s="52">
        <v>64</v>
      </c>
      <c r="K27" s="27"/>
      <c r="L27" s="52">
        <v>824</v>
      </c>
      <c r="M27" s="27"/>
      <c r="N27" s="52">
        <v>618</v>
      </c>
      <c r="O27" s="27"/>
      <c r="P27" s="52">
        <v>-21</v>
      </c>
      <c r="Q27" s="27"/>
      <c r="R27" s="52">
        <v>49</v>
      </c>
      <c r="S27" s="27"/>
      <c r="T27" s="52">
        <v>85</v>
      </c>
      <c r="U27" s="52">
        <v>-1065</v>
      </c>
      <c r="V27" s="52"/>
      <c r="W27" s="52">
        <v>0</v>
      </c>
      <c r="X27" s="27"/>
      <c r="Y27" s="28">
        <f t="shared" si="10"/>
        <v>15294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65562</v>
      </c>
      <c r="C38" s="31">
        <f>SUM(C6:C36)+C37</f>
        <v>-68424</v>
      </c>
      <c r="D38" s="31">
        <f>SUM(D6:D36)+D37</f>
        <v>-2862</v>
      </c>
      <c r="E38" s="31"/>
      <c r="F38" s="31">
        <f>SUM(F6:F36)+F37</f>
        <v>-8622</v>
      </c>
      <c r="G38" s="31"/>
      <c r="H38" s="31">
        <f>SUM(H6:H36)+H37</f>
        <v>1616</v>
      </c>
      <c r="I38" s="31"/>
      <c r="J38" s="31">
        <f>SUM(J6:J36)+J37</f>
        <v>1256</v>
      </c>
      <c r="K38" s="31"/>
      <c r="L38" s="31">
        <f>SUM(L6:L36)+L37</f>
        <v>2581</v>
      </c>
      <c r="M38" s="31"/>
      <c r="N38" s="31">
        <f>SUM(N6:N36)+N37</f>
        <v>5985</v>
      </c>
      <c r="O38" s="31"/>
      <c r="P38" s="31">
        <f>SUM(P6:P36)+P37</f>
        <v>1963</v>
      </c>
      <c r="Q38" s="31"/>
      <c r="R38" s="31">
        <f>SUM(R6:R36)+R37</f>
        <v>1988</v>
      </c>
      <c r="S38" s="31"/>
      <c r="T38" s="31">
        <f>SUM(T6:T36)+T37</f>
        <v>1173</v>
      </c>
      <c r="U38" s="31">
        <f>SUM(U6:U36)+U37</f>
        <v>-18298</v>
      </c>
      <c r="V38" s="31"/>
      <c r="W38" s="31"/>
      <c r="X38" s="31"/>
      <c r="Y38" s="32">
        <f t="shared" si="10"/>
        <v>5078</v>
      </c>
    </row>
    <row r="39" spans="1:38" s="120" customFormat="1" ht="16.5" thickBot="1" x14ac:dyDescent="0.3">
      <c r="A39" s="122" t="s">
        <v>75</v>
      </c>
      <c r="B39" s="123">
        <f>B5+B38</f>
        <v>249255</v>
      </c>
      <c r="C39" s="123">
        <f>C5+C38</f>
        <v>-526498</v>
      </c>
      <c r="D39" s="123">
        <f>D5+D38</f>
        <v>-277243</v>
      </c>
      <c r="E39" s="121"/>
      <c r="F39" s="123">
        <f>F5+F38</f>
        <v>-206462</v>
      </c>
      <c r="G39" s="121"/>
      <c r="H39" s="123">
        <f>H5+H38</f>
        <v>11334</v>
      </c>
      <c r="I39" s="121"/>
      <c r="J39" s="123">
        <f>J5+J38</f>
        <v>-12326</v>
      </c>
      <c r="K39" s="121"/>
      <c r="L39" s="123">
        <f>L5+L38</f>
        <v>31999</v>
      </c>
      <c r="M39" s="121"/>
      <c r="N39" s="123">
        <f>N5+N38</f>
        <v>39928</v>
      </c>
      <c r="O39" s="121"/>
      <c r="P39" s="123">
        <f>P5+P38</f>
        <v>-8366</v>
      </c>
      <c r="Q39" s="121"/>
      <c r="R39" s="123">
        <f>R5+R38</f>
        <v>7290</v>
      </c>
      <c r="S39" s="121"/>
      <c r="T39" s="123">
        <f>T5+T38</f>
        <v>123053</v>
      </c>
      <c r="U39" s="133">
        <f>U5+U38</f>
        <v>9828</v>
      </c>
      <c r="V39" s="133"/>
      <c r="W39" s="133">
        <f>W5+W38</f>
        <v>7396</v>
      </c>
      <c r="X39" s="121"/>
      <c r="Y39" s="123">
        <f>SUM(D39:X39)</f>
        <v>-273569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2002-03-24T12:48:13Z</cp:lastPrinted>
  <dcterms:created xsi:type="dcterms:W3CDTF">2000-09-05T21:04:28Z</dcterms:created>
  <dcterms:modified xsi:type="dcterms:W3CDTF">2023-09-13T23:07:10Z</dcterms:modified>
</cp:coreProperties>
</file>