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8F1A5B-A848-4A89-A3B0-E755578278F7}" xr6:coauthVersionLast="47" xr6:coauthVersionMax="47" xr10:uidLastSave="{00000000-0000-0000-0000-000000000000}"/>
  <bookViews>
    <workbookView xWindow="-120" yWindow="-120" windowWidth="38640" windowHeight="15720" tabRatio="615"/>
  </bookViews>
  <sheets>
    <sheet name="Jan 2002" sheetId="26" r:id="rId1"/>
    <sheet name="MANUAL" sheetId="19" r:id="rId2"/>
  </sheets>
  <definedNames>
    <definedName name="_xlnm.Print_Area" localSheetId="0">'Jan 2002'!$A$1:$Y$39</definedName>
    <definedName name="_xlnm.Print_Area" localSheetId="1">MANUAL!$A$1:$Z$42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6" l="1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<sst xmlns="http://schemas.openxmlformats.org/spreadsheetml/2006/main" count="122" uniqueCount="80">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</sst>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0-4E97-AF64-724EEC8219B7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0-4E97-AF64-724EEC8219B7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A0-4E97-AF64-724EEC8219B7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A0-4E97-AF64-724EEC8219B7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A0-4E97-AF64-724EEC8219B7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A0-4E97-AF64-724EEC8219B7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A0-4E97-AF64-724EEC8219B7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A0-4E97-AF64-724EEC8219B7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A0-4E97-AF64-724EEC8219B7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A0-4E97-AF64-724EEC8219B7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A0-4E97-AF64-724EEC821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129695"/>
        <c:axId val="1"/>
      </c:lineChart>
      <c:dateAx>
        <c:axId val="160012969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01296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0D459470-AE06-45B2-99B7-7DBF941DC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5" sqref="B25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11000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11000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3530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">
      <c r="A25" s="126">
        <v>37276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>
        <v>0</v>
      </c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>
        <v>0</v>
      </c>
      <c r="X25" s="27"/>
      <c r="Y25" s="28">
        <f t="shared" si="10"/>
        <v>0</v>
      </c>
      <c r="AA25" s="125">
        <f t="shared" si="11"/>
        <v>37277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">
      <c r="A26" s="126">
        <v>37277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>
        <v>0</v>
      </c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>
        <v>0</v>
      </c>
      <c r="X26" s="27"/>
      <c r="Y26" s="28">
        <f t="shared" si="10"/>
        <v>0</v>
      </c>
      <c r="AA26" s="125">
        <f t="shared" si="11"/>
        <v>37278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">
      <c r="A27" s="126">
        <v>37278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>
        <v>0</v>
      </c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>
        <v>0</v>
      </c>
      <c r="X27" s="27"/>
      <c r="Y27" s="28">
        <f t="shared" si="10"/>
        <v>0</v>
      </c>
      <c r="AA27" s="125">
        <f t="shared" si="11"/>
        <v>37279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37279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>
        <v>0</v>
      </c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37280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37280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>
        <v>0</v>
      </c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37281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37281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>
        <v>0</v>
      </c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37282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37282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>
        <v>0</v>
      </c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>
        <v>0</v>
      </c>
      <c r="X31" s="27"/>
      <c r="Y31" s="28">
        <f t="shared" si="10"/>
        <v>0</v>
      </c>
      <c r="AA31" s="125">
        <f t="shared" si="11"/>
        <v>37283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37283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>
        <v>0</v>
      </c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0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0</v>
      </c>
      <c r="D37" s="31">
        <f>+B37+C37</f>
        <v>0</v>
      </c>
      <c r="E37" s="30"/>
      <c r="F37" s="56">
        <v>0</v>
      </c>
      <c r="G37" s="30"/>
      <c r="H37" s="56">
        <v>0</v>
      </c>
      <c r="I37" s="30"/>
      <c r="J37" s="56">
        <v>0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0</v>
      </c>
    </row>
    <row r="38" spans="1:38" ht="13.5" thickBot="1" x14ac:dyDescent="0.25">
      <c r="A38" s="37" t="s">
        <v>79</v>
      </c>
      <c r="B38" s="31">
        <f>SUM(B6:B36)+B37</f>
        <v>4830</v>
      </c>
      <c r="C38" s="31">
        <f>SUM(C6:C36)+C37</f>
        <v>-12509</v>
      </c>
      <c r="D38" s="31">
        <f>SUM(D6:D36)+D37</f>
        <v>-7679</v>
      </c>
      <c r="E38" s="31"/>
      <c r="F38" s="31">
        <f>SUM(F6:F36)+F37</f>
        <v>25542</v>
      </c>
      <c r="G38" s="31"/>
      <c r="H38" s="31">
        <f>SUM(H6:H36)+H37</f>
        <v>-1375</v>
      </c>
      <c r="I38" s="31"/>
      <c r="J38" s="31">
        <f>SUM(J6:J36)+J37</f>
        <v>550</v>
      </c>
      <c r="K38" s="31"/>
      <c r="L38" s="31">
        <f>SUM(L6:L36)+L37</f>
        <v>11000</v>
      </c>
      <c r="M38" s="31"/>
      <c r="N38" s="31">
        <f>SUM(N6:N36)+N37</f>
        <v>-9378</v>
      </c>
      <c r="O38" s="31"/>
      <c r="P38" s="31">
        <f>SUM(P6:P36)+P37</f>
        <v>-351</v>
      </c>
      <c r="Q38" s="31"/>
      <c r="R38" s="31">
        <f>SUM(R6:R36)+R37</f>
        <v>-557</v>
      </c>
      <c r="S38" s="31"/>
      <c r="T38" s="31">
        <f>SUM(T6:T36)+T37</f>
        <v>1112</v>
      </c>
      <c r="U38" s="31">
        <f>SUM(U6:U36)+U37</f>
        <v>-416</v>
      </c>
      <c r="V38" s="31"/>
      <c r="W38" s="31"/>
      <c r="X38" s="31"/>
      <c r="Y38" s="32">
        <f t="shared" si="10"/>
        <v>18864</v>
      </c>
    </row>
    <row r="39" spans="1:38" s="120" customFormat="1" ht="16.5" thickBot="1" x14ac:dyDescent="0.3">
      <c r="A39" s="122" t="s">
        <v>75</v>
      </c>
      <c r="B39" s="123">
        <f>B5+B38</f>
        <v>159858</v>
      </c>
      <c r="C39" s="123">
        <f>C5+C38</f>
        <v>-378611</v>
      </c>
      <c r="D39" s="123">
        <f>D5+D38</f>
        <v>-218753</v>
      </c>
      <c r="E39" s="121"/>
      <c r="F39" s="123">
        <f>F5+F38</f>
        <v>102404</v>
      </c>
      <c r="G39" s="121"/>
      <c r="H39" s="123">
        <f>H5+H38</f>
        <v>8343</v>
      </c>
      <c r="I39" s="121"/>
      <c r="J39" s="123">
        <f>J5+J38</f>
        <v>-11257</v>
      </c>
      <c r="K39" s="121"/>
      <c r="L39" s="123">
        <f>L5+L38</f>
        <v>18422</v>
      </c>
      <c r="M39" s="121"/>
      <c r="N39" s="123">
        <f>N5+N38</f>
        <v>27975</v>
      </c>
      <c r="O39" s="121"/>
      <c r="P39" s="123">
        <f>P5+P38</f>
        <v>-9873</v>
      </c>
      <c r="Q39" s="121"/>
      <c r="R39" s="123">
        <f>R5+R38</f>
        <v>5486</v>
      </c>
      <c r="S39" s="121"/>
      <c r="T39" s="123">
        <f>T5+T38</f>
        <v>-20472</v>
      </c>
      <c r="U39" s="133">
        <f>U5+U38</f>
        <v>26985</v>
      </c>
      <c r="V39" s="133"/>
      <c r="W39" s="133">
        <v>0</v>
      </c>
      <c r="X39" s="121"/>
      <c r="Y39" s="123">
        <f>SUM(D39:X39)</f>
        <v>-70740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2002</vt:lpstr>
      <vt:lpstr>MANUAL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2002-01-17T12:56:04Z</cp:lastPrinted>
  <dcterms:created xsi:type="dcterms:W3CDTF">2000-09-05T21:04:28Z</dcterms:created>
  <dcterms:modified xsi:type="dcterms:W3CDTF">2023-09-13T23:11:08Z</dcterms:modified>
</cp:coreProperties>
</file>