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451A3A-BD9D-4BDF-A8D4-55DFC2A8700D}" xr6:coauthVersionLast="47" xr6:coauthVersionMax="47" xr10:uidLastSave="{00000000-0000-0000-0000-000000000000}"/>
  <bookViews>
    <workbookView xWindow="-120" yWindow="-120" windowWidth="38640" windowHeight="1572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<sst xmlns="http://schemas.openxmlformats.org/spreadsheetml/2006/main" count="559" uniqueCount="112">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</sst>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786-8620-F6B83FB83D4E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786-8620-F6B83FB83D4E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6-4786-8620-F6B83FB83D4E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6-4786-8620-F6B83FB83D4E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36-4786-8620-F6B83FB83D4E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36-4786-8620-F6B83FB83D4E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36-4786-8620-F6B83FB8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42815"/>
        <c:axId val="1"/>
      </c:lineChart>
      <c:dateAx>
        <c:axId val="21115428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542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2498</c:v>
                </c:pt>
                <c:pt idx="1">
                  <c:v>-25725</c:v>
                </c:pt>
                <c:pt idx="2">
                  <c:v>7221</c:v>
                </c:pt>
                <c:pt idx="3">
                  <c:v>-2609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2-45C6-AEEC-0D8D06D46BCB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2-45C6-AEEC-0D8D06D46BCB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2-45C6-AEEC-0D8D06D46BCB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2-45C6-AEEC-0D8D06D46BCB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52-45C6-AEEC-0D8D06D46BCB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52-45C6-AEEC-0D8D06D46BCB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52-45C6-AEEC-0D8D06D46BCB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52-45C6-AEEC-0D8D06D46BCB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52-45C6-AEEC-0D8D06D46BCB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52-45C6-AEEC-0D8D06D46BCB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52-45C6-AEEC-0D8D06D4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81759"/>
        <c:axId val="1"/>
      </c:lineChart>
      <c:dateAx>
        <c:axId val="21121817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81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5-4C83-9BE9-A39396ED43C9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5-4C83-9BE9-A39396ED43C9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5-4C83-9BE9-A39396ED43C9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5-4C83-9BE9-A39396ED43C9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F5-4C83-9BE9-A39396ED43C9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5-4C83-9BE9-A39396ED43C9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F5-4C83-9BE9-A39396ED43C9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F5-4C83-9BE9-A39396ED43C9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F5-4C83-9BE9-A39396ED43C9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F5-4C83-9BE9-A39396ED43C9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F5-4C83-9BE9-A39396ED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78975"/>
        <c:axId val="1"/>
      </c:lineChart>
      <c:dateAx>
        <c:axId val="21121789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789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9-4420-8387-93B4973D7BD1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9-4420-8387-93B4973D7BD1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9-4420-8387-93B4973D7BD1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9-4420-8387-93B4973D7BD1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9-4420-8387-93B4973D7BD1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9-4420-8387-93B4973D7BD1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9-4420-8387-93B4973D7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3855"/>
        <c:axId val="1"/>
      </c:lineChart>
      <c:dateAx>
        <c:axId val="21129738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738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B-4A16-A88D-462DA97A2959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B-4A16-A88D-462DA97A2959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B-4A16-A88D-462DA97A2959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B-4A16-A88D-462DA97A2959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B-4A16-A88D-462DA97A2959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B-4A16-A88D-462DA97A2959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B-4A16-A88D-462DA97A2959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0B-4A16-A88D-462DA97A2959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0B-4A16-A88D-462DA97A2959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0B-4A16-A88D-462DA97A2959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0B-4A16-A88D-462DA97A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79439"/>
        <c:axId val="1"/>
      </c:lineChart>
      <c:dateAx>
        <c:axId val="21121794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794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2-41FF-9640-9ABC617F1794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2-41FF-9640-9ABC617F1794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2-41FF-9640-9ABC617F1794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2-41FF-9640-9ABC617F1794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2-41FF-9640-9ABC617F1794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2-41FF-9640-9ABC617F1794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52-41FF-9640-9ABC617F1794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52-41FF-9640-9ABC617F1794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52-41FF-9640-9ABC617F1794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52-41FF-9640-9ABC617F1794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52-41FF-9640-9ABC617F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4319"/>
        <c:axId val="1"/>
      </c:lineChart>
      <c:dateAx>
        <c:axId val="21129743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743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D-4673-80CF-5739EAB9A79F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D-4673-80CF-5739EAB9A79F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D-4673-80CF-5739EAB9A79F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D-4673-80CF-5739EAB9A79F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D-4673-80CF-5739EAB9A79F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D-4673-80CF-5739EAB9A79F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4D-4673-80CF-5739EAB9A79F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4D-4673-80CF-5739EAB9A79F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4D-4673-80CF-5739EAB9A79F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4D-4673-80CF-5739EAB9A79F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4D-4673-80CF-5739EAB9A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82687"/>
        <c:axId val="1"/>
      </c:lineChart>
      <c:dateAx>
        <c:axId val="21121826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826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6-4137-8B3F-BEC0AC2C63C4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6-4137-8B3F-BEC0AC2C63C4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6-4137-8B3F-BEC0AC2C63C4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6-4137-8B3F-BEC0AC2C63C4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6-4137-8B3F-BEC0AC2C63C4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6-4137-8B3F-BEC0AC2C63C4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06-4137-8B3F-BEC0AC2C63C4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06-4137-8B3F-BEC0AC2C63C4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06-4137-8B3F-BEC0AC2C63C4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06-4137-8B3F-BEC0AC2C63C4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06-4137-8B3F-BEC0AC2C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44207"/>
        <c:axId val="1"/>
      </c:lineChart>
      <c:dateAx>
        <c:axId val="21115442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544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3D0-A879-18BB7D836FD5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3D0-A879-18BB7D836FD5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C-43D0-A879-18BB7D836FD5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C-43D0-A879-18BB7D836FD5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4C-43D0-A879-18BB7D836FD5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C-43D0-A879-18BB7D836FD5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4C-43D0-A879-18BB7D836FD5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4C-43D0-A879-18BB7D836FD5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4C-43D0-A879-18BB7D836FD5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4C-43D0-A879-18BB7D836FD5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4C-43D0-A879-18BB7D83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41887"/>
        <c:axId val="1"/>
      </c:lineChart>
      <c:dateAx>
        <c:axId val="21115418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5418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35D-A8F8-B3D799BD0560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35D-A8F8-B3D799BD0560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F-435D-A8F8-B3D799BD0560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F-435D-A8F8-B3D799BD0560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F-435D-A8F8-B3D799BD0560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F-435D-A8F8-B3D799BD0560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7F-435D-A8F8-B3D799BD0560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7F-435D-A8F8-B3D799BD0560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7F-435D-A8F8-B3D799BD0560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7F-435D-A8F8-B3D799BD0560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7F-435D-A8F8-B3D799BD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1999"/>
        <c:axId val="1"/>
      </c:lineChart>
      <c:dateAx>
        <c:axId val="21129719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719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420-B334-E4A9706FEF82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9-4420-B334-E4A9706FEF82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9-4420-B334-E4A9706FEF82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9-4420-B334-E4A9706FEF82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9-4420-B334-E4A9706FEF82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39-4420-B334-E4A9706FEF82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39-4420-B334-E4A9706FEF82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39-4420-B334-E4A9706FEF82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39-4420-B334-E4A9706FEF82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39-4420-B334-E4A9706FEF82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39-4420-B334-E4A9706F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031215"/>
        <c:axId val="1"/>
      </c:lineChart>
      <c:dateAx>
        <c:axId val="21130312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0312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9613E7E0-11B7-4814-CCFD-D8F349F85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CBC1B845-CB13-ACA7-06DF-7E9451E31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97C4FC54-DD63-9468-F6A8-C2AB60503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27E2A602-4F52-BB5A-2F06-1AC1ACE70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8A2A5AB7-9134-99CE-A026-6B49C48D9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0D849982-9A83-1605-D750-25B13ABA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927CE7A9-B427-38B9-3EBE-7F4487DB4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320507F9-9517-170A-878D-CAF78D754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071A86B5-59FD-80AD-FC51-A5BD252C9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60F1C211-0FCA-15E2-8FDF-4FC8BA3FF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B54C3A9B-9C45-1347-B730-BE2F8F306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AA15" sqref="AA15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-30635</v>
      </c>
      <c r="C5" s="141">
        <v>-336213</v>
      </c>
      <c r="D5" s="141">
        <f t="shared" ref="D5:D36" si="0">B5+C5</f>
        <v>-366848</v>
      </c>
      <c r="E5" s="142"/>
      <c r="F5" s="141">
        <v>175673</v>
      </c>
      <c r="G5" s="142"/>
      <c r="H5" s="141">
        <v>-7427</v>
      </c>
      <c r="I5" s="142"/>
      <c r="J5" s="141">
        <v>-2120</v>
      </c>
      <c r="K5" s="142"/>
      <c r="L5" s="141">
        <v>22461</v>
      </c>
      <c r="M5" s="142"/>
      <c r="N5" s="141">
        <v>-24541</v>
      </c>
      <c r="O5" s="142"/>
      <c r="P5" s="141">
        <v>-30183</v>
      </c>
      <c r="Q5" s="142"/>
      <c r="R5" s="141">
        <v>15404</v>
      </c>
      <c r="S5" s="142"/>
      <c r="T5" s="141">
        <v>144771</v>
      </c>
      <c r="U5" s="142"/>
      <c r="V5" s="141">
        <f t="shared" ref="V5:V40" si="1">SUM(D5:T5)</f>
        <v>-72810</v>
      </c>
      <c r="X5" s="152">
        <f>+A6</f>
        <v>37165</v>
      </c>
      <c r="Y5" s="65">
        <f>+B6</f>
        <v>2498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2498</v>
      </c>
      <c r="C6" s="69">
        <v>1283</v>
      </c>
      <c r="D6" s="32">
        <f t="shared" si="0"/>
        <v>3781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4768</v>
      </c>
      <c r="X6" s="152">
        <f t="shared" ref="X6:X35" si="11">X5+1</f>
        <v>37166</v>
      </c>
      <c r="Y6" s="30">
        <f t="shared" ref="Y6:Y33" si="12">+B7</f>
        <v>-25725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-25725</v>
      </c>
      <c r="C7" s="69">
        <v>2805</v>
      </c>
      <c r="D7" s="32">
        <f t="shared" si="0"/>
        <v>-22920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-12986</v>
      </c>
      <c r="X7" s="152">
        <f t="shared" si="11"/>
        <v>37167</v>
      </c>
      <c r="Y7" s="30">
        <f t="shared" si="12"/>
        <v>7221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7221</v>
      </c>
      <c r="C8" s="69">
        <v>341</v>
      </c>
      <c r="D8" s="32">
        <f t="shared" si="0"/>
        <v>7562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5855</v>
      </c>
      <c r="X8" s="152">
        <f t="shared" si="11"/>
        <v>37168</v>
      </c>
      <c r="Y8" s="30">
        <f t="shared" si="12"/>
        <v>-2609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-2609</v>
      </c>
      <c r="C9" s="69">
        <v>740</v>
      </c>
      <c r="D9" s="32">
        <f t="shared" si="0"/>
        <v>-1869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-6247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0</v>
      </c>
      <c r="Z15" s="30">
        <f t="shared" si="13"/>
        <v>0</v>
      </c>
      <c r="AA15" s="30">
        <f t="shared" si="2"/>
        <v>0</v>
      </c>
      <c r="AB15" s="65">
        <f t="shared" si="3"/>
        <v>0</v>
      </c>
      <c r="AC15" s="65">
        <f t="shared" si="4"/>
        <v>0</v>
      </c>
      <c r="AD15" s="65">
        <f t="shared" si="5"/>
        <v>0</v>
      </c>
      <c r="AE15" s="65">
        <f t="shared" si="6"/>
        <v>0</v>
      </c>
      <c r="AF15" s="66">
        <f t="shared" si="7"/>
        <v>0</v>
      </c>
      <c r="AG15" s="66">
        <f t="shared" si="8"/>
        <v>0</v>
      </c>
      <c r="AH15" s="66">
        <f t="shared" si="9"/>
        <v>0</v>
      </c>
      <c r="AI15" s="66">
        <f t="shared" si="10"/>
        <v>0</v>
      </c>
    </row>
    <row r="16" spans="1:45" x14ac:dyDescent="0.2">
      <c r="A16" s="155">
        <f t="shared" si="14"/>
        <v>37175</v>
      </c>
      <c r="B16" s="78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/>
      <c r="M16" s="33"/>
      <c r="N16" s="69"/>
      <c r="O16" s="33"/>
      <c r="P16" s="69"/>
      <c r="Q16" s="33"/>
      <c r="R16" s="69"/>
      <c r="S16" s="33"/>
      <c r="T16" s="69"/>
      <c r="U16" s="33"/>
      <c r="V16" s="34">
        <f t="shared" si="1"/>
        <v>0</v>
      </c>
      <c r="X16" s="152">
        <f t="shared" si="11"/>
        <v>37176</v>
      </c>
      <c r="Y16" s="30">
        <f t="shared" si="12"/>
        <v>0</v>
      </c>
      <c r="Z16" s="30">
        <f t="shared" si="13"/>
        <v>0</v>
      </c>
      <c r="AA16" s="30">
        <f t="shared" si="2"/>
        <v>0</v>
      </c>
      <c r="AB16" s="65">
        <f t="shared" si="3"/>
        <v>0</v>
      </c>
      <c r="AC16" s="65">
        <f t="shared" si="4"/>
        <v>0</v>
      </c>
      <c r="AD16" s="65">
        <f t="shared" si="5"/>
        <v>0</v>
      </c>
      <c r="AE16" s="65">
        <f t="shared" si="6"/>
        <v>0</v>
      </c>
      <c r="AF16" s="66">
        <f t="shared" si="7"/>
        <v>0</v>
      </c>
      <c r="AG16" s="66">
        <f t="shared" si="8"/>
        <v>0</v>
      </c>
      <c r="AH16" s="66">
        <f t="shared" si="9"/>
        <v>0</v>
      </c>
      <c r="AI16" s="66">
        <f t="shared" si="10"/>
        <v>0</v>
      </c>
    </row>
    <row r="17" spans="1:35" x14ac:dyDescent="0.2">
      <c r="A17" s="154">
        <f t="shared" si="14"/>
        <v>37176</v>
      </c>
      <c r="B17" s="78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/>
      <c r="M17" s="33"/>
      <c r="N17" s="69"/>
      <c r="O17" s="33"/>
      <c r="P17" s="69"/>
      <c r="Q17" s="33"/>
      <c r="R17" s="69"/>
      <c r="S17" s="33"/>
      <c r="T17" s="69"/>
      <c r="U17" s="33"/>
      <c r="V17" s="34">
        <f t="shared" si="1"/>
        <v>0</v>
      </c>
      <c r="X17" s="152">
        <f t="shared" si="11"/>
        <v>37177</v>
      </c>
      <c r="Y17" s="30">
        <f t="shared" si="12"/>
        <v>0</v>
      </c>
      <c r="Z17" s="30">
        <f t="shared" si="13"/>
        <v>0</v>
      </c>
      <c r="AA17" s="30">
        <f t="shared" si="2"/>
        <v>0</v>
      </c>
      <c r="AB17" s="65">
        <f t="shared" si="3"/>
        <v>0</v>
      </c>
      <c r="AC17" s="65">
        <f t="shared" si="4"/>
        <v>0</v>
      </c>
      <c r="AD17" s="65">
        <f t="shared" si="5"/>
        <v>0</v>
      </c>
      <c r="AE17" s="65">
        <f t="shared" si="6"/>
        <v>0</v>
      </c>
      <c r="AF17" s="66">
        <f t="shared" si="7"/>
        <v>0</v>
      </c>
      <c r="AG17" s="66">
        <f t="shared" si="8"/>
        <v>0</v>
      </c>
      <c r="AH17" s="66">
        <f t="shared" si="9"/>
        <v>0</v>
      </c>
      <c r="AI17" s="66">
        <f t="shared" si="10"/>
        <v>0</v>
      </c>
    </row>
    <row r="18" spans="1:35" x14ac:dyDescent="0.2">
      <c r="A18" s="154">
        <f t="shared" si="14"/>
        <v>37177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/>
      <c r="M18" s="33"/>
      <c r="N18" s="69"/>
      <c r="O18" s="33"/>
      <c r="P18" s="69"/>
      <c r="Q18" s="33"/>
      <c r="R18" s="69"/>
      <c r="S18" s="33"/>
      <c r="T18" s="69"/>
      <c r="U18" s="33"/>
      <c r="V18" s="34">
        <f t="shared" si="1"/>
        <v>0</v>
      </c>
      <c r="X18" s="152">
        <f t="shared" si="11"/>
        <v>37178</v>
      </c>
      <c r="Y18" s="30">
        <f t="shared" si="12"/>
        <v>0</v>
      </c>
      <c r="Z18" s="30">
        <f t="shared" si="13"/>
        <v>0</v>
      </c>
      <c r="AA18" s="30">
        <f t="shared" si="2"/>
        <v>0</v>
      </c>
      <c r="AB18" s="65">
        <f t="shared" si="3"/>
        <v>0</v>
      </c>
      <c r="AC18" s="65">
        <f t="shared" si="4"/>
        <v>0</v>
      </c>
      <c r="AD18" s="65">
        <f t="shared" si="5"/>
        <v>0</v>
      </c>
      <c r="AE18" s="65">
        <f t="shared" si="6"/>
        <v>0</v>
      </c>
      <c r="AF18" s="66">
        <f t="shared" si="7"/>
        <v>0</v>
      </c>
      <c r="AG18" s="66">
        <f t="shared" si="8"/>
        <v>0</v>
      </c>
      <c r="AH18" s="66">
        <f t="shared" si="9"/>
        <v>0</v>
      </c>
      <c r="AI18" s="66">
        <f t="shared" si="10"/>
        <v>0</v>
      </c>
    </row>
    <row r="19" spans="1:35" x14ac:dyDescent="0.2">
      <c r="A19" s="154">
        <f t="shared" si="14"/>
        <v>37178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/>
      <c r="M19" s="33"/>
      <c r="N19" s="69"/>
      <c r="O19" s="33"/>
      <c r="P19" s="69"/>
      <c r="Q19" s="33"/>
      <c r="R19" s="69"/>
      <c r="S19" s="33"/>
      <c r="T19" s="69"/>
      <c r="U19" s="33"/>
      <c r="V19" s="34">
        <f t="shared" si="1"/>
        <v>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">
      <c r="A20" s="154">
        <f t="shared" si="14"/>
        <v>37179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">
      <c r="A21" s="154">
        <f t="shared" si="14"/>
        <v>37180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">
      <c r="A22" s="154">
        <f t="shared" si="14"/>
        <v>37181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">
      <c r="A23" s="154">
        <f t="shared" si="14"/>
        <v>37182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">
      <c r="A24" s="155">
        <f t="shared" si="14"/>
        <v>37183</v>
      </c>
      <c r="B24" s="78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20456</v>
      </c>
      <c r="C39" s="37">
        <f>SUM(C6:C36)+C38</f>
        <v>525</v>
      </c>
      <c r="D39" s="37">
        <f>SUM(D6:D36)+D38</f>
        <v>20981</v>
      </c>
      <c r="E39" s="37"/>
      <c r="F39" s="37">
        <f>SUM(F6:F36)+F38</f>
        <v>7210</v>
      </c>
      <c r="G39" s="37"/>
      <c r="H39" s="37">
        <f>SUM(H6:H36)+H38</f>
        <v>1614</v>
      </c>
      <c r="I39" s="37"/>
      <c r="J39" s="37">
        <f>SUM(J6:J36)+J38</f>
        <v>-89</v>
      </c>
      <c r="K39" s="37"/>
      <c r="L39" s="37">
        <f>SUM(L6:L36)+L38</f>
        <v>0</v>
      </c>
      <c r="M39" s="37"/>
      <c r="N39" s="37">
        <f>SUM(N6:N36)+N38</f>
        <v>13023</v>
      </c>
      <c r="O39" s="37"/>
      <c r="P39" s="37">
        <f>SUM(P6:P36)+P38</f>
        <v>587</v>
      </c>
      <c r="Q39" s="37"/>
      <c r="R39" s="37">
        <f>SUM(R6:R36)+R38</f>
        <v>1942</v>
      </c>
      <c r="S39" s="37"/>
      <c r="T39" s="37">
        <f>SUM(T6:T36)+T38</f>
        <v>-7913</v>
      </c>
      <c r="U39" s="37"/>
      <c r="V39" s="38">
        <f t="shared" si="1"/>
        <v>37355</v>
      </c>
    </row>
    <row r="40" spans="1:35" s="143" customFormat="1" ht="16.5" thickBot="1" x14ac:dyDescent="0.3">
      <c r="A40" s="147" t="s">
        <v>106</v>
      </c>
      <c r="B40" s="148">
        <f>B5+B39</f>
        <v>-10179</v>
      </c>
      <c r="C40" s="148">
        <f>C5+C39</f>
        <v>-335688</v>
      </c>
      <c r="D40" s="148">
        <f>D5+D39</f>
        <v>-345867</v>
      </c>
      <c r="E40" s="146"/>
      <c r="F40" s="148">
        <f>F5+F39</f>
        <v>182883</v>
      </c>
      <c r="G40" s="146"/>
      <c r="H40" s="148">
        <f>H5+H39</f>
        <v>-5813</v>
      </c>
      <c r="I40" s="146"/>
      <c r="J40" s="148">
        <f>J5+J39</f>
        <v>-2209</v>
      </c>
      <c r="K40" s="146"/>
      <c r="L40" s="148">
        <f>L5+L39</f>
        <v>22461</v>
      </c>
      <c r="M40" s="146"/>
      <c r="N40" s="148">
        <f>N5+N39</f>
        <v>-11518</v>
      </c>
      <c r="O40" s="146"/>
      <c r="P40" s="148">
        <f>P5+P39</f>
        <v>-29596</v>
      </c>
      <c r="Q40" s="146"/>
      <c r="R40" s="148">
        <f>R5+R39</f>
        <v>17346</v>
      </c>
      <c r="S40" s="146"/>
      <c r="T40" s="148">
        <f>T5+T39</f>
        <v>136858</v>
      </c>
      <c r="U40" s="146"/>
      <c r="V40" s="148">
        <f t="shared" si="1"/>
        <v>-35455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2001-10-10T15:26:52Z</cp:lastPrinted>
  <dcterms:created xsi:type="dcterms:W3CDTF">2000-09-05T21:04:28Z</dcterms:created>
  <dcterms:modified xsi:type="dcterms:W3CDTF">2023-09-14T07:18:28Z</dcterms:modified>
</cp:coreProperties>
</file>