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09BFE9-60D4-4AD9-BC43-E642805885F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P4" i="1"/>
  <c r="Q4" i="1"/>
  <c r="R4" i="1"/>
  <c r="J5" i="1"/>
  <c r="K5" i="1"/>
  <c r="L5" i="1"/>
  <c r="P5" i="1"/>
  <c r="Q5" i="1"/>
  <c r="R5" i="1"/>
  <c r="J6" i="1"/>
  <c r="K6" i="1"/>
  <c r="L6" i="1"/>
  <c r="P6" i="1"/>
  <c r="Q6" i="1"/>
  <c r="R6" i="1"/>
  <c r="J14" i="1"/>
  <c r="K14" i="1"/>
  <c r="L14" i="1"/>
  <c r="P14" i="1"/>
  <c r="Q14" i="1"/>
  <c r="R14" i="1"/>
  <c r="J15" i="1"/>
  <c r="K15" i="1"/>
  <c r="L15" i="1"/>
  <c r="P15" i="1"/>
  <c r="Q15" i="1"/>
  <c r="R15" i="1"/>
  <c r="J16" i="1"/>
  <c r="K16" i="1"/>
  <c r="L16" i="1"/>
  <c r="P16" i="1"/>
  <c r="Q16" i="1"/>
  <c r="R16" i="1"/>
  <c r="J17" i="1"/>
  <c r="K17" i="1"/>
  <c r="L17" i="1"/>
  <c r="P17" i="1"/>
  <c r="Q17" i="1"/>
  <c r="R17" i="1"/>
  <c r="J18" i="1"/>
  <c r="K18" i="1"/>
  <c r="L18" i="1"/>
  <c r="P18" i="1"/>
  <c r="Q18" i="1"/>
  <c r="R18" i="1"/>
  <c r="D23" i="1"/>
  <c r="J23" i="1"/>
  <c r="K23" i="1"/>
  <c r="L23" i="1"/>
  <c r="P23" i="1"/>
  <c r="Q23" i="1"/>
  <c r="R23" i="1"/>
  <c r="D24" i="1"/>
  <c r="J24" i="1"/>
  <c r="K24" i="1"/>
  <c r="L24" i="1"/>
  <c r="P24" i="1"/>
  <c r="Q24" i="1"/>
  <c r="R24" i="1"/>
  <c r="D25" i="1"/>
  <c r="J25" i="1"/>
  <c r="K25" i="1"/>
  <c r="L25" i="1"/>
  <c r="P25" i="1"/>
  <c r="Q25" i="1"/>
  <c r="R25" i="1"/>
  <c r="D26" i="1"/>
  <c r="J26" i="1"/>
  <c r="K26" i="1"/>
  <c r="L26" i="1"/>
  <c r="P26" i="1"/>
  <c r="Q26" i="1"/>
  <c r="R26" i="1"/>
  <c r="D27" i="1"/>
  <c r="J27" i="1"/>
  <c r="K27" i="1"/>
  <c r="L27" i="1"/>
  <c r="P27" i="1"/>
  <c r="Q27" i="1"/>
  <c r="R27" i="1"/>
  <c r="D28" i="1"/>
  <c r="J28" i="1"/>
  <c r="K28" i="1"/>
  <c r="L28" i="1"/>
  <c r="P28" i="1"/>
  <c r="Q28" i="1"/>
  <c r="R28" i="1"/>
  <c r="D29" i="1"/>
  <c r="J29" i="1"/>
  <c r="K29" i="1"/>
  <c r="L29" i="1"/>
  <c r="P29" i="1"/>
  <c r="Q29" i="1"/>
  <c r="R29" i="1"/>
  <c r="D30" i="1"/>
  <c r="J30" i="1"/>
  <c r="K30" i="1"/>
  <c r="L30" i="1"/>
  <c r="P30" i="1"/>
  <c r="Q30" i="1"/>
  <c r="R30" i="1"/>
</calcChain>
</file>

<file path=xl/sharedStrings.xml><?xml version="1.0" encoding="utf-8"?>
<sst xmlns="http://schemas.openxmlformats.org/spreadsheetml/2006/main" count="107" uniqueCount="57">
  <si>
    <t>Only locations larger or equal to 1.5 inches or 5% of pipe diameter.</t>
  </si>
  <si>
    <t xml:space="preserve">Dent depth </t>
  </si>
  <si>
    <t>Mile Post</t>
  </si>
  <si>
    <t>2232+80</t>
  </si>
  <si>
    <t>2395+85</t>
  </si>
  <si>
    <t>2978+77</t>
  </si>
  <si>
    <t>The kaliper pig results from 7-6 do not show any dents less than 1.5 inches.</t>
  </si>
  <si>
    <t xml:space="preserve">The largest item identified from 7-6 is 1.06 and it is an ovality issue rather than a dent.  </t>
  </si>
  <si>
    <t>Dent Report ---  Station 8 to Station 7 Mainline</t>
  </si>
  <si>
    <t>Dent Report ---  Station 7 to Station 6 Mainline</t>
  </si>
  <si>
    <t>Dent Report ---  Station 5 to Station 4 Mainline</t>
  </si>
  <si>
    <t>Dent Report ---  Station 5 to Station 4 Loopline</t>
  </si>
  <si>
    <t>TW Stationing Calculated</t>
  </si>
  <si>
    <t>TW Distance from dent to Upstream marker</t>
  </si>
  <si>
    <t>TW Distance from dent to downstream marker</t>
  </si>
  <si>
    <t>NM 10</t>
  </si>
  <si>
    <t>TDW distance at dent</t>
  </si>
  <si>
    <t>TDW Marker upstream</t>
  </si>
  <si>
    <t>TDW Marker Downstream</t>
  </si>
  <si>
    <t>TDW Distance from dent to Upstream marker</t>
  </si>
  <si>
    <t>TDW Distance from dent to downstream marker</t>
  </si>
  <si>
    <t>TDW distance between the markers</t>
  </si>
  <si>
    <t>NM10</t>
  </si>
  <si>
    <t>NM 10 2nd crossing</t>
  </si>
  <si>
    <t>TW distance between the markers</t>
  </si>
  <si>
    <t>3341+72.8</t>
  </si>
  <si>
    <t>3489+10.56</t>
  </si>
  <si>
    <t>3494+33.7</t>
  </si>
  <si>
    <t>3554+97.0</t>
  </si>
  <si>
    <t>TW Calculated stationing at dent by TDW</t>
  </si>
  <si>
    <t>TDW Stationing at Upstream Marker</t>
  </si>
  <si>
    <t>TDW Stationing at Downstream Marker</t>
  </si>
  <si>
    <t>TW Stationing at Upstream Marker</t>
  </si>
  <si>
    <t>TW Stationing at Downstream Marker</t>
  </si>
  <si>
    <t>3614+42.64</t>
  </si>
  <si>
    <t>2259+77.29</t>
  </si>
  <si>
    <t>2940+64.86</t>
  </si>
  <si>
    <t>MLV 5011</t>
  </si>
  <si>
    <t>3032+26.67</t>
  </si>
  <si>
    <t>3127+33.44</t>
  </si>
  <si>
    <t>3158+66.65</t>
  </si>
  <si>
    <t>3264+86.58</t>
  </si>
  <si>
    <t>3319+47.51</t>
  </si>
  <si>
    <t>3396+69.87</t>
  </si>
  <si>
    <t>K 1</t>
  </si>
  <si>
    <t>K 2</t>
  </si>
  <si>
    <t>K 4</t>
  </si>
  <si>
    <t>NM 10 &amp;41</t>
  </si>
  <si>
    <t>K12</t>
  </si>
  <si>
    <t>K8</t>
  </si>
  <si>
    <t>Hiway 12</t>
  </si>
  <si>
    <t>K 7</t>
  </si>
  <si>
    <t>MLV 5010</t>
  </si>
  <si>
    <t xml:space="preserve">Is this the tee at the crossover valve?  </t>
  </si>
  <si>
    <t>K 6</t>
  </si>
  <si>
    <t>K 3</t>
  </si>
  <si>
    <t>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</si>
</sst>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topLeftCell="A3" workbookViewId="0">
      <selection activeCell="H19" sqref="H19"/>
    </sheetView>
  </sheetViews>
  <sheetFormatPr defaultRowHeight="12.75" x14ac:dyDescent="0.2"/>
  <cols>
    <col min="2" max="2" width="9.85546875" customWidth="1"/>
    <col min="3" max="3" width="12.28515625" customWidth="1"/>
    <col min="4" max="5" width="11.28515625" customWidth="1"/>
    <col min="6" max="6" width="10.28515625" customWidth="1"/>
    <col min="7" max="7" width="10.140625" bestFit="1" customWidth="1"/>
    <col min="8" max="8" width="10.5703125" customWidth="1"/>
    <col min="9" max="9" width="10.140625" bestFit="1" customWidth="1"/>
    <col min="13" max="13" width="10.140625" bestFit="1" customWidth="1"/>
    <col min="15" max="15" width="10.42578125" customWidth="1"/>
    <col min="16" max="16" width="11.28515625" customWidth="1"/>
    <col min="17" max="17" width="10.7109375" bestFit="1" customWidth="1"/>
    <col min="19" max="19" width="15" customWidth="1"/>
  </cols>
  <sheetData>
    <row r="1" spans="1:18" x14ac:dyDescent="0.2">
      <c r="A1" s="5" t="s">
        <v>8</v>
      </c>
    </row>
    <row r="2" spans="1:18" x14ac:dyDescent="0.2">
      <c r="A2" t="s">
        <v>0</v>
      </c>
    </row>
    <row r="3" spans="1:18" ht="89.25" x14ac:dyDescent="0.2">
      <c r="B3" t="s">
        <v>1</v>
      </c>
      <c r="C3" s="6" t="s">
        <v>12</v>
      </c>
      <c r="D3" s="6" t="s">
        <v>2</v>
      </c>
      <c r="E3" s="6" t="s">
        <v>16</v>
      </c>
      <c r="F3" s="6" t="s">
        <v>17</v>
      </c>
      <c r="G3" s="6" t="s">
        <v>30</v>
      </c>
      <c r="H3" s="6" t="s">
        <v>18</v>
      </c>
      <c r="I3" s="6" t="s">
        <v>31</v>
      </c>
      <c r="J3" s="6" t="s">
        <v>19</v>
      </c>
      <c r="K3" s="6" t="s">
        <v>20</v>
      </c>
      <c r="L3" s="6" t="s">
        <v>21</v>
      </c>
      <c r="M3" s="6" t="s">
        <v>29</v>
      </c>
      <c r="N3" s="6" t="s">
        <v>32</v>
      </c>
      <c r="O3" s="6" t="s">
        <v>33</v>
      </c>
      <c r="P3" s="6" t="s">
        <v>13</v>
      </c>
      <c r="Q3" s="6" t="s">
        <v>14</v>
      </c>
      <c r="R3" s="6" t="s">
        <v>24</v>
      </c>
    </row>
    <row r="4" spans="1:18" x14ac:dyDescent="0.2">
      <c r="A4">
        <v>1</v>
      </c>
      <c r="B4" s="4">
        <v>1.71</v>
      </c>
      <c r="C4" s="2" t="s">
        <v>3</v>
      </c>
      <c r="D4" s="3">
        <v>42.287999999999997</v>
      </c>
      <c r="E4" s="8">
        <v>223768.6</v>
      </c>
      <c r="F4" t="s">
        <v>49</v>
      </c>
      <c r="G4" s="7">
        <v>214946.8</v>
      </c>
      <c r="H4" t="s">
        <v>15</v>
      </c>
      <c r="I4" s="7">
        <v>235699.5</v>
      </c>
      <c r="J4" s="7">
        <f>SUM(E4-G4)</f>
        <v>8821.8000000000175</v>
      </c>
      <c r="K4" s="7">
        <f>SUM(I4-E4)</f>
        <v>11930.899999999994</v>
      </c>
      <c r="L4" s="7">
        <f>SUM(I4-G4)</f>
        <v>20752.700000000012</v>
      </c>
      <c r="M4" s="7">
        <v>223280.44</v>
      </c>
      <c r="N4">
        <v>214487</v>
      </c>
      <c r="O4">
        <v>235173</v>
      </c>
      <c r="P4" s="7">
        <f>SUM(M4-N4)</f>
        <v>8793.4400000000023</v>
      </c>
      <c r="Q4" s="7">
        <f>SUM(O4-M4)</f>
        <v>11892.559999999998</v>
      </c>
      <c r="R4">
        <f>SUM(O4-N4)</f>
        <v>20686</v>
      </c>
    </row>
    <row r="5" spans="1:18" ht="25.5" customHeight="1" x14ac:dyDescent="0.2">
      <c r="A5">
        <v>2</v>
      </c>
      <c r="B5" s="4">
        <v>1.75</v>
      </c>
      <c r="C5" s="2" t="s">
        <v>4</v>
      </c>
      <c r="D5" s="1">
        <v>45.375</v>
      </c>
      <c r="E5" s="7">
        <v>240136</v>
      </c>
      <c r="F5" t="s">
        <v>22</v>
      </c>
      <c r="G5" s="7">
        <v>235699.5</v>
      </c>
      <c r="H5" s="6" t="s">
        <v>23</v>
      </c>
      <c r="I5" s="7">
        <v>252431.8</v>
      </c>
      <c r="J5" s="7">
        <f>SUM(E5-G5)</f>
        <v>4436.5</v>
      </c>
      <c r="K5" s="7">
        <f>SUM(I5-E5)</f>
        <v>12295.799999999988</v>
      </c>
      <c r="L5" s="7">
        <f>SUM(I5-G5)</f>
        <v>16732.299999999988</v>
      </c>
      <c r="M5" s="7">
        <v>239584.71</v>
      </c>
      <c r="N5">
        <v>235173</v>
      </c>
      <c r="O5">
        <v>251809.3</v>
      </c>
      <c r="P5" s="7">
        <f>SUM(M5-N5)</f>
        <v>4411.7099999999919</v>
      </c>
      <c r="Q5" s="7">
        <f>SUM(O5-M5)</f>
        <v>12224.589999999997</v>
      </c>
      <c r="R5">
        <f>SUM(O5-N5)</f>
        <v>16636.299999999988</v>
      </c>
    </row>
    <row r="6" spans="1:18" x14ac:dyDescent="0.2">
      <c r="A6">
        <v>3</v>
      </c>
      <c r="B6" s="4">
        <v>2.4500000000000002</v>
      </c>
      <c r="C6" s="2" t="s">
        <v>5</v>
      </c>
      <c r="D6" s="1">
        <v>56.4</v>
      </c>
      <c r="E6" s="7">
        <v>298425.2</v>
      </c>
      <c r="F6" t="s">
        <v>47</v>
      </c>
      <c r="G6" s="7">
        <v>271715.09999999998</v>
      </c>
      <c r="H6" t="s">
        <v>48</v>
      </c>
      <c r="I6" s="7">
        <v>320972</v>
      </c>
      <c r="J6" s="7">
        <f>SUM(E6-G6)</f>
        <v>26710.100000000035</v>
      </c>
      <c r="K6" s="7">
        <f>SUM(I6-E6)</f>
        <v>22546.799999999988</v>
      </c>
      <c r="L6" s="7">
        <f>SUM(I6-G6)</f>
        <v>49256.900000000023</v>
      </c>
      <c r="M6" s="7">
        <v>297876.65999999997</v>
      </c>
      <c r="N6">
        <v>270990.90000000002</v>
      </c>
      <c r="O6">
        <v>320100</v>
      </c>
      <c r="P6" s="7">
        <f>SUM(M6-N6)</f>
        <v>26885.759999999951</v>
      </c>
      <c r="Q6" s="7">
        <f>SUM(O6-M6)</f>
        <v>22223.340000000026</v>
      </c>
      <c r="R6">
        <f>SUM(O6-N6)</f>
        <v>49109.099999999977</v>
      </c>
    </row>
    <row r="7" spans="1:18" x14ac:dyDescent="0.2">
      <c r="D7" s="1"/>
      <c r="E7" s="1"/>
    </row>
    <row r="8" spans="1:18" x14ac:dyDescent="0.2">
      <c r="A8" s="5" t="s">
        <v>9</v>
      </c>
      <c r="C8" s="1"/>
    </row>
    <row r="9" spans="1:18" x14ac:dyDescent="0.2">
      <c r="A9" t="s">
        <v>6</v>
      </c>
      <c r="C9" s="1"/>
    </row>
    <row r="10" spans="1:18" x14ac:dyDescent="0.2">
      <c r="A10" t="s">
        <v>7</v>
      </c>
      <c r="C10" s="1"/>
    </row>
    <row r="11" spans="1:18" x14ac:dyDescent="0.2">
      <c r="C11" s="1"/>
    </row>
    <row r="12" spans="1:18" x14ac:dyDescent="0.2">
      <c r="A12" s="5" t="s">
        <v>10</v>
      </c>
    </row>
    <row r="13" spans="1:18" ht="89.25" x14ac:dyDescent="0.2">
      <c r="B13" t="s">
        <v>1</v>
      </c>
      <c r="C13" s="6" t="s">
        <v>12</v>
      </c>
      <c r="D13" s="6" t="s">
        <v>2</v>
      </c>
      <c r="E13" s="6" t="s">
        <v>16</v>
      </c>
      <c r="F13" s="6" t="s">
        <v>17</v>
      </c>
      <c r="G13" s="6" t="s">
        <v>30</v>
      </c>
      <c r="H13" s="6" t="s">
        <v>18</v>
      </c>
      <c r="I13" s="6" t="s">
        <v>31</v>
      </c>
      <c r="J13" s="6" t="s">
        <v>19</v>
      </c>
      <c r="K13" s="6" t="s">
        <v>20</v>
      </c>
      <c r="L13" s="6" t="s">
        <v>21</v>
      </c>
      <c r="M13" s="6" t="s">
        <v>29</v>
      </c>
      <c r="N13" s="6" t="s">
        <v>32</v>
      </c>
      <c r="O13" s="6" t="s">
        <v>33</v>
      </c>
      <c r="P13" s="6" t="s">
        <v>13</v>
      </c>
      <c r="Q13" s="6" t="s">
        <v>14</v>
      </c>
      <c r="R13" s="6" t="s">
        <v>24</v>
      </c>
    </row>
    <row r="14" spans="1:18" x14ac:dyDescent="0.2">
      <c r="A14">
        <v>1</v>
      </c>
      <c r="B14" s="4">
        <v>2.09</v>
      </c>
      <c r="C14" s="2" t="s">
        <v>25</v>
      </c>
      <c r="D14" s="3">
        <v>63.29</v>
      </c>
      <c r="E14" s="8">
        <v>332726.90000000002</v>
      </c>
      <c r="F14" t="s">
        <v>45</v>
      </c>
      <c r="G14" s="7">
        <v>328289.09999999998</v>
      </c>
      <c r="H14" t="s">
        <v>55</v>
      </c>
      <c r="I14">
        <v>333473.3</v>
      </c>
      <c r="J14" s="7">
        <f>SUM(E14-G14)</f>
        <v>4437.8000000000466</v>
      </c>
      <c r="K14" s="7">
        <f>SUM(I14-E14)</f>
        <v>746.39999999996508</v>
      </c>
      <c r="L14" s="7">
        <f>SUM(I14-G14)</f>
        <v>5184.2000000000116</v>
      </c>
      <c r="M14" s="7">
        <v>334172.79999999999</v>
      </c>
      <c r="N14">
        <v>329550</v>
      </c>
      <c r="O14">
        <v>334922</v>
      </c>
      <c r="P14" s="7">
        <f>SUM(M14-N14)</f>
        <v>4622.7999999999884</v>
      </c>
      <c r="Q14" s="7">
        <f>SUM(O14-M14)</f>
        <v>749.20000000001164</v>
      </c>
      <c r="R14">
        <f>SUM(O14-N14)</f>
        <v>5372</v>
      </c>
    </row>
    <row r="15" spans="1:18" ht="14.25" customHeight="1" x14ac:dyDescent="0.2">
      <c r="A15">
        <v>2</v>
      </c>
      <c r="B15" s="4">
        <v>1.86</v>
      </c>
      <c r="C15" s="2" t="s">
        <v>26</v>
      </c>
      <c r="D15" s="1">
        <v>66.08</v>
      </c>
      <c r="E15" s="7">
        <v>347286.2</v>
      </c>
      <c r="F15" t="s">
        <v>46</v>
      </c>
      <c r="G15" s="7">
        <v>338627.6</v>
      </c>
      <c r="H15" s="6" t="s">
        <v>54</v>
      </c>
      <c r="I15" s="7">
        <v>349238.8</v>
      </c>
      <c r="J15" s="7">
        <f>SUM(E15-G15)</f>
        <v>8658.6000000000349</v>
      </c>
      <c r="K15" s="7">
        <f>SUM(I15-E15)</f>
        <v>1952.5999999999767</v>
      </c>
      <c r="L15" s="7">
        <f>SUM(I15-G15)</f>
        <v>10611.200000000012</v>
      </c>
      <c r="M15" s="7">
        <v>348910.56</v>
      </c>
      <c r="N15">
        <v>340097</v>
      </c>
      <c r="O15">
        <v>350693</v>
      </c>
      <c r="P15" s="7">
        <f>SUM(M15-N15)</f>
        <v>8813.5599999999977</v>
      </c>
      <c r="Q15" s="7">
        <f>SUM(O15-M15)</f>
        <v>1782.4400000000023</v>
      </c>
      <c r="R15">
        <f>SUM(O15-N15)</f>
        <v>10596</v>
      </c>
    </row>
    <row r="16" spans="1:18" x14ac:dyDescent="0.2">
      <c r="A16">
        <v>3</v>
      </c>
      <c r="B16" s="4">
        <v>2.09</v>
      </c>
      <c r="C16" s="2" t="s">
        <v>27</v>
      </c>
      <c r="D16" s="1">
        <v>66.180000000000007</v>
      </c>
      <c r="E16" s="7">
        <v>347800.1</v>
      </c>
      <c r="F16" t="s">
        <v>46</v>
      </c>
      <c r="G16" s="7">
        <v>338627.6</v>
      </c>
      <c r="H16" s="6" t="s">
        <v>54</v>
      </c>
      <c r="I16" s="7">
        <v>349238.8</v>
      </c>
      <c r="J16" s="7">
        <f>SUM(E16-G16)</f>
        <v>9172.5</v>
      </c>
      <c r="K16" s="7">
        <f>SUM(I16-E16)</f>
        <v>1438.7000000000116</v>
      </c>
      <c r="L16" s="7">
        <f>SUM(I16-G16)</f>
        <v>10611.200000000012</v>
      </c>
      <c r="M16" s="7">
        <v>349433.7</v>
      </c>
      <c r="N16">
        <v>340097</v>
      </c>
      <c r="O16">
        <v>350693</v>
      </c>
      <c r="P16" s="7">
        <f>SUM(M16-N16)</f>
        <v>9336.7000000000116</v>
      </c>
      <c r="Q16" s="7">
        <f>SUM(O16-M16)</f>
        <v>1259.2999999999884</v>
      </c>
      <c r="R16">
        <f>SUM(O16-N16)</f>
        <v>10596</v>
      </c>
    </row>
    <row r="17" spans="1:19" x14ac:dyDescent="0.2">
      <c r="A17">
        <v>4</v>
      </c>
      <c r="B17" s="4">
        <v>1.61</v>
      </c>
      <c r="C17" s="2" t="s">
        <v>28</v>
      </c>
      <c r="D17" s="1">
        <v>67.328999999999994</v>
      </c>
      <c r="E17" s="1">
        <v>353756.8</v>
      </c>
      <c r="F17" t="s">
        <v>54</v>
      </c>
      <c r="G17" s="7">
        <v>349238.8</v>
      </c>
      <c r="H17" s="6" t="s">
        <v>51</v>
      </c>
      <c r="I17">
        <v>354075.7</v>
      </c>
      <c r="J17" s="7">
        <f>SUM(E17-G17)</f>
        <v>4518</v>
      </c>
      <c r="K17" s="7">
        <f>SUM(I17-E17)</f>
        <v>318.90000000002328</v>
      </c>
      <c r="L17" s="7">
        <f>SUM(I17-G17)</f>
        <v>4836.9000000000233</v>
      </c>
      <c r="M17" s="7">
        <v>355497</v>
      </c>
      <c r="N17">
        <v>350693</v>
      </c>
      <c r="O17">
        <v>355540</v>
      </c>
      <c r="P17" s="7">
        <f>SUM(M17-N17)</f>
        <v>4804</v>
      </c>
      <c r="Q17" s="7">
        <f>SUM(O17-M17)</f>
        <v>43</v>
      </c>
      <c r="R17">
        <f>SUM(O17-N17)</f>
        <v>4847</v>
      </c>
    </row>
    <row r="18" spans="1:19" x14ac:dyDescent="0.2">
      <c r="A18">
        <v>5</v>
      </c>
      <c r="B18" s="4">
        <v>1.5</v>
      </c>
      <c r="C18" s="2" t="s">
        <v>34</v>
      </c>
      <c r="D18" s="1">
        <v>68.454999999999998</v>
      </c>
      <c r="E18" s="1">
        <v>359597.9</v>
      </c>
      <c r="F18" t="s">
        <v>51</v>
      </c>
      <c r="G18">
        <v>354075.7</v>
      </c>
      <c r="H18" s="6" t="s">
        <v>56</v>
      </c>
      <c r="I18">
        <v>363936.2</v>
      </c>
      <c r="J18" s="7">
        <f>SUM(E18-G18)</f>
        <v>5522.2000000000116</v>
      </c>
      <c r="K18" s="7">
        <f>SUM(I18-E18)</f>
        <v>4338.2999999999884</v>
      </c>
      <c r="L18" s="7">
        <f>SUM(I18-G18)</f>
        <v>9860.5</v>
      </c>
      <c r="M18" s="7">
        <v>361442.64</v>
      </c>
      <c r="N18">
        <v>355540</v>
      </c>
      <c r="O18">
        <v>365371</v>
      </c>
      <c r="P18" s="7">
        <f>SUM(M18-N18)</f>
        <v>5902.640000000014</v>
      </c>
      <c r="Q18" s="7">
        <f>SUM(O18-M18)</f>
        <v>3928.359999999986</v>
      </c>
      <c r="R18">
        <f>SUM(O18-N18)</f>
        <v>9831</v>
      </c>
    </row>
    <row r="21" spans="1:19" x14ac:dyDescent="0.2">
      <c r="A21" s="5" t="s">
        <v>11</v>
      </c>
    </row>
    <row r="22" spans="1:19" ht="89.25" x14ac:dyDescent="0.2">
      <c r="B22" t="s">
        <v>1</v>
      </c>
      <c r="C22" s="6" t="s">
        <v>12</v>
      </c>
      <c r="D22" s="6" t="s">
        <v>2</v>
      </c>
      <c r="E22" s="6" t="s">
        <v>16</v>
      </c>
      <c r="F22" s="6" t="s">
        <v>17</v>
      </c>
      <c r="G22" s="6" t="s">
        <v>30</v>
      </c>
      <c r="H22" s="6" t="s">
        <v>18</v>
      </c>
      <c r="I22" s="6" t="s">
        <v>31</v>
      </c>
      <c r="J22" s="6" t="s">
        <v>19</v>
      </c>
      <c r="K22" s="6" t="s">
        <v>20</v>
      </c>
      <c r="L22" s="6" t="s">
        <v>21</v>
      </c>
      <c r="M22" s="6" t="s">
        <v>29</v>
      </c>
      <c r="N22" s="6" t="s">
        <v>32</v>
      </c>
      <c r="O22" s="6" t="s">
        <v>33</v>
      </c>
      <c r="P22" s="6" t="s">
        <v>13</v>
      </c>
      <c r="Q22" s="6" t="s">
        <v>14</v>
      </c>
      <c r="R22" s="6" t="s">
        <v>24</v>
      </c>
    </row>
    <row r="23" spans="1:19" ht="38.25" x14ac:dyDescent="0.2">
      <c r="A23">
        <v>1</v>
      </c>
      <c r="B23" s="4">
        <v>1.82</v>
      </c>
      <c r="C23" s="2" t="s">
        <v>35</v>
      </c>
      <c r="D23" s="3">
        <f>SUM(M23/5280)</f>
        <v>42.798729166666668</v>
      </c>
      <c r="E23" s="8">
        <v>167682.1</v>
      </c>
      <c r="F23" t="s">
        <v>52</v>
      </c>
      <c r="G23" s="7">
        <v>167638.70000000001</v>
      </c>
      <c r="H23" t="s">
        <v>50</v>
      </c>
      <c r="I23">
        <v>167931.3</v>
      </c>
      <c r="J23" s="7">
        <f>SUM(E23-G23)</f>
        <v>43.399999999994179</v>
      </c>
      <c r="K23" s="7">
        <f>SUM(I23-E23)</f>
        <v>249.19999999998254</v>
      </c>
      <c r="L23" s="7">
        <f>SUM(I23-G23)</f>
        <v>292.59999999997672</v>
      </c>
      <c r="M23" s="7">
        <v>225977.29</v>
      </c>
      <c r="N23">
        <v>211198.9</v>
      </c>
      <c r="O23">
        <v>281415</v>
      </c>
      <c r="P23" s="7">
        <f>SUM(M23-N23)</f>
        <v>14778.390000000014</v>
      </c>
      <c r="Q23" s="7">
        <f>SUM(O23-M23)</f>
        <v>55437.709999999992</v>
      </c>
      <c r="R23">
        <f>SUM(O23-N23)</f>
        <v>70216.100000000006</v>
      </c>
      <c r="S23" s="6" t="s">
        <v>53</v>
      </c>
    </row>
    <row r="24" spans="1:19" ht="25.5" customHeight="1" x14ac:dyDescent="0.2">
      <c r="A24">
        <v>2</v>
      </c>
      <c r="B24" s="4">
        <v>2.59</v>
      </c>
      <c r="C24" s="2" t="s">
        <v>36</v>
      </c>
      <c r="D24" s="3">
        <f t="shared" ref="D24:D30" si="0">SUM(M24/5280)</f>
        <v>55.694102272727271</v>
      </c>
      <c r="E24" s="7">
        <v>235758.3</v>
      </c>
      <c r="F24" t="s">
        <v>37</v>
      </c>
      <c r="G24" s="7">
        <v>223521.8</v>
      </c>
      <c r="H24" s="6" t="s">
        <v>44</v>
      </c>
      <c r="I24" s="7">
        <v>266637.90000000002</v>
      </c>
      <c r="J24" s="7">
        <f t="shared" ref="J24:J30" si="1">SUM(E24-G24)</f>
        <v>12236.5</v>
      </c>
      <c r="K24" s="7">
        <f t="shared" ref="K24:K30" si="2">SUM(I24-E24)</f>
        <v>30879.600000000035</v>
      </c>
      <c r="L24" s="7">
        <f t="shared" ref="L24:L30" si="3">SUM(I24-G24)</f>
        <v>43116.100000000035</v>
      </c>
      <c r="M24" s="7">
        <v>294064.86</v>
      </c>
      <c r="N24">
        <v>281811.90000000002</v>
      </c>
      <c r="O24">
        <v>324986</v>
      </c>
      <c r="P24" s="7">
        <f t="shared" ref="P24:P30" si="4">SUM(M24-N24)</f>
        <v>12252.959999999963</v>
      </c>
      <c r="Q24" s="7">
        <f t="shared" ref="Q24:Q30" si="5">SUM(O24-M24)</f>
        <v>30921.140000000014</v>
      </c>
      <c r="R24">
        <f t="shared" ref="R24:R30" si="6">SUM(O24-N24)</f>
        <v>43174.099999999977</v>
      </c>
    </row>
    <row r="25" spans="1:19" x14ac:dyDescent="0.2">
      <c r="A25">
        <v>3</v>
      </c>
      <c r="B25" s="4">
        <v>1.54</v>
      </c>
      <c r="C25" s="2" t="s">
        <v>38</v>
      </c>
      <c r="D25" s="3">
        <f t="shared" si="0"/>
        <v>57.429293560606055</v>
      </c>
      <c r="E25" s="7">
        <v>244907.8</v>
      </c>
      <c r="F25" t="s">
        <v>37</v>
      </c>
      <c r="G25" s="7">
        <v>223521.8</v>
      </c>
      <c r="H25" s="6" t="s">
        <v>44</v>
      </c>
      <c r="I25" s="7">
        <v>266637.90000000002</v>
      </c>
      <c r="J25" s="7">
        <f t="shared" si="1"/>
        <v>21386</v>
      </c>
      <c r="K25" s="7">
        <f t="shared" si="2"/>
        <v>21730.100000000035</v>
      </c>
      <c r="L25" s="7">
        <f t="shared" si="3"/>
        <v>43116.100000000035</v>
      </c>
      <c r="M25" s="7">
        <v>303226.67</v>
      </c>
      <c r="N25">
        <v>281811.90000000002</v>
      </c>
      <c r="O25">
        <v>324986</v>
      </c>
      <c r="P25" s="7">
        <f t="shared" si="4"/>
        <v>21414.76999999996</v>
      </c>
      <c r="Q25" s="7">
        <f t="shared" si="5"/>
        <v>21759.330000000016</v>
      </c>
      <c r="R25">
        <f t="shared" si="6"/>
        <v>43174.099999999977</v>
      </c>
    </row>
    <row r="26" spans="1:19" x14ac:dyDescent="0.2">
      <c r="A26">
        <v>4</v>
      </c>
      <c r="B26" s="4">
        <v>1.89</v>
      </c>
      <c r="C26" s="2" t="s">
        <v>39</v>
      </c>
      <c r="D26" s="3">
        <f t="shared" si="0"/>
        <v>59.229818181818182</v>
      </c>
      <c r="E26" s="1">
        <v>254401.8</v>
      </c>
      <c r="F26" t="s">
        <v>37</v>
      </c>
      <c r="G26" s="7">
        <v>223521.8</v>
      </c>
      <c r="H26" s="6" t="s">
        <v>44</v>
      </c>
      <c r="I26" s="7">
        <v>266637.90000000002</v>
      </c>
      <c r="J26" s="7">
        <f t="shared" si="1"/>
        <v>30880</v>
      </c>
      <c r="K26" s="7">
        <f t="shared" si="2"/>
        <v>12236.100000000035</v>
      </c>
      <c r="L26" s="7">
        <f t="shared" si="3"/>
        <v>43116.100000000035</v>
      </c>
      <c r="M26" s="7">
        <v>312733.44</v>
      </c>
      <c r="N26">
        <v>281811.90000000002</v>
      </c>
      <c r="O26">
        <v>324986</v>
      </c>
      <c r="P26" s="7">
        <f t="shared" si="4"/>
        <v>30921.539999999979</v>
      </c>
      <c r="Q26" s="7">
        <f t="shared" si="5"/>
        <v>12252.559999999998</v>
      </c>
      <c r="R26">
        <f t="shared" si="6"/>
        <v>43174.099999999977</v>
      </c>
    </row>
    <row r="27" spans="1:19" x14ac:dyDescent="0.2">
      <c r="A27">
        <v>5</v>
      </c>
      <c r="B27" s="4">
        <v>1.54</v>
      </c>
      <c r="C27" s="2" t="s">
        <v>40</v>
      </c>
      <c r="D27" s="3">
        <f t="shared" si="0"/>
        <v>59.823229166666671</v>
      </c>
      <c r="E27" s="1">
        <v>257530.8</v>
      </c>
      <c r="F27" t="s">
        <v>37</v>
      </c>
      <c r="G27" s="7">
        <v>223521.8</v>
      </c>
      <c r="H27" s="6" t="s">
        <v>44</v>
      </c>
      <c r="I27" s="7">
        <v>266637.90000000002</v>
      </c>
      <c r="J27" s="7">
        <f t="shared" si="1"/>
        <v>34009</v>
      </c>
      <c r="K27" s="7">
        <f t="shared" si="2"/>
        <v>9107.1000000000349</v>
      </c>
      <c r="L27" s="7">
        <f t="shared" si="3"/>
        <v>43116.100000000035</v>
      </c>
      <c r="M27" s="7">
        <v>315866.65000000002</v>
      </c>
      <c r="N27">
        <v>281811.90000000002</v>
      </c>
      <c r="O27">
        <v>324986</v>
      </c>
      <c r="P27" s="7">
        <f t="shared" si="4"/>
        <v>34054.75</v>
      </c>
      <c r="Q27" s="7">
        <f t="shared" si="5"/>
        <v>9119.3499999999767</v>
      </c>
      <c r="R27">
        <f t="shared" si="6"/>
        <v>43174.099999999977</v>
      </c>
    </row>
    <row r="28" spans="1:19" x14ac:dyDescent="0.2">
      <c r="A28">
        <v>6</v>
      </c>
      <c r="B28" s="4">
        <v>2.0499999999999998</v>
      </c>
      <c r="C28" s="2" t="s">
        <v>41</v>
      </c>
      <c r="D28" s="3">
        <f t="shared" si="0"/>
        <v>61.834579545454545</v>
      </c>
      <c r="E28">
        <v>268143.7</v>
      </c>
      <c r="F28" t="s">
        <v>44</v>
      </c>
      <c r="G28" s="7">
        <v>266637.90000000002</v>
      </c>
      <c r="H28" s="6" t="s">
        <v>45</v>
      </c>
      <c r="I28" s="7">
        <v>271003</v>
      </c>
      <c r="J28" s="7">
        <f t="shared" si="1"/>
        <v>1505.7999999999884</v>
      </c>
      <c r="K28" s="7">
        <f t="shared" si="2"/>
        <v>2859.2999999999884</v>
      </c>
      <c r="L28" s="7">
        <f t="shared" si="3"/>
        <v>4365.0999999999767</v>
      </c>
      <c r="M28" s="7">
        <v>326486.58</v>
      </c>
      <c r="N28">
        <v>324986</v>
      </c>
      <c r="O28">
        <v>329336</v>
      </c>
      <c r="P28" s="7">
        <f t="shared" si="4"/>
        <v>1500.5800000000163</v>
      </c>
      <c r="Q28" s="7">
        <f t="shared" si="5"/>
        <v>2849.4199999999837</v>
      </c>
      <c r="R28">
        <f t="shared" si="6"/>
        <v>4350</v>
      </c>
    </row>
    <row r="29" spans="1:19" x14ac:dyDescent="0.2">
      <c r="A29">
        <v>7</v>
      </c>
      <c r="B29" s="4">
        <v>1.82</v>
      </c>
      <c r="C29" s="2" t="s">
        <v>42</v>
      </c>
      <c r="D29" s="3">
        <f t="shared" si="0"/>
        <v>62.868846590909094</v>
      </c>
      <c r="E29">
        <v>273622.90000000002</v>
      </c>
      <c r="F29" t="s">
        <v>45</v>
      </c>
      <c r="G29" s="7">
        <v>271003</v>
      </c>
      <c r="H29" s="6" t="s">
        <v>46</v>
      </c>
      <c r="I29" s="7">
        <v>281429.90000000002</v>
      </c>
      <c r="J29" s="7">
        <f t="shared" si="1"/>
        <v>2619.9000000000233</v>
      </c>
      <c r="K29" s="7">
        <f t="shared" si="2"/>
        <v>7807</v>
      </c>
      <c r="L29" s="7">
        <f t="shared" si="3"/>
        <v>10426.900000000023</v>
      </c>
      <c r="M29" s="7">
        <v>331947.51</v>
      </c>
      <c r="N29">
        <v>329336</v>
      </c>
      <c r="O29">
        <v>334563</v>
      </c>
      <c r="P29" s="7">
        <f t="shared" si="4"/>
        <v>2611.5100000000093</v>
      </c>
      <c r="Q29" s="7">
        <f t="shared" si="5"/>
        <v>2615.4899999999907</v>
      </c>
      <c r="R29">
        <f t="shared" si="6"/>
        <v>5227</v>
      </c>
    </row>
    <row r="30" spans="1:19" x14ac:dyDescent="0.2">
      <c r="A30">
        <v>8</v>
      </c>
      <c r="B30" s="9">
        <v>2</v>
      </c>
      <c r="C30" s="2" t="s">
        <v>43</v>
      </c>
      <c r="D30" s="3">
        <f t="shared" si="0"/>
        <v>64.331414772727271</v>
      </c>
      <c r="E30">
        <v>281663.5</v>
      </c>
      <c r="F30" t="s">
        <v>46</v>
      </c>
      <c r="G30" s="7">
        <v>281429.90000000002</v>
      </c>
      <c r="H30" s="6" t="s">
        <v>51</v>
      </c>
      <c r="I30" s="7">
        <v>286631</v>
      </c>
      <c r="J30" s="7">
        <f t="shared" si="1"/>
        <v>233.59999999997672</v>
      </c>
      <c r="K30" s="7">
        <f t="shared" si="2"/>
        <v>4967.5</v>
      </c>
      <c r="L30" s="7">
        <f t="shared" si="3"/>
        <v>5201.0999999999767</v>
      </c>
      <c r="M30" s="7">
        <v>339669.87</v>
      </c>
      <c r="N30">
        <v>334563</v>
      </c>
      <c r="O30">
        <v>355183</v>
      </c>
      <c r="P30" s="7">
        <f t="shared" si="4"/>
        <v>5106.8699999999953</v>
      </c>
      <c r="Q30" s="7">
        <f t="shared" si="5"/>
        <v>15513.130000000005</v>
      </c>
      <c r="R30">
        <f t="shared" si="6"/>
        <v>20620</v>
      </c>
    </row>
    <row r="31" spans="1:19" x14ac:dyDescent="0.2">
      <c r="P31" s="7"/>
      <c r="Q31" s="7"/>
    </row>
    <row r="32" spans="1:19" x14ac:dyDescent="0.2">
      <c r="P32" s="7"/>
      <c r="Q32" s="7"/>
    </row>
  </sheetData>
  <phoneticPr fontId="0" type="noConversion"/>
  <printOptions gridLines="1"/>
  <pageMargins left="0.75" right="0.75" top="0.52" bottom="0.48" header="0.5" footer="0.5"/>
  <pageSetup paperSize="5" scale="82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Trigon-Sheehan,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Trigon-Sheehan, LLC</dc:creator>
  <cp:lastModifiedBy>Jan Havlíček</cp:lastModifiedBy>
  <cp:lastPrinted>2002-02-28T22:10:59Z</cp:lastPrinted>
  <dcterms:created xsi:type="dcterms:W3CDTF">2002-02-15T18:23:08Z</dcterms:created>
  <dcterms:modified xsi:type="dcterms:W3CDTF">2023-09-14T07:21:24Z</dcterms:modified>
</cp:coreProperties>
</file>