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A38057-D8EA-485E-ABB7-1FA713E1688C}" xr6:coauthVersionLast="47" xr6:coauthVersionMax="47" xr10:uidLastSave="{00000000-0000-0000-0000-000000000000}"/>
  <bookViews>
    <workbookView xWindow="-120" yWindow="-120" windowWidth="38640" windowHeight="15720"/>
  </bookViews>
  <sheets>
    <sheet name="Existing volumes" sheetId="14" r:id="rId1"/>
    <sheet name="WOT by Month" sheetId="9" r:id="rId2"/>
    <sheet name="SJ by Month" sheetId="11" r:id="rId3"/>
    <sheet name="IG-BL by Month" sheetId="12" r:id="rId4"/>
    <sheet name="EOT by Month" sheetId="13" r:id="rId5"/>
    <sheet name="WOT revenue" sheetId="15" r:id="rId6"/>
    <sheet name="SJ revenue" sheetId="16" r:id="rId7"/>
    <sheet name="IG-BL revenue" sheetId="17" r:id="rId8"/>
    <sheet name="EOT revenue" sheetId="18" r:id="rId9"/>
  </sheets>
  <externalReferences>
    <externalReference r:id="rId10"/>
  </externalReferences>
  <definedNames>
    <definedName name="_xlnm.Print_Area" localSheetId="4">'EOT by Month'!$K$1:$BH$38</definedName>
    <definedName name="_xlnm.Print_Area" localSheetId="8">'EOT revenue'!$K$1:$BH$36</definedName>
    <definedName name="_xlnm.Print_Area" localSheetId="0">'Existing volumes'!$A$1:$I$22</definedName>
    <definedName name="_xlnm.Print_Area" localSheetId="3">'IG-BL by Month'!$A$2:$BH$55</definedName>
    <definedName name="_xlnm.Print_Area" localSheetId="7">'IG-BL revenue'!$A$2:$BH$40</definedName>
    <definedName name="_xlnm.Print_Area" localSheetId="2">'SJ by Month'!$A$2:$BH$48</definedName>
    <definedName name="_xlnm.Print_Area" localSheetId="6">'SJ revenue'!$A$2:$BH$39</definedName>
    <definedName name="_xlnm.Print_Area" localSheetId="1">'WOT by Month'!$A$1:$BV$60</definedName>
    <definedName name="_xlnm.Print_Area" localSheetId="5">'WOT revenue'!$A$1:$BV$51</definedName>
    <definedName name="_xlnm.Print_Titles" localSheetId="4">'EOT by Month'!$A:$H</definedName>
    <definedName name="_xlnm.Print_Titles" localSheetId="8">'EOT revenue'!$A:$H</definedName>
    <definedName name="_xlnm.Print_Titles" localSheetId="3">'IG-BL by Month'!$A:$J,'IG-BL by Month'!$1:$9</definedName>
    <definedName name="_xlnm.Print_Titles" localSheetId="7">'IG-BL revenue'!$A:$J,'IG-BL revenue'!$1:$9</definedName>
    <definedName name="_xlnm.Print_Titles" localSheetId="2">'SJ by Month'!$A:$H,'SJ by Month'!$1:$9</definedName>
    <definedName name="_xlnm.Print_Titles" localSheetId="6">'SJ revenue'!$A:$H,'SJ revenue'!$1:$9</definedName>
    <definedName name="_xlnm.Print_Titles" localSheetId="1">'WOT by Month'!$A:$F,'WOT by Month'!$1:$9</definedName>
    <definedName name="_xlnm.Print_Titles" localSheetId="5">'WOT revenue'!$A:$F,'WOT revenue'!$1:$9</definedName>
  </definedNames>
  <calcPr calcId="92512" calcMode="manual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Z28" i="13"/>
  <c r="AL28" i="13"/>
  <c r="AX28" i="13"/>
  <c r="BJ28" i="13"/>
  <c r="BV28" i="13"/>
  <c r="I29" i="13"/>
  <c r="J29" i="13"/>
  <c r="J33" i="13"/>
  <c r="A1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Z26" i="18"/>
  <c r="AL26" i="18"/>
  <c r="AX26" i="18"/>
  <c r="BJ26" i="18"/>
  <c r="BV26" i="18"/>
  <c r="I27" i="18"/>
  <c r="J27" i="18"/>
  <c r="J31" i="18"/>
  <c r="E6" i="14"/>
  <c r="F6" i="14"/>
  <c r="G6" i="14"/>
  <c r="H6" i="14"/>
  <c r="I6" i="14"/>
  <c r="E7" i="14"/>
  <c r="F7" i="14"/>
  <c r="G7" i="14"/>
  <c r="H7" i="14"/>
  <c r="I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B12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E15" i="14"/>
  <c r="F15" i="14"/>
  <c r="G15" i="14"/>
  <c r="H15" i="14"/>
  <c r="I15" i="14"/>
  <c r="E16" i="14"/>
  <c r="F16" i="14"/>
  <c r="G16" i="14"/>
  <c r="H16" i="14"/>
  <c r="I16" i="14"/>
  <c r="E17" i="14"/>
  <c r="F17" i="14"/>
  <c r="G17" i="14"/>
  <c r="H17" i="14"/>
  <c r="I17" i="14"/>
  <c r="E18" i="14"/>
  <c r="F18" i="14"/>
  <c r="G18" i="14"/>
  <c r="H18" i="14"/>
  <c r="I18" i="14"/>
  <c r="E19" i="14"/>
  <c r="F19" i="14"/>
  <c r="G19" i="14"/>
  <c r="H19" i="14"/>
  <c r="I19" i="14"/>
  <c r="E20" i="14"/>
  <c r="F20" i="14"/>
  <c r="G20" i="14"/>
  <c r="H20" i="14"/>
  <c r="I20" i="14"/>
  <c r="D22" i="14"/>
  <c r="E22" i="14"/>
  <c r="F22" i="14"/>
  <c r="G22" i="14"/>
  <c r="H22" i="14"/>
  <c r="I22" i="14"/>
  <c r="E26" i="14"/>
  <c r="F26" i="14"/>
  <c r="G26" i="14"/>
  <c r="H26" i="14"/>
  <c r="I26" i="14"/>
  <c r="E27" i="14"/>
  <c r="F27" i="14"/>
  <c r="G27" i="14"/>
  <c r="H27" i="14"/>
  <c r="I27" i="14"/>
  <c r="E28" i="14"/>
  <c r="F28" i="14"/>
  <c r="G28" i="14"/>
  <c r="H28" i="14"/>
  <c r="I28" i="14"/>
  <c r="E29" i="14"/>
  <c r="F29" i="14"/>
  <c r="G29" i="14"/>
  <c r="H29" i="14"/>
  <c r="I29" i="14"/>
  <c r="E30" i="14"/>
  <c r="F30" i="14"/>
  <c r="G30" i="14"/>
  <c r="H30" i="14"/>
  <c r="I30" i="14"/>
  <c r="E31" i="14"/>
  <c r="F31" i="14"/>
  <c r="G31" i="14"/>
  <c r="H31" i="14"/>
  <c r="I31" i="14"/>
  <c r="E32" i="14"/>
  <c r="F32" i="14"/>
  <c r="G32" i="14"/>
  <c r="H32" i="14"/>
  <c r="I32" i="14"/>
  <c r="E36" i="14"/>
  <c r="F36" i="14"/>
  <c r="G36" i="14"/>
  <c r="H36" i="14"/>
  <c r="I36" i="14"/>
  <c r="E38" i="14"/>
  <c r="F38" i="14"/>
  <c r="G38" i="14"/>
  <c r="H38" i="14"/>
  <c r="I38" i="14"/>
  <c r="J38" i="14"/>
  <c r="K38" i="14"/>
  <c r="L38" i="14"/>
  <c r="M38" i="14"/>
  <c r="E40" i="14"/>
  <c r="F40" i="14"/>
  <c r="G40" i="14"/>
  <c r="H40" i="14"/>
  <c r="I40" i="14"/>
  <c r="J40" i="14"/>
  <c r="K40" i="14"/>
  <c r="L40" i="14"/>
  <c r="M40" i="14"/>
  <c r="F41" i="14"/>
  <c r="G41" i="14"/>
  <c r="H41" i="14"/>
  <c r="I41" i="14"/>
  <c r="J41" i="14"/>
  <c r="K41" i="14"/>
  <c r="L41" i="14"/>
  <c r="M41" i="14"/>
  <c r="E43" i="14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Z35" i="12"/>
  <c r="AL35" i="12"/>
  <c r="AX35" i="12"/>
  <c r="BJ35" i="12"/>
  <c r="BV35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Z54" i="12"/>
  <c r="AL54" i="12"/>
  <c r="AX54" i="12"/>
  <c r="BJ54" i="12"/>
  <c r="BV54" i="12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BP14" i="17"/>
  <c r="BQ14" i="17"/>
  <c r="BR14" i="17"/>
  <c r="BS14" i="17"/>
  <c r="BT14" i="17"/>
  <c r="BU14" i="17"/>
  <c r="BV14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BQ16" i="17"/>
  <c r="BR16" i="17"/>
  <c r="BS16" i="17"/>
  <c r="BT16" i="17"/>
  <c r="BU16" i="17"/>
  <c r="BV16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BQ19" i="17"/>
  <c r="BR19" i="17"/>
  <c r="BS19" i="17"/>
  <c r="BT19" i="17"/>
  <c r="BU19" i="17"/>
  <c r="BV19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BP20" i="17"/>
  <c r="BQ20" i="17"/>
  <c r="BR20" i="17"/>
  <c r="BS20" i="17"/>
  <c r="BT20" i="17"/>
  <c r="BU20" i="17"/>
  <c r="BV20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BQ21" i="17"/>
  <c r="BR21" i="17"/>
  <c r="BS21" i="17"/>
  <c r="BT21" i="17"/>
  <c r="BU21" i="17"/>
  <c r="BV21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BQ22" i="17"/>
  <c r="BR22" i="17"/>
  <c r="BS22" i="17"/>
  <c r="BT22" i="17"/>
  <c r="BU22" i="17"/>
  <c r="BV22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BQ24" i="17"/>
  <c r="BR24" i="17"/>
  <c r="BS24" i="17"/>
  <c r="BT24" i="17"/>
  <c r="BU24" i="17"/>
  <c r="BV24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H28" i="17"/>
  <c r="I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Z29" i="17"/>
  <c r="AL29" i="17"/>
  <c r="AX29" i="17"/>
  <c r="BJ29" i="17"/>
  <c r="BV29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BP35" i="17"/>
  <c r="BQ35" i="17"/>
  <c r="BR35" i="17"/>
  <c r="BS35" i="17"/>
  <c r="BT35" i="17"/>
  <c r="BU35" i="17"/>
  <c r="BV35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BS37" i="17"/>
  <c r="BT37" i="17"/>
  <c r="BU37" i="17"/>
  <c r="BV37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H39" i="17"/>
  <c r="I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Z40" i="17"/>
  <c r="AL40" i="17"/>
  <c r="AX40" i="17"/>
  <c r="BJ40" i="17"/>
  <c r="BV40" i="17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Z39" i="11"/>
  <c r="AL39" i="11"/>
  <c r="AX39" i="11"/>
  <c r="BJ39" i="11"/>
  <c r="BV39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L16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I38" i="16"/>
  <c r="J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Z39" i="16"/>
  <c r="AL39" i="16"/>
  <c r="AX39" i="16"/>
  <c r="BJ39" i="16"/>
  <c r="BV39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Z47" i="9"/>
  <c r="AL47" i="9"/>
  <c r="AX47" i="9"/>
  <c r="BJ47" i="9"/>
  <c r="BV47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Z53" i="9"/>
  <c r="AL53" i="9"/>
  <c r="AX53" i="9"/>
  <c r="BJ53" i="9"/>
  <c r="BV53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Z47" i="15"/>
  <c r="AL47" i="15"/>
  <c r="AX47" i="15"/>
  <c r="BJ47" i="15"/>
  <c r="BV47" i="15"/>
  <c r="BJ49" i="15"/>
</calcChain>
</file>

<file path=xl/sharedStrings.xml><?xml version="1.0" encoding="utf-8"?>
<sst xmlns="http://schemas.openxmlformats.org/spreadsheetml/2006/main" count="616" uniqueCount="119">
  <si>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</si>
  <si>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</si>
  <si>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</si>
  <si>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</si>
  <si>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</si>
  <si>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</si>
  <si>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</si>
  <si>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</si>
  <si>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</si>
  <si>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</si>
  <si>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</si>
  <si>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</si>
  <si>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</si>
  <si>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</si>
  <si>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</si>
  <si>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</si>
  <si>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</si>
  <si>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</si>
  <si>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</si>
  <si>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</si>
  <si>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</si>
  <si>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</si>
  <si>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</si>
  <si>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</si>
  <si>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</si>
  <si>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</si>
  <si>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</si>
  <si>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</si>
  <si>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</si>
  <si>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</si>
  <si>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</si>
  <si>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</si>
  <si>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</si>
  <si>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</si>
  <si>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</si>
  <si>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</si>
  <si>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</si>
  <si>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</si>
  <si>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</si>
  <si>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</si>
  <si>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</si>
  <si>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</si>
  <si>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</si>
  <si>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</si>
  <si>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</si>
  <si>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</si>
  <si>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</si>
  <si>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</si>
  <si>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</si>
  <si>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</si>
  <si>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</si>
  <si>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</si>
  <si>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</si>
  <si>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</si>
  <si>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</si>
  <si>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</si>
  <si>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</si>
  <si>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</si>
  <si>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</si>
  <si>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</si>
  <si>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</si>
  <si>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</si>
  <si>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</si>
  <si>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</si>
  <si>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</si>
  <si>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</si>
  <si>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</si>
  <si>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</si>
  <si>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</si>
  <si>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</si>
  <si>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</si>
  <si>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</si>
  <si>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</si>
  <si>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</si>
  <si>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</si>
  <si>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</si>
  <si>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</si>
  <si>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</si>
  <si>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</si>
  <si>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</si>
  <si>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</si>
  <si>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</si>
  <si>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</si>
  <si>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</si>
  <si>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</si>
  <si>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</si>
  <si>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</si>
  <si>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</si>
  <si>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</si>
  <si>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</si>
  <si>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</si>
  <si>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</si>
  <si>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</si>
  <si>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</si>
  <si>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</si>
  <si>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</si>
  <si>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</si>
  <si>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</si>
  <si>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</si>
  <si>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</si>
  <si>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</si>
  <si>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</si>
  <si>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</si>
  <si>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</si>
  <si>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</si>
  <si>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</si>
  <si>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</si>
  <si>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</si>
  <si>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>Expected Total Revenue</t>
  </si>
  <si>
    <t>Average Rates</t>
  </si>
  <si>
    <t>Total Known Revenue</t>
  </si>
  <si>
    <t>Capacity Available</t>
  </si>
  <si>
    <t>Utilization %</t>
  </si>
  <si>
    <t>Average Rate</t>
  </si>
  <si>
    <t>Total Average</t>
  </si>
  <si>
    <t>Expected  other Revenue</t>
  </si>
  <si>
    <t>Red Rock</t>
  </si>
  <si>
    <t>Transwestern Pipeline Revenue Projections</t>
  </si>
  <si>
    <t xml:space="preserve">Note the average rate needed in the future years at 90% capacity is only .1694 to keep that revenue level which is only slightly higher than the existing firm contracts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</si>
</sst>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178" formatCode="#,##0.0000"/>
    <numFmt numFmtId="180" formatCode="&quot;$&quot;#,##0"/>
    <numFmt numFmtId="186" formatCode="&quot;$&quot;#,##0.00000"/>
    <numFmt numFmtId="187" formatCode="_(* #,##0.0000_);_(* \(#,##0.0000\);_(* &quot;-&quot;??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Border="1"/>
    <xf numFmtId="10" fontId="6" fillId="0" borderId="0" xfId="1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  <xf numFmtId="186" fontId="0" fillId="0" borderId="0" xfId="0" applyNumberFormat="1"/>
    <xf numFmtId="187" fontId="6" fillId="0" borderId="0" xfId="0" applyNumberFormat="1" applyFont="1"/>
    <xf numFmtId="42" fontId="6" fillId="0" borderId="0" xfId="0" applyNumberFormat="1" applyFont="1"/>
    <xf numFmtId="10" fontId="6" fillId="0" borderId="0" xfId="0" applyNumberFormat="1" applyFont="1"/>
    <xf numFmtId="187" fontId="2" fillId="0" borderId="0" xfId="0" applyNumberFormat="1" applyFont="1"/>
    <xf numFmtId="3" fontId="18" fillId="0" borderId="0" xfId="0" applyNumberFormat="1" applyFont="1" applyBorder="1"/>
    <xf numFmtId="0" fontId="18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tabSelected="1" topLeftCell="A13" zoomScale="80" zoomScaleNormal="80" workbookViewId="0">
      <selection activeCell="A46" sqref="A46"/>
    </sheetView>
  </sheetViews>
  <sheetFormatPr defaultRowHeight="12.75" x14ac:dyDescent="0.2"/>
  <cols>
    <col min="1" max="1" width="45.7109375" style="92" bestFit="1" customWidth="1"/>
    <col min="2" max="2" width="12.42578125" style="92" bestFit="1" customWidth="1"/>
    <col min="3" max="3" width="7.140625" style="92" customWidth="1"/>
    <col min="4" max="4" width="11.5703125" style="92" bestFit="1" customWidth="1"/>
    <col min="5" max="5" width="13.42578125" style="92" bestFit="1" customWidth="1"/>
    <col min="6" max="6" width="13.7109375" style="92" bestFit="1" customWidth="1"/>
    <col min="7" max="8" width="13.140625" style="92" bestFit="1" customWidth="1"/>
    <col min="9" max="13" width="13" style="92" bestFit="1" customWidth="1"/>
    <col min="14" max="16384" width="9.140625" style="92"/>
  </cols>
  <sheetData>
    <row r="1" spans="1:13" s="18" customFormat="1" ht="15.75" x14ac:dyDescent="0.25">
      <c r="A1" s="40" t="s">
        <v>117</v>
      </c>
    </row>
    <row r="2" spans="1:13" ht="15.75" x14ac:dyDescent="0.25">
      <c r="A2" s="40" t="s">
        <v>107</v>
      </c>
    </row>
    <row r="4" spans="1:13" x14ac:dyDescent="0.2">
      <c r="A4" s="18" t="s">
        <v>104</v>
      </c>
    </row>
    <row r="5" spans="1:13" x14ac:dyDescent="0.2">
      <c r="B5" s="87" t="s">
        <v>96</v>
      </c>
      <c r="D5" s="88">
        <v>37256</v>
      </c>
      <c r="E5" s="88">
        <v>37621</v>
      </c>
      <c r="F5" s="88">
        <v>37986</v>
      </c>
      <c r="G5" s="88">
        <v>38352</v>
      </c>
      <c r="H5" s="88">
        <v>38717</v>
      </c>
      <c r="I5" s="88">
        <v>39082</v>
      </c>
      <c r="J5" s="88">
        <v>39447</v>
      </c>
      <c r="K5" s="88">
        <v>39813</v>
      </c>
      <c r="L5" s="88">
        <v>40178</v>
      </c>
      <c r="M5" s="88">
        <v>40543</v>
      </c>
    </row>
    <row r="6" spans="1:13" x14ac:dyDescent="0.2">
      <c r="A6" s="92" t="s">
        <v>95</v>
      </c>
      <c r="B6" s="93">
        <v>1090000</v>
      </c>
      <c r="E6" s="93">
        <f>'WOT by Month'!Z47</f>
        <v>1081833.3333333333</v>
      </c>
      <c r="F6" s="93">
        <f>'WOT by Month'!AL47</f>
        <v>1081833.3333333333</v>
      </c>
      <c r="G6" s="93">
        <f>'WOT by Month'!AX47</f>
        <v>1081833.3333333333</v>
      </c>
      <c r="H6" s="93">
        <f>'WOT by Month'!BJ47</f>
        <v>1050833.3333333333</v>
      </c>
      <c r="I6" s="93">
        <f>'WOT by Month'!BV47</f>
        <v>986333.33333333337</v>
      </c>
      <c r="J6" s="93"/>
      <c r="K6" s="93"/>
      <c r="L6" s="93"/>
      <c r="M6" s="93"/>
    </row>
    <row r="7" spans="1:13" x14ac:dyDescent="0.2">
      <c r="A7" s="92" t="s">
        <v>97</v>
      </c>
      <c r="B7" s="93">
        <v>850000</v>
      </c>
      <c r="E7" s="93">
        <f>'SJ by Month'!Z39</f>
        <v>821029.33333333337</v>
      </c>
      <c r="F7" s="93">
        <f>'SJ by Month'!AL39</f>
        <v>838946</v>
      </c>
      <c r="G7" s="93">
        <f>'SJ by Month'!AX39</f>
        <v>837279.33333333337</v>
      </c>
      <c r="H7" s="93">
        <f>'SJ by Month'!BJ39</f>
        <v>787946</v>
      </c>
      <c r="I7" s="93">
        <f>'SJ by Month'!BV39</f>
        <v>723446</v>
      </c>
      <c r="J7" s="93"/>
      <c r="K7" s="93"/>
      <c r="L7" s="93"/>
      <c r="M7" s="93"/>
    </row>
    <row r="8" spans="1:13" x14ac:dyDescent="0.2">
      <c r="A8" s="92" t="s">
        <v>98</v>
      </c>
      <c r="B8" s="93">
        <v>476000</v>
      </c>
      <c r="E8" s="93">
        <f>'IG-BL by Month'!Z35</f>
        <v>446000</v>
      </c>
      <c r="F8" s="93">
        <f>'IG-BL by Month'!AL35</f>
        <v>392500</v>
      </c>
      <c r="G8" s="93">
        <f>'IG-BL by Month'!AX35</f>
        <v>100416.66666666667</v>
      </c>
      <c r="H8" s="93">
        <f>'IG-BL by Month'!BJ35</f>
        <v>90000</v>
      </c>
      <c r="I8" s="93">
        <f>'IG-BL by Month'!BV35</f>
        <v>62500</v>
      </c>
      <c r="J8" s="93"/>
      <c r="K8" s="93"/>
      <c r="L8" s="93"/>
      <c r="M8" s="93"/>
    </row>
    <row r="9" spans="1:13" x14ac:dyDescent="0.2">
      <c r="A9" s="92" t="s">
        <v>99</v>
      </c>
      <c r="B9" s="93">
        <v>205000</v>
      </c>
      <c r="C9" s="94"/>
      <c r="E9" s="93">
        <f>'IG-BL by Month'!Z54</f>
        <v>176000</v>
      </c>
      <c r="F9" s="93">
        <f>'IG-BL by Month'!AL54</f>
        <v>162500</v>
      </c>
      <c r="G9" s="93">
        <f>'IG-BL by Month'!AX54</f>
        <v>162500</v>
      </c>
      <c r="H9" s="93">
        <f>'IG-BL by Month'!BJ54</f>
        <v>162500</v>
      </c>
      <c r="I9" s="93">
        <f>'IG-BL by Month'!BV54</f>
        <v>1041.6666666666667</v>
      </c>
      <c r="J9" s="93"/>
      <c r="K9" s="93"/>
      <c r="L9" s="93"/>
      <c r="M9" s="93"/>
    </row>
    <row r="10" spans="1:13" x14ac:dyDescent="0.2">
      <c r="A10" s="92" t="s">
        <v>100</v>
      </c>
      <c r="B10" s="45">
        <v>850000</v>
      </c>
      <c r="C10" s="94"/>
      <c r="D10" s="94"/>
      <c r="E10" s="45">
        <f>'EOT by Month'!Z28</f>
        <v>684611.13333333319</v>
      </c>
      <c r="F10" s="45">
        <f>'EOT by Month'!AL28</f>
        <v>681902.79999999993</v>
      </c>
      <c r="G10" s="45">
        <f>'EOT by Month'!AX28</f>
        <v>681902.79999999993</v>
      </c>
      <c r="H10" s="45">
        <f>'EOT by Month'!BJ28</f>
        <v>584117.13333333319</v>
      </c>
      <c r="I10" s="45">
        <f>'EOT by Month'!BV28</f>
        <v>95188.800000000032</v>
      </c>
      <c r="J10" s="45"/>
      <c r="K10" s="45"/>
      <c r="L10" s="45"/>
      <c r="M10" s="45"/>
    </row>
    <row r="11" spans="1:13" x14ac:dyDescent="0.2">
      <c r="A11" s="92" t="s">
        <v>116</v>
      </c>
      <c r="B11" s="113">
        <v>107000</v>
      </c>
      <c r="C11" s="114"/>
      <c r="D11" s="114"/>
      <c r="E11" s="113">
        <v>106700</v>
      </c>
      <c r="F11" s="113">
        <v>105533</v>
      </c>
      <c r="G11" s="113">
        <v>100950</v>
      </c>
      <c r="H11" s="113">
        <v>99700</v>
      </c>
      <c r="I11" s="113">
        <v>99700</v>
      </c>
      <c r="J11" s="113"/>
      <c r="K11" s="113"/>
      <c r="L11" s="113"/>
      <c r="M11" s="113"/>
    </row>
    <row r="12" spans="1:13" x14ac:dyDescent="0.2">
      <c r="A12" s="91" t="s">
        <v>16</v>
      </c>
      <c r="B12" s="93">
        <f>SUM(B6:B11)</f>
        <v>3578000</v>
      </c>
      <c r="C12" s="94"/>
      <c r="D12" s="93">
        <f>SUM(D6:D10)</f>
        <v>0</v>
      </c>
      <c r="E12" s="93">
        <f>SUM(E6:E11)</f>
        <v>3316173.8</v>
      </c>
      <c r="F12" s="93">
        <f>SUM(F6:F11)</f>
        <v>3263215.1333333328</v>
      </c>
      <c r="G12" s="93">
        <f>SUM(G6:G11)</f>
        <v>2964882.1333333328</v>
      </c>
      <c r="H12" s="93">
        <f>SUM(H6:H11)</f>
        <v>2775096.4666666663</v>
      </c>
      <c r="I12" s="93">
        <f>SUM(I6:I11)</f>
        <v>1968209.8000000003</v>
      </c>
      <c r="J12" s="93"/>
      <c r="K12" s="93"/>
      <c r="L12" s="93"/>
      <c r="M12" s="93"/>
    </row>
    <row r="13" spans="1:13" x14ac:dyDescent="0.2">
      <c r="A13" s="90" t="s">
        <v>101</v>
      </c>
      <c r="B13" s="93"/>
      <c r="C13" s="94"/>
      <c r="D13" s="95">
        <f t="shared" ref="D13:I13" si="0">D12/$B$12</f>
        <v>0</v>
      </c>
      <c r="E13" s="95">
        <f t="shared" si="0"/>
        <v>0.92682330911123523</v>
      </c>
      <c r="F13" s="95">
        <f t="shared" si="0"/>
        <v>0.91202211663871791</v>
      </c>
      <c r="G13" s="95">
        <f t="shared" si="0"/>
        <v>0.82864229550959556</v>
      </c>
      <c r="H13" s="95">
        <f t="shared" si="0"/>
        <v>0.77559990683808444</v>
      </c>
      <c r="I13" s="95">
        <f t="shared" si="0"/>
        <v>0.55008658468418115</v>
      </c>
      <c r="J13" s="95"/>
      <c r="K13" s="95"/>
      <c r="L13" s="95"/>
      <c r="M13" s="95"/>
    </row>
    <row r="14" spans="1:13" x14ac:dyDescent="0.2">
      <c r="A14" s="89"/>
      <c r="B14" s="93"/>
    </row>
    <row r="15" spans="1:13" x14ac:dyDescent="0.2">
      <c r="A15" s="18" t="s">
        <v>103</v>
      </c>
      <c r="B15" s="93"/>
      <c r="D15" s="88">
        <v>37256</v>
      </c>
      <c r="E15" s="88" t="e">
        <f ca="1">EDATE(D15,12)</f>
        <v>#NAME?</v>
      </c>
      <c r="F15" s="88" t="e">
        <f ca="1">EDATE(E15,12)</f>
        <v>#NAME?</v>
      </c>
      <c r="G15" s="88" t="e">
        <f ca="1">EDATE(F15,12)</f>
        <v>#NAME?</v>
      </c>
      <c r="H15" s="88" t="e">
        <f ca="1">EDATE(G15,12)</f>
        <v>#NAME?</v>
      </c>
      <c r="I15" s="88" t="e">
        <f ca="1">EDATE(H15,12)</f>
        <v>#NAME?</v>
      </c>
      <c r="J15" s="88"/>
      <c r="K15" s="88"/>
      <c r="L15" s="88"/>
      <c r="M15" s="88"/>
    </row>
    <row r="16" spans="1:13" x14ac:dyDescent="0.2">
      <c r="A16" s="92" t="s">
        <v>95</v>
      </c>
      <c r="B16" s="93"/>
      <c r="D16" s="105"/>
      <c r="E16" s="105">
        <f>'WOT revenue'!Z47</f>
        <v>123549989.75000001</v>
      </c>
      <c r="F16" s="105">
        <f>'WOT revenue'!AL47</f>
        <v>128901362.25000001</v>
      </c>
      <c r="G16" s="105">
        <f>'WOT revenue'!AX47</f>
        <v>121569747.90000002</v>
      </c>
      <c r="H16" s="105">
        <f>'WOT revenue'!BJ47</f>
        <v>119266676.25000001</v>
      </c>
      <c r="I16" s="105">
        <f>'WOT revenue'!BV47</f>
        <v>113953972.25000001</v>
      </c>
      <c r="J16" s="105"/>
      <c r="K16" s="105"/>
      <c r="L16" s="105"/>
      <c r="M16" s="105"/>
    </row>
    <row r="17" spans="1:13" x14ac:dyDescent="0.2">
      <c r="A17" s="92" t="s">
        <v>97</v>
      </c>
      <c r="B17" s="93"/>
      <c r="E17" s="93">
        <f>'SJ revenue'!Z39</f>
        <v>21896939.84</v>
      </c>
      <c r="F17" s="93">
        <f>'SJ revenue'!AL39</f>
        <v>21811505.84</v>
      </c>
      <c r="G17" s="93">
        <f>'SJ revenue'!AX39</f>
        <v>21780705.855999999</v>
      </c>
      <c r="H17" s="93">
        <f>'SJ revenue'!BJ39</f>
        <v>20753005.84</v>
      </c>
      <c r="I17" s="93">
        <f>'SJ revenue'!BV39</f>
        <v>20753005.84</v>
      </c>
      <c r="J17" s="93"/>
      <c r="K17" s="93"/>
      <c r="L17" s="93"/>
      <c r="M17" s="93"/>
    </row>
    <row r="18" spans="1:13" x14ac:dyDescent="0.2">
      <c r="A18" s="92" t="s">
        <v>98</v>
      </c>
      <c r="B18" s="93"/>
      <c r="E18" s="93">
        <f>'IG-BL revenue'!Z29</f>
        <v>8645572.5</v>
      </c>
      <c r="F18" s="93">
        <f>'IG-BL revenue'!AL29</f>
        <v>7287590</v>
      </c>
      <c r="G18" s="93">
        <f>'IG-BL revenue'!AX29</f>
        <v>7307556</v>
      </c>
      <c r="H18" s="93">
        <f>'IG-BL revenue'!BJ29</f>
        <v>7287590</v>
      </c>
      <c r="I18" s="93">
        <f>'IG-BL revenue'!BV29</f>
        <v>7287590</v>
      </c>
      <c r="J18" s="93"/>
      <c r="K18" s="93"/>
      <c r="L18" s="93"/>
      <c r="M18" s="93"/>
    </row>
    <row r="19" spans="1:13" x14ac:dyDescent="0.2">
      <c r="A19" s="92" t="s">
        <v>99</v>
      </c>
      <c r="B19" s="93"/>
      <c r="E19" s="93">
        <f>'IG-BL revenue'!Z40</f>
        <v>2137987.5</v>
      </c>
      <c r="F19" s="93">
        <f>'IG-BL revenue'!AL40</f>
        <v>1916250</v>
      </c>
      <c r="G19" s="93">
        <f>'IG-BL revenue'!AX40</f>
        <v>1921500</v>
      </c>
      <c r="H19" s="93">
        <f>'IG-BL revenue'!BJ40</f>
        <v>1916250</v>
      </c>
      <c r="I19" s="93">
        <f>'IG-BL revenue'!BV40</f>
        <v>273750</v>
      </c>
      <c r="J19" s="93"/>
      <c r="K19" s="93"/>
      <c r="L19" s="93"/>
      <c r="M19" s="93"/>
    </row>
    <row r="20" spans="1:13" x14ac:dyDescent="0.2">
      <c r="A20" s="92" t="s">
        <v>100</v>
      </c>
      <c r="B20" s="93"/>
      <c r="D20" s="94"/>
      <c r="E20" s="45">
        <f>'EOT revenue'!Z26</f>
        <v>9615576.0999999996</v>
      </c>
      <c r="F20" s="45">
        <f>'EOT revenue'!AL26</f>
        <v>9552101.0999999996</v>
      </c>
      <c r="G20" s="45">
        <f>'EOT revenue'!AX26</f>
        <v>9578271.2400000002</v>
      </c>
      <c r="H20" s="45">
        <f>'EOT revenue'!BJ26</f>
        <v>8166748.4000000004</v>
      </c>
      <c r="I20" s="45">
        <f>'EOT revenue'!BV26</f>
        <v>1262695.5999999999</v>
      </c>
      <c r="J20" s="45"/>
      <c r="K20" s="45"/>
      <c r="L20" s="45"/>
      <c r="M20" s="45"/>
    </row>
    <row r="21" spans="1:13" x14ac:dyDescent="0.2">
      <c r="A21" s="92" t="s">
        <v>116</v>
      </c>
      <c r="B21" s="93"/>
      <c r="D21" s="114"/>
      <c r="E21" s="113">
        <v>10988351</v>
      </c>
      <c r="F21" s="113">
        <v>16408788</v>
      </c>
      <c r="G21" s="113">
        <v>13830215</v>
      </c>
      <c r="H21" s="113">
        <v>13488028</v>
      </c>
      <c r="I21" s="113">
        <v>13488028</v>
      </c>
      <c r="J21" s="113"/>
      <c r="K21" s="113"/>
      <c r="L21" s="113"/>
      <c r="M21" s="113"/>
    </row>
    <row r="22" spans="1:13" x14ac:dyDescent="0.2">
      <c r="A22" s="91" t="s">
        <v>16</v>
      </c>
      <c r="B22" s="93"/>
      <c r="D22" s="105">
        <f>SUM(D16:D20)</f>
        <v>0</v>
      </c>
      <c r="E22" s="105">
        <f>SUM(E16:E21)</f>
        <v>176834416.69</v>
      </c>
      <c r="F22" s="105">
        <f>SUM(F16:F21)</f>
        <v>185877597.19</v>
      </c>
      <c r="G22" s="105">
        <f>SUM(G16:G21)</f>
        <v>175987995.99600002</v>
      </c>
      <c r="H22" s="105">
        <f>SUM(H16:H21)</f>
        <v>170878298.49000001</v>
      </c>
      <c r="I22" s="105">
        <f>SUM(I16:I21)</f>
        <v>157019041.69</v>
      </c>
      <c r="J22" s="105"/>
      <c r="K22" s="105"/>
      <c r="L22" s="105"/>
      <c r="M22" s="105"/>
    </row>
    <row r="23" spans="1:13" x14ac:dyDescent="0.2">
      <c r="B23" s="93"/>
    </row>
    <row r="24" spans="1:13" x14ac:dyDescent="0.2">
      <c r="B24" s="93"/>
    </row>
    <row r="25" spans="1:13" x14ac:dyDescent="0.2">
      <c r="A25" s="18" t="s">
        <v>109</v>
      </c>
      <c r="B25" s="93"/>
    </row>
    <row r="26" spans="1:13" x14ac:dyDescent="0.2">
      <c r="A26" s="92" t="s">
        <v>95</v>
      </c>
      <c r="B26" s="93"/>
      <c r="E26" s="109">
        <f t="shared" ref="E26:I30" si="1">+E16/(365*E6)</f>
        <v>0.31288842021513463</v>
      </c>
      <c r="F26" s="109">
        <f t="shared" si="1"/>
        <v>0.32644068752730343</v>
      </c>
      <c r="G26" s="109">
        <f t="shared" si="1"/>
        <v>0.30787348864497321</v>
      </c>
      <c r="H26" s="109">
        <f t="shared" si="1"/>
        <v>0.3109513247802897</v>
      </c>
      <c r="I26" s="109">
        <f t="shared" si="1"/>
        <v>0.31652855393575213</v>
      </c>
      <c r="J26" s="109"/>
      <c r="K26" s="109"/>
      <c r="L26" s="109"/>
      <c r="M26" s="109"/>
    </row>
    <row r="27" spans="1:13" x14ac:dyDescent="0.2">
      <c r="A27" s="92" t="s">
        <v>97</v>
      </c>
      <c r="B27" s="93"/>
      <c r="E27" s="109">
        <f t="shared" si="1"/>
        <v>7.3068785199716768E-2</v>
      </c>
      <c r="F27" s="109">
        <f t="shared" si="1"/>
        <v>7.1229316602707857E-2</v>
      </c>
      <c r="G27" s="109">
        <f t="shared" si="1"/>
        <v>7.127032085122581E-2</v>
      </c>
      <c r="H27" s="109">
        <f t="shared" si="1"/>
        <v>7.215919650150561E-2</v>
      </c>
      <c r="I27" s="109">
        <f t="shared" si="1"/>
        <v>7.8592666552272511E-2</v>
      </c>
      <c r="J27" s="109"/>
      <c r="K27" s="109"/>
      <c r="L27" s="109"/>
      <c r="M27" s="109"/>
    </row>
    <row r="28" spans="1:13" x14ac:dyDescent="0.2">
      <c r="A28" s="92" t="s">
        <v>98</v>
      </c>
      <c r="B28" s="93"/>
      <c r="E28" s="109">
        <f t="shared" si="1"/>
        <v>5.3108744394618837E-2</v>
      </c>
      <c r="F28" s="109">
        <f t="shared" si="1"/>
        <v>5.0868789808917195E-2</v>
      </c>
      <c r="G28" s="109">
        <f t="shared" si="1"/>
        <v>0.1993762792019553</v>
      </c>
      <c r="H28" s="109">
        <f t="shared" si="1"/>
        <v>0.22184444444444446</v>
      </c>
      <c r="I28" s="109">
        <f t="shared" si="1"/>
        <v>0.31945600000000002</v>
      </c>
      <c r="J28" s="109"/>
      <c r="K28" s="109"/>
      <c r="L28" s="109"/>
      <c r="M28" s="109"/>
    </row>
    <row r="29" spans="1:13" x14ac:dyDescent="0.2">
      <c r="A29" s="92" t="s">
        <v>99</v>
      </c>
      <c r="B29" s="93"/>
      <c r="E29" s="109">
        <f t="shared" si="1"/>
        <v>3.3281249999999998E-2</v>
      </c>
      <c r="F29" s="109">
        <f t="shared" si="1"/>
        <v>3.2307692307692308E-2</v>
      </c>
      <c r="G29" s="109">
        <f t="shared" si="1"/>
        <v>3.2396206533192834E-2</v>
      </c>
      <c r="H29" s="109">
        <f t="shared" si="1"/>
        <v>3.2307692307692308E-2</v>
      </c>
      <c r="I29" s="109">
        <f t="shared" si="1"/>
        <v>0.72</v>
      </c>
      <c r="J29" s="109"/>
      <c r="K29" s="109"/>
      <c r="L29" s="109"/>
      <c r="M29" s="109"/>
    </row>
    <row r="30" spans="1:13" x14ac:dyDescent="0.2">
      <c r="A30" s="92" t="s">
        <v>100</v>
      </c>
      <c r="B30" s="93"/>
      <c r="E30" s="109">
        <f t="shared" si="1"/>
        <v>3.848030338233234E-2</v>
      </c>
      <c r="F30" s="109">
        <f t="shared" si="1"/>
        <v>3.837810902081646E-2</v>
      </c>
      <c r="G30" s="109">
        <f t="shared" si="1"/>
        <v>3.8483254524983079E-2</v>
      </c>
      <c r="H30" s="109">
        <f t="shared" si="1"/>
        <v>3.8305079364820784E-2</v>
      </c>
      <c r="I30" s="109">
        <f t="shared" si="1"/>
        <v>3.6342931101137926E-2</v>
      </c>
      <c r="J30" s="109"/>
      <c r="K30" s="109"/>
      <c r="L30" s="109"/>
      <c r="M30" s="109"/>
    </row>
    <row r="31" spans="1:13" x14ac:dyDescent="0.2">
      <c r="A31" s="92" t="s">
        <v>116</v>
      </c>
      <c r="B31" s="93"/>
      <c r="E31" s="109">
        <f t="shared" ref="E31:I32" si="2">+E21/(E11*365)</f>
        <v>0.28214687191074705</v>
      </c>
      <c r="F31" s="109">
        <f t="shared" si="2"/>
        <v>0.42598602865116919</v>
      </c>
      <c r="G31" s="109">
        <f t="shared" si="2"/>
        <v>0.37534422981674098</v>
      </c>
      <c r="H31" s="109">
        <f t="shared" si="2"/>
        <v>0.37064695456231711</v>
      </c>
      <c r="I31" s="109">
        <f t="shared" si="2"/>
        <v>0.37064695456231711</v>
      </c>
      <c r="J31" s="109"/>
      <c r="K31" s="109"/>
      <c r="L31" s="109"/>
      <c r="M31" s="109"/>
    </row>
    <row r="32" spans="1:13" x14ac:dyDescent="0.2">
      <c r="A32" s="92" t="s">
        <v>114</v>
      </c>
      <c r="B32" s="93"/>
      <c r="E32" s="112">
        <f t="shared" si="2"/>
        <v>0.14609543502973379</v>
      </c>
      <c r="F32" s="112">
        <f t="shared" si="2"/>
        <v>0.15605887755592462</v>
      </c>
      <c r="G32" s="112">
        <f t="shared" si="2"/>
        <v>0.16262329207591417</v>
      </c>
      <c r="H32" s="112">
        <f t="shared" si="2"/>
        <v>0.16870034159668168</v>
      </c>
      <c r="I32" s="112">
        <f t="shared" si="2"/>
        <v>0.21856874979235874</v>
      </c>
    </row>
    <row r="33" spans="1:13" x14ac:dyDescent="0.2">
      <c r="B33" s="93"/>
    </row>
    <row r="34" spans="1:13" x14ac:dyDescent="0.2">
      <c r="B34" s="93"/>
    </row>
    <row r="35" spans="1:13" x14ac:dyDescent="0.2">
      <c r="B35" s="93"/>
    </row>
    <row r="36" spans="1:13" x14ac:dyDescent="0.2">
      <c r="A36" s="92" t="s">
        <v>110</v>
      </c>
      <c r="B36" s="93"/>
      <c r="E36" s="105">
        <f>+E22</f>
        <v>176834416.69</v>
      </c>
      <c r="F36" s="105">
        <f>+F22</f>
        <v>185877597.19</v>
      </c>
      <c r="G36" s="105">
        <f>+G22</f>
        <v>175987995.99600002</v>
      </c>
      <c r="H36" s="105">
        <f>+H22</f>
        <v>170878298.49000001</v>
      </c>
      <c r="I36" s="105">
        <f>+I22</f>
        <v>157019041.69</v>
      </c>
      <c r="J36" s="105">
        <v>0</v>
      </c>
      <c r="K36" s="105">
        <v>0</v>
      </c>
      <c r="L36" s="105">
        <v>0</v>
      </c>
      <c r="M36" s="105">
        <v>0</v>
      </c>
    </row>
    <row r="37" spans="1:13" x14ac:dyDescent="0.2">
      <c r="B37" s="93"/>
    </row>
    <row r="38" spans="1:13" x14ac:dyDescent="0.2">
      <c r="A38" s="92" t="s">
        <v>111</v>
      </c>
      <c r="B38" s="93"/>
      <c r="E38" s="93">
        <f>+$B$12-E12</f>
        <v>261826.20000000019</v>
      </c>
      <c r="F38" s="93">
        <f t="shared" ref="F38:M38" si="3">+$B$12-F12</f>
        <v>314784.86666666716</v>
      </c>
      <c r="G38" s="93">
        <f t="shared" si="3"/>
        <v>613117.86666666716</v>
      </c>
      <c r="H38" s="93">
        <f t="shared" si="3"/>
        <v>802903.53333333367</v>
      </c>
      <c r="I38" s="93">
        <f t="shared" si="3"/>
        <v>1609790.1999999997</v>
      </c>
      <c r="J38" s="93">
        <f t="shared" si="3"/>
        <v>3578000</v>
      </c>
      <c r="K38" s="93">
        <f t="shared" si="3"/>
        <v>3578000</v>
      </c>
      <c r="L38" s="93">
        <f t="shared" si="3"/>
        <v>3578000</v>
      </c>
      <c r="M38" s="93">
        <f t="shared" si="3"/>
        <v>3578000</v>
      </c>
    </row>
    <row r="39" spans="1:13" x14ac:dyDescent="0.2">
      <c r="A39" s="92" t="s">
        <v>112</v>
      </c>
      <c r="B39" s="93"/>
      <c r="E39" s="111">
        <v>0</v>
      </c>
      <c r="F39" s="111">
        <v>0.9</v>
      </c>
      <c r="G39" s="111">
        <v>0.9</v>
      </c>
      <c r="H39" s="111">
        <v>0.9</v>
      </c>
      <c r="I39" s="111">
        <v>0.9</v>
      </c>
      <c r="J39" s="111">
        <v>0.9</v>
      </c>
      <c r="K39" s="111">
        <v>0.9</v>
      </c>
      <c r="L39" s="111">
        <v>0.9</v>
      </c>
      <c r="M39" s="111">
        <v>0.9</v>
      </c>
    </row>
    <row r="40" spans="1:13" x14ac:dyDescent="0.2">
      <c r="A40" s="92" t="s">
        <v>113</v>
      </c>
      <c r="B40" s="93"/>
      <c r="E40" s="109" t="e">
        <f>+E41/(E38*0.365*E39)</f>
        <v>#DIV/0!</v>
      </c>
      <c r="F40" s="109">
        <f t="shared" ref="F40:M40" si="4">+F41/(F38*0.365*F39)</f>
        <v>1.6463156557474014E-2</v>
      </c>
      <c r="G40" s="109">
        <f t="shared" si="4"/>
        <v>7.6178260682120622E-2</v>
      </c>
      <c r="H40" s="109">
        <f t="shared" si="4"/>
        <v>9.2054410306193823E-2</v>
      </c>
      <c r="I40" s="109">
        <f t="shared" si="4"/>
        <v>7.9502042098168801E-2</v>
      </c>
      <c r="J40" s="109">
        <f t="shared" si="4"/>
        <v>0.16935985427604683</v>
      </c>
      <c r="K40" s="109">
        <f t="shared" si="4"/>
        <v>0.16935985427604683</v>
      </c>
      <c r="L40" s="109">
        <f t="shared" si="4"/>
        <v>0.16935985427604683</v>
      </c>
      <c r="M40" s="109">
        <f t="shared" si="4"/>
        <v>0.16935985427604683</v>
      </c>
    </row>
    <row r="41" spans="1:13" x14ac:dyDescent="0.2">
      <c r="A41" s="92" t="s">
        <v>115</v>
      </c>
      <c r="E41" s="93">
        <v>0</v>
      </c>
      <c r="F41" s="93">
        <f t="shared" ref="F41:M41" si="5">+F43-F36/1000</f>
        <v>1702.4028099999996</v>
      </c>
      <c r="G41" s="93">
        <f t="shared" si="5"/>
        <v>15343.004003999988</v>
      </c>
      <c r="H41" s="93">
        <f t="shared" si="5"/>
        <v>24279.701509999984</v>
      </c>
      <c r="I41" s="93">
        <f t="shared" si="5"/>
        <v>42041.958310000016</v>
      </c>
      <c r="J41" s="93">
        <f t="shared" si="5"/>
        <v>199061</v>
      </c>
      <c r="K41" s="93">
        <f t="shared" si="5"/>
        <v>199061</v>
      </c>
      <c r="L41" s="93">
        <f t="shared" si="5"/>
        <v>199061</v>
      </c>
      <c r="M41" s="93">
        <f t="shared" si="5"/>
        <v>199061</v>
      </c>
    </row>
    <row r="43" spans="1:13" x14ac:dyDescent="0.2">
      <c r="A43" s="92" t="s">
        <v>108</v>
      </c>
      <c r="E43" s="105">
        <f>+E22/1000</f>
        <v>176834.41668999998</v>
      </c>
      <c r="F43" s="110">
        <v>187580</v>
      </c>
      <c r="G43" s="110">
        <v>191331</v>
      </c>
      <c r="H43" s="110">
        <v>195158</v>
      </c>
      <c r="I43" s="110">
        <v>199061</v>
      </c>
      <c r="J43" s="110">
        <v>199061</v>
      </c>
      <c r="K43" s="110">
        <v>199061</v>
      </c>
      <c r="L43" s="110">
        <v>199061</v>
      </c>
      <c r="M43" s="110">
        <v>199061</v>
      </c>
    </row>
    <row r="45" spans="1:13" x14ac:dyDescent="0.2">
      <c r="A45" s="92" t="s">
        <v>118</v>
      </c>
    </row>
  </sheetData>
  <phoneticPr fontId="0" type="noConversion"/>
  <pageMargins left="0.75" right="0.75" top="1" bottom="1" header="0.5" footer="0.5"/>
  <pageSetup scale="8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pane xSplit="11" ySplit="8" topLeftCell="BP27" activePane="bottomRight" state="frozen"/>
      <selection pane="topRight" activeCell="L1" sqref="L1"/>
      <selection pane="bottomLeft" activeCell="A9" sqref="A9"/>
      <selection pane="bottomRight" activeCell="BV47" sqref="BV47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26" max="26" width="10" bestFit="1" customWidth="1"/>
    <col min="38" max="38" width="10" bestFit="1" customWidth="1"/>
    <col min="50" max="50" width="10.7109375" customWidth="1"/>
    <col min="62" max="62" width="10.42578125" bestFit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A47" t="s">
        <v>102</v>
      </c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101">
        <f>AVERAGE(O46:Z46)</f>
        <v>1081833.3333333333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101">
        <f>AVERAGE(AA46:AL46)</f>
        <v>1081833.3333333333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101">
        <f>AVERAGE(AM46:AX46)</f>
        <v>1081833.3333333333</v>
      </c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103">
        <f>AVERAGE(AY46:BJ46)</f>
        <v>1050833.3333333333</v>
      </c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101">
        <f>AVERAGE(BK46:BV46)</f>
        <v>986333.33333333337</v>
      </c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7" customFormat="1" x14ac:dyDescent="0.2">
      <c r="A53" s="96" t="s">
        <v>102</v>
      </c>
      <c r="E53" s="98"/>
      <c r="F53" s="98"/>
      <c r="H53" s="99"/>
      <c r="I53" s="99"/>
      <c r="J53" s="99"/>
      <c r="K53" s="100"/>
      <c r="L53" s="99"/>
      <c r="M53" s="101"/>
      <c r="N53" s="101"/>
      <c r="O53" s="102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>
        <f>AVERAGE(O52:Z52)</f>
        <v>1062125</v>
      </c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>
        <f>AVERAGE(AA52:AL52)</f>
        <v>1012833.3333333334</v>
      </c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>
        <f>AVERAGE(AM52:AX52)</f>
        <v>976583.33333333337</v>
      </c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3">
        <f>AVERAGE(AY52:BJ52)</f>
        <v>830066.66666666663</v>
      </c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1">
        <f>AVERAGE(BK52:BV52)</f>
        <v>377733.33333333331</v>
      </c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0" bestFit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6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6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6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6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6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6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6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6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6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6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6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6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6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6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6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6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6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6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6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6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6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6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6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6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6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6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6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7" customFormat="1" x14ac:dyDescent="0.2">
      <c r="A39" s="96" t="s">
        <v>102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AVERAGE(O38:Z38)</f>
        <v>821029.33333333337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AVERAGE(AA38:AL38)</f>
        <v>838946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AVERAGE(AM38:AX38)</f>
        <v>837279.33333333337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AVERAGE(AY38:BJ38)</f>
        <v>787946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AVERAGE(BK38:BV38)</f>
        <v>723446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  <row r="40" spans="1:107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">
      <c r="E41" s="1"/>
      <c r="G41" s="6"/>
      <c r="H41" s="6"/>
      <c r="O41" s="13"/>
    </row>
    <row r="42" spans="1:107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">
      <c r="E43" s="1"/>
      <c r="G43" s="6"/>
      <c r="H43" s="6"/>
    </row>
    <row r="44" spans="1:107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">
      <c r="D45" s="1"/>
      <c r="E45" s="1"/>
      <c r="G45" s="6"/>
      <c r="H45" s="6"/>
    </row>
    <row r="46" spans="1:107" x14ac:dyDescent="0.2">
      <c r="BJ46" s="19"/>
    </row>
    <row r="47" spans="1:107" x14ac:dyDescent="0.2">
      <c r="E47" s="9"/>
      <c r="F47" s="9"/>
    </row>
    <row r="48" spans="1:107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7" customFormat="1" x14ac:dyDescent="0.2">
      <c r="A35" s="96" t="s">
        <v>102</v>
      </c>
      <c r="E35" s="98"/>
      <c r="F35" s="98"/>
      <c r="H35" s="99"/>
      <c r="I35" s="99"/>
      <c r="J35" s="99"/>
      <c r="K35" s="100"/>
      <c r="L35" s="99"/>
      <c r="M35" s="101"/>
      <c r="N35" s="101"/>
      <c r="O35" s="102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>
        <f>AVERAGE(O34:Z34)</f>
        <v>446000</v>
      </c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>
        <f>AVERAGE(AA34:AL34)</f>
        <v>392500</v>
      </c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>
        <f>AVERAGE(AM34:AX34)</f>
        <v>100416.66666666667</v>
      </c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3">
        <f>AVERAGE(AY34:BJ34)</f>
        <v>90000</v>
      </c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1">
        <f>AVERAGE(BK34:BV34)</f>
        <v>62500</v>
      </c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04"/>
      <c r="DA35" s="104"/>
      <c r="DB35" s="104"/>
      <c r="DC35" s="104"/>
    </row>
    <row r="36" spans="1:107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107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">
      <c r="J48" s="68"/>
      <c r="K48" s="68"/>
    </row>
    <row r="49" spans="1:107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">
      <c r="J50" s="68"/>
      <c r="K50" s="68"/>
    </row>
    <row r="51" spans="1:107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">
      <c r="J52" s="68"/>
      <c r="K52" s="68"/>
    </row>
    <row r="53" spans="1:107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7" customFormat="1" x14ac:dyDescent="0.2">
      <c r="A54" s="96" t="s">
        <v>102</v>
      </c>
      <c r="E54" s="98"/>
      <c r="F54" s="98"/>
      <c r="H54" s="99"/>
      <c r="I54" s="99"/>
      <c r="J54" s="99"/>
      <c r="K54" s="100"/>
      <c r="L54" s="99"/>
      <c r="M54" s="101"/>
      <c r="N54" s="101"/>
      <c r="O54" s="102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>
        <f>AVERAGE(O53:Z53)</f>
        <v>176000</v>
      </c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>
        <f>AVERAGE(AA53:AL53)</f>
        <v>162500</v>
      </c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>
        <f>AVERAGE(AM53:AX53)</f>
        <v>162500</v>
      </c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3">
        <f>AVERAGE(AY53:BJ53)</f>
        <v>162500</v>
      </c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1">
        <f>AVERAGE(BK53:BV53)</f>
        <v>1041.6666666666667</v>
      </c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04"/>
      <c r="DA54" s="104"/>
      <c r="DB54" s="104"/>
      <c r="DC54" s="104"/>
    </row>
    <row r="55" spans="1:107" x14ac:dyDescent="0.2">
      <c r="J55" s="68"/>
      <c r="K55" s="68"/>
    </row>
    <row r="56" spans="1:107" x14ac:dyDescent="0.2">
      <c r="J56" s="68"/>
      <c r="K56" s="68"/>
    </row>
    <row r="57" spans="1:107" x14ac:dyDescent="0.2">
      <c r="J57" s="68"/>
      <c r="K57" s="68"/>
    </row>
    <row r="58" spans="1:107" x14ac:dyDescent="0.2">
      <c r="J58" s="68"/>
      <c r="K58" s="68"/>
    </row>
    <row r="59" spans="1:107" x14ac:dyDescent="0.2">
      <c r="J59" s="68"/>
      <c r="K59" s="68"/>
    </row>
    <row r="60" spans="1:107" x14ac:dyDescent="0.2">
      <c r="J60" s="68"/>
      <c r="K60" s="68"/>
    </row>
    <row r="61" spans="1:107" x14ac:dyDescent="0.2">
      <c r="J61" s="68"/>
      <c r="K61" s="68"/>
    </row>
    <row r="62" spans="1:107" x14ac:dyDescent="0.2">
      <c r="J62" s="68"/>
      <c r="K62" s="68"/>
    </row>
    <row r="63" spans="1:107" x14ac:dyDescent="0.2">
      <c r="J63" s="68"/>
      <c r="K63" s="68"/>
    </row>
    <row r="64" spans="1:107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/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7" customFormat="1" x14ac:dyDescent="0.2">
      <c r="A28" s="96" t="s">
        <v>102</v>
      </c>
      <c r="E28" s="98"/>
      <c r="F28" s="98"/>
      <c r="H28" s="99"/>
      <c r="I28" s="99"/>
      <c r="J28" s="99"/>
      <c r="K28" s="100"/>
      <c r="L28" s="99"/>
      <c r="M28" s="101"/>
      <c r="N28" s="101"/>
      <c r="O28" s="102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>
        <f>AVERAGE(O27:Z27)</f>
        <v>684611.13333333319</v>
      </c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>
        <f>AVERAGE(AA27:AL27)</f>
        <v>681902.79999999993</v>
      </c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>
        <f>AVERAGE(AM27:AX27)</f>
        <v>681902.79999999993</v>
      </c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3">
        <f>AVERAGE(AY27:BJ27)</f>
        <v>584117.13333333319</v>
      </c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1">
        <f>AVERAGE(BK27:BV27)</f>
        <v>95188.800000000032</v>
      </c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BI12" activePane="bottomRight" state="frozen"/>
      <selection pane="topRight" activeCell="L1" sqref="L1"/>
      <selection pane="bottomLeft" activeCell="A9" sqref="A9"/>
      <selection pane="bottomRight" activeCell="BK46" sqref="BK46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3.85546875" style="61" bestFit="1" customWidth="1"/>
    <col min="12" max="14" width="9.7109375" bestFit="1" customWidth="1"/>
    <col min="15" max="15" width="10.140625" bestFit="1" customWidth="1"/>
    <col min="16" max="16" width="9.7109375" bestFit="1" customWidth="1"/>
    <col min="17" max="25" width="10.140625" bestFit="1" customWidth="1"/>
    <col min="26" max="26" width="12.7109375" bestFit="1" customWidth="1"/>
    <col min="27" max="27" width="10.140625" bestFit="1" customWidth="1"/>
    <col min="28" max="28" width="9.7109375" bestFit="1" customWidth="1"/>
    <col min="29" max="37" width="10.140625" bestFit="1" customWidth="1"/>
    <col min="38" max="38" width="12.7109375" bestFit="1" customWidth="1"/>
    <col min="39" max="39" width="10.140625" bestFit="1" customWidth="1"/>
    <col min="40" max="40" width="9.7109375" bestFit="1" customWidth="1"/>
    <col min="41" max="41" width="10.140625" bestFit="1" customWidth="1"/>
    <col min="42" max="42" width="9.7109375" bestFit="1" customWidth="1"/>
    <col min="43" max="43" width="10.140625" bestFit="1" customWidth="1"/>
    <col min="44" max="44" width="9.7109375" bestFit="1" customWidth="1"/>
    <col min="45" max="46" width="10.140625" bestFit="1" customWidth="1"/>
    <col min="47" max="47" width="9.7109375" bestFit="1" customWidth="1"/>
    <col min="48" max="49" width="10.140625" bestFit="1" customWidth="1"/>
    <col min="50" max="50" width="12.7109375" bestFit="1" customWidth="1"/>
    <col min="51" max="51" width="10.140625" bestFit="1" customWidth="1"/>
    <col min="52" max="52" width="9.7109375" bestFit="1" customWidth="1"/>
    <col min="53" max="53" width="10.140625" bestFit="1" customWidth="1"/>
    <col min="54" max="55" width="9.7109375" bestFit="1" customWidth="1"/>
    <col min="56" max="56" width="12.7109375" customWidth="1"/>
    <col min="58" max="58" width="12.7109375" customWidth="1"/>
    <col min="60" max="60" width="12.7109375" customWidth="1"/>
    <col min="62" max="62" width="12.28515625" bestFit="1" customWidth="1"/>
    <col min="74" max="74" width="12.28515625" bestFit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7" customFormat="1" x14ac:dyDescent="0.2">
      <c r="A47" s="96" t="s">
        <v>106</v>
      </c>
      <c r="E47" s="98"/>
      <c r="F47" s="98"/>
      <c r="H47" s="99"/>
      <c r="I47" s="99"/>
      <c r="J47" s="99"/>
      <c r="K47" s="100"/>
      <c r="L47" s="99"/>
      <c r="M47" s="101"/>
      <c r="N47" s="101"/>
      <c r="O47" s="102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>
        <f>SUM(O46:Z46)</f>
        <v>123549989.75000001</v>
      </c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>
        <f>SUM(AA46:AL46)</f>
        <v>128901362.25000001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>
        <f>SUM(AM46:AX46)</f>
        <v>121569747.90000002</v>
      </c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3">
        <f>SUM(AY46:BJ46)</f>
        <v>119266676.25000001</v>
      </c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1">
        <f>SUM(BK46:BV46)</f>
        <v>113953972.25000001</v>
      </c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04"/>
      <c r="DA47" s="104"/>
      <c r="DB47" s="104"/>
      <c r="DC47" s="104"/>
    </row>
    <row r="48" spans="1:107" x14ac:dyDescent="0.2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1.5703125" bestFit="1" customWidth="1"/>
    <col min="38" max="38" width="10.85546875" bestFit="1" customWidth="1"/>
    <col min="50" max="50" width="11.5703125" bestFit="1" customWidth="1"/>
    <col min="62" max="62" width="12" bestFit="1" customWidth="1"/>
    <col min="74" max="74" width="12" bestFit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>
        <v>0</v>
      </c>
      <c r="I10" s="3">
        <v>90000</v>
      </c>
      <c r="J10" s="8">
        <v>90000</v>
      </c>
      <c r="K10" s="61"/>
      <c r="L10" s="8">
        <f>'SJ by Month'!L10*'SJ revenue'!H10*'SJ revenue'!L$7</f>
        <v>0</v>
      </c>
      <c r="M10" s="8">
        <f>'SJ by Month'!M10*'SJ revenue'!$H$10*'SJ revenue'!M$7</f>
        <v>0</v>
      </c>
      <c r="N10" s="8">
        <f>'SJ by Month'!N10*'SJ revenue'!$H$10*'SJ revenue'!N$7</f>
        <v>0</v>
      </c>
      <c r="O10" s="8">
        <f>'SJ by Month'!O10*'SJ revenue'!$H$10*'SJ revenue'!O$7</f>
        <v>0</v>
      </c>
      <c r="P10" s="8">
        <f>'SJ by Month'!P10*'SJ revenue'!$H$10*'SJ revenue'!P$7</f>
        <v>0</v>
      </c>
      <c r="Q10" s="8">
        <f>'SJ by Month'!Q10*'SJ revenue'!$H$10*'SJ revenue'!Q$7</f>
        <v>0</v>
      </c>
      <c r="R10" s="8">
        <f>'SJ by Month'!R10*'SJ revenue'!$H$10*'SJ revenue'!R$7</f>
        <v>0</v>
      </c>
      <c r="S10" s="8">
        <f>'SJ by Month'!S10*'SJ revenue'!$H$10*'SJ revenue'!S$7</f>
        <v>0</v>
      </c>
      <c r="T10" s="8">
        <f>'SJ by Month'!T10*'SJ revenue'!$H$10*'SJ revenue'!T$7</f>
        <v>0</v>
      </c>
      <c r="U10" s="8">
        <f>'SJ by Month'!U10*'SJ revenue'!$H$10*'SJ revenue'!U$7</f>
        <v>0</v>
      </c>
      <c r="V10" s="8">
        <f>'SJ by Month'!V10*'SJ revenue'!$H$10*'SJ revenue'!V$7</f>
        <v>0</v>
      </c>
      <c r="W10" s="8">
        <f>'SJ by Month'!W10*'SJ revenue'!$H$10*'SJ revenue'!W$7</f>
        <v>0</v>
      </c>
      <c r="X10" s="8">
        <f>'SJ by Month'!X10*'SJ revenue'!$H$10*'SJ revenue'!X$7</f>
        <v>0</v>
      </c>
      <c r="Y10" s="8">
        <f>'SJ by Month'!Y10*'SJ revenue'!$H$10*'SJ revenue'!Y$7</f>
        <v>0</v>
      </c>
      <c r="Z10" s="8">
        <f>'SJ by Month'!Z10*'SJ revenue'!$H$10*'SJ revenue'!Z$7</f>
        <v>0</v>
      </c>
      <c r="AA10" s="8">
        <f>'SJ by Month'!AA10*'SJ revenue'!$H$10*'SJ revenue'!AA$7</f>
        <v>0</v>
      </c>
      <c r="AB10" s="8">
        <f>'SJ by Month'!AB10*'SJ revenue'!$H$10*'SJ revenue'!AB$7</f>
        <v>0</v>
      </c>
      <c r="AC10" s="8">
        <f>'SJ by Month'!AC10*'SJ revenue'!$H$10*'SJ revenue'!AC$7</f>
        <v>0</v>
      </c>
      <c r="AD10" s="8">
        <f>'SJ by Month'!AD10*'SJ revenue'!$H$10*'SJ revenue'!AD$7</f>
        <v>0</v>
      </c>
      <c r="AE10" s="8">
        <f>'SJ by Month'!AE10*'SJ revenue'!$H$10*'SJ revenue'!AE$7</f>
        <v>0</v>
      </c>
      <c r="AF10" s="8">
        <f>'SJ by Month'!AF10*'SJ revenue'!$H$10*'SJ revenue'!AF$7</f>
        <v>0</v>
      </c>
      <c r="AG10" s="8">
        <f>'SJ by Month'!AG10*'SJ revenue'!$H$10*'SJ revenue'!AG$7</f>
        <v>0</v>
      </c>
      <c r="AH10" s="8">
        <f>'SJ by Month'!AH10*'SJ revenue'!$H$10*'SJ revenue'!AH$7</f>
        <v>0</v>
      </c>
      <c r="AI10" s="8">
        <f>'SJ by Month'!AI10*'SJ revenue'!$H$10*'SJ revenue'!AI$7</f>
        <v>0</v>
      </c>
      <c r="AJ10" s="8">
        <f>'SJ by Month'!AJ10*'SJ revenue'!$H$10*'SJ revenue'!AJ$7</f>
        <v>0</v>
      </c>
      <c r="AK10" s="8">
        <f>'SJ by Month'!AK10*'SJ revenue'!$H$10*'SJ revenue'!AK$7</f>
        <v>0</v>
      </c>
      <c r="AL10" s="8">
        <f>'SJ by Month'!AL10*'SJ revenue'!$H$10*'SJ revenue'!AL$7</f>
        <v>0</v>
      </c>
      <c r="AM10" s="8">
        <f>'SJ by Month'!AM10*'SJ revenue'!$H$10*'SJ revenue'!AM$7</f>
        <v>0</v>
      </c>
      <c r="AN10" s="8">
        <f>'SJ by Month'!AN10*'SJ revenue'!$H$10*'SJ revenue'!AN$7</f>
        <v>0</v>
      </c>
      <c r="AO10" s="8">
        <f>'SJ by Month'!AO10*'SJ revenue'!$H$10*'SJ revenue'!AO$7</f>
        <v>0</v>
      </c>
      <c r="AP10" s="8">
        <f>'SJ by Month'!AP10*'SJ revenue'!$H$10*'SJ revenue'!AP$7</f>
        <v>0</v>
      </c>
      <c r="AQ10" s="8">
        <f>'SJ by Month'!AQ10*'SJ revenue'!$H$10*'SJ revenue'!AQ$7</f>
        <v>0</v>
      </c>
      <c r="AR10" s="8">
        <f>'SJ by Month'!AR10*'SJ revenue'!$H$10*'SJ revenue'!AR$7</f>
        <v>0</v>
      </c>
      <c r="AS10" s="8">
        <f>'SJ by Month'!AS10*'SJ revenue'!$H$10*'SJ revenue'!AS$7</f>
        <v>0</v>
      </c>
      <c r="AT10" s="8">
        <f>'SJ by Month'!AT10*'SJ revenue'!$H$10*'SJ revenue'!AT$7</f>
        <v>0</v>
      </c>
      <c r="AU10" s="8">
        <f>'SJ by Month'!AU10*'SJ revenue'!$H$10*'SJ revenue'!AU$7</f>
        <v>0</v>
      </c>
      <c r="AV10" s="8">
        <f>'SJ by Month'!AV10*'SJ revenue'!$H$10*'SJ revenue'!AV$7</f>
        <v>0</v>
      </c>
      <c r="AW10" s="8">
        <f>'SJ by Month'!AW10*'SJ revenue'!$H$10*'SJ revenue'!AW$7</f>
        <v>0</v>
      </c>
      <c r="AX10" s="8">
        <f>'SJ by Month'!AX10*'SJ revenue'!$H$10*'SJ revenue'!AX$7</f>
        <v>0</v>
      </c>
      <c r="AY10" s="8">
        <f>'SJ by Month'!AY10*'SJ revenue'!$H$10*'SJ revenue'!AY$7</f>
        <v>0</v>
      </c>
      <c r="AZ10" s="8">
        <f>'SJ by Month'!AZ10*'SJ revenue'!$H$10*'SJ revenue'!AZ$7</f>
        <v>0</v>
      </c>
      <c r="BA10" s="8">
        <f>'SJ by Month'!BA10*'SJ revenue'!$H$10*'SJ revenue'!BA$7</f>
        <v>0</v>
      </c>
      <c r="BB10" s="8">
        <f>'SJ by Month'!BB10*'SJ revenue'!$H$10*'SJ revenue'!BB$7</f>
        <v>0</v>
      </c>
      <c r="BC10" s="8">
        <f>'SJ by Month'!BC10*'SJ revenue'!$H$10*'SJ revenue'!BC$7</f>
        <v>0</v>
      </c>
      <c r="BD10" s="8">
        <f>'SJ by Month'!BD10*'SJ revenue'!$H$10*'SJ revenue'!BD$7</f>
        <v>0</v>
      </c>
      <c r="BE10" s="8">
        <f>'SJ by Month'!BE10*'SJ revenue'!$H$10*'SJ revenue'!BE$7</f>
        <v>0</v>
      </c>
      <c r="BF10" s="8">
        <f>'SJ by Month'!BF10*'SJ revenue'!$H$10*'SJ revenue'!BF$7</f>
        <v>0</v>
      </c>
      <c r="BG10" s="8">
        <f>'SJ by Month'!BG10*'SJ revenue'!$H$10*'SJ revenue'!BG$7</f>
        <v>0</v>
      </c>
      <c r="BH10" s="8">
        <f>'SJ by Month'!BH10*'SJ revenue'!$H$10*'SJ revenue'!BH$7</f>
        <v>0</v>
      </c>
      <c r="BI10" s="8">
        <f>'SJ by Month'!BI10*'SJ revenue'!$H$10*'SJ revenue'!BI$7</f>
        <v>0</v>
      </c>
      <c r="BJ10" s="8">
        <f>'SJ by Month'!BJ10*'SJ revenue'!$H$10*'SJ revenue'!BJ$7</f>
        <v>0</v>
      </c>
      <c r="BK10" s="8">
        <f>'SJ by Month'!BK10*'SJ revenue'!$H$10*'SJ revenue'!BK$7</f>
        <v>0</v>
      </c>
      <c r="BL10" s="8">
        <f>'SJ by Month'!BL10*'SJ revenue'!$H$10*'SJ revenue'!BL$7</f>
        <v>0</v>
      </c>
      <c r="BM10" s="8">
        <f>'SJ by Month'!BM10*'SJ revenue'!$H$10*'SJ revenue'!BM$7</f>
        <v>0</v>
      </c>
      <c r="BN10" s="8">
        <f>'SJ by Month'!BN10*'SJ revenue'!$H$10*'SJ revenue'!BN$7</f>
        <v>0</v>
      </c>
      <c r="BO10" s="8">
        <f>'SJ by Month'!BO10*'SJ revenue'!$H$10*'SJ revenue'!BO$7</f>
        <v>0</v>
      </c>
      <c r="BP10" s="8">
        <f>'SJ by Month'!BP10*'SJ revenue'!$H$10*'SJ revenue'!BP$7</f>
        <v>0</v>
      </c>
      <c r="BQ10" s="8">
        <f>'SJ by Month'!BQ10*'SJ revenue'!$H$10*'SJ revenue'!BQ$7</f>
        <v>0</v>
      </c>
      <c r="BR10" s="8">
        <f>'SJ by Month'!BR10*'SJ revenue'!$H$10*'SJ revenue'!BR$7</f>
        <v>0</v>
      </c>
      <c r="BS10" s="8">
        <f>'SJ by Month'!BS10*'SJ revenue'!$H$10*'SJ revenue'!BS$7</f>
        <v>0</v>
      </c>
      <c r="BT10" s="8">
        <f>'SJ by Month'!BT10*'SJ revenue'!$H$10*'SJ revenue'!BT$7</f>
        <v>0</v>
      </c>
      <c r="BU10" s="8">
        <f>'SJ by Month'!BU10*'SJ revenue'!$H$10*'SJ revenue'!BU$7</f>
        <v>0</v>
      </c>
      <c r="BV10" s="8">
        <f>'SJ by Month'!BV10*'SJ revenue'!$H$10*'SJ revenue'!BV$7</f>
        <v>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>
        <v>0</v>
      </c>
      <c r="I11" s="3">
        <v>25000</v>
      </c>
      <c r="J11" s="8">
        <v>25000</v>
      </c>
      <c r="K11" s="61"/>
      <c r="L11" s="8">
        <f>'SJ by Month'!L11*'SJ revenue'!$H$11*'SJ revenue'!L$7</f>
        <v>0</v>
      </c>
      <c r="M11" s="8">
        <f>'SJ by Month'!M11*'SJ revenue'!$H$11*'SJ revenue'!M$7</f>
        <v>0</v>
      </c>
      <c r="N11" s="8">
        <f>'SJ by Month'!N11*'SJ revenue'!$H$11*'SJ revenue'!N$7</f>
        <v>0</v>
      </c>
      <c r="O11" s="8">
        <f>'SJ by Month'!O11*'SJ revenue'!$H$11*'SJ revenue'!O$7</f>
        <v>0</v>
      </c>
      <c r="P11" s="8">
        <f>'SJ by Month'!P11*'SJ revenue'!$H$11*'SJ revenue'!P$7</f>
        <v>0</v>
      </c>
      <c r="Q11" s="8">
        <f>'SJ by Month'!Q11*'SJ revenue'!$H$11*'SJ revenue'!Q$7</f>
        <v>0</v>
      </c>
      <c r="R11" s="8">
        <f>'SJ by Month'!R11*'SJ revenue'!$H$11*'SJ revenue'!R$7</f>
        <v>0</v>
      </c>
      <c r="S11" s="8">
        <f>'SJ by Month'!S11*'SJ revenue'!$H$11*'SJ revenue'!S$7</f>
        <v>0</v>
      </c>
      <c r="T11" s="8">
        <f>'SJ by Month'!T11*'SJ revenue'!$H$11*'SJ revenue'!T$7</f>
        <v>0</v>
      </c>
      <c r="U11" s="8">
        <f>'SJ by Month'!U11*'SJ revenue'!$H$11*'SJ revenue'!U$7</f>
        <v>0</v>
      </c>
      <c r="V11" s="8">
        <f>'SJ by Month'!V11*'SJ revenue'!$H$11*'SJ revenue'!V$7</f>
        <v>0</v>
      </c>
      <c r="W11" s="8">
        <f>'SJ by Month'!W11*'SJ revenue'!$H$11*'SJ revenue'!W$7</f>
        <v>0</v>
      </c>
      <c r="X11" s="8">
        <f>'SJ by Month'!X11*'SJ revenue'!$H$11*'SJ revenue'!X$7</f>
        <v>0</v>
      </c>
      <c r="Y11" s="8">
        <f>'SJ by Month'!Y11*'SJ revenue'!$H$11*'SJ revenue'!Y$7</f>
        <v>0</v>
      </c>
      <c r="Z11" s="8">
        <f>'SJ by Month'!Z11*'SJ revenue'!$H$11*'SJ revenue'!Z$7</f>
        <v>0</v>
      </c>
      <c r="AA11" s="8">
        <f>'SJ by Month'!AA11*'SJ revenue'!$H$11*'SJ revenue'!AA$7</f>
        <v>0</v>
      </c>
      <c r="AB11" s="8">
        <f>'SJ by Month'!AB11*'SJ revenue'!$H$11*'SJ revenue'!AB$7</f>
        <v>0</v>
      </c>
      <c r="AC11" s="8">
        <f>'SJ by Month'!AC11*'SJ revenue'!$H$11*'SJ revenue'!AC$7</f>
        <v>0</v>
      </c>
      <c r="AD11" s="8">
        <f>'SJ by Month'!AD11*'SJ revenue'!$H$11*'SJ revenue'!AD$7</f>
        <v>0</v>
      </c>
      <c r="AE11" s="8">
        <f>'SJ by Month'!AE11*'SJ revenue'!$H$11*'SJ revenue'!AE$7</f>
        <v>0</v>
      </c>
      <c r="AF11" s="8">
        <f>'SJ by Month'!AF11*'SJ revenue'!$H$11*'SJ revenue'!AF$7</f>
        <v>0</v>
      </c>
      <c r="AG11" s="8">
        <f>'SJ by Month'!AG11*'SJ revenue'!$H$11*'SJ revenue'!AG$7</f>
        <v>0</v>
      </c>
      <c r="AH11" s="8">
        <f>'SJ by Month'!AH11*'SJ revenue'!$H$11*'SJ revenue'!AH$7</f>
        <v>0</v>
      </c>
      <c r="AI11" s="8">
        <f>'SJ by Month'!AI11*'SJ revenue'!$H$11*'SJ revenue'!AI$7</f>
        <v>0</v>
      </c>
      <c r="AJ11" s="8">
        <f>'SJ by Month'!AJ11*'SJ revenue'!$H$11*'SJ revenue'!AJ$7</f>
        <v>0</v>
      </c>
      <c r="AK11" s="8">
        <f>'SJ by Month'!AK11*'SJ revenue'!$H$11*'SJ revenue'!AK$7</f>
        <v>0</v>
      </c>
      <c r="AL11" s="8">
        <f>'SJ by Month'!AL11*'SJ revenue'!$H$11*'SJ revenue'!AL$7</f>
        <v>0</v>
      </c>
      <c r="AM11" s="8">
        <f>'SJ by Month'!AM11*'SJ revenue'!$H$11*'SJ revenue'!AM$7</f>
        <v>0</v>
      </c>
      <c r="AN11" s="8">
        <f>'SJ by Month'!AN11*'SJ revenue'!$H$11*'SJ revenue'!AN$7</f>
        <v>0</v>
      </c>
      <c r="AO11" s="8">
        <f>'SJ by Month'!AO11*'SJ revenue'!$H$11*'SJ revenue'!AO$7</f>
        <v>0</v>
      </c>
      <c r="AP11" s="8">
        <f>'SJ by Month'!AP11*'SJ revenue'!$H$11*'SJ revenue'!AP$7</f>
        <v>0</v>
      </c>
      <c r="AQ11" s="8">
        <f>'SJ by Month'!AQ11*'SJ revenue'!$H$11*'SJ revenue'!AQ$7</f>
        <v>0</v>
      </c>
      <c r="AR11" s="8">
        <f>'SJ by Month'!AR11*'SJ revenue'!$H$11*'SJ revenue'!AR$7</f>
        <v>0</v>
      </c>
      <c r="AS11" s="8">
        <f>'SJ by Month'!AS11*'SJ revenue'!$H$11*'SJ revenue'!AS$7</f>
        <v>0</v>
      </c>
      <c r="AT11" s="8">
        <f>'SJ by Month'!AT11*'SJ revenue'!$H$11*'SJ revenue'!AT$7</f>
        <v>0</v>
      </c>
      <c r="AU11" s="8">
        <f>'SJ by Month'!AU11*'SJ revenue'!$H$11*'SJ revenue'!AU$7</f>
        <v>0</v>
      </c>
      <c r="AV11" s="8">
        <f>'SJ by Month'!AV11*'SJ revenue'!$H$11*'SJ revenue'!AV$7</f>
        <v>0</v>
      </c>
      <c r="AW11" s="8">
        <f>'SJ by Month'!AW11*'SJ revenue'!$H$11*'SJ revenue'!AW$7</f>
        <v>0</v>
      </c>
      <c r="AX11" s="8">
        <f>'SJ by Month'!AX11*'SJ revenue'!$H$11*'SJ revenue'!AX$7</f>
        <v>0</v>
      </c>
      <c r="AY11" s="8">
        <f>'SJ by Month'!AY11*'SJ revenue'!$H$11*'SJ revenue'!AY$7</f>
        <v>0</v>
      </c>
      <c r="AZ11" s="8">
        <f>'SJ by Month'!AZ11*'SJ revenue'!$H$11*'SJ revenue'!AZ$7</f>
        <v>0</v>
      </c>
      <c r="BA11" s="8">
        <f>'SJ by Month'!BA11*'SJ revenue'!$H$11*'SJ revenue'!BA$7</f>
        <v>0</v>
      </c>
      <c r="BB11" s="8">
        <f>'SJ by Month'!BB11*'SJ revenue'!$H$11*'SJ revenue'!BB$7</f>
        <v>0</v>
      </c>
      <c r="BC11" s="8">
        <f>'SJ by Month'!BC11*'SJ revenue'!$H$11*'SJ revenue'!BC$7</f>
        <v>0</v>
      </c>
      <c r="BD11" s="8">
        <f>'SJ by Month'!BD11*'SJ revenue'!$H$11*'SJ revenue'!BD$7</f>
        <v>0</v>
      </c>
      <c r="BE11" s="8">
        <f>'SJ by Month'!BE11*'SJ revenue'!$H$11*'SJ revenue'!BE$7</f>
        <v>0</v>
      </c>
      <c r="BF11" s="8">
        <f>'SJ by Month'!BF11*'SJ revenue'!$H$11*'SJ revenue'!BF$7</f>
        <v>0</v>
      </c>
      <c r="BG11" s="8">
        <f>'SJ by Month'!BG11*'SJ revenue'!$H$11*'SJ revenue'!BG$7</f>
        <v>0</v>
      </c>
      <c r="BH11" s="8">
        <f>'SJ by Month'!BH11*'SJ revenue'!$H$11*'SJ revenue'!BH$7</f>
        <v>0</v>
      </c>
      <c r="BI11" s="8">
        <f>'SJ by Month'!BI11*'SJ revenue'!$H$11*'SJ revenue'!BI$7</f>
        <v>0</v>
      </c>
      <c r="BJ11" s="8">
        <f>'SJ by Month'!BJ11*'SJ revenue'!$H$11*'SJ revenue'!BJ$7</f>
        <v>0</v>
      </c>
      <c r="BK11" s="8">
        <f>'SJ by Month'!BK11*'SJ revenue'!$H$11*'SJ revenue'!BK$7</f>
        <v>0</v>
      </c>
      <c r="BL11" s="8">
        <f>'SJ by Month'!BL11*'SJ revenue'!$H$11*'SJ revenue'!BL$7</f>
        <v>0</v>
      </c>
      <c r="BM11" s="8">
        <f>'SJ by Month'!BM11*'SJ revenue'!$H$11*'SJ revenue'!BM$7</f>
        <v>0</v>
      </c>
      <c r="BN11" s="8">
        <f>'SJ by Month'!BN11*'SJ revenue'!$H$11*'SJ revenue'!BN$7</f>
        <v>0</v>
      </c>
      <c r="BO11" s="8">
        <f>'SJ by Month'!BO11*'SJ revenue'!$H$11*'SJ revenue'!BO$7</f>
        <v>0</v>
      </c>
      <c r="BP11" s="8">
        <f>'SJ by Month'!BP11*'SJ revenue'!$H$11*'SJ revenue'!BP$7</f>
        <v>0</v>
      </c>
      <c r="BQ11" s="8">
        <f>'SJ by Month'!BQ11*'SJ revenue'!$H$11*'SJ revenue'!BQ$7</f>
        <v>0</v>
      </c>
      <c r="BR11" s="8">
        <f>'SJ by Month'!BR11*'SJ revenue'!$H$11*'SJ revenue'!BR$7</f>
        <v>0</v>
      </c>
      <c r="BS11" s="8">
        <f>'SJ by Month'!BS11*'SJ revenue'!$H$11*'SJ revenue'!BS$7</f>
        <v>0</v>
      </c>
      <c r="BT11" s="8">
        <f>'SJ by Month'!BT11*'SJ revenue'!$H$11*'SJ revenue'!BT$7</f>
        <v>0</v>
      </c>
      <c r="BU11" s="8">
        <f>'SJ by Month'!BU11*'SJ revenue'!$H$11*'SJ revenue'!BU$7</f>
        <v>0</v>
      </c>
      <c r="BV11" s="8">
        <f>'SJ by Month'!BV11*'SJ revenue'!$H$11*'SJ revenue'!BV$7</f>
        <v>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8"/>
      <c r="L12" s="8">
        <f>'SJ by Month'!L12*'SJ revenue'!$H$12*'SJ revenue'!L$7</f>
        <v>359600</v>
      </c>
      <c r="M12" s="8">
        <f>'SJ by Month'!M12*'SJ revenue'!$H$12*'SJ revenue'!M$7</f>
        <v>348000</v>
      </c>
      <c r="N12" s="8">
        <f>'SJ by Month'!N12*'SJ revenue'!$H$12*'SJ revenue'!N$7</f>
        <v>359600</v>
      </c>
      <c r="O12" s="8">
        <f>'SJ by Month'!O12*'SJ revenue'!$H$12*'SJ revenue'!O$7</f>
        <v>359600</v>
      </c>
      <c r="P12" s="8">
        <f>'SJ by Month'!P12*'SJ revenue'!$H$12*'SJ revenue'!P$7</f>
        <v>324800</v>
      </c>
      <c r="Q12" s="8">
        <f>'SJ by Month'!Q12*'SJ revenue'!$H$12*'SJ revenue'!Q$7</f>
        <v>359600</v>
      </c>
      <c r="R12" s="8">
        <f>'SJ by Month'!R12*'SJ revenue'!$H$12*'SJ revenue'!R$7</f>
        <v>348000</v>
      </c>
      <c r="S12" s="8">
        <f>'SJ by Month'!S12*'SJ revenue'!$H$12*'SJ revenue'!S$7</f>
        <v>359600</v>
      </c>
      <c r="T12" s="8">
        <f>'SJ by Month'!T12*'SJ revenue'!$H$12*'SJ revenue'!T$7</f>
        <v>348000</v>
      </c>
      <c r="U12" s="8">
        <f>'SJ by Month'!U12*'SJ revenue'!$H$12*'SJ revenue'!U$7</f>
        <v>359600</v>
      </c>
      <c r="V12" s="8">
        <f>'SJ by Month'!V12*'SJ revenue'!$H$12*'SJ revenue'!V$7</f>
        <v>359600</v>
      </c>
      <c r="W12" s="8">
        <f>'SJ by Month'!W12*'SJ revenue'!$H$12*'SJ revenue'!W$7</f>
        <v>348000</v>
      </c>
      <c r="X12" s="8">
        <f>'SJ by Month'!X12*'SJ revenue'!$H$12*'SJ revenue'!X$7</f>
        <v>359600</v>
      </c>
      <c r="Y12" s="8">
        <f>'SJ by Month'!Y12*'SJ revenue'!$H$12*'SJ revenue'!Y$7</f>
        <v>348000</v>
      </c>
      <c r="Z12" s="8">
        <f>'SJ by Month'!Z12*'SJ revenue'!$H$12*'SJ revenue'!Z$7</f>
        <v>359600</v>
      </c>
      <c r="AA12" s="8">
        <f>'SJ by Month'!AA12*'SJ revenue'!$H$12*'SJ revenue'!AA$7</f>
        <v>359600</v>
      </c>
      <c r="AB12" s="8">
        <f>'SJ by Month'!AB12*'SJ revenue'!$H$12*'SJ revenue'!AB$7</f>
        <v>324800</v>
      </c>
      <c r="AC12" s="8">
        <f>'SJ by Month'!AC12*'SJ revenue'!$H$12*'SJ revenue'!AC$7</f>
        <v>359600</v>
      </c>
      <c r="AD12" s="8">
        <f>'SJ by Month'!AD12*'SJ revenue'!$H$12*'SJ revenue'!AD$7</f>
        <v>348000</v>
      </c>
      <c r="AE12" s="8">
        <f>'SJ by Month'!AE12*'SJ revenue'!$H$12*'SJ revenue'!AE$7</f>
        <v>359600</v>
      </c>
      <c r="AF12" s="8">
        <f>'SJ by Month'!AF12*'SJ revenue'!$H$12*'SJ revenue'!AF$7</f>
        <v>348000</v>
      </c>
      <c r="AG12" s="8">
        <f>'SJ by Month'!AG12*'SJ revenue'!$H$12*'SJ revenue'!AG$7</f>
        <v>359600</v>
      </c>
      <c r="AH12" s="8">
        <f>'SJ by Month'!AH12*'SJ revenue'!$H$12*'SJ revenue'!AH$7</f>
        <v>359600</v>
      </c>
      <c r="AI12" s="8">
        <f>'SJ by Month'!AI12*'SJ revenue'!$H$12*'SJ revenue'!AI$7</f>
        <v>348000</v>
      </c>
      <c r="AJ12" s="8">
        <f>'SJ by Month'!AJ12*'SJ revenue'!$H$12*'SJ revenue'!AJ$7</f>
        <v>359600</v>
      </c>
      <c r="AK12" s="8">
        <f>'SJ by Month'!AK12*'SJ revenue'!$H$12*'SJ revenue'!AK$7</f>
        <v>348000</v>
      </c>
      <c r="AL12" s="8">
        <f>'SJ by Month'!AL12*'SJ revenue'!$H$12*'SJ revenue'!AL$7</f>
        <v>359600</v>
      </c>
      <c r="AM12" s="8">
        <f>'SJ by Month'!AM12*'SJ revenue'!$H$12*'SJ revenue'!AM$7</f>
        <v>359600</v>
      </c>
      <c r="AN12" s="8">
        <f>'SJ by Month'!AN12*'SJ revenue'!$H$12*'SJ revenue'!AN$7</f>
        <v>336400</v>
      </c>
      <c r="AO12" s="8">
        <f>'SJ by Month'!AO12*'SJ revenue'!$H$12*'SJ revenue'!AO$7</f>
        <v>359600</v>
      </c>
      <c r="AP12" s="8">
        <f>'SJ by Month'!AP12*'SJ revenue'!$H$12*'SJ revenue'!AP$7</f>
        <v>348000</v>
      </c>
      <c r="AQ12" s="8">
        <f>'SJ by Month'!AQ12*'SJ revenue'!$H$12*'SJ revenue'!AQ$7</f>
        <v>359600</v>
      </c>
      <c r="AR12" s="8">
        <f>'SJ by Month'!AR12*'SJ revenue'!$H$12*'SJ revenue'!AR$7</f>
        <v>348000</v>
      </c>
      <c r="AS12" s="8">
        <f>'SJ by Month'!AS12*'SJ revenue'!$H$12*'SJ revenue'!AS$7</f>
        <v>359600</v>
      </c>
      <c r="AT12" s="8">
        <f>'SJ by Month'!AT12*'SJ revenue'!$H$12*'SJ revenue'!AT$7</f>
        <v>359600</v>
      </c>
      <c r="AU12" s="8">
        <f>'SJ by Month'!AU12*'SJ revenue'!$H$12*'SJ revenue'!AU$7</f>
        <v>348000</v>
      </c>
      <c r="AV12" s="8">
        <f>'SJ by Month'!AV12*'SJ revenue'!$H$12*'SJ revenue'!AV$7</f>
        <v>359600</v>
      </c>
      <c r="AW12" s="8">
        <f>'SJ by Month'!AW12*'SJ revenue'!$H$12*'SJ revenue'!AW$7</f>
        <v>348000</v>
      </c>
      <c r="AX12" s="8">
        <f>'SJ by Month'!AX12*'SJ revenue'!$H$12*'SJ revenue'!AX$7</f>
        <v>269700</v>
      </c>
      <c r="AY12" s="8">
        <f>'SJ by Month'!AY12*'SJ revenue'!$H$12*'SJ revenue'!AY$7</f>
        <v>269700</v>
      </c>
      <c r="AZ12" s="8">
        <f>'SJ by Month'!AZ12*'SJ revenue'!$H$12*'SJ revenue'!AZ$7</f>
        <v>243600</v>
      </c>
      <c r="BA12" s="8">
        <f>'SJ by Month'!BA12*'SJ revenue'!$H$12*'SJ revenue'!BA$7</f>
        <v>269700</v>
      </c>
      <c r="BB12" s="8">
        <f>'SJ by Month'!BB12*'SJ revenue'!$H$12*'SJ revenue'!BB$7</f>
        <v>261000</v>
      </c>
      <c r="BC12" s="8">
        <f>'SJ by Month'!BC12*'SJ revenue'!$H$12*'SJ revenue'!BC$7</f>
        <v>269700</v>
      </c>
      <c r="BD12" s="8">
        <f>'SJ by Month'!BD12*'SJ revenue'!$H$12*'SJ revenue'!BD$7</f>
        <v>261000</v>
      </c>
      <c r="BE12" s="8">
        <f>'SJ by Month'!BE12*'SJ revenue'!$H$12*'SJ revenue'!BE$7</f>
        <v>269700</v>
      </c>
      <c r="BF12" s="8">
        <f>'SJ by Month'!BF12*'SJ revenue'!$H$12*'SJ revenue'!BF$7</f>
        <v>269700</v>
      </c>
      <c r="BG12" s="8">
        <f>'SJ by Month'!BG12*'SJ revenue'!$H$12*'SJ revenue'!BG$7</f>
        <v>261000</v>
      </c>
      <c r="BH12" s="8">
        <f>'SJ by Month'!BH12*'SJ revenue'!$H$12*'SJ revenue'!BH$7</f>
        <v>269700</v>
      </c>
      <c r="BI12" s="8">
        <f>'SJ by Month'!BI12*'SJ revenue'!$H$12*'SJ revenue'!BI$7</f>
        <v>261000</v>
      </c>
      <c r="BJ12" s="8">
        <f>'SJ by Month'!BJ12*'SJ revenue'!$H$12*'SJ revenue'!BJ$7</f>
        <v>269700</v>
      </c>
      <c r="BK12" s="8">
        <f>'SJ by Month'!BK12*'SJ revenue'!$H$12*'SJ revenue'!BK$7</f>
        <v>269700</v>
      </c>
      <c r="BL12" s="8">
        <f>'SJ by Month'!BL12*'SJ revenue'!$H$12*'SJ revenue'!BL$7</f>
        <v>243600</v>
      </c>
      <c r="BM12" s="8">
        <f>'SJ by Month'!BM12*'SJ revenue'!$H$12*'SJ revenue'!BM$7</f>
        <v>269700</v>
      </c>
      <c r="BN12" s="8">
        <f>'SJ by Month'!BN12*'SJ revenue'!$H$12*'SJ revenue'!BN$7</f>
        <v>261000</v>
      </c>
      <c r="BO12" s="8">
        <f>'SJ by Month'!BO12*'SJ revenue'!$H$12*'SJ revenue'!BO$7</f>
        <v>269700</v>
      </c>
      <c r="BP12" s="8">
        <f>'SJ by Month'!BP12*'SJ revenue'!$H$12*'SJ revenue'!BP$7</f>
        <v>261000</v>
      </c>
      <c r="BQ12" s="8">
        <f>'SJ by Month'!BQ12*'SJ revenue'!$H$12*'SJ revenue'!BQ$7</f>
        <v>269700</v>
      </c>
      <c r="BR12" s="8">
        <f>'SJ by Month'!BR12*'SJ revenue'!$H$12*'SJ revenue'!BR$7</f>
        <v>269700</v>
      </c>
      <c r="BS12" s="8">
        <f>'SJ by Month'!BS12*'SJ revenue'!$H$12*'SJ revenue'!BS$7</f>
        <v>261000</v>
      </c>
      <c r="BT12" s="8">
        <f>'SJ by Month'!BT12*'SJ revenue'!$H$12*'SJ revenue'!BT$7</f>
        <v>269700</v>
      </c>
      <c r="BU12" s="8">
        <f>'SJ by Month'!BU12*'SJ revenue'!$H$12*'SJ revenue'!BU$7</f>
        <v>261000</v>
      </c>
      <c r="BV12" s="8">
        <f>'SJ by Month'!BV12*'SJ revenue'!$H$12*'SJ revenue'!BV$7</f>
        <v>269700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>
        <v>0</v>
      </c>
      <c r="J13" s="5"/>
      <c r="K13" s="61"/>
      <c r="L13" s="8">
        <f>'SJ by Month'!L13*'SJ revenue'!$H$13*'SJ revenue'!L$7</f>
        <v>0</v>
      </c>
      <c r="M13" s="8">
        <f>'SJ by Month'!M13*'SJ revenue'!$H$13*'SJ revenue'!M$7</f>
        <v>0</v>
      </c>
      <c r="N13" s="8">
        <f>'SJ by Month'!N13*'SJ revenue'!$H$13*'SJ revenue'!N$7</f>
        <v>0</v>
      </c>
      <c r="O13" s="8">
        <f>'SJ by Month'!O13*'SJ revenue'!$H$13*'SJ revenue'!O$7</f>
        <v>0</v>
      </c>
      <c r="P13" s="8">
        <f>'SJ by Month'!P13*'SJ revenue'!$H$13*'SJ revenue'!P$7</f>
        <v>0</v>
      </c>
      <c r="Q13" s="8">
        <f>'SJ by Month'!Q13*'SJ revenue'!$H$13*'SJ revenue'!Q$7</f>
        <v>0</v>
      </c>
      <c r="R13" s="8">
        <f>'SJ by Month'!R13*'SJ revenue'!$H$13*'SJ revenue'!R$7</f>
        <v>0</v>
      </c>
      <c r="S13" s="8">
        <f>'SJ by Month'!S13*'SJ revenue'!$H$13*'SJ revenue'!S$7</f>
        <v>0</v>
      </c>
      <c r="T13" s="8">
        <f>'SJ by Month'!T13*'SJ revenue'!$H$13*'SJ revenue'!T$7</f>
        <v>0</v>
      </c>
      <c r="U13" s="8">
        <f>'SJ by Month'!U13*'SJ revenue'!$H$13*'SJ revenue'!U$7</f>
        <v>0</v>
      </c>
      <c r="V13" s="8">
        <f>'SJ by Month'!V13*'SJ revenue'!$H$13*'SJ revenue'!V$7</f>
        <v>0</v>
      </c>
      <c r="W13" s="8">
        <f>'SJ by Month'!W13*'SJ revenue'!$H$13*'SJ revenue'!W$7</f>
        <v>0</v>
      </c>
      <c r="X13" s="8">
        <f>'SJ by Month'!X13*'SJ revenue'!$H$13*'SJ revenue'!X$7</f>
        <v>0</v>
      </c>
      <c r="Y13" s="8">
        <f>'SJ by Month'!Y13*'SJ revenue'!$H$13*'SJ revenue'!Y$7</f>
        <v>0</v>
      </c>
      <c r="Z13" s="8">
        <f>'SJ by Month'!Z13*'SJ revenue'!$H$13*'SJ revenue'!Z$7</f>
        <v>0</v>
      </c>
      <c r="AA13" s="8">
        <f>'SJ by Month'!AA13*'SJ revenue'!$H$13*'SJ revenue'!AA$7</f>
        <v>0</v>
      </c>
      <c r="AB13" s="8">
        <f>'SJ by Month'!AB13*'SJ revenue'!$H$13*'SJ revenue'!AB$7</f>
        <v>0</v>
      </c>
      <c r="AC13" s="8">
        <f>'SJ by Month'!AC13*'SJ revenue'!$H$13*'SJ revenue'!AC$7</f>
        <v>0</v>
      </c>
      <c r="AD13" s="8">
        <f>'SJ by Month'!AD13*'SJ revenue'!$H$13*'SJ revenue'!AD$7</f>
        <v>0</v>
      </c>
      <c r="AE13" s="8">
        <f>'SJ by Month'!AE13*'SJ revenue'!$H$13*'SJ revenue'!AE$7</f>
        <v>0</v>
      </c>
      <c r="AF13" s="8">
        <f>'SJ by Month'!AF13*'SJ revenue'!$H$13*'SJ revenue'!AF$7</f>
        <v>0</v>
      </c>
      <c r="AG13" s="8">
        <f>'SJ by Month'!AG13*'SJ revenue'!$H$13*'SJ revenue'!AG$7</f>
        <v>0</v>
      </c>
      <c r="AH13" s="8">
        <f>'SJ by Month'!AH13*'SJ revenue'!$H$13*'SJ revenue'!AH$7</f>
        <v>0</v>
      </c>
      <c r="AI13" s="8">
        <f>'SJ by Month'!AI13*'SJ revenue'!$H$13*'SJ revenue'!AI$7</f>
        <v>0</v>
      </c>
      <c r="AJ13" s="8">
        <f>'SJ by Month'!AJ13*'SJ revenue'!$H$13*'SJ revenue'!AJ$7</f>
        <v>0</v>
      </c>
      <c r="AK13" s="8">
        <f>'SJ by Month'!AK13*'SJ revenue'!$H$13*'SJ revenue'!AK$7</f>
        <v>0</v>
      </c>
      <c r="AL13" s="8">
        <f>'SJ by Month'!AL13*'SJ revenue'!$H$13*'SJ revenue'!AL$7</f>
        <v>0</v>
      </c>
      <c r="AM13" s="8">
        <f>'SJ by Month'!AM13*'SJ revenue'!$H$13*'SJ revenue'!AM$7</f>
        <v>0</v>
      </c>
      <c r="AN13" s="8">
        <f>'SJ by Month'!AN13*'SJ revenue'!$H$13*'SJ revenue'!AN$7</f>
        <v>0</v>
      </c>
      <c r="AO13" s="8">
        <f>'SJ by Month'!AO13*'SJ revenue'!$H$13*'SJ revenue'!AO$7</f>
        <v>0</v>
      </c>
      <c r="AP13" s="8">
        <f>'SJ by Month'!AP13*'SJ revenue'!$H$13*'SJ revenue'!AP$7</f>
        <v>0</v>
      </c>
      <c r="AQ13" s="8">
        <f>'SJ by Month'!AQ13*'SJ revenue'!$H$13*'SJ revenue'!AQ$7</f>
        <v>0</v>
      </c>
      <c r="AR13" s="8">
        <f>'SJ by Month'!AR13*'SJ revenue'!$H$13*'SJ revenue'!AR$7</f>
        <v>0</v>
      </c>
      <c r="AS13" s="8">
        <f>'SJ by Month'!AS13*'SJ revenue'!$H$13*'SJ revenue'!AS$7</f>
        <v>0</v>
      </c>
      <c r="AT13" s="8">
        <f>'SJ by Month'!AT13*'SJ revenue'!$H$13*'SJ revenue'!AT$7</f>
        <v>0</v>
      </c>
      <c r="AU13" s="8">
        <f>'SJ by Month'!AU13*'SJ revenue'!$H$13*'SJ revenue'!AU$7</f>
        <v>0</v>
      </c>
      <c r="AV13" s="8">
        <f>'SJ by Month'!AV13*'SJ revenue'!$H$13*'SJ revenue'!AV$7</f>
        <v>0</v>
      </c>
      <c r="AW13" s="8">
        <f>'SJ by Month'!AW13*'SJ revenue'!$H$13*'SJ revenue'!AW$7</f>
        <v>0</v>
      </c>
      <c r="AX13" s="8">
        <f>'SJ by Month'!AX13*'SJ revenue'!$H$13*'SJ revenue'!AX$7</f>
        <v>0</v>
      </c>
      <c r="AY13" s="8">
        <f>'SJ by Month'!AY13*'SJ revenue'!$H$13*'SJ revenue'!AY$7</f>
        <v>0</v>
      </c>
      <c r="AZ13" s="8">
        <f>'SJ by Month'!AZ13*'SJ revenue'!$H$13*'SJ revenue'!AZ$7</f>
        <v>0</v>
      </c>
      <c r="BA13" s="8">
        <f>'SJ by Month'!BA13*'SJ revenue'!$H$13*'SJ revenue'!BA$7</f>
        <v>0</v>
      </c>
      <c r="BB13" s="8">
        <f>'SJ by Month'!BB13*'SJ revenue'!$H$13*'SJ revenue'!BB$7</f>
        <v>0</v>
      </c>
      <c r="BC13" s="8">
        <f>'SJ by Month'!BC13*'SJ revenue'!$H$13*'SJ revenue'!BC$7</f>
        <v>0</v>
      </c>
      <c r="BD13" s="8">
        <f>'SJ by Month'!BD13*'SJ revenue'!$H$13*'SJ revenue'!BD$7</f>
        <v>0</v>
      </c>
      <c r="BE13" s="8">
        <f>'SJ by Month'!BE13*'SJ revenue'!$H$13*'SJ revenue'!BE$7</f>
        <v>0</v>
      </c>
      <c r="BF13" s="8">
        <f>'SJ by Month'!BF13*'SJ revenue'!$H$13*'SJ revenue'!BF$7</f>
        <v>0</v>
      </c>
      <c r="BG13" s="8">
        <f>'SJ by Month'!BG13*'SJ revenue'!$H$13*'SJ revenue'!BG$7</f>
        <v>0</v>
      </c>
      <c r="BH13" s="8">
        <f>'SJ by Month'!BH13*'SJ revenue'!$H$13*'SJ revenue'!BH$7</f>
        <v>0</v>
      </c>
      <c r="BI13" s="8">
        <f>'SJ by Month'!BI13*'SJ revenue'!$H$13*'SJ revenue'!BI$7</f>
        <v>0</v>
      </c>
      <c r="BJ13" s="8">
        <f>'SJ by Month'!BJ13*'SJ revenue'!$H$13*'SJ revenue'!BJ$7</f>
        <v>0</v>
      </c>
      <c r="BK13" s="8">
        <f>'SJ by Month'!BK13*'SJ revenue'!$H$13*'SJ revenue'!BK$7</f>
        <v>0</v>
      </c>
      <c r="BL13" s="8">
        <f>'SJ by Month'!BL13*'SJ revenue'!$H$13*'SJ revenue'!BL$7</f>
        <v>0</v>
      </c>
      <c r="BM13" s="8">
        <f>'SJ by Month'!BM13*'SJ revenue'!$H$13*'SJ revenue'!BM$7</f>
        <v>0</v>
      </c>
      <c r="BN13" s="8">
        <f>'SJ by Month'!BN13*'SJ revenue'!$H$13*'SJ revenue'!BN$7</f>
        <v>0</v>
      </c>
      <c r="BO13" s="8">
        <f>'SJ by Month'!BO13*'SJ revenue'!$H$13*'SJ revenue'!BO$7</f>
        <v>0</v>
      </c>
      <c r="BP13" s="8">
        <f>'SJ by Month'!BP13*'SJ revenue'!$H$13*'SJ revenue'!BP$7</f>
        <v>0</v>
      </c>
      <c r="BQ13" s="8">
        <f>'SJ by Month'!BQ13*'SJ revenue'!$H$13*'SJ revenue'!BQ$7</f>
        <v>0</v>
      </c>
      <c r="BR13" s="8">
        <f>'SJ by Month'!BR13*'SJ revenue'!$H$13*'SJ revenue'!BR$7</f>
        <v>0</v>
      </c>
      <c r="BS13" s="8">
        <f>'SJ by Month'!BS13*'SJ revenue'!$H$13*'SJ revenue'!BS$7</f>
        <v>0</v>
      </c>
      <c r="BT13" s="8">
        <f>'SJ by Month'!BT13*'SJ revenue'!$H$13*'SJ revenue'!BT$7</f>
        <v>0</v>
      </c>
      <c r="BU13" s="8">
        <f>'SJ by Month'!BU13*'SJ revenue'!$H$13*'SJ revenue'!BU$7</f>
        <v>0</v>
      </c>
      <c r="BV13" s="8">
        <f>'SJ by Month'!BV13*'SJ revenue'!$H$13*'SJ revenue'!BV$7</f>
        <v>0</v>
      </c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8"/>
      <c r="L14" s="8">
        <f>'SJ by Month'!L14*'SJ revenue'!$H$14*'SJ revenue'!L$7</f>
        <v>82382.5</v>
      </c>
      <c r="M14" s="8">
        <f>'SJ by Month'!M14*'SJ revenue'!$H$14*'SJ revenue'!M$7</f>
        <v>79725</v>
      </c>
      <c r="N14" s="8">
        <f>'SJ by Month'!N14*'SJ revenue'!$H$14*'SJ revenue'!N$7</f>
        <v>82382.5</v>
      </c>
      <c r="O14" s="8">
        <f>'SJ by Month'!O14*'SJ revenue'!$H$14*'SJ revenue'!O$7</f>
        <v>82382.5</v>
      </c>
      <c r="P14" s="8">
        <f>'SJ by Month'!P14*'SJ revenue'!$H$14*'SJ revenue'!P$7</f>
        <v>74410</v>
      </c>
      <c r="Q14" s="8">
        <f>'SJ by Month'!Q14*'SJ revenue'!$H$14*'SJ revenue'!Q$7</f>
        <v>82382.5</v>
      </c>
      <c r="R14" s="8">
        <f>'SJ by Month'!R14*'SJ revenue'!$H$14*'SJ revenue'!R$7</f>
        <v>79725</v>
      </c>
      <c r="S14" s="8">
        <f>'SJ by Month'!S14*'SJ revenue'!$H$14*'SJ revenue'!S$7</f>
        <v>82382.5</v>
      </c>
      <c r="T14" s="8">
        <f>'SJ by Month'!T14*'SJ revenue'!$H$14*'SJ revenue'!T$7</f>
        <v>79725</v>
      </c>
      <c r="U14" s="8">
        <f>'SJ by Month'!U14*'SJ revenue'!$H$14*'SJ revenue'!U$7</f>
        <v>82382.5</v>
      </c>
      <c r="V14" s="8">
        <f>'SJ by Month'!V14*'SJ revenue'!$H$14*'SJ revenue'!V$7</f>
        <v>82382.5</v>
      </c>
      <c r="W14" s="8">
        <f>'SJ by Month'!W14*'SJ revenue'!$H$14*'SJ revenue'!W$7</f>
        <v>79725</v>
      </c>
      <c r="X14" s="8">
        <f>'SJ by Month'!X14*'SJ revenue'!$H$14*'SJ revenue'!X$7</f>
        <v>82382.5</v>
      </c>
      <c r="Y14" s="8">
        <f>'SJ by Month'!Y14*'SJ revenue'!$H$14*'SJ revenue'!Y$7</f>
        <v>79725</v>
      </c>
      <c r="Z14" s="8">
        <f>'SJ by Month'!Z14*'SJ revenue'!$H$14*'SJ revenue'!Z$7</f>
        <v>82382.5</v>
      </c>
      <c r="AA14" s="8">
        <f>'SJ by Month'!AA14*'SJ revenue'!$H$14*'SJ revenue'!AA$7</f>
        <v>82382.5</v>
      </c>
      <c r="AB14" s="8">
        <f>'SJ by Month'!AB14*'SJ revenue'!$H$14*'SJ revenue'!AB$7</f>
        <v>74410</v>
      </c>
      <c r="AC14" s="8">
        <f>'SJ by Month'!AC14*'SJ revenue'!$H$14*'SJ revenue'!AC$7</f>
        <v>82382.5</v>
      </c>
      <c r="AD14" s="8">
        <f>'SJ by Month'!AD14*'SJ revenue'!$H$14*'SJ revenue'!AD$7</f>
        <v>79725</v>
      </c>
      <c r="AE14" s="8">
        <f>'SJ by Month'!AE14*'SJ revenue'!$H$14*'SJ revenue'!AE$7</f>
        <v>82382.5</v>
      </c>
      <c r="AF14" s="8">
        <f>'SJ by Month'!AF14*'SJ revenue'!$H$14*'SJ revenue'!AF$7</f>
        <v>79725</v>
      </c>
      <c r="AG14" s="8">
        <f>'SJ by Month'!AG14*'SJ revenue'!$H$14*'SJ revenue'!AG$7</f>
        <v>82382.5</v>
      </c>
      <c r="AH14" s="8">
        <f>'SJ by Month'!AH14*'SJ revenue'!$H$14*'SJ revenue'!AH$7</f>
        <v>82382.5</v>
      </c>
      <c r="AI14" s="8">
        <f>'SJ by Month'!AI14*'SJ revenue'!$H$14*'SJ revenue'!AI$7</f>
        <v>79725</v>
      </c>
      <c r="AJ14" s="8">
        <f>'SJ by Month'!AJ14*'SJ revenue'!$H$14*'SJ revenue'!AJ$7</f>
        <v>82382.5</v>
      </c>
      <c r="AK14" s="8">
        <f>'SJ by Month'!AK14*'SJ revenue'!$H$14*'SJ revenue'!AK$7</f>
        <v>79725</v>
      </c>
      <c r="AL14" s="8">
        <f>'SJ by Month'!AL14*'SJ revenue'!$H$14*'SJ revenue'!AL$7</f>
        <v>82382.5</v>
      </c>
      <c r="AM14" s="8">
        <f>'SJ by Month'!AM14*'SJ revenue'!$H$14*'SJ revenue'!AM$7</f>
        <v>82382.5</v>
      </c>
      <c r="AN14" s="8">
        <f>'SJ by Month'!AN14*'SJ revenue'!$H$14*'SJ revenue'!AN$7</f>
        <v>77067.5</v>
      </c>
      <c r="AO14" s="8">
        <f>'SJ by Month'!AO14*'SJ revenue'!$H$14*'SJ revenue'!AO$7</f>
        <v>82382.5</v>
      </c>
      <c r="AP14" s="8">
        <f>'SJ by Month'!AP14*'SJ revenue'!$H$14*'SJ revenue'!AP$7</f>
        <v>79725</v>
      </c>
      <c r="AQ14" s="8">
        <f>'SJ by Month'!AQ14*'SJ revenue'!$H$14*'SJ revenue'!AQ$7</f>
        <v>82382.5</v>
      </c>
      <c r="AR14" s="8">
        <f>'SJ by Month'!AR14*'SJ revenue'!$H$14*'SJ revenue'!AR$7</f>
        <v>79725</v>
      </c>
      <c r="AS14" s="8">
        <f>'SJ by Month'!AS14*'SJ revenue'!$H$14*'SJ revenue'!AS$7</f>
        <v>82382.5</v>
      </c>
      <c r="AT14" s="8">
        <f>'SJ by Month'!AT14*'SJ revenue'!$H$14*'SJ revenue'!AT$7</f>
        <v>82382.5</v>
      </c>
      <c r="AU14" s="8">
        <f>'SJ by Month'!AU14*'SJ revenue'!$H$14*'SJ revenue'!AU$7</f>
        <v>79725</v>
      </c>
      <c r="AV14" s="8">
        <f>'SJ by Month'!AV14*'SJ revenue'!$H$14*'SJ revenue'!AV$7</f>
        <v>82382.5</v>
      </c>
      <c r="AW14" s="8">
        <f>'SJ by Month'!AW14*'SJ revenue'!$H$14*'SJ revenue'!AW$7</f>
        <v>79725</v>
      </c>
      <c r="AX14" s="8">
        <f>'SJ by Month'!AX14*'SJ revenue'!$H$14*'SJ revenue'!AX$7</f>
        <v>82382.5</v>
      </c>
      <c r="AY14" s="8">
        <f>'SJ by Month'!AY14*'SJ revenue'!$H$14*'SJ revenue'!AY$7</f>
        <v>82382.5</v>
      </c>
      <c r="AZ14" s="8">
        <f>'SJ by Month'!AZ14*'SJ revenue'!$H$14*'SJ revenue'!AZ$7</f>
        <v>74410</v>
      </c>
      <c r="BA14" s="8">
        <f>'SJ by Month'!BA14*'SJ revenue'!$H$14*'SJ revenue'!BA$7</f>
        <v>82382.5</v>
      </c>
      <c r="BB14" s="8">
        <f>'SJ by Month'!BB14*'SJ revenue'!$H$14*'SJ revenue'!BB$7</f>
        <v>79725</v>
      </c>
      <c r="BC14" s="8">
        <f>'SJ by Month'!BC14*'SJ revenue'!$H$14*'SJ revenue'!BC$7</f>
        <v>82382.5</v>
      </c>
      <c r="BD14" s="8">
        <f>'SJ by Month'!BD14*'SJ revenue'!$H$14*'SJ revenue'!BD$7</f>
        <v>79725</v>
      </c>
      <c r="BE14" s="8">
        <f>'SJ by Month'!BE14*'SJ revenue'!$H$14*'SJ revenue'!BE$7</f>
        <v>82382.5</v>
      </c>
      <c r="BF14" s="8">
        <f>'SJ by Month'!BF14*'SJ revenue'!$H$14*'SJ revenue'!BF$7</f>
        <v>82382.5</v>
      </c>
      <c r="BG14" s="8">
        <f>'SJ by Month'!BG14*'SJ revenue'!$H$14*'SJ revenue'!BG$7</f>
        <v>79725</v>
      </c>
      <c r="BH14" s="8">
        <f>'SJ by Month'!BH14*'SJ revenue'!$H$14*'SJ revenue'!BH$7</f>
        <v>82382.5</v>
      </c>
      <c r="BI14" s="8">
        <f>'SJ by Month'!BI14*'SJ revenue'!$H$14*'SJ revenue'!BI$7</f>
        <v>79725</v>
      </c>
      <c r="BJ14" s="8">
        <f>'SJ by Month'!BJ14*'SJ revenue'!$H$14*'SJ revenue'!BJ$7</f>
        <v>82382.5</v>
      </c>
      <c r="BK14" s="8">
        <f>'SJ by Month'!BK14*'SJ revenue'!$H$14*'SJ revenue'!BK$7</f>
        <v>82382.5</v>
      </c>
      <c r="BL14" s="8">
        <f>'SJ by Month'!BL14*'SJ revenue'!$H$14*'SJ revenue'!BL$7</f>
        <v>74410</v>
      </c>
      <c r="BM14" s="8">
        <f>'SJ by Month'!BM14*'SJ revenue'!$H$14*'SJ revenue'!BM$7</f>
        <v>82382.5</v>
      </c>
      <c r="BN14" s="8">
        <f>'SJ by Month'!BN14*'SJ revenue'!$H$14*'SJ revenue'!BN$7</f>
        <v>79725</v>
      </c>
      <c r="BO14" s="8">
        <f>'SJ by Month'!BO14*'SJ revenue'!$H$14*'SJ revenue'!BO$7</f>
        <v>82382.5</v>
      </c>
      <c r="BP14" s="8">
        <f>'SJ by Month'!BP14*'SJ revenue'!$H$14*'SJ revenue'!BP$7</f>
        <v>79725</v>
      </c>
      <c r="BQ14" s="8">
        <f>'SJ by Month'!BQ14*'SJ revenue'!$H$14*'SJ revenue'!BQ$7</f>
        <v>82382.5</v>
      </c>
      <c r="BR14" s="8">
        <f>'SJ by Month'!BR14*'SJ revenue'!$H$14*'SJ revenue'!BR$7</f>
        <v>82382.5</v>
      </c>
      <c r="BS14" s="8">
        <f>'SJ by Month'!BS14*'SJ revenue'!$H$14*'SJ revenue'!BS$7</f>
        <v>79725</v>
      </c>
      <c r="BT14" s="8">
        <f>'SJ by Month'!BT14*'SJ revenue'!$H$14*'SJ revenue'!BT$7</f>
        <v>82382.5</v>
      </c>
      <c r="BU14" s="8">
        <f>'SJ by Month'!BU14*'SJ revenue'!$H$14*'SJ revenue'!BU$7</f>
        <v>79725</v>
      </c>
      <c r="BV14" s="8">
        <f>'SJ by Month'!BV14*'SJ revenue'!$H$14*'SJ revenue'!BV$7</f>
        <v>82382.5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8"/>
      <c r="L15" s="8">
        <f>'SJ by Month'!L15*'SJ revenue'!$H$15*'SJ revenue'!L$7</f>
        <v>65906</v>
      </c>
      <c r="M15" s="8">
        <f>'SJ by Month'!M15*'SJ revenue'!$H$15*'SJ revenue'!M$7</f>
        <v>63780</v>
      </c>
      <c r="N15" s="8">
        <f>'SJ by Month'!N15*'SJ revenue'!$H$15*'SJ revenue'!N$7</f>
        <v>65906</v>
      </c>
      <c r="O15" s="8">
        <f>'SJ by Month'!O15*'SJ revenue'!$H$15*'SJ revenue'!O$7</f>
        <v>65906</v>
      </c>
      <c r="P15" s="8">
        <f>'SJ by Month'!P15*'SJ revenue'!$H$15*'SJ revenue'!P$7</f>
        <v>59528</v>
      </c>
      <c r="Q15" s="8">
        <f>'SJ by Month'!Q15*'SJ revenue'!$H$15*'SJ revenue'!Q$7</f>
        <v>0</v>
      </c>
      <c r="R15" s="8">
        <f>'SJ by Month'!R15*'SJ revenue'!$H$15*'SJ revenue'!R$7</f>
        <v>0</v>
      </c>
      <c r="S15" s="8">
        <f>'SJ by Month'!S15*'SJ revenue'!$H$15*'SJ revenue'!S$7</f>
        <v>0</v>
      </c>
      <c r="T15" s="8">
        <f>'SJ by Month'!T15*'SJ revenue'!$H$15*'SJ revenue'!T$7</f>
        <v>0</v>
      </c>
      <c r="U15" s="8">
        <f>'SJ by Month'!U15*'SJ revenue'!$H$15*'SJ revenue'!U$7</f>
        <v>0</v>
      </c>
      <c r="V15" s="8">
        <f>'SJ by Month'!V15*'SJ revenue'!$H$15*'SJ revenue'!V$7</f>
        <v>0</v>
      </c>
      <c r="W15" s="8">
        <f>'SJ by Month'!W15*'SJ revenue'!$H$15*'SJ revenue'!W$7</f>
        <v>0</v>
      </c>
      <c r="X15" s="8">
        <f>'SJ by Month'!X15*'SJ revenue'!$H$15*'SJ revenue'!X$7</f>
        <v>0</v>
      </c>
      <c r="Y15" s="8">
        <f>'SJ by Month'!Y15*'SJ revenue'!$H$15*'SJ revenue'!Y$7</f>
        <v>0</v>
      </c>
      <c r="Z15" s="8">
        <f>'SJ by Month'!Z15*'SJ revenue'!$H$15*'SJ revenue'!Z$7</f>
        <v>0</v>
      </c>
      <c r="AA15" s="8">
        <f>'SJ by Month'!AA15*'SJ revenue'!$H$15*'SJ revenue'!AA$7</f>
        <v>0</v>
      </c>
      <c r="AB15" s="8">
        <f>'SJ by Month'!AB15*'SJ revenue'!$H$15*'SJ revenue'!AB$7</f>
        <v>0</v>
      </c>
      <c r="AC15" s="8">
        <f>'SJ by Month'!AC15*'SJ revenue'!$H$15*'SJ revenue'!AC$7</f>
        <v>0</v>
      </c>
      <c r="AD15" s="8">
        <f>'SJ by Month'!AD15*'SJ revenue'!$H$15*'SJ revenue'!AD$7</f>
        <v>0</v>
      </c>
      <c r="AE15" s="8">
        <f>'SJ by Month'!AE15*'SJ revenue'!$H$15*'SJ revenue'!AE$7</f>
        <v>0</v>
      </c>
      <c r="AF15" s="8">
        <f>'SJ by Month'!AF15*'SJ revenue'!$H$15*'SJ revenue'!AF$7</f>
        <v>0</v>
      </c>
      <c r="AG15" s="8">
        <f>'SJ by Month'!AG15*'SJ revenue'!$H$15*'SJ revenue'!AG$7</f>
        <v>0</v>
      </c>
      <c r="AH15" s="8">
        <f>'SJ by Month'!AH15*'SJ revenue'!$H$15*'SJ revenue'!AH$7</f>
        <v>0</v>
      </c>
      <c r="AI15" s="8">
        <f>'SJ by Month'!AI15*'SJ revenue'!$H$15*'SJ revenue'!AI$7</f>
        <v>0</v>
      </c>
      <c r="AJ15" s="8">
        <f>'SJ by Month'!AJ15*'SJ revenue'!$H$15*'SJ revenue'!AJ$7</f>
        <v>0</v>
      </c>
      <c r="AK15" s="8">
        <f>'SJ by Month'!AK15*'SJ revenue'!$H$15*'SJ revenue'!AK$7</f>
        <v>0</v>
      </c>
      <c r="AL15" s="8">
        <f>'SJ by Month'!AL15*'SJ revenue'!$H$15*'SJ revenue'!AL$7</f>
        <v>0</v>
      </c>
      <c r="AM15" s="8">
        <f>'SJ by Month'!AM15*'SJ revenue'!$H$15*'SJ revenue'!AM$7</f>
        <v>0</v>
      </c>
      <c r="AN15" s="8">
        <f>'SJ by Month'!AN15*'SJ revenue'!$H$15*'SJ revenue'!AN$7</f>
        <v>0</v>
      </c>
      <c r="AO15" s="8">
        <f>'SJ by Month'!AO15*'SJ revenue'!$H$15*'SJ revenue'!AO$7</f>
        <v>0</v>
      </c>
      <c r="AP15" s="8">
        <f>'SJ by Month'!AP15*'SJ revenue'!$H$15*'SJ revenue'!AP$7</f>
        <v>0</v>
      </c>
      <c r="AQ15" s="8">
        <f>'SJ by Month'!AQ15*'SJ revenue'!$H$15*'SJ revenue'!AQ$7</f>
        <v>0</v>
      </c>
      <c r="AR15" s="8">
        <f>'SJ by Month'!AR15*'SJ revenue'!$H$15*'SJ revenue'!AR$7</f>
        <v>0</v>
      </c>
      <c r="AS15" s="8">
        <f>'SJ by Month'!AS15*'SJ revenue'!$H$15*'SJ revenue'!AS$7</f>
        <v>0</v>
      </c>
      <c r="AT15" s="8">
        <f>'SJ by Month'!AT15*'SJ revenue'!$H$15*'SJ revenue'!AT$7</f>
        <v>0</v>
      </c>
      <c r="AU15" s="8">
        <f>'SJ by Month'!AU15*'SJ revenue'!$H$15*'SJ revenue'!AU$7</f>
        <v>0</v>
      </c>
      <c r="AV15" s="8">
        <f>'SJ by Month'!AV15*'SJ revenue'!$H$15*'SJ revenue'!AV$7</f>
        <v>0</v>
      </c>
      <c r="AW15" s="8">
        <f>'SJ by Month'!AW15*'SJ revenue'!$H$15*'SJ revenue'!AW$7</f>
        <v>0</v>
      </c>
      <c r="AX15" s="8">
        <f>'SJ by Month'!AX15*'SJ revenue'!$H$15*'SJ revenue'!AX$7</f>
        <v>0</v>
      </c>
      <c r="AY15" s="8">
        <f>'SJ by Month'!AY15*'SJ revenue'!$H$15*'SJ revenue'!AY$7</f>
        <v>0</v>
      </c>
      <c r="AZ15" s="8">
        <f>'SJ by Month'!AZ15*'SJ revenue'!$H$15*'SJ revenue'!AZ$7</f>
        <v>0</v>
      </c>
      <c r="BA15" s="8">
        <f>'SJ by Month'!BA15*'SJ revenue'!$H$15*'SJ revenue'!BA$7</f>
        <v>0</v>
      </c>
      <c r="BB15" s="8">
        <f>'SJ by Month'!BB15*'SJ revenue'!$H$15*'SJ revenue'!BB$7</f>
        <v>0</v>
      </c>
      <c r="BC15" s="8">
        <f>'SJ by Month'!BC15*'SJ revenue'!$H$15*'SJ revenue'!BC$7</f>
        <v>0</v>
      </c>
      <c r="BD15" s="8">
        <f>'SJ by Month'!BD15*'SJ revenue'!$H$15*'SJ revenue'!BD$7</f>
        <v>0</v>
      </c>
      <c r="BE15" s="8">
        <f>'SJ by Month'!BE15*'SJ revenue'!$H$15*'SJ revenue'!BE$7</f>
        <v>0</v>
      </c>
      <c r="BF15" s="8">
        <f>'SJ by Month'!BF15*'SJ revenue'!$H$15*'SJ revenue'!BF$7</f>
        <v>0</v>
      </c>
      <c r="BG15" s="8">
        <f>'SJ by Month'!BG15*'SJ revenue'!$H$15*'SJ revenue'!BG$7</f>
        <v>0</v>
      </c>
      <c r="BH15" s="8">
        <f>'SJ by Month'!BH15*'SJ revenue'!$H$15*'SJ revenue'!BH$7</f>
        <v>0</v>
      </c>
      <c r="BI15" s="8">
        <f>'SJ by Month'!BI15*'SJ revenue'!$H$15*'SJ revenue'!BI$7</f>
        <v>0</v>
      </c>
      <c r="BJ15" s="8">
        <f>'SJ by Month'!BJ15*'SJ revenue'!$H$15*'SJ revenue'!BJ$7</f>
        <v>0</v>
      </c>
      <c r="BK15" s="8">
        <f>'SJ by Month'!BK15*'SJ revenue'!$H$15*'SJ revenue'!BK$7</f>
        <v>0</v>
      </c>
      <c r="BL15" s="8">
        <f>'SJ by Month'!BL15*'SJ revenue'!$H$15*'SJ revenue'!BL$7</f>
        <v>0</v>
      </c>
      <c r="BM15" s="8">
        <f>'SJ by Month'!BM15*'SJ revenue'!$H$15*'SJ revenue'!BM$7</f>
        <v>0</v>
      </c>
      <c r="BN15" s="8">
        <f>'SJ by Month'!BN15*'SJ revenue'!$H$15*'SJ revenue'!BN$7</f>
        <v>0</v>
      </c>
      <c r="BO15" s="8">
        <f>'SJ by Month'!BO15*'SJ revenue'!$H$15*'SJ revenue'!BO$7</f>
        <v>0</v>
      </c>
      <c r="BP15" s="8">
        <f>'SJ by Month'!BP15*'SJ revenue'!$H$15*'SJ revenue'!BP$7</f>
        <v>0</v>
      </c>
      <c r="BQ15" s="8">
        <f>'SJ by Month'!BQ15*'SJ revenue'!$H$15*'SJ revenue'!BQ$7</f>
        <v>0</v>
      </c>
      <c r="BR15" s="8">
        <f>'SJ by Month'!BR15*'SJ revenue'!$H$15*'SJ revenue'!BR$7</f>
        <v>0</v>
      </c>
      <c r="BS15" s="8">
        <f>'SJ by Month'!BS15*'SJ revenue'!$H$15*'SJ revenue'!BS$7</f>
        <v>0</v>
      </c>
      <c r="BT15" s="8">
        <f>'SJ by Month'!BT15*'SJ revenue'!$H$15*'SJ revenue'!BT$7</f>
        <v>0</v>
      </c>
      <c r="BU15" s="8">
        <f>'SJ by Month'!BU15*'SJ revenue'!$H$15*'SJ revenue'!BU$7</f>
        <v>0</v>
      </c>
      <c r="BV15" s="8">
        <f>'SJ by Month'!BV15*'SJ revenue'!$H$15*'SJ revenue'!BV$7</f>
        <v>0</v>
      </c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>
        <v>0</v>
      </c>
      <c r="J16" s="5"/>
      <c r="K16" s="61"/>
      <c r="L16" s="8">
        <f>'SJ by Month'!L16*'SJ revenue'!$H$16*'SJ revenue'!L$7</f>
        <v>0</v>
      </c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8"/>
      <c r="L17" s="8">
        <f>'SJ by Month'!L17*'SJ revenue'!$H$17*'SJ revenue'!L$7</f>
        <v>82382.5</v>
      </c>
      <c r="M17" s="8">
        <f>'SJ by Month'!M17*'SJ revenue'!$H$17*'SJ revenue'!M$7</f>
        <v>79725</v>
      </c>
      <c r="N17" s="8">
        <f>'SJ by Month'!N17*'SJ revenue'!$H$17*'SJ revenue'!N$7</f>
        <v>82382.5</v>
      </c>
      <c r="O17" s="8">
        <f>'SJ by Month'!O17*'SJ revenue'!$H$17*'SJ revenue'!O$7</f>
        <v>82382.5</v>
      </c>
      <c r="P17" s="8">
        <f>'SJ by Month'!P17*'SJ revenue'!$H$17*'SJ revenue'!P$7</f>
        <v>74410</v>
      </c>
      <c r="Q17" s="8">
        <f>'SJ by Month'!Q17*'SJ revenue'!$H$17*'SJ revenue'!Q$7</f>
        <v>82382.5</v>
      </c>
      <c r="R17" s="8">
        <f>'SJ by Month'!R17*'SJ revenue'!$H$17*'SJ revenue'!R$7</f>
        <v>79725</v>
      </c>
      <c r="S17" s="8">
        <f>'SJ by Month'!S17*'SJ revenue'!$H$17*'SJ revenue'!S$7</f>
        <v>82382.5</v>
      </c>
      <c r="T17" s="8">
        <f>'SJ by Month'!T17*'SJ revenue'!$H$17*'SJ revenue'!T$7</f>
        <v>79725</v>
      </c>
      <c r="U17" s="8">
        <f>'SJ by Month'!U17*'SJ revenue'!$H$17*'SJ revenue'!U$7</f>
        <v>82382.5</v>
      </c>
      <c r="V17" s="8">
        <f>'SJ by Month'!V17*'SJ revenue'!$H$17*'SJ revenue'!V$7</f>
        <v>82382.5</v>
      </c>
      <c r="W17" s="8">
        <f>'SJ by Month'!W17*'SJ revenue'!$H$17*'SJ revenue'!W$7</f>
        <v>79725</v>
      </c>
      <c r="X17" s="8">
        <f>'SJ by Month'!X17*'SJ revenue'!$H$17*'SJ revenue'!X$7</f>
        <v>82382.5</v>
      </c>
      <c r="Y17" s="8">
        <f>'SJ by Month'!Y17*'SJ revenue'!$H$17*'SJ revenue'!Y$7</f>
        <v>79725</v>
      </c>
      <c r="Z17" s="8">
        <f>'SJ by Month'!Z17*'SJ revenue'!$H$17*'SJ revenue'!Z$7</f>
        <v>82382.5</v>
      </c>
      <c r="AA17" s="8">
        <f>'SJ by Month'!AA17*'SJ revenue'!$H$17*'SJ revenue'!AA$7</f>
        <v>82382.5</v>
      </c>
      <c r="AB17" s="8">
        <f>'SJ by Month'!AB17*'SJ revenue'!$H$17*'SJ revenue'!AB$7</f>
        <v>74410</v>
      </c>
      <c r="AC17" s="8">
        <f>'SJ by Month'!AC17*'SJ revenue'!$H$17*'SJ revenue'!AC$7</f>
        <v>82382.5</v>
      </c>
      <c r="AD17" s="8">
        <f>'SJ by Month'!AD17*'SJ revenue'!$H$17*'SJ revenue'!AD$7</f>
        <v>79725</v>
      </c>
      <c r="AE17" s="8">
        <f>'SJ by Month'!AE17*'SJ revenue'!$H$17*'SJ revenue'!AE$7</f>
        <v>82382.5</v>
      </c>
      <c r="AF17" s="8">
        <f>'SJ by Month'!AF17*'SJ revenue'!$H$17*'SJ revenue'!AF$7</f>
        <v>79725</v>
      </c>
      <c r="AG17" s="8">
        <f>'SJ by Month'!AG17*'SJ revenue'!$H$17*'SJ revenue'!AG$7</f>
        <v>82382.5</v>
      </c>
      <c r="AH17" s="8">
        <f>'SJ by Month'!AH17*'SJ revenue'!$H$17*'SJ revenue'!AH$7</f>
        <v>82382.5</v>
      </c>
      <c r="AI17" s="8">
        <f>'SJ by Month'!AI17*'SJ revenue'!$H$17*'SJ revenue'!AI$7</f>
        <v>79725</v>
      </c>
      <c r="AJ17" s="8">
        <f>'SJ by Month'!AJ17*'SJ revenue'!$H$17*'SJ revenue'!AJ$7</f>
        <v>82382.5</v>
      </c>
      <c r="AK17" s="8">
        <f>'SJ by Month'!AK17*'SJ revenue'!$H$17*'SJ revenue'!AK$7</f>
        <v>79725</v>
      </c>
      <c r="AL17" s="8">
        <f>'SJ by Month'!AL17*'SJ revenue'!$H$17*'SJ revenue'!AL$7</f>
        <v>82382.5</v>
      </c>
      <c r="AM17" s="8">
        <f>'SJ by Month'!AM17*'SJ revenue'!$H$17*'SJ revenue'!AM$7</f>
        <v>82382.5</v>
      </c>
      <c r="AN17" s="8">
        <f>'SJ by Month'!AN17*'SJ revenue'!$H$17*'SJ revenue'!AN$7</f>
        <v>77067.5</v>
      </c>
      <c r="AO17" s="8">
        <f>'SJ by Month'!AO17*'SJ revenue'!$H$17*'SJ revenue'!AO$7</f>
        <v>82382.5</v>
      </c>
      <c r="AP17" s="8">
        <f>'SJ by Month'!AP17*'SJ revenue'!$H$17*'SJ revenue'!AP$7</f>
        <v>79725</v>
      </c>
      <c r="AQ17" s="8">
        <f>'SJ by Month'!AQ17*'SJ revenue'!$H$17*'SJ revenue'!AQ$7</f>
        <v>82382.5</v>
      </c>
      <c r="AR17" s="8">
        <f>'SJ by Month'!AR17*'SJ revenue'!$H$17*'SJ revenue'!AR$7</f>
        <v>79725</v>
      </c>
      <c r="AS17" s="8">
        <f>'SJ by Month'!AS17*'SJ revenue'!$H$17*'SJ revenue'!AS$7</f>
        <v>82382.5</v>
      </c>
      <c r="AT17" s="8">
        <f>'SJ by Month'!AT17*'SJ revenue'!$H$17*'SJ revenue'!AT$7</f>
        <v>82382.5</v>
      </c>
      <c r="AU17" s="8">
        <f>'SJ by Month'!AU17*'SJ revenue'!$H$17*'SJ revenue'!AU$7</f>
        <v>79725</v>
      </c>
      <c r="AV17" s="8">
        <f>'SJ by Month'!AV17*'SJ revenue'!$H$17*'SJ revenue'!AV$7</f>
        <v>82382.5</v>
      </c>
      <c r="AW17" s="8">
        <f>'SJ by Month'!AW17*'SJ revenue'!$H$17*'SJ revenue'!AW$7</f>
        <v>79725</v>
      </c>
      <c r="AX17" s="8">
        <f>'SJ by Month'!AX17*'SJ revenue'!$H$17*'SJ revenue'!AX$7</f>
        <v>82382.5</v>
      </c>
      <c r="AY17" s="8">
        <f>'SJ by Month'!AY17*'SJ revenue'!$H$17*'SJ revenue'!AY$7</f>
        <v>82382.5</v>
      </c>
      <c r="AZ17" s="8">
        <f>'SJ by Month'!AZ17*'SJ revenue'!$H$17*'SJ revenue'!AZ$7</f>
        <v>74410</v>
      </c>
      <c r="BA17" s="8">
        <f>'SJ by Month'!BA17*'SJ revenue'!$H$17*'SJ revenue'!BA$7</f>
        <v>82382.5</v>
      </c>
      <c r="BB17" s="8">
        <f>'SJ by Month'!BB17*'SJ revenue'!$H$17*'SJ revenue'!BB$7</f>
        <v>79725</v>
      </c>
      <c r="BC17" s="8">
        <f>'SJ by Month'!BC17*'SJ revenue'!$H$17*'SJ revenue'!BC$7</f>
        <v>82382.5</v>
      </c>
      <c r="BD17" s="8">
        <f>'SJ by Month'!BD17*'SJ revenue'!$H$17*'SJ revenue'!BD$7</f>
        <v>79725</v>
      </c>
      <c r="BE17" s="8">
        <f>'SJ by Month'!BE17*'SJ revenue'!$H$17*'SJ revenue'!BE$7</f>
        <v>82382.5</v>
      </c>
      <c r="BF17" s="8">
        <f>'SJ by Month'!BF17*'SJ revenue'!$H$17*'SJ revenue'!BF$7</f>
        <v>82382.5</v>
      </c>
      <c r="BG17" s="8">
        <f>'SJ by Month'!BG17*'SJ revenue'!$H$17*'SJ revenue'!BG$7</f>
        <v>79725</v>
      </c>
      <c r="BH17" s="8">
        <f>'SJ by Month'!BH17*'SJ revenue'!$H$17*'SJ revenue'!BH$7</f>
        <v>82382.5</v>
      </c>
      <c r="BI17" s="8">
        <f>'SJ by Month'!BI17*'SJ revenue'!$H$17*'SJ revenue'!BI$7</f>
        <v>79725</v>
      </c>
      <c r="BJ17" s="8">
        <f>'SJ by Month'!BJ17*'SJ revenue'!$H$17*'SJ revenue'!BJ$7</f>
        <v>82382.5</v>
      </c>
      <c r="BK17" s="8">
        <f>'SJ by Month'!BK17*'SJ revenue'!$H$17*'SJ revenue'!BK$7</f>
        <v>82382.5</v>
      </c>
      <c r="BL17" s="8">
        <f>'SJ by Month'!BL17*'SJ revenue'!$H$17*'SJ revenue'!BL$7</f>
        <v>74410</v>
      </c>
      <c r="BM17" s="8">
        <f>'SJ by Month'!BM17*'SJ revenue'!$H$17*'SJ revenue'!BM$7</f>
        <v>82382.5</v>
      </c>
      <c r="BN17" s="8">
        <f>'SJ by Month'!BN17*'SJ revenue'!$H$17*'SJ revenue'!BN$7</f>
        <v>79725</v>
      </c>
      <c r="BO17" s="8">
        <f>'SJ by Month'!BO17*'SJ revenue'!$H$17*'SJ revenue'!BO$7</f>
        <v>82382.5</v>
      </c>
      <c r="BP17" s="8">
        <f>'SJ by Month'!BP17*'SJ revenue'!$H$17*'SJ revenue'!BP$7</f>
        <v>79725</v>
      </c>
      <c r="BQ17" s="8">
        <f>'SJ by Month'!BQ17*'SJ revenue'!$H$17*'SJ revenue'!BQ$7</f>
        <v>82382.5</v>
      </c>
      <c r="BR17" s="8">
        <f>'SJ by Month'!BR17*'SJ revenue'!$H$17*'SJ revenue'!BR$7</f>
        <v>82382.5</v>
      </c>
      <c r="BS17" s="8">
        <f>'SJ by Month'!BS17*'SJ revenue'!$H$17*'SJ revenue'!BS$7</f>
        <v>79725</v>
      </c>
      <c r="BT17" s="8">
        <f>'SJ by Month'!BT17*'SJ revenue'!$H$17*'SJ revenue'!BT$7</f>
        <v>82382.5</v>
      </c>
      <c r="BU17" s="8">
        <f>'SJ by Month'!BU17*'SJ revenue'!$H$17*'SJ revenue'!BU$7</f>
        <v>79725</v>
      </c>
      <c r="BV17" s="8">
        <f>'SJ by Month'!BV17*'SJ revenue'!$H$17*'SJ revenue'!BV$7</f>
        <v>82382.5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>
        <v>0</v>
      </c>
      <c r="J18" s="5"/>
      <c r="K18" s="61"/>
      <c r="L18" s="8">
        <f>'SJ by Month'!L18*'SJ revenue'!$H$18*'SJ revenue'!L$7</f>
        <v>0</v>
      </c>
      <c r="M18" s="8">
        <f>'SJ by Month'!M18*'SJ revenue'!$H$18*'SJ revenue'!M$7</f>
        <v>0</v>
      </c>
      <c r="N18" s="8">
        <f>'SJ by Month'!N18*'SJ revenue'!$H$18*'SJ revenue'!N$7</f>
        <v>0</v>
      </c>
      <c r="O18" s="8">
        <f>'SJ by Month'!O18*'SJ revenue'!$H$18*'SJ revenue'!O$7</f>
        <v>0</v>
      </c>
      <c r="P18" s="8">
        <f>'SJ by Month'!P18*'SJ revenue'!$H$18*'SJ revenue'!P$7</f>
        <v>0</v>
      </c>
      <c r="Q18" s="8">
        <f>'SJ by Month'!Q18*'SJ revenue'!$H$18*'SJ revenue'!Q$7</f>
        <v>0</v>
      </c>
      <c r="R18" s="8">
        <f>'SJ by Month'!R18*'SJ revenue'!$H$18*'SJ revenue'!R$7</f>
        <v>0</v>
      </c>
      <c r="S18" s="8">
        <f>'SJ by Month'!S18*'SJ revenue'!$H$18*'SJ revenue'!S$7</f>
        <v>0</v>
      </c>
      <c r="T18" s="8">
        <f>'SJ by Month'!T18*'SJ revenue'!$H$18*'SJ revenue'!T$7</f>
        <v>0</v>
      </c>
      <c r="U18" s="8">
        <f>'SJ by Month'!U18*'SJ revenue'!$H$18*'SJ revenue'!U$7</f>
        <v>0</v>
      </c>
      <c r="V18" s="8">
        <f>'SJ by Month'!V18*'SJ revenue'!$H$18*'SJ revenue'!V$7</f>
        <v>0</v>
      </c>
      <c r="W18" s="8">
        <f>'SJ by Month'!W18*'SJ revenue'!$H$18*'SJ revenue'!W$7</f>
        <v>0</v>
      </c>
      <c r="X18" s="8">
        <f>'SJ by Month'!X18*'SJ revenue'!$H$18*'SJ revenue'!X$7</f>
        <v>0</v>
      </c>
      <c r="Y18" s="8">
        <f>'SJ by Month'!Y18*'SJ revenue'!$H$18*'SJ revenue'!Y$7</f>
        <v>0</v>
      </c>
      <c r="Z18" s="8">
        <f>'SJ by Month'!Z18*'SJ revenue'!$H$18*'SJ revenue'!Z$7</f>
        <v>0</v>
      </c>
      <c r="AA18" s="8">
        <f>'SJ by Month'!AA18*'SJ revenue'!$H$18*'SJ revenue'!AA$7</f>
        <v>0</v>
      </c>
      <c r="AB18" s="8">
        <f>'SJ by Month'!AB18*'SJ revenue'!$H$18*'SJ revenue'!AB$7</f>
        <v>0</v>
      </c>
      <c r="AC18" s="8">
        <f>'SJ by Month'!AC18*'SJ revenue'!$H$18*'SJ revenue'!AC$7</f>
        <v>0</v>
      </c>
      <c r="AD18" s="8">
        <f>'SJ by Month'!AD18*'SJ revenue'!$H$18*'SJ revenue'!AD$7</f>
        <v>0</v>
      </c>
      <c r="AE18" s="8">
        <f>'SJ by Month'!AE18*'SJ revenue'!$H$18*'SJ revenue'!AE$7</f>
        <v>0</v>
      </c>
      <c r="AF18" s="8">
        <f>'SJ by Month'!AF18*'SJ revenue'!$H$18*'SJ revenue'!AF$7</f>
        <v>0</v>
      </c>
      <c r="AG18" s="8">
        <f>'SJ by Month'!AG18*'SJ revenue'!$H$18*'SJ revenue'!AG$7</f>
        <v>0</v>
      </c>
      <c r="AH18" s="8">
        <f>'SJ by Month'!AH18*'SJ revenue'!$H$18*'SJ revenue'!AH$7</f>
        <v>0</v>
      </c>
      <c r="AI18" s="8">
        <f>'SJ by Month'!AI18*'SJ revenue'!$H$18*'SJ revenue'!AI$7</f>
        <v>0</v>
      </c>
      <c r="AJ18" s="8">
        <f>'SJ by Month'!AJ18*'SJ revenue'!$H$18*'SJ revenue'!AJ$7</f>
        <v>0</v>
      </c>
      <c r="AK18" s="8">
        <f>'SJ by Month'!AK18*'SJ revenue'!$H$18*'SJ revenue'!AK$7</f>
        <v>0</v>
      </c>
      <c r="AL18" s="8">
        <f>'SJ by Month'!AL18*'SJ revenue'!$H$18*'SJ revenue'!AL$7</f>
        <v>0</v>
      </c>
      <c r="AM18" s="8">
        <f>'SJ by Month'!AM18*'SJ revenue'!$H$18*'SJ revenue'!AM$7</f>
        <v>0</v>
      </c>
      <c r="AN18" s="8">
        <f>'SJ by Month'!AN18*'SJ revenue'!$H$18*'SJ revenue'!AN$7</f>
        <v>0</v>
      </c>
      <c r="AO18" s="8">
        <f>'SJ by Month'!AO18*'SJ revenue'!$H$18*'SJ revenue'!AO$7</f>
        <v>0</v>
      </c>
      <c r="AP18" s="8">
        <f>'SJ by Month'!AP18*'SJ revenue'!$H$18*'SJ revenue'!AP$7</f>
        <v>0</v>
      </c>
      <c r="AQ18" s="8">
        <f>'SJ by Month'!AQ18*'SJ revenue'!$H$18*'SJ revenue'!AQ$7</f>
        <v>0</v>
      </c>
      <c r="AR18" s="8">
        <f>'SJ by Month'!AR18*'SJ revenue'!$H$18*'SJ revenue'!AR$7</f>
        <v>0</v>
      </c>
      <c r="AS18" s="8">
        <f>'SJ by Month'!AS18*'SJ revenue'!$H$18*'SJ revenue'!AS$7</f>
        <v>0</v>
      </c>
      <c r="AT18" s="8">
        <f>'SJ by Month'!AT18*'SJ revenue'!$H$18*'SJ revenue'!AT$7</f>
        <v>0</v>
      </c>
      <c r="AU18" s="8">
        <f>'SJ by Month'!AU18*'SJ revenue'!$H$18*'SJ revenue'!AU$7</f>
        <v>0</v>
      </c>
      <c r="AV18" s="8">
        <f>'SJ by Month'!AV18*'SJ revenue'!$H$18*'SJ revenue'!AV$7</f>
        <v>0</v>
      </c>
      <c r="AW18" s="8">
        <f>'SJ by Month'!AW18*'SJ revenue'!$H$18*'SJ revenue'!AW$7</f>
        <v>0</v>
      </c>
      <c r="AX18" s="8">
        <f>'SJ by Month'!AX18*'SJ revenue'!$H$18*'SJ revenue'!AX$7</f>
        <v>0</v>
      </c>
      <c r="AY18" s="8">
        <f>'SJ by Month'!AY18*'SJ revenue'!$H$18*'SJ revenue'!AY$7</f>
        <v>0</v>
      </c>
      <c r="AZ18" s="8">
        <f>'SJ by Month'!AZ18*'SJ revenue'!$H$18*'SJ revenue'!AZ$7</f>
        <v>0</v>
      </c>
      <c r="BA18" s="8">
        <f>'SJ by Month'!BA18*'SJ revenue'!$H$18*'SJ revenue'!BA$7</f>
        <v>0</v>
      </c>
      <c r="BB18" s="8">
        <f>'SJ by Month'!BB18*'SJ revenue'!$H$18*'SJ revenue'!BB$7</f>
        <v>0</v>
      </c>
      <c r="BC18" s="8">
        <f>'SJ by Month'!BC18*'SJ revenue'!$H$18*'SJ revenue'!BC$7</f>
        <v>0</v>
      </c>
      <c r="BD18" s="8">
        <f>'SJ by Month'!BD18*'SJ revenue'!$H$18*'SJ revenue'!BD$7</f>
        <v>0</v>
      </c>
      <c r="BE18" s="8">
        <f>'SJ by Month'!BE18*'SJ revenue'!$H$18*'SJ revenue'!BE$7</f>
        <v>0</v>
      </c>
      <c r="BF18" s="8">
        <f>'SJ by Month'!BF18*'SJ revenue'!$H$18*'SJ revenue'!BF$7</f>
        <v>0</v>
      </c>
      <c r="BG18" s="8">
        <f>'SJ by Month'!BG18*'SJ revenue'!$H$18*'SJ revenue'!BG$7</f>
        <v>0</v>
      </c>
      <c r="BH18" s="8">
        <f>'SJ by Month'!BH18*'SJ revenue'!$H$18*'SJ revenue'!BH$7</f>
        <v>0</v>
      </c>
      <c r="BI18" s="8">
        <f>'SJ by Month'!BI18*'SJ revenue'!$H$18*'SJ revenue'!BI$7</f>
        <v>0</v>
      </c>
      <c r="BJ18" s="8">
        <f>'SJ by Month'!BJ18*'SJ revenue'!$H$18*'SJ revenue'!BJ$7</f>
        <v>0</v>
      </c>
      <c r="BK18" s="8">
        <f>'SJ by Month'!BK18*'SJ revenue'!$H$18*'SJ revenue'!BK$7</f>
        <v>0</v>
      </c>
      <c r="BL18" s="8">
        <f>'SJ by Month'!BL18*'SJ revenue'!$H$18*'SJ revenue'!BL$7</f>
        <v>0</v>
      </c>
      <c r="BM18" s="8">
        <f>'SJ by Month'!BM18*'SJ revenue'!$H$18*'SJ revenue'!BM$7</f>
        <v>0</v>
      </c>
      <c r="BN18" s="8">
        <f>'SJ by Month'!BN18*'SJ revenue'!$H$18*'SJ revenue'!BN$7</f>
        <v>0</v>
      </c>
      <c r="BO18" s="8">
        <f>'SJ by Month'!BO18*'SJ revenue'!$H$18*'SJ revenue'!BO$7</f>
        <v>0</v>
      </c>
      <c r="BP18" s="8">
        <f>'SJ by Month'!BP18*'SJ revenue'!$H$18*'SJ revenue'!BP$7</f>
        <v>0</v>
      </c>
      <c r="BQ18" s="8">
        <f>'SJ by Month'!BQ18*'SJ revenue'!$H$18*'SJ revenue'!BQ$7</f>
        <v>0</v>
      </c>
      <c r="BR18" s="8">
        <f>'SJ by Month'!BR18*'SJ revenue'!$H$18*'SJ revenue'!BR$7</f>
        <v>0</v>
      </c>
      <c r="BS18" s="8">
        <f>'SJ by Month'!BS18*'SJ revenue'!$H$18*'SJ revenue'!BS$7</f>
        <v>0</v>
      </c>
      <c r="BT18" s="8">
        <f>'SJ by Month'!BT18*'SJ revenue'!$H$18*'SJ revenue'!BT$7</f>
        <v>0</v>
      </c>
      <c r="BU18" s="8">
        <f>'SJ by Month'!BU18*'SJ revenue'!$H$18*'SJ revenue'!BU$7</f>
        <v>0</v>
      </c>
      <c r="BV18" s="8">
        <f>'SJ by Month'!BV18*'SJ revenue'!$H$18*'SJ revenue'!BV$7</f>
        <v>0</v>
      </c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>
        <v>0</v>
      </c>
      <c r="J19" s="5"/>
      <c r="K19" s="61"/>
      <c r="L19" s="8">
        <f>'SJ by Month'!L19*'SJ revenue'!$H$19*'SJ revenue'!L$7</f>
        <v>0</v>
      </c>
      <c r="M19" s="8">
        <f>'SJ by Month'!M19*'SJ revenue'!$H$19*'SJ revenue'!M$7</f>
        <v>0</v>
      </c>
      <c r="N19" s="8">
        <f>'SJ by Month'!N19*'SJ revenue'!$H$19*'SJ revenue'!N$7</f>
        <v>0</v>
      </c>
      <c r="O19" s="8">
        <f>'SJ by Month'!O19*'SJ revenue'!$H$19*'SJ revenue'!O$7</f>
        <v>0</v>
      </c>
      <c r="P19" s="8">
        <f>'SJ by Month'!P19*'SJ revenue'!$H$19*'SJ revenue'!P$7</f>
        <v>0</v>
      </c>
      <c r="Q19" s="8">
        <f>'SJ by Month'!Q19*'SJ revenue'!$H$19*'SJ revenue'!Q$7</f>
        <v>0</v>
      </c>
      <c r="R19" s="8">
        <f>'SJ by Month'!R19*'SJ revenue'!$H$19*'SJ revenue'!R$7</f>
        <v>0</v>
      </c>
      <c r="S19" s="8">
        <f>'SJ by Month'!S19*'SJ revenue'!$H$19*'SJ revenue'!S$7</f>
        <v>0</v>
      </c>
      <c r="T19" s="8">
        <f>'SJ by Month'!T19*'SJ revenue'!$H$19*'SJ revenue'!T$7</f>
        <v>0</v>
      </c>
      <c r="U19" s="8">
        <f>'SJ by Month'!U19*'SJ revenue'!$H$19*'SJ revenue'!U$7</f>
        <v>0</v>
      </c>
      <c r="V19" s="8">
        <f>'SJ by Month'!V19*'SJ revenue'!$H$19*'SJ revenue'!V$7</f>
        <v>0</v>
      </c>
      <c r="W19" s="8">
        <f>'SJ by Month'!W19*'SJ revenue'!$H$19*'SJ revenue'!W$7</f>
        <v>0</v>
      </c>
      <c r="X19" s="8">
        <f>'SJ by Month'!X19*'SJ revenue'!$H$19*'SJ revenue'!X$7</f>
        <v>0</v>
      </c>
      <c r="Y19" s="8">
        <f>'SJ by Month'!Y19*'SJ revenue'!$H$19*'SJ revenue'!Y$7</f>
        <v>0</v>
      </c>
      <c r="Z19" s="8">
        <f>'SJ by Month'!Z19*'SJ revenue'!$H$19*'SJ revenue'!Z$7</f>
        <v>0</v>
      </c>
      <c r="AA19" s="8">
        <f>'SJ by Month'!AA19*'SJ revenue'!$H$19*'SJ revenue'!AA$7</f>
        <v>0</v>
      </c>
      <c r="AB19" s="8">
        <f>'SJ by Month'!AB19*'SJ revenue'!$H$19*'SJ revenue'!AB$7</f>
        <v>0</v>
      </c>
      <c r="AC19" s="8">
        <f>'SJ by Month'!AC19*'SJ revenue'!$H$19*'SJ revenue'!AC$7</f>
        <v>0</v>
      </c>
      <c r="AD19" s="8">
        <f>'SJ by Month'!AD19*'SJ revenue'!$H$19*'SJ revenue'!AD$7</f>
        <v>0</v>
      </c>
      <c r="AE19" s="8">
        <f>'SJ by Month'!AE19*'SJ revenue'!$H$19*'SJ revenue'!AE$7</f>
        <v>0</v>
      </c>
      <c r="AF19" s="8">
        <f>'SJ by Month'!AF19*'SJ revenue'!$H$19*'SJ revenue'!AF$7</f>
        <v>0</v>
      </c>
      <c r="AG19" s="8">
        <f>'SJ by Month'!AG19*'SJ revenue'!$H$19*'SJ revenue'!AG$7</f>
        <v>0</v>
      </c>
      <c r="AH19" s="8">
        <f>'SJ by Month'!AH19*'SJ revenue'!$H$19*'SJ revenue'!AH$7</f>
        <v>0</v>
      </c>
      <c r="AI19" s="8">
        <f>'SJ by Month'!AI19*'SJ revenue'!$H$19*'SJ revenue'!AI$7</f>
        <v>0</v>
      </c>
      <c r="AJ19" s="8">
        <f>'SJ by Month'!AJ19*'SJ revenue'!$H$19*'SJ revenue'!AJ$7</f>
        <v>0</v>
      </c>
      <c r="AK19" s="8">
        <f>'SJ by Month'!AK19*'SJ revenue'!$H$19*'SJ revenue'!AK$7</f>
        <v>0</v>
      </c>
      <c r="AL19" s="8">
        <f>'SJ by Month'!AL19*'SJ revenue'!$H$19*'SJ revenue'!AL$7</f>
        <v>0</v>
      </c>
      <c r="AM19" s="8">
        <f>'SJ by Month'!AM19*'SJ revenue'!$H$19*'SJ revenue'!AM$7</f>
        <v>0</v>
      </c>
      <c r="AN19" s="8">
        <f>'SJ by Month'!AN19*'SJ revenue'!$H$19*'SJ revenue'!AN$7</f>
        <v>0</v>
      </c>
      <c r="AO19" s="8">
        <f>'SJ by Month'!AO19*'SJ revenue'!$H$19*'SJ revenue'!AO$7</f>
        <v>0</v>
      </c>
      <c r="AP19" s="8">
        <f>'SJ by Month'!AP19*'SJ revenue'!$H$19*'SJ revenue'!AP$7</f>
        <v>0</v>
      </c>
      <c r="AQ19" s="8">
        <f>'SJ by Month'!AQ19*'SJ revenue'!$H$19*'SJ revenue'!AQ$7</f>
        <v>0</v>
      </c>
      <c r="AR19" s="8">
        <f>'SJ by Month'!AR19*'SJ revenue'!$H$19*'SJ revenue'!AR$7</f>
        <v>0</v>
      </c>
      <c r="AS19" s="8">
        <f>'SJ by Month'!AS19*'SJ revenue'!$H$19*'SJ revenue'!AS$7</f>
        <v>0</v>
      </c>
      <c r="AT19" s="8">
        <f>'SJ by Month'!AT19*'SJ revenue'!$H$19*'SJ revenue'!AT$7</f>
        <v>0</v>
      </c>
      <c r="AU19" s="8">
        <f>'SJ by Month'!AU19*'SJ revenue'!$H$19*'SJ revenue'!AU$7</f>
        <v>0</v>
      </c>
      <c r="AV19" s="8">
        <f>'SJ by Month'!AV19*'SJ revenue'!$H$19*'SJ revenue'!AV$7</f>
        <v>0</v>
      </c>
      <c r="AW19" s="8">
        <f>'SJ by Month'!AW19*'SJ revenue'!$H$19*'SJ revenue'!AW$7</f>
        <v>0</v>
      </c>
      <c r="AX19" s="8">
        <f>'SJ by Month'!AX19*'SJ revenue'!$H$19*'SJ revenue'!AX$7</f>
        <v>0</v>
      </c>
      <c r="AY19" s="8">
        <f>'SJ by Month'!AY19*'SJ revenue'!$H$19*'SJ revenue'!AY$7</f>
        <v>0</v>
      </c>
      <c r="AZ19" s="8">
        <f>'SJ by Month'!AZ19*'SJ revenue'!$H$19*'SJ revenue'!AZ$7</f>
        <v>0</v>
      </c>
      <c r="BA19" s="8">
        <f>'SJ by Month'!BA19*'SJ revenue'!$H$19*'SJ revenue'!BA$7</f>
        <v>0</v>
      </c>
      <c r="BB19" s="8">
        <f>'SJ by Month'!BB19*'SJ revenue'!$H$19*'SJ revenue'!BB$7</f>
        <v>0</v>
      </c>
      <c r="BC19" s="8">
        <f>'SJ by Month'!BC19*'SJ revenue'!$H$19*'SJ revenue'!BC$7</f>
        <v>0</v>
      </c>
      <c r="BD19" s="8">
        <f>'SJ by Month'!BD19*'SJ revenue'!$H$19*'SJ revenue'!BD$7</f>
        <v>0</v>
      </c>
      <c r="BE19" s="8">
        <f>'SJ by Month'!BE19*'SJ revenue'!$H$19*'SJ revenue'!BE$7</f>
        <v>0</v>
      </c>
      <c r="BF19" s="8">
        <f>'SJ by Month'!BF19*'SJ revenue'!$H$19*'SJ revenue'!BF$7</f>
        <v>0</v>
      </c>
      <c r="BG19" s="8">
        <f>'SJ by Month'!BG19*'SJ revenue'!$H$19*'SJ revenue'!BG$7</f>
        <v>0</v>
      </c>
      <c r="BH19" s="8">
        <f>'SJ by Month'!BH19*'SJ revenue'!$H$19*'SJ revenue'!BH$7</f>
        <v>0</v>
      </c>
      <c r="BI19" s="8">
        <f>'SJ by Month'!BI19*'SJ revenue'!$H$19*'SJ revenue'!BI$7</f>
        <v>0</v>
      </c>
      <c r="BJ19" s="8">
        <f>'SJ by Month'!BJ19*'SJ revenue'!$H$19*'SJ revenue'!BJ$7</f>
        <v>0</v>
      </c>
      <c r="BK19" s="8">
        <f>'SJ by Month'!BK19*'SJ revenue'!$H$19*'SJ revenue'!BK$7</f>
        <v>0</v>
      </c>
      <c r="BL19" s="8">
        <f>'SJ by Month'!BL19*'SJ revenue'!$H$19*'SJ revenue'!BL$7</f>
        <v>0</v>
      </c>
      <c r="BM19" s="8">
        <f>'SJ by Month'!BM19*'SJ revenue'!$H$19*'SJ revenue'!BM$7</f>
        <v>0</v>
      </c>
      <c r="BN19" s="8">
        <f>'SJ by Month'!BN19*'SJ revenue'!$H$19*'SJ revenue'!BN$7</f>
        <v>0</v>
      </c>
      <c r="BO19" s="8">
        <f>'SJ by Month'!BO19*'SJ revenue'!$H$19*'SJ revenue'!BO$7</f>
        <v>0</v>
      </c>
      <c r="BP19" s="8">
        <f>'SJ by Month'!BP19*'SJ revenue'!$H$19*'SJ revenue'!BP$7</f>
        <v>0</v>
      </c>
      <c r="BQ19" s="8">
        <f>'SJ by Month'!BQ19*'SJ revenue'!$H$19*'SJ revenue'!BQ$7</f>
        <v>0</v>
      </c>
      <c r="BR19" s="8">
        <f>'SJ by Month'!BR19*'SJ revenue'!$H$19*'SJ revenue'!BR$7</f>
        <v>0</v>
      </c>
      <c r="BS19" s="8">
        <f>'SJ by Month'!BS19*'SJ revenue'!$H$19*'SJ revenue'!BS$7</f>
        <v>0</v>
      </c>
      <c r="BT19" s="8">
        <f>'SJ by Month'!BT19*'SJ revenue'!$H$19*'SJ revenue'!BT$7</f>
        <v>0</v>
      </c>
      <c r="BU19" s="8">
        <f>'SJ by Month'!BU19*'SJ revenue'!$H$19*'SJ revenue'!BU$7</f>
        <v>0</v>
      </c>
      <c r="BV19" s="8">
        <f>'SJ by Month'!BV19*'SJ revenue'!$H$19*'SJ revenue'!BV$7</f>
        <v>0</v>
      </c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>
        <v>0</v>
      </c>
      <c r="J20" s="5"/>
      <c r="K20" s="61"/>
      <c r="L20" s="8">
        <f>'SJ by Month'!L20*'SJ revenue'!$H$20*'SJ revenue'!L$7</f>
        <v>0</v>
      </c>
      <c r="M20" s="8">
        <f>'SJ by Month'!M20*'SJ revenue'!$H$20*'SJ revenue'!M$7</f>
        <v>0</v>
      </c>
      <c r="N20" s="8">
        <f>'SJ by Month'!N20*'SJ revenue'!$H$20*'SJ revenue'!N$7</f>
        <v>0</v>
      </c>
      <c r="O20" s="8">
        <f>'SJ by Month'!O20*'SJ revenue'!$H$20*'SJ revenue'!O$7</f>
        <v>0</v>
      </c>
      <c r="P20" s="8">
        <f>'SJ by Month'!P20*'SJ revenue'!$H$20*'SJ revenue'!P$7</f>
        <v>0</v>
      </c>
      <c r="Q20" s="8">
        <f>'SJ by Month'!Q20*'SJ revenue'!$H$20*'SJ revenue'!Q$7</f>
        <v>0</v>
      </c>
      <c r="R20" s="8">
        <f>'SJ by Month'!R20*'SJ revenue'!$H$20*'SJ revenue'!R$7</f>
        <v>0</v>
      </c>
      <c r="S20" s="8">
        <f>'SJ by Month'!S20*'SJ revenue'!$H$20*'SJ revenue'!S$7</f>
        <v>0</v>
      </c>
      <c r="T20" s="8">
        <f>'SJ by Month'!T20*'SJ revenue'!$H$20*'SJ revenue'!T$7</f>
        <v>0</v>
      </c>
      <c r="U20" s="8">
        <f>'SJ by Month'!U20*'SJ revenue'!$H$20*'SJ revenue'!U$7</f>
        <v>0</v>
      </c>
      <c r="V20" s="8">
        <f>'SJ by Month'!V20*'SJ revenue'!$H$20*'SJ revenue'!V$7</f>
        <v>0</v>
      </c>
      <c r="W20" s="8">
        <f>'SJ by Month'!W20*'SJ revenue'!$H$20*'SJ revenue'!W$7</f>
        <v>0</v>
      </c>
      <c r="X20" s="8">
        <f>'SJ by Month'!X20*'SJ revenue'!$H$20*'SJ revenue'!X$7</f>
        <v>0</v>
      </c>
      <c r="Y20" s="8">
        <f>'SJ by Month'!Y20*'SJ revenue'!$H$20*'SJ revenue'!Y$7</f>
        <v>0</v>
      </c>
      <c r="Z20" s="8">
        <f>'SJ by Month'!Z20*'SJ revenue'!$H$20*'SJ revenue'!Z$7</f>
        <v>0</v>
      </c>
      <c r="AA20" s="8">
        <f>'SJ by Month'!AA20*'SJ revenue'!$H$20*'SJ revenue'!AA$7</f>
        <v>0</v>
      </c>
      <c r="AB20" s="8">
        <f>'SJ by Month'!AB20*'SJ revenue'!$H$20*'SJ revenue'!AB$7</f>
        <v>0</v>
      </c>
      <c r="AC20" s="8">
        <f>'SJ by Month'!AC20*'SJ revenue'!$H$20*'SJ revenue'!AC$7</f>
        <v>0</v>
      </c>
      <c r="AD20" s="8">
        <f>'SJ by Month'!AD20*'SJ revenue'!$H$20*'SJ revenue'!AD$7</f>
        <v>0</v>
      </c>
      <c r="AE20" s="8">
        <f>'SJ by Month'!AE20*'SJ revenue'!$H$20*'SJ revenue'!AE$7</f>
        <v>0</v>
      </c>
      <c r="AF20" s="8">
        <f>'SJ by Month'!AF20*'SJ revenue'!$H$20*'SJ revenue'!AF$7</f>
        <v>0</v>
      </c>
      <c r="AG20" s="8">
        <f>'SJ by Month'!AG20*'SJ revenue'!$H$20*'SJ revenue'!AG$7</f>
        <v>0</v>
      </c>
      <c r="AH20" s="8">
        <f>'SJ by Month'!AH20*'SJ revenue'!$H$20*'SJ revenue'!AH$7</f>
        <v>0</v>
      </c>
      <c r="AI20" s="8">
        <f>'SJ by Month'!AI20*'SJ revenue'!$H$20*'SJ revenue'!AI$7</f>
        <v>0</v>
      </c>
      <c r="AJ20" s="8">
        <f>'SJ by Month'!AJ20*'SJ revenue'!$H$20*'SJ revenue'!AJ$7</f>
        <v>0</v>
      </c>
      <c r="AK20" s="8">
        <f>'SJ by Month'!AK20*'SJ revenue'!$H$20*'SJ revenue'!AK$7</f>
        <v>0</v>
      </c>
      <c r="AL20" s="8">
        <f>'SJ by Month'!AL20*'SJ revenue'!$H$20*'SJ revenue'!AL$7</f>
        <v>0</v>
      </c>
      <c r="AM20" s="8">
        <f>'SJ by Month'!AM20*'SJ revenue'!$H$20*'SJ revenue'!AM$7</f>
        <v>0</v>
      </c>
      <c r="AN20" s="8">
        <f>'SJ by Month'!AN20*'SJ revenue'!$H$20*'SJ revenue'!AN$7</f>
        <v>0</v>
      </c>
      <c r="AO20" s="8">
        <f>'SJ by Month'!AO20*'SJ revenue'!$H$20*'SJ revenue'!AO$7</f>
        <v>0</v>
      </c>
      <c r="AP20" s="8">
        <f>'SJ by Month'!AP20*'SJ revenue'!$H$20*'SJ revenue'!AP$7</f>
        <v>0</v>
      </c>
      <c r="AQ20" s="8">
        <f>'SJ by Month'!AQ20*'SJ revenue'!$H$20*'SJ revenue'!AQ$7</f>
        <v>0</v>
      </c>
      <c r="AR20" s="8">
        <f>'SJ by Month'!AR20*'SJ revenue'!$H$20*'SJ revenue'!AR$7</f>
        <v>0</v>
      </c>
      <c r="AS20" s="8">
        <f>'SJ by Month'!AS20*'SJ revenue'!$H$20*'SJ revenue'!AS$7</f>
        <v>0</v>
      </c>
      <c r="AT20" s="8">
        <f>'SJ by Month'!AT20*'SJ revenue'!$H$20*'SJ revenue'!AT$7</f>
        <v>0</v>
      </c>
      <c r="AU20" s="8">
        <f>'SJ by Month'!AU20*'SJ revenue'!$H$20*'SJ revenue'!AU$7</f>
        <v>0</v>
      </c>
      <c r="AV20" s="8">
        <f>'SJ by Month'!AV20*'SJ revenue'!$H$20*'SJ revenue'!AV$7</f>
        <v>0</v>
      </c>
      <c r="AW20" s="8">
        <f>'SJ by Month'!AW20*'SJ revenue'!$H$20*'SJ revenue'!AW$7</f>
        <v>0</v>
      </c>
      <c r="AX20" s="8">
        <f>'SJ by Month'!AX20*'SJ revenue'!$H$20*'SJ revenue'!AX$7</f>
        <v>0</v>
      </c>
      <c r="AY20" s="8">
        <f>'SJ by Month'!AY20*'SJ revenue'!$H$20*'SJ revenue'!AY$7</f>
        <v>0</v>
      </c>
      <c r="AZ20" s="8">
        <f>'SJ by Month'!AZ20*'SJ revenue'!$H$20*'SJ revenue'!AZ$7</f>
        <v>0</v>
      </c>
      <c r="BA20" s="8">
        <f>'SJ by Month'!BA20*'SJ revenue'!$H$20*'SJ revenue'!BA$7</f>
        <v>0</v>
      </c>
      <c r="BB20" s="8">
        <f>'SJ by Month'!BB20*'SJ revenue'!$H$20*'SJ revenue'!BB$7</f>
        <v>0</v>
      </c>
      <c r="BC20" s="8">
        <f>'SJ by Month'!BC20*'SJ revenue'!$H$20*'SJ revenue'!BC$7</f>
        <v>0</v>
      </c>
      <c r="BD20" s="8">
        <f>'SJ by Month'!BD20*'SJ revenue'!$H$20*'SJ revenue'!BD$7</f>
        <v>0</v>
      </c>
      <c r="BE20" s="8">
        <f>'SJ by Month'!BE20*'SJ revenue'!$H$20*'SJ revenue'!BE$7</f>
        <v>0</v>
      </c>
      <c r="BF20" s="8">
        <f>'SJ by Month'!BF20*'SJ revenue'!$H$20*'SJ revenue'!BF$7</f>
        <v>0</v>
      </c>
      <c r="BG20" s="8">
        <f>'SJ by Month'!BG20*'SJ revenue'!$H$20*'SJ revenue'!BG$7</f>
        <v>0</v>
      </c>
      <c r="BH20" s="8">
        <f>'SJ by Month'!BH20*'SJ revenue'!$H$20*'SJ revenue'!BH$7</f>
        <v>0</v>
      </c>
      <c r="BI20" s="8">
        <f>'SJ by Month'!BI20*'SJ revenue'!$H$20*'SJ revenue'!BI$7</f>
        <v>0</v>
      </c>
      <c r="BJ20" s="8">
        <f>'SJ by Month'!BJ20*'SJ revenue'!$H$20*'SJ revenue'!BJ$7</f>
        <v>0</v>
      </c>
      <c r="BK20" s="8">
        <f>'SJ by Month'!BK20*'SJ revenue'!$H$20*'SJ revenue'!BK$7</f>
        <v>0</v>
      </c>
      <c r="BL20" s="8">
        <f>'SJ by Month'!BL20*'SJ revenue'!$H$20*'SJ revenue'!BL$7</f>
        <v>0</v>
      </c>
      <c r="BM20" s="8">
        <f>'SJ by Month'!BM20*'SJ revenue'!$H$20*'SJ revenue'!BM$7</f>
        <v>0</v>
      </c>
      <c r="BN20" s="8">
        <f>'SJ by Month'!BN20*'SJ revenue'!$H$20*'SJ revenue'!BN$7</f>
        <v>0</v>
      </c>
      <c r="BO20" s="8">
        <f>'SJ by Month'!BO20*'SJ revenue'!$H$20*'SJ revenue'!BO$7</f>
        <v>0</v>
      </c>
      <c r="BP20" s="8">
        <f>'SJ by Month'!BP20*'SJ revenue'!$H$20*'SJ revenue'!BP$7</f>
        <v>0</v>
      </c>
      <c r="BQ20" s="8">
        <f>'SJ by Month'!BQ20*'SJ revenue'!$H$20*'SJ revenue'!BQ$7</f>
        <v>0</v>
      </c>
      <c r="BR20" s="8">
        <f>'SJ by Month'!BR20*'SJ revenue'!$H$20*'SJ revenue'!BR$7</f>
        <v>0</v>
      </c>
      <c r="BS20" s="8">
        <f>'SJ by Month'!BS20*'SJ revenue'!$H$20*'SJ revenue'!BS$7</f>
        <v>0</v>
      </c>
      <c r="BT20" s="8">
        <f>'SJ by Month'!BT20*'SJ revenue'!$H$20*'SJ revenue'!BT$7</f>
        <v>0</v>
      </c>
      <c r="BU20" s="8">
        <f>'SJ by Month'!BU20*'SJ revenue'!$H$20*'SJ revenue'!BU$7</f>
        <v>0</v>
      </c>
      <c r="BV20" s="8">
        <f>'SJ by Month'!BV20*'SJ revenue'!$H$20*'SJ revenue'!BV$7</f>
        <v>0</v>
      </c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8"/>
      <c r="L21" s="8">
        <f>'SJ by Month'!L21*'SJ revenue'!$H$21*'SJ revenue'!L$7</f>
        <v>215760</v>
      </c>
      <c r="M21" s="8">
        <f>'SJ by Month'!M21*'SJ revenue'!$H$21*'SJ revenue'!M$7</f>
        <v>208800</v>
      </c>
      <c r="N21" s="8">
        <f>'SJ by Month'!N21*'SJ revenue'!$H$21*'SJ revenue'!N$7</f>
        <v>215760</v>
      </c>
      <c r="O21" s="8">
        <f>'SJ by Month'!O21*'SJ revenue'!$H$21*'SJ revenue'!O$7</f>
        <v>0</v>
      </c>
      <c r="P21" s="8">
        <f>'SJ by Month'!P21*'SJ revenue'!$H$21*'SJ revenue'!P$7</f>
        <v>0</v>
      </c>
      <c r="Q21" s="8">
        <f>'SJ by Month'!Q21*'SJ revenue'!$H$21*'SJ revenue'!Q$7</f>
        <v>0</v>
      </c>
      <c r="R21" s="8">
        <f>'SJ by Month'!R21*'SJ revenue'!$H$21*'SJ revenue'!R$7</f>
        <v>0</v>
      </c>
      <c r="S21" s="8">
        <f>'SJ by Month'!S21*'SJ revenue'!$H$21*'SJ revenue'!S$7</f>
        <v>0</v>
      </c>
      <c r="T21" s="8">
        <f>'SJ by Month'!T21*'SJ revenue'!$H$21*'SJ revenue'!T$7</f>
        <v>0</v>
      </c>
      <c r="U21" s="8">
        <f>'SJ by Month'!U21*'SJ revenue'!$H$21*'SJ revenue'!U$7</f>
        <v>0</v>
      </c>
      <c r="V21" s="8">
        <f>'SJ by Month'!V21*'SJ revenue'!$H$21*'SJ revenue'!V$7</f>
        <v>0</v>
      </c>
      <c r="W21" s="8">
        <f>'SJ by Month'!W21*'SJ revenue'!$H$21*'SJ revenue'!W$7</f>
        <v>0</v>
      </c>
      <c r="X21" s="8">
        <f>'SJ by Month'!X21*'SJ revenue'!$H$21*'SJ revenue'!X$7</f>
        <v>0</v>
      </c>
      <c r="Y21" s="8">
        <f>'SJ by Month'!Y21*'SJ revenue'!$H$21*'SJ revenue'!Y$7</f>
        <v>0</v>
      </c>
      <c r="Z21" s="8">
        <f>'SJ by Month'!Z21*'SJ revenue'!$H$21*'SJ revenue'!Z$7</f>
        <v>0</v>
      </c>
      <c r="AA21" s="8">
        <f>'SJ by Month'!AA21*'SJ revenue'!$H$21*'SJ revenue'!AA$7</f>
        <v>0</v>
      </c>
      <c r="AB21" s="8">
        <f>'SJ by Month'!AB21*'SJ revenue'!$H$21*'SJ revenue'!AB$7</f>
        <v>0</v>
      </c>
      <c r="AC21" s="8">
        <f>'SJ by Month'!AC21*'SJ revenue'!$H$21*'SJ revenue'!AC$7</f>
        <v>0</v>
      </c>
      <c r="AD21" s="8">
        <f>'SJ by Month'!AD21*'SJ revenue'!$H$21*'SJ revenue'!AD$7</f>
        <v>0</v>
      </c>
      <c r="AE21" s="8">
        <f>'SJ by Month'!AE21*'SJ revenue'!$H$21*'SJ revenue'!AE$7</f>
        <v>0</v>
      </c>
      <c r="AF21" s="8">
        <f>'SJ by Month'!AF21*'SJ revenue'!$H$21*'SJ revenue'!AF$7</f>
        <v>0</v>
      </c>
      <c r="AG21" s="8">
        <f>'SJ by Month'!AG21*'SJ revenue'!$H$21*'SJ revenue'!AG$7</f>
        <v>0</v>
      </c>
      <c r="AH21" s="8">
        <f>'SJ by Month'!AH21*'SJ revenue'!$H$21*'SJ revenue'!AH$7</f>
        <v>0</v>
      </c>
      <c r="AI21" s="8">
        <f>'SJ by Month'!AI21*'SJ revenue'!$H$21*'SJ revenue'!AI$7</f>
        <v>0</v>
      </c>
      <c r="AJ21" s="8">
        <f>'SJ by Month'!AJ21*'SJ revenue'!$H$21*'SJ revenue'!AJ$7</f>
        <v>0</v>
      </c>
      <c r="AK21" s="8">
        <f>'SJ by Month'!AK21*'SJ revenue'!$H$21*'SJ revenue'!AK$7</f>
        <v>0</v>
      </c>
      <c r="AL21" s="8">
        <f>'SJ by Month'!AL21*'SJ revenue'!$H$21*'SJ revenue'!AL$7</f>
        <v>0</v>
      </c>
      <c r="AM21" s="8">
        <f>'SJ by Month'!AM21*'SJ revenue'!$H$21*'SJ revenue'!AM$7</f>
        <v>0</v>
      </c>
      <c r="AN21" s="8">
        <f>'SJ by Month'!AN21*'SJ revenue'!$H$21*'SJ revenue'!AN$7</f>
        <v>0</v>
      </c>
      <c r="AO21" s="8">
        <f>'SJ by Month'!AO21*'SJ revenue'!$H$21*'SJ revenue'!AO$7</f>
        <v>0</v>
      </c>
      <c r="AP21" s="8">
        <f>'SJ by Month'!AP21*'SJ revenue'!$H$21*'SJ revenue'!AP$7</f>
        <v>0</v>
      </c>
      <c r="AQ21" s="8">
        <f>'SJ by Month'!AQ21*'SJ revenue'!$H$21*'SJ revenue'!AQ$7</f>
        <v>0</v>
      </c>
      <c r="AR21" s="8">
        <f>'SJ by Month'!AR21*'SJ revenue'!$H$21*'SJ revenue'!AR$7</f>
        <v>0</v>
      </c>
      <c r="AS21" s="8">
        <f>'SJ by Month'!AS21*'SJ revenue'!$H$21*'SJ revenue'!AS$7</f>
        <v>0</v>
      </c>
      <c r="AT21" s="8">
        <f>'SJ by Month'!AT21*'SJ revenue'!$H$21*'SJ revenue'!AT$7</f>
        <v>0</v>
      </c>
      <c r="AU21" s="8">
        <f>'SJ by Month'!AU21*'SJ revenue'!$H$21*'SJ revenue'!AU$7</f>
        <v>0</v>
      </c>
      <c r="AV21" s="8">
        <f>'SJ by Month'!AV21*'SJ revenue'!$H$21*'SJ revenue'!AV$7</f>
        <v>0</v>
      </c>
      <c r="AW21" s="8">
        <f>'SJ by Month'!AW21*'SJ revenue'!$H$21*'SJ revenue'!AW$7</f>
        <v>0</v>
      </c>
      <c r="AX21" s="8">
        <f>'SJ by Month'!AX21*'SJ revenue'!$H$21*'SJ revenue'!AX$7</f>
        <v>0</v>
      </c>
      <c r="AY21" s="8">
        <f>'SJ by Month'!AY21*'SJ revenue'!$H$21*'SJ revenue'!AY$7</f>
        <v>0</v>
      </c>
      <c r="AZ21" s="8">
        <f>'SJ by Month'!AZ21*'SJ revenue'!$H$21*'SJ revenue'!AZ$7</f>
        <v>0</v>
      </c>
      <c r="BA21" s="8">
        <f>'SJ by Month'!BA21*'SJ revenue'!$H$21*'SJ revenue'!BA$7</f>
        <v>0</v>
      </c>
      <c r="BB21" s="8">
        <f>'SJ by Month'!BB21*'SJ revenue'!$H$21*'SJ revenue'!BB$7</f>
        <v>0</v>
      </c>
      <c r="BC21" s="8">
        <f>'SJ by Month'!BC21*'SJ revenue'!$H$21*'SJ revenue'!BC$7</f>
        <v>0</v>
      </c>
      <c r="BD21" s="8">
        <f>'SJ by Month'!BD21*'SJ revenue'!$H$21*'SJ revenue'!BD$7</f>
        <v>0</v>
      </c>
      <c r="BE21" s="8">
        <f>'SJ by Month'!BE21*'SJ revenue'!$H$21*'SJ revenue'!BE$7</f>
        <v>0</v>
      </c>
      <c r="BF21" s="8">
        <f>'SJ by Month'!BF21*'SJ revenue'!$H$21*'SJ revenue'!BF$7</f>
        <v>0</v>
      </c>
      <c r="BG21" s="8">
        <f>'SJ by Month'!BG21*'SJ revenue'!$H$21*'SJ revenue'!BG$7</f>
        <v>0</v>
      </c>
      <c r="BH21" s="8">
        <f>'SJ by Month'!BH21*'SJ revenue'!$H$21*'SJ revenue'!BH$7</f>
        <v>0</v>
      </c>
      <c r="BI21" s="8">
        <f>'SJ by Month'!BI21*'SJ revenue'!$H$21*'SJ revenue'!BI$7</f>
        <v>0</v>
      </c>
      <c r="BJ21" s="8">
        <f>'SJ by Month'!BJ21*'SJ revenue'!$H$21*'SJ revenue'!BJ$7</f>
        <v>0</v>
      </c>
      <c r="BK21" s="8">
        <f>'SJ by Month'!BK21*'SJ revenue'!$H$21*'SJ revenue'!BK$7</f>
        <v>0</v>
      </c>
      <c r="BL21" s="8">
        <f>'SJ by Month'!BL21*'SJ revenue'!$H$21*'SJ revenue'!BL$7</f>
        <v>0</v>
      </c>
      <c r="BM21" s="8">
        <f>'SJ by Month'!BM21*'SJ revenue'!$H$21*'SJ revenue'!BM$7</f>
        <v>0</v>
      </c>
      <c r="BN21" s="8">
        <f>'SJ by Month'!BN21*'SJ revenue'!$H$21*'SJ revenue'!BN$7</f>
        <v>0</v>
      </c>
      <c r="BO21" s="8">
        <f>'SJ by Month'!BO21*'SJ revenue'!$H$21*'SJ revenue'!BO$7</f>
        <v>0</v>
      </c>
      <c r="BP21" s="8">
        <f>'SJ by Month'!BP21*'SJ revenue'!$H$21*'SJ revenue'!BP$7</f>
        <v>0</v>
      </c>
      <c r="BQ21" s="8">
        <f>'SJ by Month'!BQ21*'SJ revenue'!$H$21*'SJ revenue'!BQ$7</f>
        <v>0</v>
      </c>
      <c r="BR21" s="8">
        <f>'SJ by Month'!BR21*'SJ revenue'!$H$21*'SJ revenue'!BR$7</f>
        <v>0</v>
      </c>
      <c r="BS21" s="8">
        <f>'SJ by Month'!BS21*'SJ revenue'!$H$21*'SJ revenue'!BS$7</f>
        <v>0</v>
      </c>
      <c r="BT21" s="8">
        <f>'SJ by Month'!BT21*'SJ revenue'!$H$21*'SJ revenue'!BT$7</f>
        <v>0</v>
      </c>
      <c r="BU21" s="8">
        <f>'SJ by Month'!BU21*'SJ revenue'!$H$21*'SJ revenue'!BU$7</f>
        <v>0</v>
      </c>
      <c r="BV21" s="8">
        <f>'SJ by Month'!BV21*'SJ revenue'!$H$21*'SJ revenue'!BV$7</f>
        <v>0</v>
      </c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8"/>
      <c r="L22" s="8">
        <f>'SJ by Month'!L22*'SJ revenue'!$H$22*'SJ revenue'!L$7</f>
        <v>54560</v>
      </c>
      <c r="M22" s="8">
        <f>'SJ by Month'!M22*'SJ revenue'!$H$22*'SJ revenue'!M$7</f>
        <v>52800</v>
      </c>
      <c r="N22" s="8">
        <f>'SJ by Month'!N22*'SJ revenue'!$H$22*'SJ revenue'!N$7</f>
        <v>54560</v>
      </c>
      <c r="O22" s="8">
        <f>'SJ by Month'!O22*'SJ revenue'!$H$22*'SJ revenue'!O$7</f>
        <v>0</v>
      </c>
      <c r="P22" s="8">
        <f>'SJ by Month'!P22*'SJ revenue'!$H$22*'SJ revenue'!P$7</f>
        <v>0</v>
      </c>
      <c r="Q22" s="8">
        <f>'SJ by Month'!Q22*'SJ revenue'!$H$22*'SJ revenue'!Q$7</f>
        <v>0</v>
      </c>
      <c r="R22" s="8">
        <f>'SJ by Month'!R22*'SJ revenue'!$H$22*'SJ revenue'!R$7</f>
        <v>0</v>
      </c>
      <c r="S22" s="8">
        <f>'SJ by Month'!S22*'SJ revenue'!$H$22*'SJ revenue'!S$7</f>
        <v>0</v>
      </c>
      <c r="T22" s="8">
        <f>'SJ by Month'!T22*'SJ revenue'!$H$22*'SJ revenue'!T$7</f>
        <v>0</v>
      </c>
      <c r="U22" s="8">
        <f>'SJ by Month'!U22*'SJ revenue'!$H$22*'SJ revenue'!U$7</f>
        <v>0</v>
      </c>
      <c r="V22" s="8">
        <f>'SJ by Month'!V22*'SJ revenue'!$H$22*'SJ revenue'!V$7</f>
        <v>0</v>
      </c>
      <c r="W22" s="8">
        <f>'SJ by Month'!W22*'SJ revenue'!$H$22*'SJ revenue'!W$7</f>
        <v>0</v>
      </c>
      <c r="X22" s="8">
        <f>'SJ by Month'!X22*'SJ revenue'!$H$22*'SJ revenue'!X$7</f>
        <v>0</v>
      </c>
      <c r="Y22" s="8">
        <f>'SJ by Month'!Y22*'SJ revenue'!$H$22*'SJ revenue'!Y$7</f>
        <v>0</v>
      </c>
      <c r="Z22" s="8">
        <f>'SJ by Month'!Z22*'SJ revenue'!$H$22*'SJ revenue'!Z$7</f>
        <v>0</v>
      </c>
      <c r="AA22" s="8">
        <f>'SJ by Month'!AA22*'SJ revenue'!$H$22*'SJ revenue'!AA$7</f>
        <v>0</v>
      </c>
      <c r="AB22" s="8">
        <f>'SJ by Month'!AB22*'SJ revenue'!$H$22*'SJ revenue'!AB$7</f>
        <v>0</v>
      </c>
      <c r="AC22" s="8">
        <f>'SJ by Month'!AC22*'SJ revenue'!$H$22*'SJ revenue'!AC$7</f>
        <v>0</v>
      </c>
      <c r="AD22" s="8">
        <f>'SJ by Month'!AD22*'SJ revenue'!$H$22*'SJ revenue'!AD$7</f>
        <v>0</v>
      </c>
      <c r="AE22" s="8">
        <f>'SJ by Month'!AE22*'SJ revenue'!$H$22*'SJ revenue'!AE$7</f>
        <v>0</v>
      </c>
      <c r="AF22" s="8">
        <f>'SJ by Month'!AF22*'SJ revenue'!$H$22*'SJ revenue'!AF$7</f>
        <v>0</v>
      </c>
      <c r="AG22" s="8">
        <f>'SJ by Month'!AG22*'SJ revenue'!$H$22*'SJ revenue'!AG$7</f>
        <v>0</v>
      </c>
      <c r="AH22" s="8">
        <f>'SJ by Month'!AH22*'SJ revenue'!$H$22*'SJ revenue'!AH$7</f>
        <v>0</v>
      </c>
      <c r="AI22" s="8">
        <f>'SJ by Month'!AI22*'SJ revenue'!$H$22*'SJ revenue'!AI$7</f>
        <v>0</v>
      </c>
      <c r="AJ22" s="8">
        <f>'SJ by Month'!AJ22*'SJ revenue'!$H$22*'SJ revenue'!AJ$7</f>
        <v>0</v>
      </c>
      <c r="AK22" s="8">
        <f>'SJ by Month'!AK22*'SJ revenue'!$H$22*'SJ revenue'!AK$7</f>
        <v>0</v>
      </c>
      <c r="AL22" s="8">
        <f>'SJ by Month'!AL22*'SJ revenue'!$H$22*'SJ revenue'!AL$7</f>
        <v>0</v>
      </c>
      <c r="AM22" s="8">
        <f>'SJ by Month'!AM22*'SJ revenue'!$H$22*'SJ revenue'!AM$7</f>
        <v>0</v>
      </c>
      <c r="AN22" s="8">
        <f>'SJ by Month'!AN22*'SJ revenue'!$H$22*'SJ revenue'!AN$7</f>
        <v>0</v>
      </c>
      <c r="AO22" s="8">
        <f>'SJ by Month'!AO22*'SJ revenue'!$H$22*'SJ revenue'!AO$7</f>
        <v>0</v>
      </c>
      <c r="AP22" s="8">
        <f>'SJ by Month'!AP22*'SJ revenue'!$H$22*'SJ revenue'!AP$7</f>
        <v>0</v>
      </c>
      <c r="AQ22" s="8">
        <f>'SJ by Month'!AQ22*'SJ revenue'!$H$22*'SJ revenue'!AQ$7</f>
        <v>0</v>
      </c>
      <c r="AR22" s="8">
        <f>'SJ by Month'!AR22*'SJ revenue'!$H$22*'SJ revenue'!AR$7</f>
        <v>0</v>
      </c>
      <c r="AS22" s="8">
        <f>'SJ by Month'!AS22*'SJ revenue'!$H$22*'SJ revenue'!AS$7</f>
        <v>0</v>
      </c>
      <c r="AT22" s="8">
        <f>'SJ by Month'!AT22*'SJ revenue'!$H$22*'SJ revenue'!AT$7</f>
        <v>0</v>
      </c>
      <c r="AU22" s="8">
        <f>'SJ by Month'!AU22*'SJ revenue'!$H$22*'SJ revenue'!AU$7</f>
        <v>0</v>
      </c>
      <c r="AV22" s="8">
        <f>'SJ by Month'!AV22*'SJ revenue'!$H$22*'SJ revenue'!AV$7</f>
        <v>0</v>
      </c>
      <c r="AW22" s="8">
        <f>'SJ by Month'!AW22*'SJ revenue'!$H$22*'SJ revenue'!AW$7</f>
        <v>0</v>
      </c>
      <c r="AX22" s="8">
        <f>'SJ by Month'!AX22*'SJ revenue'!$H$22*'SJ revenue'!AX$7</f>
        <v>0</v>
      </c>
      <c r="AY22" s="8">
        <f>'SJ by Month'!AY22*'SJ revenue'!$H$22*'SJ revenue'!AY$7</f>
        <v>0</v>
      </c>
      <c r="AZ22" s="8">
        <f>'SJ by Month'!AZ22*'SJ revenue'!$H$22*'SJ revenue'!AZ$7</f>
        <v>0</v>
      </c>
      <c r="BA22" s="8">
        <f>'SJ by Month'!BA22*'SJ revenue'!$H$22*'SJ revenue'!BA$7</f>
        <v>0</v>
      </c>
      <c r="BB22" s="8">
        <f>'SJ by Month'!BB22*'SJ revenue'!$H$22*'SJ revenue'!BB$7</f>
        <v>0</v>
      </c>
      <c r="BC22" s="8">
        <f>'SJ by Month'!BC22*'SJ revenue'!$H$22*'SJ revenue'!BC$7</f>
        <v>0</v>
      </c>
      <c r="BD22" s="8">
        <f>'SJ by Month'!BD22*'SJ revenue'!$H$22*'SJ revenue'!BD$7</f>
        <v>0</v>
      </c>
      <c r="BE22" s="8">
        <f>'SJ by Month'!BE22*'SJ revenue'!$H$22*'SJ revenue'!BE$7</f>
        <v>0</v>
      </c>
      <c r="BF22" s="8">
        <f>'SJ by Month'!BF22*'SJ revenue'!$H$22*'SJ revenue'!BF$7</f>
        <v>0</v>
      </c>
      <c r="BG22" s="8">
        <f>'SJ by Month'!BG22*'SJ revenue'!$H$22*'SJ revenue'!BG$7</f>
        <v>0</v>
      </c>
      <c r="BH22" s="8">
        <f>'SJ by Month'!BH22*'SJ revenue'!$H$22*'SJ revenue'!BH$7</f>
        <v>0</v>
      </c>
      <c r="BI22" s="8">
        <f>'SJ by Month'!BI22*'SJ revenue'!$H$22*'SJ revenue'!BI$7</f>
        <v>0</v>
      </c>
      <c r="BJ22" s="8">
        <f>'SJ by Month'!BJ22*'SJ revenue'!$H$22*'SJ revenue'!BJ$7</f>
        <v>0</v>
      </c>
      <c r="BK22" s="8">
        <f>'SJ by Month'!BK22*'SJ revenue'!$H$22*'SJ revenue'!BK$7</f>
        <v>0</v>
      </c>
      <c r="BL22" s="8">
        <f>'SJ by Month'!BL22*'SJ revenue'!$H$22*'SJ revenue'!BL$7</f>
        <v>0</v>
      </c>
      <c r="BM22" s="8">
        <f>'SJ by Month'!BM22*'SJ revenue'!$H$22*'SJ revenue'!BM$7</f>
        <v>0</v>
      </c>
      <c r="BN22" s="8">
        <f>'SJ by Month'!BN22*'SJ revenue'!$H$22*'SJ revenue'!BN$7</f>
        <v>0</v>
      </c>
      <c r="BO22" s="8">
        <f>'SJ by Month'!BO22*'SJ revenue'!$H$22*'SJ revenue'!BO$7</f>
        <v>0</v>
      </c>
      <c r="BP22" s="8">
        <f>'SJ by Month'!BP22*'SJ revenue'!$H$22*'SJ revenue'!BP$7</f>
        <v>0</v>
      </c>
      <c r="BQ22" s="8">
        <f>'SJ by Month'!BQ22*'SJ revenue'!$H$22*'SJ revenue'!BQ$7</f>
        <v>0</v>
      </c>
      <c r="BR22" s="8">
        <f>'SJ by Month'!BR22*'SJ revenue'!$H$22*'SJ revenue'!BR$7</f>
        <v>0</v>
      </c>
      <c r="BS22" s="8">
        <f>'SJ by Month'!BS22*'SJ revenue'!$H$22*'SJ revenue'!BS$7</f>
        <v>0</v>
      </c>
      <c r="BT22" s="8">
        <f>'SJ by Month'!BT22*'SJ revenue'!$H$22*'SJ revenue'!BT$7</f>
        <v>0</v>
      </c>
      <c r="BU22" s="8">
        <f>'SJ by Month'!BU22*'SJ revenue'!$H$22*'SJ revenue'!BU$7</f>
        <v>0</v>
      </c>
      <c r="BV22" s="8">
        <f>'SJ by Month'!BV22*'SJ revenue'!$H$22*'SJ revenue'!BV$7</f>
        <v>0</v>
      </c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>
        <v>0</v>
      </c>
      <c r="I23" s="3">
        <v>8600</v>
      </c>
      <c r="J23" s="8">
        <v>8600</v>
      </c>
      <c r="K23" s="61"/>
      <c r="L23" s="8">
        <f>'SJ by Month'!L23*'SJ revenue'!$H$23*'SJ revenue'!L$7</f>
        <v>0</v>
      </c>
      <c r="M23" s="8">
        <f>'SJ by Month'!M23*'SJ revenue'!$H$23*'SJ revenue'!M$7</f>
        <v>0</v>
      </c>
      <c r="N23" s="8">
        <f>'SJ by Month'!N23*'SJ revenue'!$H$23*'SJ revenue'!N$7</f>
        <v>0</v>
      </c>
      <c r="O23" s="8">
        <f>'SJ by Month'!O23*'SJ revenue'!$H$23*'SJ revenue'!O$7</f>
        <v>0</v>
      </c>
      <c r="P23" s="8">
        <f>'SJ by Month'!P23*'SJ revenue'!$H$23*'SJ revenue'!P$7</f>
        <v>0</v>
      </c>
      <c r="Q23" s="8">
        <f>'SJ by Month'!Q23*'SJ revenue'!$H$23*'SJ revenue'!Q$7</f>
        <v>0</v>
      </c>
      <c r="R23" s="8">
        <f>'SJ by Month'!R23*'SJ revenue'!$H$23*'SJ revenue'!R$7</f>
        <v>0</v>
      </c>
      <c r="S23" s="8">
        <f>'SJ by Month'!S23*'SJ revenue'!$H$23*'SJ revenue'!S$7</f>
        <v>0</v>
      </c>
      <c r="T23" s="8">
        <f>'SJ by Month'!T23*'SJ revenue'!$H$23*'SJ revenue'!T$7</f>
        <v>0</v>
      </c>
      <c r="U23" s="8">
        <f>'SJ by Month'!U23*'SJ revenue'!$H$23*'SJ revenue'!U$7</f>
        <v>0</v>
      </c>
      <c r="V23" s="8">
        <f>'SJ by Month'!V23*'SJ revenue'!$H$23*'SJ revenue'!V$7</f>
        <v>0</v>
      </c>
      <c r="W23" s="8">
        <f>'SJ by Month'!W23*'SJ revenue'!$H$23*'SJ revenue'!W$7</f>
        <v>0</v>
      </c>
      <c r="X23" s="8">
        <f>'SJ by Month'!X23*'SJ revenue'!$H$23*'SJ revenue'!X$7</f>
        <v>0</v>
      </c>
      <c r="Y23" s="8">
        <f>'SJ by Month'!Y23*'SJ revenue'!$H$23*'SJ revenue'!Y$7</f>
        <v>0</v>
      </c>
      <c r="Z23" s="8">
        <f>'SJ by Month'!Z23*'SJ revenue'!$H$23*'SJ revenue'!Z$7</f>
        <v>0</v>
      </c>
      <c r="AA23" s="8">
        <f>'SJ by Month'!AA23*'SJ revenue'!$H$23*'SJ revenue'!AA$7</f>
        <v>0</v>
      </c>
      <c r="AB23" s="8">
        <f>'SJ by Month'!AB23*'SJ revenue'!$H$23*'SJ revenue'!AB$7</f>
        <v>0</v>
      </c>
      <c r="AC23" s="8">
        <f>'SJ by Month'!AC23*'SJ revenue'!$H$23*'SJ revenue'!AC$7</f>
        <v>0</v>
      </c>
      <c r="AD23" s="8">
        <f>'SJ by Month'!AD23*'SJ revenue'!$H$23*'SJ revenue'!AD$7</f>
        <v>0</v>
      </c>
      <c r="AE23" s="8">
        <f>'SJ by Month'!AE23*'SJ revenue'!$H$23*'SJ revenue'!AE$7</f>
        <v>0</v>
      </c>
      <c r="AF23" s="8">
        <f>'SJ by Month'!AF23*'SJ revenue'!$H$23*'SJ revenue'!AF$7</f>
        <v>0</v>
      </c>
      <c r="AG23" s="8">
        <f>'SJ by Month'!AG23*'SJ revenue'!$H$23*'SJ revenue'!AG$7</f>
        <v>0</v>
      </c>
      <c r="AH23" s="8">
        <f>'SJ by Month'!AH23*'SJ revenue'!$H$23*'SJ revenue'!AH$7</f>
        <v>0</v>
      </c>
      <c r="AI23" s="8">
        <f>'SJ by Month'!AI23*'SJ revenue'!$H$23*'SJ revenue'!AI$7</f>
        <v>0</v>
      </c>
      <c r="AJ23" s="8">
        <f>'SJ by Month'!AJ23*'SJ revenue'!$H$23*'SJ revenue'!AJ$7</f>
        <v>0</v>
      </c>
      <c r="AK23" s="8">
        <f>'SJ by Month'!AK23*'SJ revenue'!$H$23*'SJ revenue'!AK$7</f>
        <v>0</v>
      </c>
      <c r="AL23" s="8">
        <f>'SJ by Month'!AL23*'SJ revenue'!$H$23*'SJ revenue'!AL$7</f>
        <v>0</v>
      </c>
      <c r="AM23" s="8">
        <f>'SJ by Month'!AM23*'SJ revenue'!$H$23*'SJ revenue'!AM$7</f>
        <v>0</v>
      </c>
      <c r="AN23" s="8">
        <f>'SJ by Month'!AN23*'SJ revenue'!$H$23*'SJ revenue'!AN$7</f>
        <v>0</v>
      </c>
      <c r="AO23" s="8">
        <f>'SJ by Month'!AO23*'SJ revenue'!$H$23*'SJ revenue'!AO$7</f>
        <v>0</v>
      </c>
      <c r="AP23" s="8">
        <f>'SJ by Month'!AP23*'SJ revenue'!$H$23*'SJ revenue'!AP$7</f>
        <v>0</v>
      </c>
      <c r="AQ23" s="8">
        <f>'SJ by Month'!AQ23*'SJ revenue'!$H$23*'SJ revenue'!AQ$7</f>
        <v>0</v>
      </c>
      <c r="AR23" s="8">
        <f>'SJ by Month'!AR23*'SJ revenue'!$H$23*'SJ revenue'!AR$7</f>
        <v>0</v>
      </c>
      <c r="AS23" s="8">
        <f>'SJ by Month'!AS23*'SJ revenue'!$H$23*'SJ revenue'!AS$7</f>
        <v>0</v>
      </c>
      <c r="AT23" s="8">
        <f>'SJ by Month'!AT23*'SJ revenue'!$H$23*'SJ revenue'!AT$7</f>
        <v>0</v>
      </c>
      <c r="AU23" s="8">
        <f>'SJ by Month'!AU23*'SJ revenue'!$H$23*'SJ revenue'!AU$7</f>
        <v>0</v>
      </c>
      <c r="AV23" s="8">
        <f>'SJ by Month'!AV23*'SJ revenue'!$H$23*'SJ revenue'!AV$7</f>
        <v>0</v>
      </c>
      <c r="AW23" s="8">
        <f>'SJ by Month'!AW23*'SJ revenue'!$H$23*'SJ revenue'!AW$7</f>
        <v>0</v>
      </c>
      <c r="AX23" s="8">
        <f>'SJ by Month'!AX23*'SJ revenue'!$H$23*'SJ revenue'!AX$7</f>
        <v>0</v>
      </c>
      <c r="AY23" s="8">
        <f>'SJ by Month'!AY23*'SJ revenue'!$H$23*'SJ revenue'!AY$7</f>
        <v>0</v>
      </c>
      <c r="AZ23" s="8">
        <f>'SJ by Month'!AZ23*'SJ revenue'!$H$23*'SJ revenue'!AZ$7</f>
        <v>0</v>
      </c>
      <c r="BA23" s="8">
        <f>'SJ by Month'!BA23*'SJ revenue'!$H$23*'SJ revenue'!BA$7</f>
        <v>0</v>
      </c>
      <c r="BB23" s="8">
        <f>'SJ by Month'!BB23*'SJ revenue'!$H$23*'SJ revenue'!BB$7</f>
        <v>0</v>
      </c>
      <c r="BC23" s="8">
        <f>'SJ by Month'!BC23*'SJ revenue'!$H$23*'SJ revenue'!BC$7</f>
        <v>0</v>
      </c>
      <c r="BD23" s="8">
        <f>'SJ by Month'!BD23*'SJ revenue'!$H$23*'SJ revenue'!BD$7</f>
        <v>0</v>
      </c>
      <c r="BE23" s="8">
        <f>'SJ by Month'!BE23*'SJ revenue'!$H$23*'SJ revenue'!BE$7</f>
        <v>0</v>
      </c>
      <c r="BF23" s="8">
        <f>'SJ by Month'!BF23*'SJ revenue'!$H$23*'SJ revenue'!BF$7</f>
        <v>0</v>
      </c>
      <c r="BG23" s="8">
        <f>'SJ by Month'!BG23*'SJ revenue'!$H$23*'SJ revenue'!BG$7</f>
        <v>0</v>
      </c>
      <c r="BH23" s="8">
        <f>'SJ by Month'!BH23*'SJ revenue'!$H$23*'SJ revenue'!BH$7</f>
        <v>0</v>
      </c>
      <c r="BI23" s="8">
        <f>'SJ by Month'!BI23*'SJ revenue'!$H$23*'SJ revenue'!BI$7</f>
        <v>0</v>
      </c>
      <c r="BJ23" s="8">
        <f>'SJ by Month'!BJ23*'SJ revenue'!$H$23*'SJ revenue'!BJ$7</f>
        <v>0</v>
      </c>
      <c r="BK23" s="8">
        <f>'SJ by Month'!BK23*'SJ revenue'!$H$23*'SJ revenue'!BK$7</f>
        <v>0</v>
      </c>
      <c r="BL23" s="8">
        <f>'SJ by Month'!BL23*'SJ revenue'!$H$23*'SJ revenue'!BL$7</f>
        <v>0</v>
      </c>
      <c r="BM23" s="8">
        <f>'SJ by Month'!BM23*'SJ revenue'!$H$23*'SJ revenue'!BM$7</f>
        <v>0</v>
      </c>
      <c r="BN23" s="8">
        <f>'SJ by Month'!BN23*'SJ revenue'!$H$23*'SJ revenue'!BN$7</f>
        <v>0</v>
      </c>
      <c r="BO23" s="8">
        <f>'SJ by Month'!BO23*'SJ revenue'!$H$23*'SJ revenue'!BO$7</f>
        <v>0</v>
      </c>
      <c r="BP23" s="8">
        <f>'SJ by Month'!BP23*'SJ revenue'!$H$23*'SJ revenue'!BP$7</f>
        <v>0</v>
      </c>
      <c r="BQ23" s="8">
        <f>'SJ by Month'!BQ23*'SJ revenue'!$H$23*'SJ revenue'!BQ$7</f>
        <v>0</v>
      </c>
      <c r="BR23" s="8">
        <f>'SJ by Month'!BR23*'SJ revenue'!$H$23*'SJ revenue'!BR$7</f>
        <v>0</v>
      </c>
      <c r="BS23" s="8">
        <f>'SJ by Month'!BS23*'SJ revenue'!$H$23*'SJ revenue'!BS$7</f>
        <v>0</v>
      </c>
      <c r="BT23" s="8">
        <f>'SJ by Month'!BT23*'SJ revenue'!$H$23*'SJ revenue'!BT$7</f>
        <v>0</v>
      </c>
      <c r="BU23" s="8">
        <f>'SJ by Month'!BU23*'SJ revenue'!$H$23*'SJ revenue'!BU$7</f>
        <v>0</v>
      </c>
      <c r="BV23" s="8">
        <f>'SJ by Month'!BV23*'SJ revenue'!$H$23*'SJ revenue'!BV$7</f>
        <v>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8"/>
      <c r="L24" s="8">
        <f>'SJ by Month'!L24*'SJ revenue'!$H$24*'SJ revenue'!L$7</f>
        <v>82382.5</v>
      </c>
      <c r="M24" s="8">
        <f>'SJ by Month'!M24*'SJ revenue'!$H$24*'SJ revenue'!M$7</f>
        <v>79725</v>
      </c>
      <c r="N24" s="8">
        <f>'SJ by Month'!N24*'SJ revenue'!$H$24*'SJ revenue'!N$7</f>
        <v>82382.5</v>
      </c>
      <c r="O24" s="8">
        <f>'SJ by Month'!O24*'SJ revenue'!$H$24*'SJ revenue'!O$7</f>
        <v>82382.5</v>
      </c>
      <c r="P24" s="8">
        <f>'SJ by Month'!P24*'SJ revenue'!$H$24*'SJ revenue'!P$7</f>
        <v>74410</v>
      </c>
      <c r="Q24" s="8">
        <f>'SJ by Month'!Q24*'SJ revenue'!$H$24*'SJ revenue'!Q$7</f>
        <v>82382.5</v>
      </c>
      <c r="R24" s="8">
        <f>'SJ by Month'!R24*'SJ revenue'!$H$24*'SJ revenue'!R$7</f>
        <v>79725</v>
      </c>
      <c r="S24" s="8">
        <f>'SJ by Month'!S24*'SJ revenue'!$H$24*'SJ revenue'!S$7</f>
        <v>82382.5</v>
      </c>
      <c r="T24" s="8">
        <f>'SJ by Month'!T24*'SJ revenue'!$H$24*'SJ revenue'!T$7</f>
        <v>79725</v>
      </c>
      <c r="U24" s="8">
        <f>'SJ by Month'!U24*'SJ revenue'!$H$24*'SJ revenue'!U$7</f>
        <v>82382.5</v>
      </c>
      <c r="V24" s="8">
        <f>'SJ by Month'!V24*'SJ revenue'!$H$24*'SJ revenue'!V$7</f>
        <v>82382.5</v>
      </c>
      <c r="W24" s="8">
        <f>'SJ by Month'!W24*'SJ revenue'!$H$24*'SJ revenue'!W$7</f>
        <v>79725</v>
      </c>
      <c r="X24" s="8">
        <f>'SJ by Month'!X24*'SJ revenue'!$H$24*'SJ revenue'!X$7</f>
        <v>82382.5</v>
      </c>
      <c r="Y24" s="8">
        <f>'SJ by Month'!Y24*'SJ revenue'!$H$24*'SJ revenue'!Y$7</f>
        <v>79725</v>
      </c>
      <c r="Z24" s="8">
        <f>'SJ by Month'!Z24*'SJ revenue'!$H$24*'SJ revenue'!Z$7</f>
        <v>82382.5</v>
      </c>
      <c r="AA24" s="8">
        <f>'SJ by Month'!AA24*'SJ revenue'!$H$24*'SJ revenue'!AA$7</f>
        <v>82382.5</v>
      </c>
      <c r="AB24" s="8">
        <f>'SJ by Month'!AB24*'SJ revenue'!$H$24*'SJ revenue'!AB$7</f>
        <v>74410</v>
      </c>
      <c r="AC24" s="8">
        <f>'SJ by Month'!AC24*'SJ revenue'!$H$24*'SJ revenue'!AC$7</f>
        <v>82382.5</v>
      </c>
      <c r="AD24" s="8">
        <f>'SJ by Month'!AD24*'SJ revenue'!$H$24*'SJ revenue'!AD$7</f>
        <v>79725</v>
      </c>
      <c r="AE24" s="8">
        <f>'SJ by Month'!AE24*'SJ revenue'!$H$24*'SJ revenue'!AE$7</f>
        <v>82382.5</v>
      </c>
      <c r="AF24" s="8">
        <f>'SJ by Month'!AF24*'SJ revenue'!$H$24*'SJ revenue'!AF$7</f>
        <v>79725</v>
      </c>
      <c r="AG24" s="8">
        <f>'SJ by Month'!AG24*'SJ revenue'!$H$24*'SJ revenue'!AG$7</f>
        <v>82382.5</v>
      </c>
      <c r="AH24" s="8">
        <f>'SJ by Month'!AH24*'SJ revenue'!$H$24*'SJ revenue'!AH$7</f>
        <v>82382.5</v>
      </c>
      <c r="AI24" s="8">
        <f>'SJ by Month'!AI24*'SJ revenue'!$H$24*'SJ revenue'!AI$7</f>
        <v>79725</v>
      </c>
      <c r="AJ24" s="8">
        <f>'SJ by Month'!AJ24*'SJ revenue'!$H$24*'SJ revenue'!AJ$7</f>
        <v>82382.5</v>
      </c>
      <c r="AK24" s="8">
        <f>'SJ by Month'!AK24*'SJ revenue'!$H$24*'SJ revenue'!AK$7</f>
        <v>79725</v>
      </c>
      <c r="AL24" s="8">
        <f>'SJ by Month'!AL24*'SJ revenue'!$H$24*'SJ revenue'!AL$7</f>
        <v>82382.5</v>
      </c>
      <c r="AM24" s="8">
        <f>'SJ by Month'!AM24*'SJ revenue'!$H$24*'SJ revenue'!AM$7</f>
        <v>82382.5</v>
      </c>
      <c r="AN24" s="8">
        <f>'SJ by Month'!AN24*'SJ revenue'!$H$24*'SJ revenue'!AN$7</f>
        <v>77067.5</v>
      </c>
      <c r="AO24" s="8">
        <f>'SJ by Month'!AO24*'SJ revenue'!$H$24*'SJ revenue'!AO$7</f>
        <v>82382.5</v>
      </c>
      <c r="AP24" s="8">
        <f>'SJ by Month'!AP24*'SJ revenue'!$H$24*'SJ revenue'!AP$7</f>
        <v>79725</v>
      </c>
      <c r="AQ24" s="8">
        <f>'SJ by Month'!AQ24*'SJ revenue'!$H$24*'SJ revenue'!AQ$7</f>
        <v>82382.5</v>
      </c>
      <c r="AR24" s="8">
        <f>'SJ by Month'!AR24*'SJ revenue'!$H$24*'SJ revenue'!AR$7</f>
        <v>79725</v>
      </c>
      <c r="AS24" s="8">
        <f>'SJ by Month'!AS24*'SJ revenue'!$H$24*'SJ revenue'!AS$7</f>
        <v>82382.5</v>
      </c>
      <c r="AT24" s="8">
        <f>'SJ by Month'!AT24*'SJ revenue'!$H$24*'SJ revenue'!AT$7</f>
        <v>82382.5</v>
      </c>
      <c r="AU24" s="8">
        <f>'SJ by Month'!AU24*'SJ revenue'!$H$24*'SJ revenue'!AU$7</f>
        <v>79725</v>
      </c>
      <c r="AV24" s="8">
        <f>'SJ by Month'!AV24*'SJ revenue'!$H$24*'SJ revenue'!AV$7</f>
        <v>82382.5</v>
      </c>
      <c r="AW24" s="8">
        <f>'SJ by Month'!AW24*'SJ revenue'!$H$24*'SJ revenue'!AW$7</f>
        <v>79725</v>
      </c>
      <c r="AX24" s="8">
        <f>'SJ by Month'!AX24*'SJ revenue'!$H$24*'SJ revenue'!AX$7</f>
        <v>82382.5</v>
      </c>
      <c r="AY24" s="8">
        <f>'SJ by Month'!AY24*'SJ revenue'!$H$24*'SJ revenue'!AY$7</f>
        <v>82382.5</v>
      </c>
      <c r="AZ24" s="8">
        <f>'SJ by Month'!AZ24*'SJ revenue'!$H$24*'SJ revenue'!AZ$7</f>
        <v>74410</v>
      </c>
      <c r="BA24" s="8">
        <f>'SJ by Month'!BA24*'SJ revenue'!$H$24*'SJ revenue'!BA$7</f>
        <v>82382.5</v>
      </c>
      <c r="BB24" s="8">
        <f>'SJ by Month'!BB24*'SJ revenue'!$H$24*'SJ revenue'!BB$7</f>
        <v>79725</v>
      </c>
      <c r="BC24" s="8">
        <f>'SJ by Month'!BC24*'SJ revenue'!$H$24*'SJ revenue'!BC$7</f>
        <v>82382.5</v>
      </c>
      <c r="BD24" s="8">
        <f>'SJ by Month'!BD24*'SJ revenue'!$H$24*'SJ revenue'!BD$7</f>
        <v>79725</v>
      </c>
      <c r="BE24" s="8">
        <f>'SJ by Month'!BE24*'SJ revenue'!$H$24*'SJ revenue'!BE$7</f>
        <v>82382.5</v>
      </c>
      <c r="BF24" s="8">
        <f>'SJ by Month'!BF24*'SJ revenue'!$H$24*'SJ revenue'!BF$7</f>
        <v>82382.5</v>
      </c>
      <c r="BG24" s="8">
        <f>'SJ by Month'!BG24*'SJ revenue'!$H$24*'SJ revenue'!BG$7</f>
        <v>79725</v>
      </c>
      <c r="BH24" s="8">
        <f>'SJ by Month'!BH24*'SJ revenue'!$H$24*'SJ revenue'!BH$7</f>
        <v>82382.5</v>
      </c>
      <c r="BI24" s="8">
        <f>'SJ by Month'!BI24*'SJ revenue'!$H$24*'SJ revenue'!BI$7</f>
        <v>79725</v>
      </c>
      <c r="BJ24" s="8">
        <f>'SJ by Month'!BJ24*'SJ revenue'!$H$24*'SJ revenue'!BJ$7</f>
        <v>82382.5</v>
      </c>
      <c r="BK24" s="8">
        <f>'SJ by Month'!BK24*'SJ revenue'!$H$24*'SJ revenue'!BK$7</f>
        <v>82382.5</v>
      </c>
      <c r="BL24" s="8">
        <f>'SJ by Month'!BL24*'SJ revenue'!$H$24*'SJ revenue'!BL$7</f>
        <v>74410</v>
      </c>
      <c r="BM24" s="8">
        <f>'SJ by Month'!BM24*'SJ revenue'!$H$24*'SJ revenue'!BM$7</f>
        <v>82382.5</v>
      </c>
      <c r="BN24" s="8">
        <f>'SJ by Month'!BN24*'SJ revenue'!$H$24*'SJ revenue'!BN$7</f>
        <v>79725</v>
      </c>
      <c r="BO24" s="8">
        <f>'SJ by Month'!BO24*'SJ revenue'!$H$24*'SJ revenue'!BO$7</f>
        <v>82382.5</v>
      </c>
      <c r="BP24" s="8">
        <f>'SJ by Month'!BP24*'SJ revenue'!$H$24*'SJ revenue'!BP$7</f>
        <v>79725</v>
      </c>
      <c r="BQ24" s="8">
        <f>'SJ by Month'!BQ24*'SJ revenue'!$H$24*'SJ revenue'!BQ$7</f>
        <v>82382.5</v>
      </c>
      <c r="BR24" s="8">
        <f>'SJ by Month'!BR24*'SJ revenue'!$H$24*'SJ revenue'!BR$7</f>
        <v>82382.5</v>
      </c>
      <c r="BS24" s="8">
        <f>'SJ by Month'!BS24*'SJ revenue'!$H$24*'SJ revenue'!BS$7</f>
        <v>79725</v>
      </c>
      <c r="BT24" s="8">
        <f>'SJ by Month'!BT24*'SJ revenue'!$H$24*'SJ revenue'!BT$7</f>
        <v>82382.5</v>
      </c>
      <c r="BU24" s="8">
        <f>'SJ by Month'!BU24*'SJ revenue'!$H$24*'SJ revenue'!BU$7</f>
        <v>79725</v>
      </c>
      <c r="BV24" s="8">
        <f>'SJ by Month'!BV24*'SJ revenue'!$H$24*'SJ revenue'!BV$7</f>
        <v>82382.5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>
        <v>0</v>
      </c>
      <c r="I25" s="3">
        <v>40000</v>
      </c>
      <c r="J25" s="8">
        <v>40000</v>
      </c>
      <c r="K25" s="61"/>
      <c r="L25" s="8">
        <f>'SJ by Month'!L25*'SJ revenue'!$H$25*'SJ revenue'!L$7</f>
        <v>0</v>
      </c>
      <c r="M25" s="8">
        <f>'SJ by Month'!M25*'SJ revenue'!$H$25*'SJ revenue'!M$7</f>
        <v>0</v>
      </c>
      <c r="N25" s="8">
        <f>'SJ by Month'!N25*'SJ revenue'!$H$25*'SJ revenue'!N$7</f>
        <v>0</v>
      </c>
      <c r="O25" s="8">
        <f>'SJ by Month'!O25*'SJ revenue'!$H$25*'SJ revenue'!O$7</f>
        <v>0</v>
      </c>
      <c r="P25" s="8">
        <f>'SJ by Month'!P25*'SJ revenue'!$H$25*'SJ revenue'!P$7</f>
        <v>0</v>
      </c>
      <c r="Q25" s="8">
        <f>'SJ by Month'!Q25*'SJ revenue'!$H$25*'SJ revenue'!Q$7</f>
        <v>0</v>
      </c>
      <c r="R25" s="8">
        <f>'SJ by Month'!R25*'SJ revenue'!$H$25*'SJ revenue'!R$7</f>
        <v>0</v>
      </c>
      <c r="S25" s="8">
        <f>'SJ by Month'!S25*'SJ revenue'!$H$25*'SJ revenue'!S$7</f>
        <v>0</v>
      </c>
      <c r="T25" s="8">
        <f>'SJ by Month'!T25*'SJ revenue'!$H$25*'SJ revenue'!T$7</f>
        <v>0</v>
      </c>
      <c r="U25" s="8">
        <f>'SJ by Month'!U25*'SJ revenue'!$H$25*'SJ revenue'!U$7</f>
        <v>0</v>
      </c>
      <c r="V25" s="8">
        <f>'SJ by Month'!V25*'SJ revenue'!$H$25*'SJ revenue'!V$7</f>
        <v>0</v>
      </c>
      <c r="W25" s="8">
        <f>'SJ by Month'!W25*'SJ revenue'!$H$25*'SJ revenue'!W$7</f>
        <v>0</v>
      </c>
      <c r="X25" s="8">
        <f>'SJ by Month'!X25*'SJ revenue'!$H$25*'SJ revenue'!X$7</f>
        <v>0</v>
      </c>
      <c r="Y25" s="8">
        <f>'SJ by Month'!Y25*'SJ revenue'!$H$25*'SJ revenue'!Y$7</f>
        <v>0</v>
      </c>
      <c r="Z25" s="8">
        <f>'SJ by Month'!Z25*'SJ revenue'!$H$25*'SJ revenue'!Z$7</f>
        <v>0</v>
      </c>
      <c r="AA25" s="8">
        <f>'SJ by Month'!AA25*'SJ revenue'!$H$25*'SJ revenue'!AA$7</f>
        <v>0</v>
      </c>
      <c r="AB25" s="8">
        <f>'SJ by Month'!AB25*'SJ revenue'!$H$25*'SJ revenue'!AB$7</f>
        <v>0</v>
      </c>
      <c r="AC25" s="8">
        <f>'SJ by Month'!AC25*'SJ revenue'!$H$25*'SJ revenue'!AC$7</f>
        <v>0</v>
      </c>
      <c r="AD25" s="8">
        <f>'SJ by Month'!AD25*'SJ revenue'!$H$25*'SJ revenue'!AD$7</f>
        <v>0</v>
      </c>
      <c r="AE25" s="8">
        <f>'SJ by Month'!AE25*'SJ revenue'!$H$25*'SJ revenue'!AE$7</f>
        <v>0</v>
      </c>
      <c r="AF25" s="8">
        <f>'SJ by Month'!AF25*'SJ revenue'!$H$25*'SJ revenue'!AF$7</f>
        <v>0</v>
      </c>
      <c r="AG25" s="8">
        <f>'SJ by Month'!AG25*'SJ revenue'!$H$25*'SJ revenue'!AG$7</f>
        <v>0</v>
      </c>
      <c r="AH25" s="8">
        <f>'SJ by Month'!AH25*'SJ revenue'!$H$25*'SJ revenue'!AH$7</f>
        <v>0</v>
      </c>
      <c r="AI25" s="8">
        <f>'SJ by Month'!AI25*'SJ revenue'!$H$25*'SJ revenue'!AI$7</f>
        <v>0</v>
      </c>
      <c r="AJ25" s="8">
        <f>'SJ by Month'!AJ25*'SJ revenue'!$H$25*'SJ revenue'!AJ$7</f>
        <v>0</v>
      </c>
      <c r="AK25" s="8">
        <f>'SJ by Month'!AK25*'SJ revenue'!$H$25*'SJ revenue'!AK$7</f>
        <v>0</v>
      </c>
      <c r="AL25" s="8">
        <f>'SJ by Month'!AL25*'SJ revenue'!$H$25*'SJ revenue'!AL$7</f>
        <v>0</v>
      </c>
      <c r="AM25" s="8">
        <f>'SJ by Month'!AM25*'SJ revenue'!$H$25*'SJ revenue'!AM$7</f>
        <v>0</v>
      </c>
      <c r="AN25" s="8">
        <f>'SJ by Month'!AN25*'SJ revenue'!$H$25*'SJ revenue'!AN$7</f>
        <v>0</v>
      </c>
      <c r="AO25" s="8">
        <f>'SJ by Month'!AO25*'SJ revenue'!$H$25*'SJ revenue'!AO$7</f>
        <v>0</v>
      </c>
      <c r="AP25" s="8">
        <f>'SJ by Month'!AP25*'SJ revenue'!$H$25*'SJ revenue'!AP$7</f>
        <v>0</v>
      </c>
      <c r="AQ25" s="8">
        <f>'SJ by Month'!AQ25*'SJ revenue'!$H$25*'SJ revenue'!AQ$7</f>
        <v>0</v>
      </c>
      <c r="AR25" s="8">
        <f>'SJ by Month'!AR25*'SJ revenue'!$H$25*'SJ revenue'!AR$7</f>
        <v>0</v>
      </c>
      <c r="AS25" s="8">
        <f>'SJ by Month'!AS25*'SJ revenue'!$H$25*'SJ revenue'!AS$7</f>
        <v>0</v>
      </c>
      <c r="AT25" s="8">
        <f>'SJ by Month'!AT25*'SJ revenue'!$H$25*'SJ revenue'!AT$7</f>
        <v>0</v>
      </c>
      <c r="AU25" s="8">
        <f>'SJ by Month'!AU25*'SJ revenue'!$H$25*'SJ revenue'!AU$7</f>
        <v>0</v>
      </c>
      <c r="AV25" s="8">
        <f>'SJ by Month'!AV25*'SJ revenue'!$H$25*'SJ revenue'!AV$7</f>
        <v>0</v>
      </c>
      <c r="AW25" s="8">
        <f>'SJ by Month'!AW25*'SJ revenue'!$H$25*'SJ revenue'!AW$7</f>
        <v>0</v>
      </c>
      <c r="AX25" s="8">
        <f>'SJ by Month'!AX25*'SJ revenue'!$H$25*'SJ revenue'!AX$7</f>
        <v>0</v>
      </c>
      <c r="AY25" s="8">
        <f>'SJ by Month'!AY25*'SJ revenue'!$H$25*'SJ revenue'!AY$7</f>
        <v>0</v>
      </c>
      <c r="AZ25" s="8">
        <f>'SJ by Month'!AZ25*'SJ revenue'!$H$25*'SJ revenue'!AZ$7</f>
        <v>0</v>
      </c>
      <c r="BA25" s="8">
        <f>'SJ by Month'!BA25*'SJ revenue'!$H$25*'SJ revenue'!BA$7</f>
        <v>0</v>
      </c>
      <c r="BB25" s="8">
        <f>'SJ by Month'!BB25*'SJ revenue'!$H$25*'SJ revenue'!BB$7</f>
        <v>0</v>
      </c>
      <c r="BC25" s="8">
        <f>'SJ by Month'!BC25*'SJ revenue'!$H$25*'SJ revenue'!BC$7</f>
        <v>0</v>
      </c>
      <c r="BD25" s="8">
        <f>'SJ by Month'!BD25*'SJ revenue'!$H$25*'SJ revenue'!BD$7</f>
        <v>0</v>
      </c>
      <c r="BE25" s="8">
        <f>'SJ by Month'!BE25*'SJ revenue'!$H$25*'SJ revenue'!BE$7</f>
        <v>0</v>
      </c>
      <c r="BF25" s="8">
        <f>'SJ by Month'!BF25*'SJ revenue'!$H$25*'SJ revenue'!BF$7</f>
        <v>0</v>
      </c>
      <c r="BG25" s="8">
        <f>'SJ by Month'!BG25*'SJ revenue'!$H$25*'SJ revenue'!BG$7</f>
        <v>0</v>
      </c>
      <c r="BH25" s="8">
        <f>'SJ by Month'!BH25*'SJ revenue'!$H$25*'SJ revenue'!BH$7</f>
        <v>0</v>
      </c>
      <c r="BI25" s="8">
        <f>'SJ by Month'!BI25*'SJ revenue'!$H$25*'SJ revenue'!BI$7</f>
        <v>0</v>
      </c>
      <c r="BJ25" s="8">
        <f>'SJ by Month'!BJ25*'SJ revenue'!$H$25*'SJ revenue'!BJ$7</f>
        <v>0</v>
      </c>
      <c r="BK25" s="8">
        <f>'SJ by Month'!BK25*'SJ revenue'!$H$25*'SJ revenue'!BK$7</f>
        <v>0</v>
      </c>
      <c r="BL25" s="8">
        <f>'SJ by Month'!BL25*'SJ revenue'!$H$25*'SJ revenue'!BL$7</f>
        <v>0</v>
      </c>
      <c r="BM25" s="8">
        <f>'SJ by Month'!BM25*'SJ revenue'!$H$25*'SJ revenue'!BM$7</f>
        <v>0</v>
      </c>
      <c r="BN25" s="8">
        <f>'SJ by Month'!BN25*'SJ revenue'!$H$25*'SJ revenue'!BN$7</f>
        <v>0</v>
      </c>
      <c r="BO25" s="8">
        <f>'SJ by Month'!BO25*'SJ revenue'!$H$25*'SJ revenue'!BO$7</f>
        <v>0</v>
      </c>
      <c r="BP25" s="8">
        <f>'SJ by Month'!BP25*'SJ revenue'!$H$25*'SJ revenue'!BP$7</f>
        <v>0</v>
      </c>
      <c r="BQ25" s="8">
        <f>'SJ by Month'!BQ25*'SJ revenue'!$H$25*'SJ revenue'!BQ$7</f>
        <v>0</v>
      </c>
      <c r="BR25" s="8">
        <f>'SJ by Month'!BR25*'SJ revenue'!$H$25*'SJ revenue'!BR$7</f>
        <v>0</v>
      </c>
      <c r="BS25" s="8">
        <f>'SJ by Month'!BS25*'SJ revenue'!$H$25*'SJ revenue'!BS$7</f>
        <v>0</v>
      </c>
      <c r="BT25" s="8">
        <f>'SJ by Month'!BT25*'SJ revenue'!$H$25*'SJ revenue'!BT$7</f>
        <v>0</v>
      </c>
      <c r="BU25" s="8">
        <f>'SJ by Month'!BU25*'SJ revenue'!$H$25*'SJ revenue'!BU$7</f>
        <v>0</v>
      </c>
      <c r="BV25" s="8">
        <f>'SJ by Month'!BV25*'SJ revenue'!$H$25*'SJ revenue'!BV$7</f>
        <v>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8"/>
      <c r="L26" s="8">
        <f>'SJ by Month'!L26*'SJ revenue'!$H$26*'SJ revenue'!L$7</f>
        <v>6091.9960000000001</v>
      </c>
      <c r="M26" s="8">
        <f>'SJ by Month'!M26*'SJ revenue'!$H$26*'SJ revenue'!M$7</f>
        <v>5895.48</v>
      </c>
      <c r="N26" s="8">
        <f>'SJ by Month'!N26*'SJ revenue'!$H$26*'SJ revenue'!N$7</f>
        <v>6091.9960000000001</v>
      </c>
      <c r="O26" s="8">
        <f>'SJ by Month'!O26*'SJ revenue'!$H$26*'SJ revenue'!O$7</f>
        <v>6091.9960000000001</v>
      </c>
      <c r="P26" s="8">
        <f>'SJ by Month'!P26*'SJ revenue'!$H$26*'SJ revenue'!P$7</f>
        <v>5502.4479999999994</v>
      </c>
      <c r="Q26" s="8">
        <f>'SJ by Month'!Q26*'SJ revenue'!$H$26*'SJ revenue'!Q$7</f>
        <v>6091.9960000000001</v>
      </c>
      <c r="R26" s="8">
        <f>'SJ by Month'!R26*'SJ revenue'!$H$26*'SJ revenue'!R$7</f>
        <v>5895.48</v>
      </c>
      <c r="S26" s="8">
        <f>'SJ by Month'!S26*'SJ revenue'!$H$26*'SJ revenue'!S$7</f>
        <v>6091.9960000000001</v>
      </c>
      <c r="T26" s="8">
        <f>'SJ by Month'!T26*'SJ revenue'!$H$26*'SJ revenue'!T$7</f>
        <v>5895.48</v>
      </c>
      <c r="U26" s="8">
        <f>'SJ by Month'!U26*'SJ revenue'!$H$26*'SJ revenue'!U$7</f>
        <v>6091.9960000000001</v>
      </c>
      <c r="V26" s="8">
        <f>'SJ by Month'!V26*'SJ revenue'!$H$26*'SJ revenue'!V$7</f>
        <v>6091.9960000000001</v>
      </c>
      <c r="W26" s="8">
        <f>'SJ by Month'!W26*'SJ revenue'!$H$26*'SJ revenue'!W$7</f>
        <v>5895.48</v>
      </c>
      <c r="X26" s="8">
        <f>'SJ by Month'!X26*'SJ revenue'!$H$26*'SJ revenue'!X$7</f>
        <v>6091.9960000000001</v>
      </c>
      <c r="Y26" s="8">
        <f>'SJ by Month'!Y26*'SJ revenue'!$H$26*'SJ revenue'!Y$7</f>
        <v>5895.48</v>
      </c>
      <c r="Z26" s="8">
        <f>'SJ by Month'!Z26*'SJ revenue'!$H$26*'SJ revenue'!Z$7</f>
        <v>6091.9960000000001</v>
      </c>
      <c r="AA26" s="8">
        <f>'SJ by Month'!AA26*'SJ revenue'!$H$26*'SJ revenue'!AA$7</f>
        <v>6091.9960000000001</v>
      </c>
      <c r="AB26" s="8">
        <f>'SJ by Month'!AB26*'SJ revenue'!$H$26*'SJ revenue'!AB$7</f>
        <v>5502.4479999999994</v>
      </c>
      <c r="AC26" s="8">
        <f>'SJ by Month'!AC26*'SJ revenue'!$H$26*'SJ revenue'!AC$7</f>
        <v>6091.9960000000001</v>
      </c>
      <c r="AD26" s="8">
        <f>'SJ by Month'!AD26*'SJ revenue'!$H$26*'SJ revenue'!AD$7</f>
        <v>5895.48</v>
      </c>
      <c r="AE26" s="8">
        <f>'SJ by Month'!AE26*'SJ revenue'!$H$26*'SJ revenue'!AE$7</f>
        <v>6091.9960000000001</v>
      </c>
      <c r="AF26" s="8">
        <f>'SJ by Month'!AF26*'SJ revenue'!$H$26*'SJ revenue'!AF$7</f>
        <v>5895.48</v>
      </c>
      <c r="AG26" s="8">
        <f>'SJ by Month'!AG26*'SJ revenue'!$H$26*'SJ revenue'!AG$7</f>
        <v>6091.9960000000001</v>
      </c>
      <c r="AH26" s="8">
        <f>'SJ by Month'!AH26*'SJ revenue'!$H$26*'SJ revenue'!AH$7</f>
        <v>6091.9960000000001</v>
      </c>
      <c r="AI26" s="8">
        <f>'SJ by Month'!AI26*'SJ revenue'!$H$26*'SJ revenue'!AI$7</f>
        <v>5895.48</v>
      </c>
      <c r="AJ26" s="8">
        <f>'SJ by Month'!AJ26*'SJ revenue'!$H$26*'SJ revenue'!AJ$7</f>
        <v>6091.9960000000001</v>
      </c>
      <c r="AK26" s="8">
        <f>'SJ by Month'!AK26*'SJ revenue'!$H$26*'SJ revenue'!AK$7</f>
        <v>5895.48</v>
      </c>
      <c r="AL26" s="8">
        <f>'SJ by Month'!AL26*'SJ revenue'!$H$26*'SJ revenue'!AL$7</f>
        <v>6091.9960000000001</v>
      </c>
      <c r="AM26" s="8">
        <f>'SJ by Month'!AM26*'SJ revenue'!$H$26*'SJ revenue'!AM$7</f>
        <v>6091.9960000000001</v>
      </c>
      <c r="AN26" s="8">
        <f>'SJ by Month'!AN26*'SJ revenue'!$H$26*'SJ revenue'!AN$7</f>
        <v>5698.9639999999999</v>
      </c>
      <c r="AO26" s="8">
        <f>'SJ by Month'!AO26*'SJ revenue'!$H$26*'SJ revenue'!AO$7</f>
        <v>6091.9960000000001</v>
      </c>
      <c r="AP26" s="8">
        <f>'SJ by Month'!AP26*'SJ revenue'!$H$26*'SJ revenue'!AP$7</f>
        <v>5895.48</v>
      </c>
      <c r="AQ26" s="8">
        <f>'SJ by Month'!AQ26*'SJ revenue'!$H$26*'SJ revenue'!AQ$7</f>
        <v>6091.9960000000001</v>
      </c>
      <c r="AR26" s="8">
        <f>'SJ by Month'!AR26*'SJ revenue'!$H$26*'SJ revenue'!AR$7</f>
        <v>5895.48</v>
      </c>
      <c r="AS26" s="8">
        <f>'SJ by Month'!AS26*'SJ revenue'!$H$26*'SJ revenue'!AS$7</f>
        <v>6091.9960000000001</v>
      </c>
      <c r="AT26" s="8">
        <f>'SJ by Month'!AT26*'SJ revenue'!$H$26*'SJ revenue'!AT$7</f>
        <v>6091.9960000000001</v>
      </c>
      <c r="AU26" s="8">
        <f>'SJ by Month'!AU26*'SJ revenue'!$H$26*'SJ revenue'!AU$7</f>
        <v>5895.48</v>
      </c>
      <c r="AV26" s="8">
        <f>'SJ by Month'!AV26*'SJ revenue'!$H$26*'SJ revenue'!AV$7</f>
        <v>6091.9960000000001</v>
      </c>
      <c r="AW26" s="8">
        <f>'SJ by Month'!AW26*'SJ revenue'!$H$26*'SJ revenue'!AW$7</f>
        <v>5895.48</v>
      </c>
      <c r="AX26" s="8">
        <f>'SJ by Month'!AX26*'SJ revenue'!$H$26*'SJ revenue'!AX$7</f>
        <v>6091.9960000000001</v>
      </c>
      <c r="AY26" s="8">
        <f>'SJ by Month'!AY26*'SJ revenue'!$H$26*'SJ revenue'!AY$7</f>
        <v>6091.9960000000001</v>
      </c>
      <c r="AZ26" s="8">
        <f>'SJ by Month'!AZ26*'SJ revenue'!$H$26*'SJ revenue'!AZ$7</f>
        <v>5502.4479999999994</v>
      </c>
      <c r="BA26" s="8">
        <f>'SJ by Month'!BA26*'SJ revenue'!$H$26*'SJ revenue'!BA$7</f>
        <v>6091.9960000000001</v>
      </c>
      <c r="BB26" s="8">
        <f>'SJ by Month'!BB26*'SJ revenue'!$H$26*'SJ revenue'!BB$7</f>
        <v>5895.48</v>
      </c>
      <c r="BC26" s="8">
        <f>'SJ by Month'!BC26*'SJ revenue'!$H$26*'SJ revenue'!BC$7</f>
        <v>6091.9960000000001</v>
      </c>
      <c r="BD26" s="8">
        <f>'SJ by Month'!BD26*'SJ revenue'!$H$26*'SJ revenue'!BD$7</f>
        <v>5895.48</v>
      </c>
      <c r="BE26" s="8">
        <f>'SJ by Month'!BE26*'SJ revenue'!$H$26*'SJ revenue'!BE$7</f>
        <v>6091.9960000000001</v>
      </c>
      <c r="BF26" s="8">
        <f>'SJ by Month'!BF26*'SJ revenue'!$H$26*'SJ revenue'!BF$7</f>
        <v>6091.9960000000001</v>
      </c>
      <c r="BG26" s="8">
        <f>'SJ by Month'!BG26*'SJ revenue'!$H$26*'SJ revenue'!BG$7</f>
        <v>5895.48</v>
      </c>
      <c r="BH26" s="8">
        <f>'SJ by Month'!BH26*'SJ revenue'!$H$26*'SJ revenue'!BH$7</f>
        <v>6091.9960000000001</v>
      </c>
      <c r="BI26" s="8">
        <f>'SJ by Month'!BI26*'SJ revenue'!$H$26*'SJ revenue'!BI$7</f>
        <v>5895.48</v>
      </c>
      <c r="BJ26" s="8">
        <f>'SJ by Month'!BJ26*'SJ revenue'!$H$26*'SJ revenue'!BJ$7</f>
        <v>6091.9960000000001</v>
      </c>
      <c r="BK26" s="8">
        <f>'SJ by Month'!BK26*'SJ revenue'!$H$26*'SJ revenue'!BK$7</f>
        <v>6091.9960000000001</v>
      </c>
      <c r="BL26" s="8">
        <f>'SJ by Month'!BL26*'SJ revenue'!$H$26*'SJ revenue'!BL$7</f>
        <v>5502.4479999999994</v>
      </c>
      <c r="BM26" s="8">
        <f>'SJ by Month'!BM26*'SJ revenue'!$H$26*'SJ revenue'!BM$7</f>
        <v>6091.9960000000001</v>
      </c>
      <c r="BN26" s="8">
        <f>'SJ by Month'!BN26*'SJ revenue'!$H$26*'SJ revenue'!BN$7</f>
        <v>5895.48</v>
      </c>
      <c r="BO26" s="8">
        <f>'SJ by Month'!BO26*'SJ revenue'!$H$26*'SJ revenue'!BO$7</f>
        <v>6091.9960000000001</v>
      </c>
      <c r="BP26" s="8">
        <f>'SJ by Month'!BP26*'SJ revenue'!$H$26*'SJ revenue'!BP$7</f>
        <v>5895.48</v>
      </c>
      <c r="BQ26" s="8">
        <f>'SJ by Month'!BQ26*'SJ revenue'!$H$26*'SJ revenue'!BQ$7</f>
        <v>6091.9960000000001</v>
      </c>
      <c r="BR26" s="8">
        <f>'SJ by Month'!BR26*'SJ revenue'!$H$26*'SJ revenue'!BR$7</f>
        <v>6091.9960000000001</v>
      </c>
      <c r="BS26" s="8">
        <f>'SJ by Month'!BS26*'SJ revenue'!$H$26*'SJ revenue'!BS$7</f>
        <v>5895.48</v>
      </c>
      <c r="BT26" s="8">
        <f>'SJ by Month'!BT26*'SJ revenue'!$H$26*'SJ revenue'!BT$7</f>
        <v>6091.9960000000001</v>
      </c>
      <c r="BU26" s="8">
        <f>'SJ by Month'!BU26*'SJ revenue'!$H$26*'SJ revenue'!BU$7</f>
        <v>5895.48</v>
      </c>
      <c r="BV26" s="8">
        <f>'SJ by Month'!BV26*'SJ revenue'!$H$26*'SJ revenue'!BV$7</f>
        <v>6091.9960000000001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>
        <v>0</v>
      </c>
      <c r="I27" s="3">
        <v>3500</v>
      </c>
      <c r="J27" s="8">
        <v>3500</v>
      </c>
      <c r="K27" s="61"/>
      <c r="L27" s="8">
        <f>'SJ by Month'!L27*'SJ revenue'!$H$27*'SJ revenue'!L$7</f>
        <v>0</v>
      </c>
      <c r="M27" s="8">
        <f>'SJ by Month'!M27*'SJ revenue'!$H$27*'SJ revenue'!M$7</f>
        <v>0</v>
      </c>
      <c r="N27" s="8">
        <f>'SJ by Month'!N27*'SJ revenue'!$H$27*'SJ revenue'!N$7</f>
        <v>0</v>
      </c>
      <c r="O27" s="8">
        <f>'SJ by Month'!O27*'SJ revenue'!$H$27*'SJ revenue'!O$7</f>
        <v>0</v>
      </c>
      <c r="P27" s="8">
        <f>'SJ by Month'!P27*'SJ revenue'!$H$27*'SJ revenue'!P$7</f>
        <v>0</v>
      </c>
      <c r="Q27" s="8">
        <f>'SJ by Month'!Q27*'SJ revenue'!$H$27*'SJ revenue'!Q$7</f>
        <v>0</v>
      </c>
      <c r="R27" s="8">
        <f>'SJ by Month'!R27*'SJ revenue'!$H$27*'SJ revenue'!R$7</f>
        <v>0</v>
      </c>
      <c r="S27" s="8">
        <f>'SJ by Month'!S27*'SJ revenue'!$H$27*'SJ revenue'!S$7</f>
        <v>0</v>
      </c>
      <c r="T27" s="8">
        <f>'SJ by Month'!T27*'SJ revenue'!$H$27*'SJ revenue'!T$7</f>
        <v>0</v>
      </c>
      <c r="U27" s="8">
        <f>'SJ by Month'!U27*'SJ revenue'!$H$27*'SJ revenue'!U$7</f>
        <v>0</v>
      </c>
      <c r="V27" s="8">
        <f>'SJ by Month'!V27*'SJ revenue'!$H$27*'SJ revenue'!V$7</f>
        <v>0</v>
      </c>
      <c r="W27" s="8">
        <f>'SJ by Month'!W27*'SJ revenue'!$H$27*'SJ revenue'!W$7</f>
        <v>0</v>
      </c>
      <c r="X27" s="8">
        <f>'SJ by Month'!X27*'SJ revenue'!$H$27*'SJ revenue'!X$7</f>
        <v>0</v>
      </c>
      <c r="Y27" s="8">
        <f>'SJ by Month'!Y27*'SJ revenue'!$H$27*'SJ revenue'!Y$7</f>
        <v>0</v>
      </c>
      <c r="Z27" s="8">
        <f>'SJ by Month'!Z27*'SJ revenue'!$H$27*'SJ revenue'!Z$7</f>
        <v>0</v>
      </c>
      <c r="AA27" s="8">
        <f>'SJ by Month'!AA27*'SJ revenue'!$H$27*'SJ revenue'!AA$7</f>
        <v>0</v>
      </c>
      <c r="AB27" s="8">
        <f>'SJ by Month'!AB27*'SJ revenue'!$H$27*'SJ revenue'!AB$7</f>
        <v>0</v>
      </c>
      <c r="AC27" s="8">
        <f>'SJ by Month'!AC27*'SJ revenue'!$H$27*'SJ revenue'!AC$7</f>
        <v>0</v>
      </c>
      <c r="AD27" s="8">
        <f>'SJ by Month'!AD27*'SJ revenue'!$H$27*'SJ revenue'!AD$7</f>
        <v>0</v>
      </c>
      <c r="AE27" s="8">
        <f>'SJ by Month'!AE27*'SJ revenue'!$H$27*'SJ revenue'!AE$7</f>
        <v>0</v>
      </c>
      <c r="AF27" s="8">
        <f>'SJ by Month'!AF27*'SJ revenue'!$H$27*'SJ revenue'!AF$7</f>
        <v>0</v>
      </c>
      <c r="AG27" s="8">
        <f>'SJ by Month'!AG27*'SJ revenue'!$H$27*'SJ revenue'!AG$7</f>
        <v>0</v>
      </c>
      <c r="AH27" s="8">
        <f>'SJ by Month'!AH27*'SJ revenue'!$H$27*'SJ revenue'!AH$7</f>
        <v>0</v>
      </c>
      <c r="AI27" s="8">
        <f>'SJ by Month'!AI27*'SJ revenue'!$H$27*'SJ revenue'!AI$7</f>
        <v>0</v>
      </c>
      <c r="AJ27" s="8">
        <f>'SJ by Month'!AJ27*'SJ revenue'!$H$27*'SJ revenue'!AJ$7</f>
        <v>0</v>
      </c>
      <c r="AK27" s="8">
        <f>'SJ by Month'!AK27*'SJ revenue'!$H$27*'SJ revenue'!AK$7</f>
        <v>0</v>
      </c>
      <c r="AL27" s="8">
        <f>'SJ by Month'!AL27*'SJ revenue'!$H$27*'SJ revenue'!AL$7</f>
        <v>0</v>
      </c>
      <c r="AM27" s="8">
        <f>'SJ by Month'!AM27*'SJ revenue'!$H$27*'SJ revenue'!AM$7</f>
        <v>0</v>
      </c>
      <c r="AN27" s="8">
        <f>'SJ by Month'!AN27*'SJ revenue'!$H$27*'SJ revenue'!AN$7</f>
        <v>0</v>
      </c>
      <c r="AO27" s="8">
        <f>'SJ by Month'!AO27*'SJ revenue'!$H$27*'SJ revenue'!AO$7</f>
        <v>0</v>
      </c>
      <c r="AP27" s="8">
        <f>'SJ by Month'!AP27*'SJ revenue'!$H$27*'SJ revenue'!AP$7</f>
        <v>0</v>
      </c>
      <c r="AQ27" s="8">
        <f>'SJ by Month'!AQ27*'SJ revenue'!$H$27*'SJ revenue'!AQ$7</f>
        <v>0</v>
      </c>
      <c r="AR27" s="8">
        <f>'SJ by Month'!AR27*'SJ revenue'!$H$27*'SJ revenue'!AR$7</f>
        <v>0</v>
      </c>
      <c r="AS27" s="8">
        <f>'SJ by Month'!AS27*'SJ revenue'!$H$27*'SJ revenue'!AS$7</f>
        <v>0</v>
      </c>
      <c r="AT27" s="8">
        <f>'SJ by Month'!AT27*'SJ revenue'!$H$27*'SJ revenue'!AT$7</f>
        <v>0</v>
      </c>
      <c r="AU27" s="8">
        <f>'SJ by Month'!AU27*'SJ revenue'!$H$27*'SJ revenue'!AU$7</f>
        <v>0</v>
      </c>
      <c r="AV27" s="8">
        <f>'SJ by Month'!AV27*'SJ revenue'!$H$27*'SJ revenue'!AV$7</f>
        <v>0</v>
      </c>
      <c r="AW27" s="8">
        <f>'SJ by Month'!AW27*'SJ revenue'!$H$27*'SJ revenue'!AW$7</f>
        <v>0</v>
      </c>
      <c r="AX27" s="8">
        <f>'SJ by Month'!AX27*'SJ revenue'!$H$27*'SJ revenue'!AX$7</f>
        <v>0</v>
      </c>
      <c r="AY27" s="8">
        <f>'SJ by Month'!AY27*'SJ revenue'!$H$27*'SJ revenue'!AY$7</f>
        <v>0</v>
      </c>
      <c r="AZ27" s="8">
        <f>'SJ by Month'!AZ27*'SJ revenue'!$H$27*'SJ revenue'!AZ$7</f>
        <v>0</v>
      </c>
      <c r="BA27" s="8">
        <f>'SJ by Month'!BA27*'SJ revenue'!$H$27*'SJ revenue'!BA$7</f>
        <v>0</v>
      </c>
      <c r="BB27" s="8">
        <f>'SJ by Month'!BB27*'SJ revenue'!$H$27*'SJ revenue'!BB$7</f>
        <v>0</v>
      </c>
      <c r="BC27" s="8">
        <f>'SJ by Month'!BC27*'SJ revenue'!$H$27*'SJ revenue'!BC$7</f>
        <v>0</v>
      </c>
      <c r="BD27" s="8">
        <f>'SJ by Month'!BD27*'SJ revenue'!$H$27*'SJ revenue'!BD$7</f>
        <v>0</v>
      </c>
      <c r="BE27" s="8">
        <f>'SJ by Month'!BE27*'SJ revenue'!$H$27*'SJ revenue'!BE$7</f>
        <v>0</v>
      </c>
      <c r="BF27" s="8">
        <f>'SJ by Month'!BF27*'SJ revenue'!$H$27*'SJ revenue'!BF$7</f>
        <v>0</v>
      </c>
      <c r="BG27" s="8">
        <f>'SJ by Month'!BG27*'SJ revenue'!$H$27*'SJ revenue'!BG$7</f>
        <v>0</v>
      </c>
      <c r="BH27" s="8">
        <f>'SJ by Month'!BH27*'SJ revenue'!$H$27*'SJ revenue'!BH$7</f>
        <v>0</v>
      </c>
      <c r="BI27" s="8">
        <f>'SJ by Month'!BI27*'SJ revenue'!$H$27*'SJ revenue'!BI$7</f>
        <v>0</v>
      </c>
      <c r="BJ27" s="8">
        <f>'SJ by Month'!BJ27*'SJ revenue'!$H$27*'SJ revenue'!BJ$7</f>
        <v>0</v>
      </c>
      <c r="BK27" s="8">
        <f>'SJ by Month'!BK27*'SJ revenue'!$H$27*'SJ revenue'!BK$7</f>
        <v>0</v>
      </c>
      <c r="BL27" s="8">
        <f>'SJ by Month'!BL27*'SJ revenue'!$H$27*'SJ revenue'!BL$7</f>
        <v>0</v>
      </c>
      <c r="BM27" s="8">
        <f>'SJ by Month'!BM27*'SJ revenue'!$H$27*'SJ revenue'!BM$7</f>
        <v>0</v>
      </c>
      <c r="BN27" s="8">
        <f>'SJ by Month'!BN27*'SJ revenue'!$H$27*'SJ revenue'!BN$7</f>
        <v>0</v>
      </c>
      <c r="BO27" s="8">
        <f>'SJ by Month'!BO27*'SJ revenue'!$H$27*'SJ revenue'!BO$7</f>
        <v>0</v>
      </c>
      <c r="BP27" s="8">
        <f>'SJ by Month'!BP27*'SJ revenue'!$H$27*'SJ revenue'!BP$7</f>
        <v>0</v>
      </c>
      <c r="BQ27" s="8">
        <f>'SJ by Month'!BQ27*'SJ revenue'!$H$27*'SJ revenue'!BQ$7</f>
        <v>0</v>
      </c>
      <c r="BR27" s="8">
        <f>'SJ by Month'!BR27*'SJ revenue'!$H$27*'SJ revenue'!BR$7</f>
        <v>0</v>
      </c>
      <c r="BS27" s="8">
        <f>'SJ by Month'!BS27*'SJ revenue'!$H$27*'SJ revenue'!BS$7</f>
        <v>0</v>
      </c>
      <c r="BT27" s="8">
        <f>'SJ by Month'!BT27*'SJ revenue'!$H$27*'SJ revenue'!BT$7</f>
        <v>0</v>
      </c>
      <c r="BU27" s="8">
        <f>'SJ by Month'!BU27*'SJ revenue'!$H$27*'SJ revenue'!BU$7</f>
        <v>0</v>
      </c>
      <c r="BV27" s="8">
        <f>'SJ by Month'!BV27*'SJ revenue'!$H$27*'SJ revenue'!BV$7</f>
        <v>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8"/>
      <c r="L28" s="8">
        <f>'SJ by Month'!L28*'SJ revenue'!$H$28*'SJ revenue'!L$7</f>
        <v>494295</v>
      </c>
      <c r="M28" s="8">
        <f>'SJ by Month'!M28*'SJ revenue'!$H$28*'SJ revenue'!M$7</f>
        <v>478350</v>
      </c>
      <c r="N28" s="8">
        <f>'SJ by Month'!N28*'SJ revenue'!$H$28*'SJ revenue'!N$7</f>
        <v>494295</v>
      </c>
      <c r="O28" s="8">
        <f>'SJ by Month'!O28*'SJ revenue'!$H$28*'SJ revenue'!O$7</f>
        <v>494295</v>
      </c>
      <c r="P28" s="8">
        <f>'SJ by Month'!P28*'SJ revenue'!$H$28*'SJ revenue'!P$7</f>
        <v>446460</v>
      </c>
      <c r="Q28" s="8">
        <f>'SJ by Month'!Q28*'SJ revenue'!$H$28*'SJ revenue'!Q$7</f>
        <v>494295</v>
      </c>
      <c r="R28" s="8">
        <f>'SJ by Month'!R28*'SJ revenue'!$H$28*'SJ revenue'!R$7</f>
        <v>478350</v>
      </c>
      <c r="S28" s="8">
        <f>'SJ by Month'!S28*'SJ revenue'!$H$28*'SJ revenue'!S$7</f>
        <v>494295</v>
      </c>
      <c r="T28" s="8">
        <f>'SJ by Month'!T28*'SJ revenue'!$H$28*'SJ revenue'!T$7</f>
        <v>478350</v>
      </c>
      <c r="U28" s="8">
        <f>'SJ by Month'!U28*'SJ revenue'!$H$28*'SJ revenue'!U$7</f>
        <v>494295</v>
      </c>
      <c r="V28" s="8">
        <f>'SJ by Month'!V28*'SJ revenue'!$H$28*'SJ revenue'!V$7</f>
        <v>494295</v>
      </c>
      <c r="W28" s="8">
        <f>'SJ by Month'!W28*'SJ revenue'!$H$28*'SJ revenue'!W$7</f>
        <v>478350</v>
      </c>
      <c r="X28" s="8">
        <f>'SJ by Month'!X28*'SJ revenue'!$H$28*'SJ revenue'!X$7</f>
        <v>494295</v>
      </c>
      <c r="Y28" s="8">
        <f>'SJ by Month'!Y28*'SJ revenue'!$H$28*'SJ revenue'!Y$7</f>
        <v>478350</v>
      </c>
      <c r="Z28" s="8">
        <f>'SJ by Month'!Z28*'SJ revenue'!$H$28*'SJ revenue'!Z$7</f>
        <v>494295</v>
      </c>
      <c r="AA28" s="8">
        <f>'SJ by Month'!AA28*'SJ revenue'!$H$28*'SJ revenue'!AA$7</f>
        <v>494295</v>
      </c>
      <c r="AB28" s="8">
        <f>'SJ by Month'!AB28*'SJ revenue'!$H$28*'SJ revenue'!AB$7</f>
        <v>446460</v>
      </c>
      <c r="AC28" s="8">
        <f>'SJ by Month'!AC28*'SJ revenue'!$H$28*'SJ revenue'!AC$7</f>
        <v>494295</v>
      </c>
      <c r="AD28" s="8">
        <f>'SJ by Month'!AD28*'SJ revenue'!$H$28*'SJ revenue'!AD$7</f>
        <v>478350</v>
      </c>
      <c r="AE28" s="8">
        <f>'SJ by Month'!AE28*'SJ revenue'!$H$28*'SJ revenue'!AE$7</f>
        <v>494295</v>
      </c>
      <c r="AF28" s="8">
        <f>'SJ by Month'!AF28*'SJ revenue'!$H$28*'SJ revenue'!AF$7</f>
        <v>478350</v>
      </c>
      <c r="AG28" s="8">
        <f>'SJ by Month'!AG28*'SJ revenue'!$H$28*'SJ revenue'!AG$7</f>
        <v>494295</v>
      </c>
      <c r="AH28" s="8">
        <f>'SJ by Month'!AH28*'SJ revenue'!$H$28*'SJ revenue'!AH$7</f>
        <v>494295</v>
      </c>
      <c r="AI28" s="8">
        <f>'SJ by Month'!AI28*'SJ revenue'!$H$28*'SJ revenue'!AI$7</f>
        <v>478350</v>
      </c>
      <c r="AJ28" s="8">
        <f>'SJ by Month'!AJ28*'SJ revenue'!$H$28*'SJ revenue'!AJ$7</f>
        <v>494295</v>
      </c>
      <c r="AK28" s="8">
        <f>'SJ by Month'!AK28*'SJ revenue'!$H$28*'SJ revenue'!AK$7</f>
        <v>478350</v>
      </c>
      <c r="AL28" s="8">
        <f>'SJ by Month'!AL28*'SJ revenue'!$H$28*'SJ revenue'!AL$7</f>
        <v>494295</v>
      </c>
      <c r="AM28" s="8">
        <f>'SJ by Month'!AM28*'SJ revenue'!$H$28*'SJ revenue'!AM$7</f>
        <v>494295</v>
      </c>
      <c r="AN28" s="8">
        <f>'SJ by Month'!AN28*'SJ revenue'!$H$28*'SJ revenue'!AN$7</f>
        <v>462405</v>
      </c>
      <c r="AO28" s="8">
        <f>'SJ by Month'!AO28*'SJ revenue'!$H$28*'SJ revenue'!AO$7</f>
        <v>494295</v>
      </c>
      <c r="AP28" s="8">
        <f>'SJ by Month'!AP28*'SJ revenue'!$H$28*'SJ revenue'!AP$7</f>
        <v>478350</v>
      </c>
      <c r="AQ28" s="8">
        <f>'SJ by Month'!AQ28*'SJ revenue'!$H$28*'SJ revenue'!AQ$7</f>
        <v>494295</v>
      </c>
      <c r="AR28" s="8">
        <f>'SJ by Month'!AR28*'SJ revenue'!$H$28*'SJ revenue'!AR$7</f>
        <v>478350</v>
      </c>
      <c r="AS28" s="8">
        <f>'SJ by Month'!AS28*'SJ revenue'!$H$28*'SJ revenue'!AS$7</f>
        <v>494295</v>
      </c>
      <c r="AT28" s="8">
        <f>'SJ by Month'!AT28*'SJ revenue'!$H$28*'SJ revenue'!AT$7</f>
        <v>494295</v>
      </c>
      <c r="AU28" s="8">
        <f>'SJ by Month'!AU28*'SJ revenue'!$H$28*'SJ revenue'!AU$7</f>
        <v>478350</v>
      </c>
      <c r="AV28" s="8">
        <f>'SJ by Month'!AV28*'SJ revenue'!$H$28*'SJ revenue'!AV$7</f>
        <v>494295</v>
      </c>
      <c r="AW28" s="8">
        <f>'SJ by Month'!AW28*'SJ revenue'!$H$28*'SJ revenue'!AW$7</f>
        <v>478350</v>
      </c>
      <c r="AX28" s="8">
        <f>'SJ by Month'!AX28*'SJ revenue'!$H$28*'SJ revenue'!AX$7</f>
        <v>494295</v>
      </c>
      <c r="AY28" s="8">
        <f>'SJ by Month'!AY28*'SJ revenue'!$H$28*'SJ revenue'!AY$7</f>
        <v>494295</v>
      </c>
      <c r="AZ28" s="8">
        <f>'SJ by Month'!AZ28*'SJ revenue'!$H$28*'SJ revenue'!AZ$7</f>
        <v>446460</v>
      </c>
      <c r="BA28" s="8">
        <f>'SJ by Month'!BA28*'SJ revenue'!$H$28*'SJ revenue'!BA$7</f>
        <v>494295</v>
      </c>
      <c r="BB28" s="8">
        <f>'SJ by Month'!BB28*'SJ revenue'!$H$28*'SJ revenue'!BB$7</f>
        <v>478350</v>
      </c>
      <c r="BC28" s="8">
        <f>'SJ by Month'!BC28*'SJ revenue'!$H$28*'SJ revenue'!BC$7</f>
        <v>494295</v>
      </c>
      <c r="BD28" s="8">
        <f>'SJ by Month'!BD28*'SJ revenue'!$H$28*'SJ revenue'!BD$7</f>
        <v>478350</v>
      </c>
      <c r="BE28" s="8">
        <f>'SJ by Month'!BE28*'SJ revenue'!$H$28*'SJ revenue'!BE$7</f>
        <v>494295</v>
      </c>
      <c r="BF28" s="8">
        <f>'SJ by Month'!BF28*'SJ revenue'!$H$28*'SJ revenue'!BF$7</f>
        <v>494295</v>
      </c>
      <c r="BG28" s="8">
        <f>'SJ by Month'!BG28*'SJ revenue'!$H$28*'SJ revenue'!BG$7</f>
        <v>478350</v>
      </c>
      <c r="BH28" s="8">
        <f>'SJ by Month'!BH28*'SJ revenue'!$H$28*'SJ revenue'!BH$7</f>
        <v>494295</v>
      </c>
      <c r="BI28" s="8">
        <f>'SJ by Month'!BI28*'SJ revenue'!$H$28*'SJ revenue'!BI$7</f>
        <v>478350</v>
      </c>
      <c r="BJ28" s="8">
        <f>'SJ by Month'!BJ28*'SJ revenue'!$H$28*'SJ revenue'!BJ$7</f>
        <v>494295</v>
      </c>
      <c r="BK28" s="8">
        <f>'SJ by Month'!BK28*'SJ revenue'!$H$28*'SJ revenue'!BK$7</f>
        <v>494295</v>
      </c>
      <c r="BL28" s="8">
        <f>'SJ by Month'!BL28*'SJ revenue'!$H$28*'SJ revenue'!BL$7</f>
        <v>446460</v>
      </c>
      <c r="BM28" s="8">
        <f>'SJ by Month'!BM28*'SJ revenue'!$H$28*'SJ revenue'!BM$7</f>
        <v>494295</v>
      </c>
      <c r="BN28" s="8">
        <f>'SJ by Month'!BN28*'SJ revenue'!$H$28*'SJ revenue'!BN$7</f>
        <v>478350</v>
      </c>
      <c r="BO28" s="8">
        <f>'SJ by Month'!BO28*'SJ revenue'!$H$28*'SJ revenue'!BO$7</f>
        <v>494295</v>
      </c>
      <c r="BP28" s="8">
        <f>'SJ by Month'!BP28*'SJ revenue'!$H$28*'SJ revenue'!BP$7</f>
        <v>478350</v>
      </c>
      <c r="BQ28" s="8">
        <f>'SJ by Month'!BQ28*'SJ revenue'!$H$28*'SJ revenue'!BQ$7</f>
        <v>494295</v>
      </c>
      <c r="BR28" s="8">
        <f>'SJ by Month'!BR28*'SJ revenue'!$H$28*'SJ revenue'!BR$7</f>
        <v>494295</v>
      </c>
      <c r="BS28" s="8">
        <f>'SJ by Month'!BS28*'SJ revenue'!$H$28*'SJ revenue'!BS$7</f>
        <v>478350</v>
      </c>
      <c r="BT28" s="8">
        <f>'SJ by Month'!BT28*'SJ revenue'!$H$28*'SJ revenue'!BT$7</f>
        <v>494295</v>
      </c>
      <c r="BU28" s="8">
        <f>'SJ by Month'!BU28*'SJ revenue'!$H$28*'SJ revenue'!BU$7</f>
        <v>478350</v>
      </c>
      <c r="BV28" s="8">
        <f>'SJ by Month'!BV28*'SJ revenue'!$H$28*'SJ revenue'!BV$7</f>
        <v>494295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8"/>
      <c r="L29" s="8">
        <f>'SJ by Month'!L29*'SJ revenue'!$H$29*'SJ revenue'!L$7</f>
        <v>139066</v>
      </c>
      <c r="M29" s="8">
        <f>'SJ by Month'!M29*'SJ revenue'!$H$29*'SJ revenue'!M$7</f>
        <v>134580</v>
      </c>
      <c r="N29" s="8">
        <f>'SJ by Month'!N29*'SJ revenue'!$H$29*'SJ revenue'!N$7</f>
        <v>0</v>
      </c>
      <c r="O29" s="8">
        <f>'SJ by Month'!O29*'SJ revenue'!$H$29*'SJ revenue'!O$7</f>
        <v>0</v>
      </c>
      <c r="P29" s="8">
        <f>'SJ by Month'!P29*'SJ revenue'!$H$29*'SJ revenue'!P$7</f>
        <v>0</v>
      </c>
      <c r="Q29" s="8">
        <f>'SJ by Month'!Q29*'SJ revenue'!$H$29*'SJ revenue'!Q$7</f>
        <v>0</v>
      </c>
      <c r="R29" s="8">
        <f>'SJ by Month'!R29*'SJ revenue'!$H$29*'SJ revenue'!R$7</f>
        <v>0</v>
      </c>
      <c r="S29" s="8">
        <f>'SJ by Month'!S29*'SJ revenue'!$H$29*'SJ revenue'!S$7</f>
        <v>0</v>
      </c>
      <c r="T29" s="8">
        <f>'SJ by Month'!T29*'SJ revenue'!$H$29*'SJ revenue'!T$7</f>
        <v>0</v>
      </c>
      <c r="U29" s="8">
        <f>'SJ by Month'!U29*'SJ revenue'!$H$29*'SJ revenue'!U$7</f>
        <v>0</v>
      </c>
      <c r="V29" s="8">
        <f>'SJ by Month'!V29*'SJ revenue'!$H$29*'SJ revenue'!V$7</f>
        <v>0</v>
      </c>
      <c r="W29" s="8">
        <f>'SJ by Month'!W29*'SJ revenue'!$H$29*'SJ revenue'!W$7</f>
        <v>0</v>
      </c>
      <c r="X29" s="8">
        <f>'SJ by Month'!X29*'SJ revenue'!$H$29*'SJ revenue'!X$7</f>
        <v>0</v>
      </c>
      <c r="Y29" s="8">
        <f>'SJ by Month'!Y29*'SJ revenue'!$H$29*'SJ revenue'!Y$7</f>
        <v>0</v>
      </c>
      <c r="Z29" s="8">
        <f>'SJ by Month'!Z29*'SJ revenue'!$H$29*'SJ revenue'!Z$7</f>
        <v>0</v>
      </c>
      <c r="AA29" s="8">
        <f>'SJ by Month'!AA29*'SJ revenue'!$H$29*'SJ revenue'!AA$7</f>
        <v>0</v>
      </c>
      <c r="AB29" s="8">
        <f>'SJ by Month'!AB29*'SJ revenue'!$H$29*'SJ revenue'!AB$7</f>
        <v>0</v>
      </c>
      <c r="AC29" s="8">
        <f>'SJ by Month'!AC29*'SJ revenue'!$H$29*'SJ revenue'!AC$7</f>
        <v>0</v>
      </c>
      <c r="AD29" s="8">
        <f>'SJ by Month'!AD29*'SJ revenue'!$H$29*'SJ revenue'!AD$7</f>
        <v>0</v>
      </c>
      <c r="AE29" s="8">
        <f>'SJ by Month'!AE29*'SJ revenue'!$H$29*'SJ revenue'!AE$7</f>
        <v>0</v>
      </c>
      <c r="AF29" s="8">
        <f>'SJ by Month'!AF29*'SJ revenue'!$H$29*'SJ revenue'!AF$7</f>
        <v>0</v>
      </c>
      <c r="AG29" s="8">
        <f>'SJ by Month'!AG29*'SJ revenue'!$H$29*'SJ revenue'!AG$7</f>
        <v>0</v>
      </c>
      <c r="AH29" s="8">
        <f>'SJ by Month'!AH29*'SJ revenue'!$H$29*'SJ revenue'!AH$7</f>
        <v>0</v>
      </c>
      <c r="AI29" s="8">
        <f>'SJ by Month'!AI29*'SJ revenue'!$H$29*'SJ revenue'!AI$7</f>
        <v>0</v>
      </c>
      <c r="AJ29" s="8">
        <f>'SJ by Month'!AJ29*'SJ revenue'!$H$29*'SJ revenue'!AJ$7</f>
        <v>0</v>
      </c>
      <c r="AK29" s="8">
        <f>'SJ by Month'!AK29*'SJ revenue'!$H$29*'SJ revenue'!AK$7</f>
        <v>0</v>
      </c>
      <c r="AL29" s="8">
        <f>'SJ by Month'!AL29*'SJ revenue'!$H$29*'SJ revenue'!AL$7</f>
        <v>0</v>
      </c>
      <c r="AM29" s="8">
        <f>'SJ by Month'!AM29*'SJ revenue'!$H$29*'SJ revenue'!AM$7</f>
        <v>0</v>
      </c>
      <c r="AN29" s="8">
        <f>'SJ by Month'!AN29*'SJ revenue'!$H$29*'SJ revenue'!AN$7</f>
        <v>0</v>
      </c>
      <c r="AO29" s="8">
        <f>'SJ by Month'!AO29*'SJ revenue'!$H$29*'SJ revenue'!AO$7</f>
        <v>0</v>
      </c>
      <c r="AP29" s="8">
        <f>'SJ by Month'!AP29*'SJ revenue'!$H$29*'SJ revenue'!AP$7</f>
        <v>0</v>
      </c>
      <c r="AQ29" s="8">
        <f>'SJ by Month'!AQ29*'SJ revenue'!$H$29*'SJ revenue'!AQ$7</f>
        <v>0</v>
      </c>
      <c r="AR29" s="8">
        <f>'SJ by Month'!AR29*'SJ revenue'!$H$29*'SJ revenue'!AR$7</f>
        <v>0</v>
      </c>
      <c r="AS29" s="8">
        <f>'SJ by Month'!AS29*'SJ revenue'!$H$29*'SJ revenue'!AS$7</f>
        <v>0</v>
      </c>
      <c r="AT29" s="8">
        <f>'SJ by Month'!AT29*'SJ revenue'!$H$29*'SJ revenue'!AT$7</f>
        <v>0</v>
      </c>
      <c r="AU29" s="8">
        <f>'SJ by Month'!AU29*'SJ revenue'!$H$29*'SJ revenue'!AU$7</f>
        <v>0</v>
      </c>
      <c r="AV29" s="8">
        <f>'SJ by Month'!AV29*'SJ revenue'!$H$29*'SJ revenue'!AV$7</f>
        <v>0</v>
      </c>
      <c r="AW29" s="8">
        <f>'SJ by Month'!AW29*'SJ revenue'!$H$29*'SJ revenue'!AW$7</f>
        <v>0</v>
      </c>
      <c r="AX29" s="8">
        <f>'SJ by Month'!AX29*'SJ revenue'!$H$29*'SJ revenue'!AX$7</f>
        <v>0</v>
      </c>
      <c r="AY29" s="8">
        <f>'SJ by Month'!AY29*'SJ revenue'!$H$29*'SJ revenue'!AY$7</f>
        <v>0</v>
      </c>
      <c r="AZ29" s="8">
        <f>'SJ by Month'!AZ29*'SJ revenue'!$H$29*'SJ revenue'!AZ$7</f>
        <v>0</v>
      </c>
      <c r="BA29" s="8">
        <f>'SJ by Month'!BA29*'SJ revenue'!$H$29*'SJ revenue'!BA$7</f>
        <v>0</v>
      </c>
      <c r="BB29" s="8">
        <f>'SJ by Month'!BB29*'SJ revenue'!$H$29*'SJ revenue'!BB$7</f>
        <v>0</v>
      </c>
      <c r="BC29" s="8">
        <f>'SJ by Month'!BC29*'SJ revenue'!$H$29*'SJ revenue'!BC$7</f>
        <v>0</v>
      </c>
      <c r="BD29" s="8">
        <f>'SJ by Month'!BD29*'SJ revenue'!$H$29*'SJ revenue'!BD$7</f>
        <v>0</v>
      </c>
      <c r="BE29" s="8">
        <f>'SJ by Month'!BE29*'SJ revenue'!$H$29*'SJ revenue'!BE$7</f>
        <v>0</v>
      </c>
      <c r="BF29" s="8">
        <f>'SJ by Month'!BF29*'SJ revenue'!$H$29*'SJ revenue'!BF$7</f>
        <v>0</v>
      </c>
      <c r="BG29" s="8">
        <f>'SJ by Month'!BG29*'SJ revenue'!$H$29*'SJ revenue'!BG$7</f>
        <v>0</v>
      </c>
      <c r="BH29" s="8">
        <f>'SJ by Month'!BH29*'SJ revenue'!$H$29*'SJ revenue'!BH$7</f>
        <v>0</v>
      </c>
      <c r="BI29" s="8">
        <f>'SJ by Month'!BI29*'SJ revenue'!$H$29*'SJ revenue'!BI$7</f>
        <v>0</v>
      </c>
      <c r="BJ29" s="8">
        <f>'SJ by Month'!BJ29*'SJ revenue'!$H$29*'SJ revenue'!BJ$7</f>
        <v>0</v>
      </c>
      <c r="BK29" s="8">
        <f>'SJ by Month'!BK29*'SJ revenue'!$H$29*'SJ revenue'!BK$7</f>
        <v>0</v>
      </c>
      <c r="BL29" s="8">
        <f>'SJ by Month'!BL29*'SJ revenue'!$H$29*'SJ revenue'!BL$7</f>
        <v>0</v>
      </c>
      <c r="BM29" s="8">
        <f>'SJ by Month'!BM29*'SJ revenue'!$H$29*'SJ revenue'!BM$7</f>
        <v>0</v>
      </c>
      <c r="BN29" s="8">
        <f>'SJ by Month'!BN29*'SJ revenue'!$H$29*'SJ revenue'!BN$7</f>
        <v>0</v>
      </c>
      <c r="BO29" s="8">
        <f>'SJ by Month'!BO29*'SJ revenue'!$H$29*'SJ revenue'!BO$7</f>
        <v>0</v>
      </c>
      <c r="BP29" s="8">
        <f>'SJ by Month'!BP29*'SJ revenue'!$H$29*'SJ revenue'!BP$7</f>
        <v>0</v>
      </c>
      <c r="BQ29" s="8">
        <f>'SJ by Month'!BQ29*'SJ revenue'!$H$29*'SJ revenue'!BQ$7</f>
        <v>0</v>
      </c>
      <c r="BR29" s="8">
        <f>'SJ by Month'!BR29*'SJ revenue'!$H$29*'SJ revenue'!BR$7</f>
        <v>0</v>
      </c>
      <c r="BS29" s="8">
        <f>'SJ by Month'!BS29*'SJ revenue'!$H$29*'SJ revenue'!BS$7</f>
        <v>0</v>
      </c>
      <c r="BT29" s="8">
        <f>'SJ by Month'!BT29*'SJ revenue'!$H$29*'SJ revenue'!BT$7</f>
        <v>0</v>
      </c>
      <c r="BU29" s="8">
        <f>'SJ by Month'!BU29*'SJ revenue'!$H$29*'SJ revenue'!BU$7</f>
        <v>0</v>
      </c>
      <c r="BV29" s="8">
        <f>'SJ by Month'!BV29*'SJ revenue'!$H$29*'SJ revenue'!BV$7</f>
        <v>0</v>
      </c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>
        <v>0</v>
      </c>
      <c r="J30" s="5"/>
      <c r="K30" s="61"/>
      <c r="L30" s="8">
        <f>'SJ by Month'!L30*'SJ revenue'!$H$30*'SJ revenue'!L$7</f>
        <v>0</v>
      </c>
      <c r="M30" s="8">
        <f>'SJ by Month'!M30*'SJ revenue'!$H$30*'SJ revenue'!M$7</f>
        <v>0</v>
      </c>
      <c r="N30" s="8">
        <f>'SJ by Month'!N30*'SJ revenue'!$H$30*'SJ revenue'!N$7</f>
        <v>0</v>
      </c>
      <c r="O30" s="8">
        <f>'SJ by Month'!O30*'SJ revenue'!$H$30*'SJ revenue'!O$7</f>
        <v>0</v>
      </c>
      <c r="P30" s="8">
        <f>'SJ by Month'!P30*'SJ revenue'!$H$30*'SJ revenue'!P$7</f>
        <v>0</v>
      </c>
      <c r="Q30" s="8">
        <f>'SJ by Month'!Q30*'SJ revenue'!$H$30*'SJ revenue'!Q$7</f>
        <v>0</v>
      </c>
      <c r="R30" s="8">
        <f>'SJ by Month'!R30*'SJ revenue'!$H$30*'SJ revenue'!R$7</f>
        <v>0</v>
      </c>
      <c r="S30" s="8">
        <f>'SJ by Month'!S30*'SJ revenue'!$H$30*'SJ revenue'!S$7</f>
        <v>0</v>
      </c>
      <c r="T30" s="8">
        <f>'SJ by Month'!T30*'SJ revenue'!$H$30*'SJ revenue'!T$7</f>
        <v>0</v>
      </c>
      <c r="U30" s="8">
        <f>'SJ by Month'!U30*'SJ revenue'!$H$30*'SJ revenue'!U$7</f>
        <v>0</v>
      </c>
      <c r="V30" s="8">
        <f>'SJ by Month'!V30*'SJ revenue'!$H$30*'SJ revenue'!V$7</f>
        <v>0</v>
      </c>
      <c r="W30" s="8">
        <f>'SJ by Month'!W30*'SJ revenue'!$H$30*'SJ revenue'!W$7</f>
        <v>0</v>
      </c>
      <c r="X30" s="8">
        <f>'SJ by Month'!X30*'SJ revenue'!$H$30*'SJ revenue'!X$7</f>
        <v>0</v>
      </c>
      <c r="Y30" s="8">
        <f>'SJ by Month'!Y30*'SJ revenue'!$H$30*'SJ revenue'!Y$7</f>
        <v>0</v>
      </c>
      <c r="Z30" s="8">
        <f>'SJ by Month'!Z30*'SJ revenue'!$H$30*'SJ revenue'!Z$7</f>
        <v>0</v>
      </c>
      <c r="AA30" s="8">
        <f>'SJ by Month'!AA30*'SJ revenue'!$H$30*'SJ revenue'!AA$7</f>
        <v>0</v>
      </c>
      <c r="AB30" s="8">
        <f>'SJ by Month'!AB30*'SJ revenue'!$H$30*'SJ revenue'!AB$7</f>
        <v>0</v>
      </c>
      <c r="AC30" s="8">
        <f>'SJ by Month'!AC30*'SJ revenue'!$H$30*'SJ revenue'!AC$7</f>
        <v>0</v>
      </c>
      <c r="AD30" s="8">
        <f>'SJ by Month'!AD30*'SJ revenue'!$H$30*'SJ revenue'!AD$7</f>
        <v>0</v>
      </c>
      <c r="AE30" s="8">
        <f>'SJ by Month'!AE30*'SJ revenue'!$H$30*'SJ revenue'!AE$7</f>
        <v>0</v>
      </c>
      <c r="AF30" s="8">
        <f>'SJ by Month'!AF30*'SJ revenue'!$H$30*'SJ revenue'!AF$7</f>
        <v>0</v>
      </c>
      <c r="AG30" s="8">
        <f>'SJ by Month'!AG30*'SJ revenue'!$H$30*'SJ revenue'!AG$7</f>
        <v>0</v>
      </c>
      <c r="AH30" s="8">
        <f>'SJ by Month'!AH30*'SJ revenue'!$H$30*'SJ revenue'!AH$7</f>
        <v>0</v>
      </c>
      <c r="AI30" s="8">
        <f>'SJ by Month'!AI30*'SJ revenue'!$H$30*'SJ revenue'!AI$7</f>
        <v>0</v>
      </c>
      <c r="AJ30" s="8">
        <f>'SJ by Month'!AJ30*'SJ revenue'!$H$30*'SJ revenue'!AJ$7</f>
        <v>0</v>
      </c>
      <c r="AK30" s="8">
        <f>'SJ by Month'!AK30*'SJ revenue'!$H$30*'SJ revenue'!AK$7</f>
        <v>0</v>
      </c>
      <c r="AL30" s="8">
        <f>'SJ by Month'!AL30*'SJ revenue'!$H$30*'SJ revenue'!AL$7</f>
        <v>0</v>
      </c>
      <c r="AM30" s="8">
        <f>'SJ by Month'!AM30*'SJ revenue'!$H$30*'SJ revenue'!AM$7</f>
        <v>0</v>
      </c>
      <c r="AN30" s="8">
        <f>'SJ by Month'!AN30*'SJ revenue'!$H$30*'SJ revenue'!AN$7</f>
        <v>0</v>
      </c>
      <c r="AO30" s="8">
        <f>'SJ by Month'!AO30*'SJ revenue'!$H$30*'SJ revenue'!AO$7</f>
        <v>0</v>
      </c>
      <c r="AP30" s="8">
        <f>'SJ by Month'!AP30*'SJ revenue'!$H$30*'SJ revenue'!AP$7</f>
        <v>0</v>
      </c>
      <c r="AQ30" s="8">
        <f>'SJ by Month'!AQ30*'SJ revenue'!$H$30*'SJ revenue'!AQ$7</f>
        <v>0</v>
      </c>
      <c r="AR30" s="8">
        <f>'SJ by Month'!AR30*'SJ revenue'!$H$30*'SJ revenue'!AR$7</f>
        <v>0</v>
      </c>
      <c r="AS30" s="8">
        <f>'SJ by Month'!AS30*'SJ revenue'!$H$30*'SJ revenue'!AS$7</f>
        <v>0</v>
      </c>
      <c r="AT30" s="8">
        <f>'SJ by Month'!AT30*'SJ revenue'!$H$30*'SJ revenue'!AT$7</f>
        <v>0</v>
      </c>
      <c r="AU30" s="8">
        <f>'SJ by Month'!AU30*'SJ revenue'!$H$30*'SJ revenue'!AU$7</f>
        <v>0</v>
      </c>
      <c r="AV30" s="8">
        <f>'SJ by Month'!AV30*'SJ revenue'!$H$30*'SJ revenue'!AV$7</f>
        <v>0</v>
      </c>
      <c r="AW30" s="8">
        <f>'SJ by Month'!AW30*'SJ revenue'!$H$30*'SJ revenue'!AW$7</f>
        <v>0</v>
      </c>
      <c r="AX30" s="8">
        <f>'SJ by Month'!AX30*'SJ revenue'!$H$30*'SJ revenue'!AX$7</f>
        <v>0</v>
      </c>
      <c r="AY30" s="8">
        <f>'SJ by Month'!AY30*'SJ revenue'!$H$30*'SJ revenue'!AY$7</f>
        <v>0</v>
      </c>
      <c r="AZ30" s="8">
        <f>'SJ by Month'!AZ30*'SJ revenue'!$H$30*'SJ revenue'!AZ$7</f>
        <v>0</v>
      </c>
      <c r="BA30" s="8">
        <f>'SJ by Month'!BA30*'SJ revenue'!$H$30*'SJ revenue'!BA$7</f>
        <v>0</v>
      </c>
      <c r="BB30" s="8">
        <f>'SJ by Month'!BB30*'SJ revenue'!$H$30*'SJ revenue'!BB$7</f>
        <v>0</v>
      </c>
      <c r="BC30" s="8">
        <f>'SJ by Month'!BC30*'SJ revenue'!$H$30*'SJ revenue'!BC$7</f>
        <v>0</v>
      </c>
      <c r="BD30" s="8">
        <f>'SJ by Month'!BD30*'SJ revenue'!$H$30*'SJ revenue'!BD$7</f>
        <v>0</v>
      </c>
      <c r="BE30" s="8">
        <f>'SJ by Month'!BE30*'SJ revenue'!$H$30*'SJ revenue'!BE$7</f>
        <v>0</v>
      </c>
      <c r="BF30" s="8">
        <f>'SJ by Month'!BF30*'SJ revenue'!$H$30*'SJ revenue'!BF$7</f>
        <v>0</v>
      </c>
      <c r="BG30" s="8">
        <f>'SJ by Month'!BG30*'SJ revenue'!$H$30*'SJ revenue'!BG$7</f>
        <v>0</v>
      </c>
      <c r="BH30" s="8">
        <f>'SJ by Month'!BH30*'SJ revenue'!$H$30*'SJ revenue'!BH$7</f>
        <v>0</v>
      </c>
      <c r="BI30" s="8">
        <f>'SJ by Month'!BI30*'SJ revenue'!$H$30*'SJ revenue'!BI$7</f>
        <v>0</v>
      </c>
      <c r="BJ30" s="8">
        <f>'SJ by Month'!BJ30*'SJ revenue'!$H$30*'SJ revenue'!BJ$7</f>
        <v>0</v>
      </c>
      <c r="BK30" s="8">
        <f>'SJ by Month'!BK30*'SJ revenue'!$H$30*'SJ revenue'!BK$7</f>
        <v>0</v>
      </c>
      <c r="BL30" s="8">
        <f>'SJ by Month'!BL30*'SJ revenue'!$H$30*'SJ revenue'!BL$7</f>
        <v>0</v>
      </c>
      <c r="BM30" s="8">
        <f>'SJ by Month'!BM30*'SJ revenue'!$H$30*'SJ revenue'!BM$7</f>
        <v>0</v>
      </c>
      <c r="BN30" s="8">
        <f>'SJ by Month'!BN30*'SJ revenue'!$H$30*'SJ revenue'!BN$7</f>
        <v>0</v>
      </c>
      <c r="BO30" s="8">
        <f>'SJ by Month'!BO30*'SJ revenue'!$H$30*'SJ revenue'!BO$7</f>
        <v>0</v>
      </c>
      <c r="BP30" s="8">
        <f>'SJ by Month'!BP30*'SJ revenue'!$H$30*'SJ revenue'!BP$7</f>
        <v>0</v>
      </c>
      <c r="BQ30" s="8">
        <f>'SJ by Month'!BQ30*'SJ revenue'!$H$30*'SJ revenue'!BQ$7</f>
        <v>0</v>
      </c>
      <c r="BR30" s="8">
        <f>'SJ by Month'!BR30*'SJ revenue'!$H$30*'SJ revenue'!BR$7</f>
        <v>0</v>
      </c>
      <c r="BS30" s="8">
        <f>'SJ by Month'!BS30*'SJ revenue'!$H$30*'SJ revenue'!BS$7</f>
        <v>0</v>
      </c>
      <c r="BT30" s="8">
        <f>'SJ by Month'!BT30*'SJ revenue'!$H$30*'SJ revenue'!BT$7</f>
        <v>0</v>
      </c>
      <c r="BU30" s="8">
        <f>'SJ by Month'!BU30*'SJ revenue'!$H$30*'SJ revenue'!BU$7</f>
        <v>0</v>
      </c>
      <c r="BV30" s="8">
        <f>'SJ by Month'!BV30*'SJ revenue'!$H$30*'SJ revenue'!BV$7</f>
        <v>0</v>
      </c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>
        <v>0</v>
      </c>
      <c r="I31" s="3">
        <v>21500</v>
      </c>
      <c r="J31" s="8">
        <v>21500</v>
      </c>
      <c r="K31" s="61"/>
      <c r="L31" s="8">
        <f>'SJ by Month'!L31*'SJ revenue'!$H$31*'SJ revenue'!L$7</f>
        <v>0</v>
      </c>
      <c r="M31" s="8">
        <f>'SJ by Month'!M31*'SJ revenue'!$H$31*'SJ revenue'!M$7</f>
        <v>0</v>
      </c>
      <c r="N31" s="8">
        <f>'SJ by Month'!N31*'SJ revenue'!$H$31*'SJ revenue'!N$7</f>
        <v>0</v>
      </c>
      <c r="O31" s="8">
        <f>'SJ by Month'!O31*'SJ revenue'!$H$31*'SJ revenue'!O$7</f>
        <v>0</v>
      </c>
      <c r="P31" s="8">
        <f>'SJ by Month'!P31*'SJ revenue'!$H$31*'SJ revenue'!P$7</f>
        <v>0</v>
      </c>
      <c r="Q31" s="8">
        <f>'SJ by Month'!Q31*'SJ revenue'!$H$31*'SJ revenue'!Q$7</f>
        <v>0</v>
      </c>
      <c r="R31" s="8">
        <f>'SJ by Month'!R31*'SJ revenue'!$H$31*'SJ revenue'!R$7</f>
        <v>0</v>
      </c>
      <c r="S31" s="8">
        <f>'SJ by Month'!S31*'SJ revenue'!$H$31*'SJ revenue'!S$7</f>
        <v>0</v>
      </c>
      <c r="T31" s="8">
        <f>'SJ by Month'!T31*'SJ revenue'!$H$31*'SJ revenue'!T$7</f>
        <v>0</v>
      </c>
      <c r="U31" s="8">
        <f>'SJ by Month'!U31*'SJ revenue'!$H$31*'SJ revenue'!U$7</f>
        <v>0</v>
      </c>
      <c r="V31" s="8">
        <f>'SJ by Month'!V31*'SJ revenue'!$H$31*'SJ revenue'!V$7</f>
        <v>0</v>
      </c>
      <c r="W31" s="8">
        <f>'SJ by Month'!W31*'SJ revenue'!$H$31*'SJ revenue'!W$7</f>
        <v>0</v>
      </c>
      <c r="X31" s="8">
        <f>'SJ by Month'!X31*'SJ revenue'!$H$31*'SJ revenue'!X$7</f>
        <v>0</v>
      </c>
      <c r="Y31" s="8">
        <f>'SJ by Month'!Y31*'SJ revenue'!$H$31*'SJ revenue'!Y$7</f>
        <v>0</v>
      </c>
      <c r="Z31" s="8">
        <f>'SJ by Month'!Z31*'SJ revenue'!$H$31*'SJ revenue'!Z$7</f>
        <v>0</v>
      </c>
      <c r="AA31" s="8">
        <f>'SJ by Month'!AA31*'SJ revenue'!$H$31*'SJ revenue'!AA$7</f>
        <v>0</v>
      </c>
      <c r="AB31" s="8">
        <f>'SJ by Month'!AB31*'SJ revenue'!$H$31*'SJ revenue'!AB$7</f>
        <v>0</v>
      </c>
      <c r="AC31" s="8">
        <f>'SJ by Month'!AC31*'SJ revenue'!$H$31*'SJ revenue'!AC$7</f>
        <v>0</v>
      </c>
      <c r="AD31" s="8">
        <f>'SJ by Month'!AD31*'SJ revenue'!$H$31*'SJ revenue'!AD$7</f>
        <v>0</v>
      </c>
      <c r="AE31" s="8">
        <f>'SJ by Month'!AE31*'SJ revenue'!$H$31*'SJ revenue'!AE$7</f>
        <v>0</v>
      </c>
      <c r="AF31" s="8">
        <f>'SJ by Month'!AF31*'SJ revenue'!$H$31*'SJ revenue'!AF$7</f>
        <v>0</v>
      </c>
      <c r="AG31" s="8">
        <f>'SJ by Month'!AG31*'SJ revenue'!$H$31*'SJ revenue'!AG$7</f>
        <v>0</v>
      </c>
      <c r="AH31" s="8">
        <f>'SJ by Month'!AH31*'SJ revenue'!$H$31*'SJ revenue'!AH$7</f>
        <v>0</v>
      </c>
      <c r="AI31" s="8">
        <f>'SJ by Month'!AI31*'SJ revenue'!$H$31*'SJ revenue'!AI$7</f>
        <v>0</v>
      </c>
      <c r="AJ31" s="8">
        <f>'SJ by Month'!AJ31*'SJ revenue'!$H$31*'SJ revenue'!AJ$7</f>
        <v>0</v>
      </c>
      <c r="AK31" s="8">
        <f>'SJ by Month'!AK31*'SJ revenue'!$H$31*'SJ revenue'!AK$7</f>
        <v>0</v>
      </c>
      <c r="AL31" s="8">
        <f>'SJ by Month'!AL31*'SJ revenue'!$H$31*'SJ revenue'!AL$7</f>
        <v>0</v>
      </c>
      <c r="AM31" s="8">
        <f>'SJ by Month'!AM31*'SJ revenue'!$H$31*'SJ revenue'!AM$7</f>
        <v>0</v>
      </c>
      <c r="AN31" s="8">
        <f>'SJ by Month'!AN31*'SJ revenue'!$H$31*'SJ revenue'!AN$7</f>
        <v>0</v>
      </c>
      <c r="AO31" s="8">
        <f>'SJ by Month'!AO31*'SJ revenue'!$H$31*'SJ revenue'!AO$7</f>
        <v>0</v>
      </c>
      <c r="AP31" s="8">
        <f>'SJ by Month'!AP31*'SJ revenue'!$H$31*'SJ revenue'!AP$7</f>
        <v>0</v>
      </c>
      <c r="AQ31" s="8">
        <f>'SJ by Month'!AQ31*'SJ revenue'!$H$31*'SJ revenue'!AQ$7</f>
        <v>0</v>
      </c>
      <c r="AR31" s="8">
        <f>'SJ by Month'!AR31*'SJ revenue'!$H$31*'SJ revenue'!AR$7</f>
        <v>0</v>
      </c>
      <c r="AS31" s="8">
        <f>'SJ by Month'!AS31*'SJ revenue'!$H$31*'SJ revenue'!AS$7</f>
        <v>0</v>
      </c>
      <c r="AT31" s="8">
        <f>'SJ by Month'!AT31*'SJ revenue'!$H$31*'SJ revenue'!AT$7</f>
        <v>0</v>
      </c>
      <c r="AU31" s="8">
        <f>'SJ by Month'!AU31*'SJ revenue'!$H$31*'SJ revenue'!AU$7</f>
        <v>0</v>
      </c>
      <c r="AV31" s="8">
        <f>'SJ by Month'!AV31*'SJ revenue'!$H$31*'SJ revenue'!AV$7</f>
        <v>0</v>
      </c>
      <c r="AW31" s="8">
        <f>'SJ by Month'!AW31*'SJ revenue'!$H$31*'SJ revenue'!AW$7</f>
        <v>0</v>
      </c>
      <c r="AX31" s="8">
        <f>'SJ by Month'!AX31*'SJ revenue'!$H$31*'SJ revenue'!AX$7</f>
        <v>0</v>
      </c>
      <c r="AY31" s="8">
        <f>'SJ by Month'!AY31*'SJ revenue'!$H$31*'SJ revenue'!AY$7</f>
        <v>0</v>
      </c>
      <c r="AZ31" s="8">
        <f>'SJ by Month'!AZ31*'SJ revenue'!$H$31*'SJ revenue'!AZ$7</f>
        <v>0</v>
      </c>
      <c r="BA31" s="8">
        <f>'SJ by Month'!BA31*'SJ revenue'!$H$31*'SJ revenue'!BA$7</f>
        <v>0</v>
      </c>
      <c r="BB31" s="8">
        <f>'SJ by Month'!BB31*'SJ revenue'!$H$31*'SJ revenue'!BB$7</f>
        <v>0</v>
      </c>
      <c r="BC31" s="8">
        <f>'SJ by Month'!BC31*'SJ revenue'!$H$31*'SJ revenue'!BC$7</f>
        <v>0</v>
      </c>
      <c r="BD31" s="8">
        <f>'SJ by Month'!BD31*'SJ revenue'!$H$31*'SJ revenue'!BD$7</f>
        <v>0</v>
      </c>
      <c r="BE31" s="8">
        <f>'SJ by Month'!BE31*'SJ revenue'!$H$31*'SJ revenue'!BE$7</f>
        <v>0</v>
      </c>
      <c r="BF31" s="8">
        <f>'SJ by Month'!BF31*'SJ revenue'!$H$31*'SJ revenue'!BF$7</f>
        <v>0</v>
      </c>
      <c r="BG31" s="8">
        <f>'SJ by Month'!BG31*'SJ revenue'!$H$31*'SJ revenue'!BG$7</f>
        <v>0</v>
      </c>
      <c r="BH31" s="8">
        <f>'SJ by Month'!BH31*'SJ revenue'!$H$31*'SJ revenue'!BH$7</f>
        <v>0</v>
      </c>
      <c r="BI31" s="8">
        <f>'SJ by Month'!BI31*'SJ revenue'!$H$31*'SJ revenue'!BI$7</f>
        <v>0</v>
      </c>
      <c r="BJ31" s="8">
        <f>'SJ by Month'!BJ31*'SJ revenue'!$H$31*'SJ revenue'!BJ$7</f>
        <v>0</v>
      </c>
      <c r="BK31" s="8">
        <f>'SJ by Month'!BK31*'SJ revenue'!$H$31*'SJ revenue'!BK$7</f>
        <v>0</v>
      </c>
      <c r="BL31" s="8">
        <f>'SJ by Month'!BL31*'SJ revenue'!$H$31*'SJ revenue'!BL$7</f>
        <v>0</v>
      </c>
      <c r="BM31" s="8">
        <f>'SJ by Month'!BM31*'SJ revenue'!$H$31*'SJ revenue'!BM$7</f>
        <v>0</v>
      </c>
      <c r="BN31" s="8">
        <f>'SJ by Month'!BN31*'SJ revenue'!$H$31*'SJ revenue'!BN$7</f>
        <v>0</v>
      </c>
      <c r="BO31" s="8">
        <f>'SJ by Month'!BO31*'SJ revenue'!$H$31*'SJ revenue'!BO$7</f>
        <v>0</v>
      </c>
      <c r="BP31" s="8">
        <f>'SJ by Month'!BP31*'SJ revenue'!$H$31*'SJ revenue'!BP$7</f>
        <v>0</v>
      </c>
      <c r="BQ31" s="8">
        <f>'SJ by Month'!BQ31*'SJ revenue'!$H$31*'SJ revenue'!BQ$7</f>
        <v>0</v>
      </c>
      <c r="BR31" s="8">
        <f>'SJ by Month'!BR31*'SJ revenue'!$H$31*'SJ revenue'!BR$7</f>
        <v>0</v>
      </c>
      <c r="BS31" s="8">
        <f>'SJ by Month'!BS31*'SJ revenue'!$H$31*'SJ revenue'!BS$7</f>
        <v>0</v>
      </c>
      <c r="BT31" s="8">
        <f>'SJ by Month'!BT31*'SJ revenue'!$H$31*'SJ revenue'!BT$7</f>
        <v>0</v>
      </c>
      <c r="BU31" s="8">
        <f>'SJ by Month'!BU31*'SJ revenue'!$H$31*'SJ revenue'!BU$7</f>
        <v>0</v>
      </c>
      <c r="BV31" s="8">
        <f>'SJ by Month'!BV31*'SJ revenue'!$H$31*'SJ revenue'!BV$7</f>
        <v>0</v>
      </c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>
        <v>0</v>
      </c>
      <c r="J32" s="5"/>
      <c r="K32" s="61"/>
      <c r="L32" s="8">
        <f>'SJ by Month'!L32*'SJ revenue'!$H$32*'SJ revenue'!L$7</f>
        <v>0</v>
      </c>
      <c r="M32" s="8">
        <f>'SJ by Month'!M32*'SJ revenue'!$H$32*'SJ revenue'!M$7</f>
        <v>0</v>
      </c>
      <c r="N32" s="8">
        <f>'SJ by Month'!N32*'SJ revenue'!$H$32*'SJ revenue'!N$7</f>
        <v>0</v>
      </c>
      <c r="O32" s="8">
        <f>'SJ by Month'!O32*'SJ revenue'!$H$32*'SJ revenue'!O$7</f>
        <v>0</v>
      </c>
      <c r="P32" s="8">
        <f>'SJ by Month'!P32*'SJ revenue'!$H$32*'SJ revenue'!P$7</f>
        <v>0</v>
      </c>
      <c r="Q32" s="8">
        <f>'SJ by Month'!Q32*'SJ revenue'!$H$32*'SJ revenue'!Q$7</f>
        <v>0</v>
      </c>
      <c r="R32" s="8">
        <f>'SJ by Month'!R32*'SJ revenue'!$H$32*'SJ revenue'!R$7</f>
        <v>0</v>
      </c>
      <c r="S32" s="8">
        <f>'SJ by Month'!S32*'SJ revenue'!$H$32*'SJ revenue'!S$7</f>
        <v>0</v>
      </c>
      <c r="T32" s="8">
        <f>'SJ by Month'!T32*'SJ revenue'!$H$32*'SJ revenue'!T$7</f>
        <v>0</v>
      </c>
      <c r="U32" s="8">
        <f>'SJ by Month'!U32*'SJ revenue'!$H$32*'SJ revenue'!U$7</f>
        <v>0</v>
      </c>
      <c r="V32" s="8">
        <f>'SJ by Month'!V32*'SJ revenue'!$H$32*'SJ revenue'!V$7</f>
        <v>0</v>
      </c>
      <c r="W32" s="8">
        <f>'SJ by Month'!W32*'SJ revenue'!$H$32*'SJ revenue'!W$7</f>
        <v>0</v>
      </c>
      <c r="X32" s="8">
        <f>'SJ by Month'!X32*'SJ revenue'!$H$32*'SJ revenue'!X$7</f>
        <v>0</v>
      </c>
      <c r="Y32" s="8">
        <f>'SJ by Month'!Y32*'SJ revenue'!$H$32*'SJ revenue'!Y$7</f>
        <v>0</v>
      </c>
      <c r="Z32" s="8">
        <f>'SJ by Month'!Z32*'SJ revenue'!$H$32*'SJ revenue'!Z$7</f>
        <v>0</v>
      </c>
      <c r="AA32" s="8">
        <f>'SJ by Month'!AA32*'SJ revenue'!$H$32*'SJ revenue'!AA$7</f>
        <v>0</v>
      </c>
      <c r="AB32" s="8">
        <f>'SJ by Month'!AB32*'SJ revenue'!$H$32*'SJ revenue'!AB$7</f>
        <v>0</v>
      </c>
      <c r="AC32" s="8">
        <f>'SJ by Month'!AC32*'SJ revenue'!$H$32*'SJ revenue'!AC$7</f>
        <v>0</v>
      </c>
      <c r="AD32" s="8">
        <f>'SJ by Month'!AD32*'SJ revenue'!$H$32*'SJ revenue'!AD$7</f>
        <v>0</v>
      </c>
      <c r="AE32" s="8">
        <f>'SJ by Month'!AE32*'SJ revenue'!$H$32*'SJ revenue'!AE$7</f>
        <v>0</v>
      </c>
      <c r="AF32" s="8">
        <f>'SJ by Month'!AF32*'SJ revenue'!$H$32*'SJ revenue'!AF$7</f>
        <v>0</v>
      </c>
      <c r="AG32" s="8">
        <f>'SJ by Month'!AG32*'SJ revenue'!$H$32*'SJ revenue'!AG$7</f>
        <v>0</v>
      </c>
      <c r="AH32" s="8">
        <f>'SJ by Month'!AH32*'SJ revenue'!$H$32*'SJ revenue'!AH$7</f>
        <v>0</v>
      </c>
      <c r="AI32" s="8">
        <f>'SJ by Month'!AI32*'SJ revenue'!$H$32*'SJ revenue'!AI$7</f>
        <v>0</v>
      </c>
      <c r="AJ32" s="8">
        <f>'SJ by Month'!AJ32*'SJ revenue'!$H$32*'SJ revenue'!AJ$7</f>
        <v>0</v>
      </c>
      <c r="AK32" s="8">
        <f>'SJ by Month'!AK32*'SJ revenue'!$H$32*'SJ revenue'!AK$7</f>
        <v>0</v>
      </c>
      <c r="AL32" s="8">
        <f>'SJ by Month'!AL32*'SJ revenue'!$H$32*'SJ revenue'!AL$7</f>
        <v>0</v>
      </c>
      <c r="AM32" s="8">
        <f>'SJ by Month'!AM32*'SJ revenue'!$H$32*'SJ revenue'!AM$7</f>
        <v>0</v>
      </c>
      <c r="AN32" s="8">
        <f>'SJ by Month'!AN32*'SJ revenue'!$H$32*'SJ revenue'!AN$7</f>
        <v>0</v>
      </c>
      <c r="AO32" s="8">
        <f>'SJ by Month'!AO32*'SJ revenue'!$H$32*'SJ revenue'!AO$7</f>
        <v>0</v>
      </c>
      <c r="AP32" s="8">
        <f>'SJ by Month'!AP32*'SJ revenue'!$H$32*'SJ revenue'!AP$7</f>
        <v>0</v>
      </c>
      <c r="AQ32" s="8">
        <f>'SJ by Month'!AQ32*'SJ revenue'!$H$32*'SJ revenue'!AQ$7</f>
        <v>0</v>
      </c>
      <c r="AR32" s="8">
        <f>'SJ by Month'!AR32*'SJ revenue'!$H$32*'SJ revenue'!AR$7</f>
        <v>0</v>
      </c>
      <c r="AS32" s="8">
        <f>'SJ by Month'!AS32*'SJ revenue'!$H$32*'SJ revenue'!AS$7</f>
        <v>0</v>
      </c>
      <c r="AT32" s="8">
        <f>'SJ by Month'!AT32*'SJ revenue'!$H$32*'SJ revenue'!AT$7</f>
        <v>0</v>
      </c>
      <c r="AU32" s="8">
        <f>'SJ by Month'!AU32*'SJ revenue'!$H$32*'SJ revenue'!AU$7</f>
        <v>0</v>
      </c>
      <c r="AV32" s="8">
        <f>'SJ by Month'!AV32*'SJ revenue'!$H$32*'SJ revenue'!AV$7</f>
        <v>0</v>
      </c>
      <c r="AW32" s="8">
        <f>'SJ by Month'!AW32*'SJ revenue'!$H$32*'SJ revenue'!AW$7</f>
        <v>0</v>
      </c>
      <c r="AX32" s="8">
        <f>'SJ by Month'!AX32*'SJ revenue'!$H$32*'SJ revenue'!AX$7</f>
        <v>0</v>
      </c>
      <c r="AY32" s="8">
        <f>'SJ by Month'!AY32*'SJ revenue'!$H$32*'SJ revenue'!AY$7</f>
        <v>0</v>
      </c>
      <c r="AZ32" s="8">
        <f>'SJ by Month'!AZ32*'SJ revenue'!$H$32*'SJ revenue'!AZ$7</f>
        <v>0</v>
      </c>
      <c r="BA32" s="8">
        <f>'SJ by Month'!BA32*'SJ revenue'!$H$32*'SJ revenue'!BA$7</f>
        <v>0</v>
      </c>
      <c r="BB32" s="8">
        <f>'SJ by Month'!BB32*'SJ revenue'!$H$32*'SJ revenue'!BB$7</f>
        <v>0</v>
      </c>
      <c r="BC32" s="8">
        <f>'SJ by Month'!BC32*'SJ revenue'!$H$32*'SJ revenue'!BC$7</f>
        <v>0</v>
      </c>
      <c r="BD32" s="8">
        <f>'SJ by Month'!BD32*'SJ revenue'!$H$32*'SJ revenue'!BD$7</f>
        <v>0</v>
      </c>
      <c r="BE32" s="8">
        <f>'SJ by Month'!BE32*'SJ revenue'!$H$32*'SJ revenue'!BE$7</f>
        <v>0</v>
      </c>
      <c r="BF32" s="8">
        <f>'SJ by Month'!BF32*'SJ revenue'!$H$32*'SJ revenue'!BF$7</f>
        <v>0</v>
      </c>
      <c r="BG32" s="8">
        <f>'SJ by Month'!BG32*'SJ revenue'!$H$32*'SJ revenue'!BG$7</f>
        <v>0</v>
      </c>
      <c r="BH32" s="8">
        <f>'SJ by Month'!BH32*'SJ revenue'!$H$32*'SJ revenue'!BH$7</f>
        <v>0</v>
      </c>
      <c r="BI32" s="8">
        <f>'SJ by Month'!BI32*'SJ revenue'!$H$32*'SJ revenue'!BI$7</f>
        <v>0</v>
      </c>
      <c r="BJ32" s="8">
        <f>'SJ by Month'!BJ32*'SJ revenue'!$H$32*'SJ revenue'!BJ$7</f>
        <v>0</v>
      </c>
      <c r="BK32" s="8">
        <f>'SJ by Month'!BK32*'SJ revenue'!$H$32*'SJ revenue'!BK$7</f>
        <v>0</v>
      </c>
      <c r="BL32" s="8">
        <f>'SJ by Month'!BL32*'SJ revenue'!$H$32*'SJ revenue'!BL$7</f>
        <v>0</v>
      </c>
      <c r="BM32" s="8">
        <f>'SJ by Month'!BM32*'SJ revenue'!$H$32*'SJ revenue'!BM$7</f>
        <v>0</v>
      </c>
      <c r="BN32" s="8">
        <f>'SJ by Month'!BN32*'SJ revenue'!$H$32*'SJ revenue'!BN$7</f>
        <v>0</v>
      </c>
      <c r="BO32" s="8">
        <f>'SJ by Month'!BO32*'SJ revenue'!$H$32*'SJ revenue'!BO$7</f>
        <v>0</v>
      </c>
      <c r="BP32" s="8">
        <f>'SJ by Month'!BP32*'SJ revenue'!$H$32*'SJ revenue'!BP$7</f>
        <v>0</v>
      </c>
      <c r="BQ32" s="8">
        <f>'SJ by Month'!BQ32*'SJ revenue'!$H$32*'SJ revenue'!BQ$7</f>
        <v>0</v>
      </c>
      <c r="BR32" s="8">
        <f>'SJ by Month'!BR32*'SJ revenue'!$H$32*'SJ revenue'!BR$7</f>
        <v>0</v>
      </c>
      <c r="BS32" s="8">
        <f>'SJ by Month'!BS32*'SJ revenue'!$H$32*'SJ revenue'!BS$7</f>
        <v>0</v>
      </c>
      <c r="BT32" s="8">
        <f>'SJ by Month'!BT32*'SJ revenue'!$H$32*'SJ revenue'!BT$7</f>
        <v>0</v>
      </c>
      <c r="BU32" s="8">
        <f>'SJ by Month'!BU32*'SJ revenue'!$H$32*'SJ revenue'!BU$7</f>
        <v>0</v>
      </c>
      <c r="BV32" s="8">
        <f>'SJ by Month'!BV32*'SJ revenue'!$H$32*'SJ revenue'!BV$7</f>
        <v>0</v>
      </c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>
        <v>0</v>
      </c>
      <c r="I33" s="3">
        <v>10000</v>
      </c>
      <c r="J33" s="8">
        <v>10000</v>
      </c>
      <c r="K33" s="61"/>
      <c r="L33" s="8">
        <f>'SJ by Month'!L33*'SJ revenue'!$H$33*'SJ revenue'!L$7</f>
        <v>0</v>
      </c>
      <c r="M33" s="8">
        <f>'SJ by Month'!M33*'SJ revenue'!$H$33*'SJ revenue'!M$7</f>
        <v>0</v>
      </c>
      <c r="N33" s="8">
        <f>'SJ by Month'!N33*'SJ revenue'!$H$33*'SJ revenue'!N$7</f>
        <v>0</v>
      </c>
      <c r="O33" s="8">
        <f>'SJ by Month'!O33*'SJ revenue'!$H$33*'SJ revenue'!O$7</f>
        <v>0</v>
      </c>
      <c r="P33" s="8">
        <f>'SJ by Month'!P33*'SJ revenue'!$H$33*'SJ revenue'!P$7</f>
        <v>0</v>
      </c>
      <c r="Q33" s="8">
        <f>'SJ by Month'!Q33*'SJ revenue'!$H$33*'SJ revenue'!Q$7</f>
        <v>0</v>
      </c>
      <c r="R33" s="8">
        <f>'SJ by Month'!R33*'SJ revenue'!$H$33*'SJ revenue'!R$7</f>
        <v>0</v>
      </c>
      <c r="S33" s="8">
        <f>'SJ by Month'!S33*'SJ revenue'!$H$33*'SJ revenue'!S$7</f>
        <v>0</v>
      </c>
      <c r="T33" s="8">
        <f>'SJ by Month'!T33*'SJ revenue'!$H$33*'SJ revenue'!T$7</f>
        <v>0</v>
      </c>
      <c r="U33" s="8">
        <f>'SJ by Month'!U33*'SJ revenue'!$H$33*'SJ revenue'!U$7</f>
        <v>0</v>
      </c>
      <c r="V33" s="8">
        <f>'SJ by Month'!V33*'SJ revenue'!$H$33*'SJ revenue'!V$7</f>
        <v>0</v>
      </c>
      <c r="W33" s="8">
        <f>'SJ by Month'!W33*'SJ revenue'!$H$33*'SJ revenue'!W$7</f>
        <v>0</v>
      </c>
      <c r="X33" s="8">
        <f>'SJ by Month'!X33*'SJ revenue'!$H$33*'SJ revenue'!X$7</f>
        <v>0</v>
      </c>
      <c r="Y33" s="8">
        <f>'SJ by Month'!Y33*'SJ revenue'!$H$33*'SJ revenue'!Y$7</f>
        <v>0</v>
      </c>
      <c r="Z33" s="8">
        <f>'SJ by Month'!Z33*'SJ revenue'!$H$33*'SJ revenue'!Z$7</f>
        <v>0</v>
      </c>
      <c r="AA33" s="8">
        <f>'SJ by Month'!AA33*'SJ revenue'!$H$33*'SJ revenue'!AA$7</f>
        <v>0</v>
      </c>
      <c r="AB33" s="8">
        <f>'SJ by Month'!AB33*'SJ revenue'!$H$33*'SJ revenue'!AB$7</f>
        <v>0</v>
      </c>
      <c r="AC33" s="8">
        <f>'SJ by Month'!AC33*'SJ revenue'!$H$33*'SJ revenue'!AC$7</f>
        <v>0</v>
      </c>
      <c r="AD33" s="8">
        <f>'SJ by Month'!AD33*'SJ revenue'!$H$33*'SJ revenue'!AD$7</f>
        <v>0</v>
      </c>
      <c r="AE33" s="8">
        <f>'SJ by Month'!AE33*'SJ revenue'!$H$33*'SJ revenue'!AE$7</f>
        <v>0</v>
      </c>
      <c r="AF33" s="8">
        <f>'SJ by Month'!AF33*'SJ revenue'!$H$33*'SJ revenue'!AF$7</f>
        <v>0</v>
      </c>
      <c r="AG33" s="8">
        <f>'SJ by Month'!AG33*'SJ revenue'!$H$33*'SJ revenue'!AG$7</f>
        <v>0</v>
      </c>
      <c r="AH33" s="8">
        <f>'SJ by Month'!AH33*'SJ revenue'!$H$33*'SJ revenue'!AH$7</f>
        <v>0</v>
      </c>
      <c r="AI33" s="8">
        <f>'SJ by Month'!AI33*'SJ revenue'!$H$33*'SJ revenue'!AI$7</f>
        <v>0</v>
      </c>
      <c r="AJ33" s="8">
        <f>'SJ by Month'!AJ33*'SJ revenue'!$H$33*'SJ revenue'!AJ$7</f>
        <v>0</v>
      </c>
      <c r="AK33" s="8">
        <f>'SJ by Month'!AK33*'SJ revenue'!$H$33*'SJ revenue'!AK$7</f>
        <v>0</v>
      </c>
      <c r="AL33" s="8">
        <f>'SJ by Month'!AL33*'SJ revenue'!$H$33*'SJ revenue'!AL$7</f>
        <v>0</v>
      </c>
      <c r="AM33" s="8">
        <f>'SJ by Month'!AM33*'SJ revenue'!$H$33*'SJ revenue'!AM$7</f>
        <v>0</v>
      </c>
      <c r="AN33" s="8">
        <f>'SJ by Month'!AN33*'SJ revenue'!$H$33*'SJ revenue'!AN$7</f>
        <v>0</v>
      </c>
      <c r="AO33" s="8">
        <f>'SJ by Month'!AO33*'SJ revenue'!$H$33*'SJ revenue'!AO$7</f>
        <v>0</v>
      </c>
      <c r="AP33" s="8">
        <f>'SJ by Month'!AP33*'SJ revenue'!$H$33*'SJ revenue'!AP$7</f>
        <v>0</v>
      </c>
      <c r="AQ33" s="8">
        <f>'SJ by Month'!AQ33*'SJ revenue'!$H$33*'SJ revenue'!AQ$7</f>
        <v>0</v>
      </c>
      <c r="AR33" s="8">
        <f>'SJ by Month'!AR33*'SJ revenue'!$H$33*'SJ revenue'!AR$7</f>
        <v>0</v>
      </c>
      <c r="AS33" s="8">
        <f>'SJ by Month'!AS33*'SJ revenue'!$H$33*'SJ revenue'!AS$7</f>
        <v>0</v>
      </c>
      <c r="AT33" s="8">
        <f>'SJ by Month'!AT33*'SJ revenue'!$H$33*'SJ revenue'!AT$7</f>
        <v>0</v>
      </c>
      <c r="AU33" s="8">
        <f>'SJ by Month'!AU33*'SJ revenue'!$H$33*'SJ revenue'!AU$7</f>
        <v>0</v>
      </c>
      <c r="AV33" s="8">
        <f>'SJ by Month'!AV33*'SJ revenue'!$H$33*'SJ revenue'!AV$7</f>
        <v>0</v>
      </c>
      <c r="AW33" s="8">
        <f>'SJ by Month'!AW33*'SJ revenue'!$H$33*'SJ revenue'!AW$7</f>
        <v>0</v>
      </c>
      <c r="AX33" s="8">
        <f>'SJ by Month'!AX33*'SJ revenue'!$H$33*'SJ revenue'!AX$7</f>
        <v>0</v>
      </c>
      <c r="AY33" s="8">
        <f>'SJ by Month'!AY33*'SJ revenue'!$H$33*'SJ revenue'!AY$7</f>
        <v>0</v>
      </c>
      <c r="AZ33" s="8">
        <f>'SJ by Month'!AZ33*'SJ revenue'!$H$33*'SJ revenue'!AZ$7</f>
        <v>0</v>
      </c>
      <c r="BA33" s="8">
        <f>'SJ by Month'!BA33*'SJ revenue'!$H$33*'SJ revenue'!BA$7</f>
        <v>0</v>
      </c>
      <c r="BB33" s="8">
        <f>'SJ by Month'!BB33*'SJ revenue'!$H$33*'SJ revenue'!BB$7</f>
        <v>0</v>
      </c>
      <c r="BC33" s="8">
        <f>'SJ by Month'!BC33*'SJ revenue'!$H$33*'SJ revenue'!BC$7</f>
        <v>0</v>
      </c>
      <c r="BD33" s="8">
        <f>'SJ by Month'!BD33*'SJ revenue'!$H$33*'SJ revenue'!BD$7</f>
        <v>0</v>
      </c>
      <c r="BE33" s="8">
        <f>'SJ by Month'!BE33*'SJ revenue'!$H$33*'SJ revenue'!BE$7</f>
        <v>0</v>
      </c>
      <c r="BF33" s="8">
        <f>'SJ by Month'!BF33*'SJ revenue'!$H$33*'SJ revenue'!BF$7</f>
        <v>0</v>
      </c>
      <c r="BG33" s="8">
        <f>'SJ by Month'!BG33*'SJ revenue'!$H$33*'SJ revenue'!BG$7</f>
        <v>0</v>
      </c>
      <c r="BH33" s="8">
        <f>'SJ by Month'!BH33*'SJ revenue'!$H$33*'SJ revenue'!BH$7</f>
        <v>0</v>
      </c>
      <c r="BI33" s="8">
        <f>'SJ by Month'!BI33*'SJ revenue'!$H$33*'SJ revenue'!BI$7</f>
        <v>0</v>
      </c>
      <c r="BJ33" s="8">
        <f>'SJ by Month'!BJ33*'SJ revenue'!$H$33*'SJ revenue'!BJ$7</f>
        <v>0</v>
      </c>
      <c r="BK33" s="8">
        <f>'SJ by Month'!BK33*'SJ revenue'!$H$33*'SJ revenue'!BK$7</f>
        <v>0</v>
      </c>
      <c r="BL33" s="8">
        <f>'SJ by Month'!BL33*'SJ revenue'!$H$33*'SJ revenue'!BL$7</f>
        <v>0</v>
      </c>
      <c r="BM33" s="8">
        <f>'SJ by Month'!BM33*'SJ revenue'!$H$33*'SJ revenue'!BM$7</f>
        <v>0</v>
      </c>
      <c r="BN33" s="8">
        <f>'SJ by Month'!BN33*'SJ revenue'!$H$33*'SJ revenue'!BN$7</f>
        <v>0</v>
      </c>
      <c r="BO33" s="8">
        <f>'SJ by Month'!BO33*'SJ revenue'!$H$33*'SJ revenue'!BO$7</f>
        <v>0</v>
      </c>
      <c r="BP33" s="8">
        <f>'SJ by Month'!BP33*'SJ revenue'!$H$33*'SJ revenue'!BP$7</f>
        <v>0</v>
      </c>
      <c r="BQ33" s="8">
        <f>'SJ by Month'!BQ33*'SJ revenue'!$H$33*'SJ revenue'!BQ$7</f>
        <v>0</v>
      </c>
      <c r="BR33" s="8">
        <f>'SJ by Month'!BR33*'SJ revenue'!$H$33*'SJ revenue'!BR$7</f>
        <v>0</v>
      </c>
      <c r="BS33" s="8">
        <f>'SJ by Month'!BS33*'SJ revenue'!$H$33*'SJ revenue'!BS$7</f>
        <v>0</v>
      </c>
      <c r="BT33" s="8">
        <f>'SJ by Month'!BT33*'SJ revenue'!$H$33*'SJ revenue'!BT$7</f>
        <v>0</v>
      </c>
      <c r="BU33" s="8">
        <f>'SJ by Month'!BU33*'SJ revenue'!$H$33*'SJ revenue'!BU$7</f>
        <v>0</v>
      </c>
      <c r="BV33" s="8">
        <f>'SJ by Month'!BV33*'SJ revenue'!$H$33*'SJ revenue'!BV$7</f>
        <v>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8"/>
      <c r="L34" s="8">
        <f>'SJ by Month'!L34*'SJ revenue'!$H$34*'SJ revenue'!L$7</f>
        <v>659060</v>
      </c>
      <c r="M34" s="8">
        <f>'SJ by Month'!M34*'SJ revenue'!$H$34*'SJ revenue'!M$7</f>
        <v>637800</v>
      </c>
      <c r="N34" s="8">
        <f>'SJ by Month'!N34*'SJ revenue'!$H$34*'SJ revenue'!N$7</f>
        <v>659060</v>
      </c>
      <c r="O34" s="8">
        <f>'SJ by Month'!O34*'SJ revenue'!$H$34*'SJ revenue'!O$7</f>
        <v>659060</v>
      </c>
      <c r="P34" s="8">
        <f>'SJ by Month'!P34*'SJ revenue'!$H$34*'SJ revenue'!P$7</f>
        <v>595280</v>
      </c>
      <c r="Q34" s="8">
        <f>'SJ by Month'!Q34*'SJ revenue'!$H$34*'SJ revenue'!Q$7</f>
        <v>659060</v>
      </c>
      <c r="R34" s="8">
        <f>'SJ by Month'!R34*'SJ revenue'!$H$34*'SJ revenue'!R$7</f>
        <v>637800</v>
      </c>
      <c r="S34" s="8">
        <f>'SJ by Month'!S34*'SJ revenue'!$H$34*'SJ revenue'!S$7</f>
        <v>659060</v>
      </c>
      <c r="T34" s="8">
        <f>'SJ by Month'!T34*'SJ revenue'!$H$34*'SJ revenue'!T$7</f>
        <v>637800</v>
      </c>
      <c r="U34" s="8">
        <f>'SJ by Month'!U34*'SJ revenue'!$H$34*'SJ revenue'!U$7</f>
        <v>659060</v>
      </c>
      <c r="V34" s="8">
        <f>'SJ by Month'!V34*'SJ revenue'!$H$34*'SJ revenue'!V$7</f>
        <v>659060</v>
      </c>
      <c r="W34" s="8">
        <f>'SJ by Month'!W34*'SJ revenue'!$H$34*'SJ revenue'!W$7</f>
        <v>637800</v>
      </c>
      <c r="X34" s="8">
        <f>'SJ by Month'!X34*'SJ revenue'!$H$34*'SJ revenue'!X$7</f>
        <v>659060</v>
      </c>
      <c r="Y34" s="8">
        <f>'SJ by Month'!Y34*'SJ revenue'!$H$34*'SJ revenue'!Y$7</f>
        <v>637800</v>
      </c>
      <c r="Z34" s="8">
        <f>'SJ by Month'!Z34*'SJ revenue'!$H$34*'SJ revenue'!Z$7</f>
        <v>659060</v>
      </c>
      <c r="AA34" s="8">
        <f>'SJ by Month'!AA34*'SJ revenue'!$H$34*'SJ revenue'!AA$7</f>
        <v>659060</v>
      </c>
      <c r="AB34" s="8">
        <f>'SJ by Month'!AB34*'SJ revenue'!$H$34*'SJ revenue'!AB$7</f>
        <v>595280</v>
      </c>
      <c r="AC34" s="8">
        <f>'SJ by Month'!AC34*'SJ revenue'!$H$34*'SJ revenue'!AC$7</f>
        <v>659060</v>
      </c>
      <c r="AD34" s="8">
        <f>'SJ by Month'!AD34*'SJ revenue'!$H$34*'SJ revenue'!AD$7</f>
        <v>637800</v>
      </c>
      <c r="AE34" s="8">
        <f>'SJ by Month'!AE34*'SJ revenue'!$H$34*'SJ revenue'!AE$7</f>
        <v>659060</v>
      </c>
      <c r="AF34" s="8">
        <f>'SJ by Month'!AF34*'SJ revenue'!$H$34*'SJ revenue'!AF$7</f>
        <v>637800</v>
      </c>
      <c r="AG34" s="8">
        <f>'SJ by Month'!AG34*'SJ revenue'!$H$34*'SJ revenue'!AG$7</f>
        <v>659060</v>
      </c>
      <c r="AH34" s="8">
        <f>'SJ by Month'!AH34*'SJ revenue'!$H$34*'SJ revenue'!AH$7</f>
        <v>659060</v>
      </c>
      <c r="AI34" s="8">
        <f>'SJ by Month'!AI34*'SJ revenue'!$H$34*'SJ revenue'!AI$7</f>
        <v>637800</v>
      </c>
      <c r="AJ34" s="8">
        <f>'SJ by Month'!AJ34*'SJ revenue'!$H$34*'SJ revenue'!AJ$7</f>
        <v>659060</v>
      </c>
      <c r="AK34" s="8">
        <f>'SJ by Month'!AK34*'SJ revenue'!$H$34*'SJ revenue'!AK$7</f>
        <v>637800</v>
      </c>
      <c r="AL34" s="8">
        <f>'SJ by Month'!AL34*'SJ revenue'!$H$34*'SJ revenue'!AL$7</f>
        <v>659060</v>
      </c>
      <c r="AM34" s="8">
        <f>'SJ by Month'!AM34*'SJ revenue'!$H$34*'SJ revenue'!AM$7</f>
        <v>659060</v>
      </c>
      <c r="AN34" s="8">
        <f>'SJ by Month'!AN34*'SJ revenue'!$H$34*'SJ revenue'!AN$7</f>
        <v>616540</v>
      </c>
      <c r="AO34" s="8">
        <f>'SJ by Month'!AO34*'SJ revenue'!$H$34*'SJ revenue'!AO$7</f>
        <v>659060</v>
      </c>
      <c r="AP34" s="8">
        <f>'SJ by Month'!AP34*'SJ revenue'!$H$34*'SJ revenue'!AP$7</f>
        <v>637800</v>
      </c>
      <c r="AQ34" s="8">
        <f>'SJ by Month'!AQ34*'SJ revenue'!$H$34*'SJ revenue'!AQ$7</f>
        <v>659060</v>
      </c>
      <c r="AR34" s="8">
        <f>'SJ by Month'!AR34*'SJ revenue'!$H$34*'SJ revenue'!AR$7</f>
        <v>637800</v>
      </c>
      <c r="AS34" s="8">
        <f>'SJ by Month'!AS34*'SJ revenue'!$H$34*'SJ revenue'!AS$7</f>
        <v>659060</v>
      </c>
      <c r="AT34" s="8">
        <f>'SJ by Month'!AT34*'SJ revenue'!$H$34*'SJ revenue'!AT$7</f>
        <v>659060</v>
      </c>
      <c r="AU34" s="8">
        <f>'SJ by Month'!AU34*'SJ revenue'!$H$34*'SJ revenue'!AU$7</f>
        <v>637800</v>
      </c>
      <c r="AV34" s="8">
        <f>'SJ by Month'!AV34*'SJ revenue'!$H$34*'SJ revenue'!AV$7</f>
        <v>659060</v>
      </c>
      <c r="AW34" s="8">
        <f>'SJ by Month'!AW34*'SJ revenue'!$H$34*'SJ revenue'!AW$7</f>
        <v>637800</v>
      </c>
      <c r="AX34" s="8">
        <f>'SJ by Month'!AX34*'SJ revenue'!$H$34*'SJ revenue'!AX$7</f>
        <v>659060</v>
      </c>
      <c r="AY34" s="8">
        <f>'SJ by Month'!AY34*'SJ revenue'!$H$34*'SJ revenue'!AY$7</f>
        <v>659060</v>
      </c>
      <c r="AZ34" s="8">
        <f>'SJ by Month'!AZ34*'SJ revenue'!$H$34*'SJ revenue'!AZ$7</f>
        <v>595280</v>
      </c>
      <c r="BA34" s="8">
        <f>'SJ by Month'!BA34*'SJ revenue'!$H$34*'SJ revenue'!BA$7</f>
        <v>659060</v>
      </c>
      <c r="BB34" s="8">
        <f>'SJ by Month'!BB34*'SJ revenue'!$H$34*'SJ revenue'!BB$7</f>
        <v>637800</v>
      </c>
      <c r="BC34" s="8">
        <f>'SJ by Month'!BC34*'SJ revenue'!$H$34*'SJ revenue'!BC$7</f>
        <v>659060</v>
      </c>
      <c r="BD34" s="8">
        <f>'SJ by Month'!BD34*'SJ revenue'!$H$34*'SJ revenue'!BD$7</f>
        <v>637800</v>
      </c>
      <c r="BE34" s="8">
        <f>'SJ by Month'!BE34*'SJ revenue'!$H$34*'SJ revenue'!BE$7</f>
        <v>659060</v>
      </c>
      <c r="BF34" s="8">
        <f>'SJ by Month'!BF34*'SJ revenue'!$H$34*'SJ revenue'!BF$7</f>
        <v>659060</v>
      </c>
      <c r="BG34" s="8">
        <f>'SJ by Month'!BG34*'SJ revenue'!$H$34*'SJ revenue'!BG$7</f>
        <v>637800</v>
      </c>
      <c r="BH34" s="8">
        <f>'SJ by Month'!BH34*'SJ revenue'!$H$34*'SJ revenue'!BH$7</f>
        <v>659060</v>
      </c>
      <c r="BI34" s="8">
        <f>'SJ by Month'!BI34*'SJ revenue'!$H$34*'SJ revenue'!BI$7</f>
        <v>637800</v>
      </c>
      <c r="BJ34" s="8">
        <f>'SJ by Month'!BJ34*'SJ revenue'!$H$34*'SJ revenue'!BJ$7</f>
        <v>659060</v>
      </c>
      <c r="BK34" s="8">
        <f>'SJ by Month'!BK34*'SJ revenue'!$H$34*'SJ revenue'!BK$7</f>
        <v>659060</v>
      </c>
      <c r="BL34" s="8">
        <f>'SJ by Month'!BL34*'SJ revenue'!$H$34*'SJ revenue'!BL$7</f>
        <v>595280</v>
      </c>
      <c r="BM34" s="8">
        <f>'SJ by Month'!BM34*'SJ revenue'!$H$34*'SJ revenue'!BM$7</f>
        <v>659060</v>
      </c>
      <c r="BN34" s="8">
        <f>'SJ by Month'!BN34*'SJ revenue'!$H$34*'SJ revenue'!BN$7</f>
        <v>637800</v>
      </c>
      <c r="BO34" s="8">
        <f>'SJ by Month'!BO34*'SJ revenue'!$H$34*'SJ revenue'!BO$7</f>
        <v>659060</v>
      </c>
      <c r="BP34" s="8">
        <f>'SJ by Month'!BP34*'SJ revenue'!$H$34*'SJ revenue'!BP$7</f>
        <v>637800</v>
      </c>
      <c r="BQ34" s="8">
        <f>'SJ by Month'!BQ34*'SJ revenue'!$H$34*'SJ revenue'!BQ$7</f>
        <v>659060</v>
      </c>
      <c r="BR34" s="8">
        <f>'SJ by Month'!BR34*'SJ revenue'!$H$34*'SJ revenue'!BR$7</f>
        <v>659060</v>
      </c>
      <c r="BS34" s="8">
        <f>'SJ by Month'!BS34*'SJ revenue'!$H$34*'SJ revenue'!BS$7</f>
        <v>637800</v>
      </c>
      <c r="BT34" s="8">
        <f>'SJ by Month'!BT34*'SJ revenue'!$H$34*'SJ revenue'!BT$7</f>
        <v>659060</v>
      </c>
      <c r="BU34" s="8">
        <f>'SJ by Month'!BU34*'SJ revenue'!$H$34*'SJ revenue'!BU$7</f>
        <v>637800</v>
      </c>
      <c r="BV34" s="8">
        <f>'SJ by Month'!BV34*'SJ revenue'!$H$34*'SJ revenue'!BV$7</f>
        <v>659060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>
        <v>0</v>
      </c>
      <c r="I35" s="3">
        <v>25000</v>
      </c>
      <c r="J35" s="8">
        <v>25000</v>
      </c>
      <c r="K35" s="61"/>
      <c r="L35" s="8">
        <f>'SJ by Month'!L35*'SJ revenue'!$H$35*'SJ revenue'!L$7</f>
        <v>0</v>
      </c>
      <c r="M35" s="8">
        <f>'SJ by Month'!M35*'SJ revenue'!$H$35*'SJ revenue'!M$7</f>
        <v>0</v>
      </c>
      <c r="N35" s="8">
        <f>'SJ by Month'!N35*'SJ revenue'!$H$35*'SJ revenue'!N$7</f>
        <v>0</v>
      </c>
      <c r="O35" s="8">
        <f>'SJ by Month'!O35*'SJ revenue'!$H$35*'SJ revenue'!O$7</f>
        <v>0</v>
      </c>
      <c r="P35" s="8">
        <f>'SJ by Month'!P35*'SJ revenue'!$H$35*'SJ revenue'!P$7</f>
        <v>0</v>
      </c>
      <c r="Q35" s="8">
        <f>'SJ by Month'!Q35*'SJ revenue'!$H$35*'SJ revenue'!Q$7</f>
        <v>0</v>
      </c>
      <c r="R35" s="8">
        <f>'SJ by Month'!R35*'SJ revenue'!$H$35*'SJ revenue'!R$7</f>
        <v>0</v>
      </c>
      <c r="S35" s="8">
        <f>'SJ by Month'!S35*'SJ revenue'!$H$35*'SJ revenue'!S$7</f>
        <v>0</v>
      </c>
      <c r="T35" s="8">
        <f>'SJ by Month'!T35*'SJ revenue'!$H$35*'SJ revenue'!T$7</f>
        <v>0</v>
      </c>
      <c r="U35" s="8">
        <f>'SJ by Month'!U35*'SJ revenue'!$H$35*'SJ revenue'!U$7</f>
        <v>0</v>
      </c>
      <c r="V35" s="8">
        <f>'SJ by Month'!V35*'SJ revenue'!$H$35*'SJ revenue'!V$7</f>
        <v>0</v>
      </c>
      <c r="W35" s="8">
        <f>'SJ by Month'!W35*'SJ revenue'!$H$35*'SJ revenue'!W$7</f>
        <v>0</v>
      </c>
      <c r="X35" s="8">
        <f>'SJ by Month'!X35*'SJ revenue'!$H$35*'SJ revenue'!X$7</f>
        <v>0</v>
      </c>
      <c r="Y35" s="8">
        <f>'SJ by Month'!Y35*'SJ revenue'!$H$35*'SJ revenue'!Y$7</f>
        <v>0</v>
      </c>
      <c r="Z35" s="8">
        <f>'SJ by Month'!Z35*'SJ revenue'!$H$35*'SJ revenue'!Z$7</f>
        <v>0</v>
      </c>
      <c r="AA35" s="8">
        <f>'SJ by Month'!AA35*'SJ revenue'!$H$35*'SJ revenue'!AA$7</f>
        <v>0</v>
      </c>
      <c r="AB35" s="8">
        <f>'SJ by Month'!AB35*'SJ revenue'!$H$35*'SJ revenue'!AB$7</f>
        <v>0</v>
      </c>
      <c r="AC35" s="8">
        <f>'SJ by Month'!AC35*'SJ revenue'!$H$35*'SJ revenue'!AC$7</f>
        <v>0</v>
      </c>
      <c r="AD35" s="8">
        <f>'SJ by Month'!AD35*'SJ revenue'!$H$35*'SJ revenue'!AD$7</f>
        <v>0</v>
      </c>
      <c r="AE35" s="8">
        <f>'SJ by Month'!AE35*'SJ revenue'!$H$35*'SJ revenue'!AE$7</f>
        <v>0</v>
      </c>
      <c r="AF35" s="8">
        <f>'SJ by Month'!AF35*'SJ revenue'!$H$35*'SJ revenue'!AF$7</f>
        <v>0</v>
      </c>
      <c r="AG35" s="8">
        <f>'SJ by Month'!AG35*'SJ revenue'!$H$35*'SJ revenue'!AG$7</f>
        <v>0</v>
      </c>
      <c r="AH35" s="8">
        <f>'SJ by Month'!AH35*'SJ revenue'!$H$35*'SJ revenue'!AH$7</f>
        <v>0</v>
      </c>
      <c r="AI35" s="8">
        <f>'SJ by Month'!AI35*'SJ revenue'!$H$35*'SJ revenue'!AI$7</f>
        <v>0</v>
      </c>
      <c r="AJ35" s="8">
        <f>'SJ by Month'!AJ35*'SJ revenue'!$H$35*'SJ revenue'!AJ$7</f>
        <v>0</v>
      </c>
      <c r="AK35" s="8">
        <f>'SJ by Month'!AK35*'SJ revenue'!$H$35*'SJ revenue'!AK$7</f>
        <v>0</v>
      </c>
      <c r="AL35" s="8">
        <f>'SJ by Month'!AL35*'SJ revenue'!$H$35*'SJ revenue'!AL$7</f>
        <v>0</v>
      </c>
      <c r="AM35" s="8">
        <f>'SJ by Month'!AM35*'SJ revenue'!$H$35*'SJ revenue'!AM$7</f>
        <v>0</v>
      </c>
      <c r="AN35" s="8">
        <f>'SJ by Month'!AN35*'SJ revenue'!$H$35*'SJ revenue'!AN$7</f>
        <v>0</v>
      </c>
      <c r="AO35" s="8">
        <f>'SJ by Month'!AO35*'SJ revenue'!$H$35*'SJ revenue'!AO$7</f>
        <v>0</v>
      </c>
      <c r="AP35" s="8">
        <f>'SJ by Month'!AP35*'SJ revenue'!$H$35*'SJ revenue'!AP$7</f>
        <v>0</v>
      </c>
      <c r="AQ35" s="8">
        <f>'SJ by Month'!AQ35*'SJ revenue'!$H$35*'SJ revenue'!AQ$7</f>
        <v>0</v>
      </c>
      <c r="AR35" s="8">
        <f>'SJ by Month'!AR35*'SJ revenue'!$H$35*'SJ revenue'!AR$7</f>
        <v>0</v>
      </c>
      <c r="AS35" s="8">
        <f>'SJ by Month'!AS35*'SJ revenue'!$H$35*'SJ revenue'!AS$7</f>
        <v>0</v>
      </c>
      <c r="AT35" s="8">
        <f>'SJ by Month'!AT35*'SJ revenue'!$H$35*'SJ revenue'!AT$7</f>
        <v>0</v>
      </c>
      <c r="AU35" s="8">
        <f>'SJ by Month'!AU35*'SJ revenue'!$H$35*'SJ revenue'!AU$7</f>
        <v>0</v>
      </c>
      <c r="AV35" s="8">
        <f>'SJ by Month'!AV35*'SJ revenue'!$H$35*'SJ revenue'!AV$7</f>
        <v>0</v>
      </c>
      <c r="AW35" s="8">
        <f>'SJ by Month'!AW35*'SJ revenue'!$H$35*'SJ revenue'!AW$7</f>
        <v>0</v>
      </c>
      <c r="AX35" s="8">
        <f>'SJ by Month'!AX35*'SJ revenue'!$H$35*'SJ revenue'!AX$7</f>
        <v>0</v>
      </c>
      <c r="AY35" s="8">
        <f>'SJ by Month'!AY35*'SJ revenue'!$H$35*'SJ revenue'!AY$7</f>
        <v>0</v>
      </c>
      <c r="AZ35" s="8">
        <f>'SJ by Month'!AZ35*'SJ revenue'!$H$35*'SJ revenue'!AZ$7</f>
        <v>0</v>
      </c>
      <c r="BA35" s="8">
        <f>'SJ by Month'!BA35*'SJ revenue'!$H$35*'SJ revenue'!BA$7</f>
        <v>0</v>
      </c>
      <c r="BB35" s="8">
        <f>'SJ by Month'!BB35*'SJ revenue'!$H$35*'SJ revenue'!BB$7</f>
        <v>0</v>
      </c>
      <c r="BC35" s="8">
        <f>'SJ by Month'!BC35*'SJ revenue'!$H$35*'SJ revenue'!BC$7</f>
        <v>0</v>
      </c>
      <c r="BD35" s="8">
        <f>'SJ by Month'!BD35*'SJ revenue'!$H$35*'SJ revenue'!BD$7</f>
        <v>0</v>
      </c>
      <c r="BE35" s="8">
        <f>'SJ by Month'!BE35*'SJ revenue'!$H$35*'SJ revenue'!BE$7</f>
        <v>0</v>
      </c>
      <c r="BF35" s="8">
        <f>'SJ by Month'!BF35*'SJ revenue'!$H$35*'SJ revenue'!BF$7</f>
        <v>0</v>
      </c>
      <c r="BG35" s="8">
        <f>'SJ by Month'!BG35*'SJ revenue'!$H$35*'SJ revenue'!BG$7</f>
        <v>0</v>
      </c>
      <c r="BH35" s="8">
        <f>'SJ by Month'!BH35*'SJ revenue'!$H$35*'SJ revenue'!BH$7</f>
        <v>0</v>
      </c>
      <c r="BI35" s="8">
        <f>'SJ by Month'!BI35*'SJ revenue'!$H$35*'SJ revenue'!BI$7</f>
        <v>0</v>
      </c>
      <c r="BJ35" s="8">
        <f>'SJ by Month'!BJ35*'SJ revenue'!$H$35*'SJ revenue'!BJ$7</f>
        <v>0</v>
      </c>
      <c r="BK35" s="8">
        <f>'SJ by Month'!BK35*'SJ revenue'!$H$35*'SJ revenue'!BK$7</f>
        <v>0</v>
      </c>
      <c r="BL35" s="8">
        <f>'SJ by Month'!BL35*'SJ revenue'!$H$35*'SJ revenue'!BL$7</f>
        <v>0</v>
      </c>
      <c r="BM35" s="8">
        <f>'SJ by Month'!BM35*'SJ revenue'!$H$35*'SJ revenue'!BM$7</f>
        <v>0</v>
      </c>
      <c r="BN35" s="8">
        <f>'SJ by Month'!BN35*'SJ revenue'!$H$35*'SJ revenue'!BN$7</f>
        <v>0</v>
      </c>
      <c r="BO35" s="8">
        <f>'SJ by Month'!BO35*'SJ revenue'!$H$35*'SJ revenue'!BO$7</f>
        <v>0</v>
      </c>
      <c r="BP35" s="8">
        <f>'SJ by Month'!BP35*'SJ revenue'!$H$35*'SJ revenue'!BP$7</f>
        <v>0</v>
      </c>
      <c r="BQ35" s="8">
        <f>'SJ by Month'!BQ35*'SJ revenue'!$H$35*'SJ revenue'!BQ$7</f>
        <v>0</v>
      </c>
      <c r="BR35" s="8">
        <f>'SJ by Month'!BR35*'SJ revenue'!$H$35*'SJ revenue'!BR$7</f>
        <v>0</v>
      </c>
      <c r="BS35" s="8">
        <f>'SJ by Month'!BS35*'SJ revenue'!$H$35*'SJ revenue'!BS$7</f>
        <v>0</v>
      </c>
      <c r="BT35" s="8">
        <f>'SJ by Month'!BT35*'SJ revenue'!$H$35*'SJ revenue'!BT$7</f>
        <v>0</v>
      </c>
      <c r="BU35" s="8">
        <f>'SJ by Month'!BU35*'SJ revenue'!$H$35*'SJ revenue'!BU$7</f>
        <v>0</v>
      </c>
      <c r="BV35" s="8">
        <f>'SJ by Month'!BV35*'SJ revenue'!$H$35*'SJ revenue'!BV$7</f>
        <v>0</v>
      </c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8"/>
      <c r="L36" s="8">
        <f>'SJ by Month'!L36*'SJ revenue'!$H$36*'SJ revenue'!L$7</f>
        <v>65906</v>
      </c>
      <c r="M36" s="8">
        <f>'SJ by Month'!M36*'SJ revenue'!$H$36*'SJ revenue'!M$7</f>
        <v>63780</v>
      </c>
      <c r="N36" s="8">
        <f>'SJ by Month'!N36*'SJ revenue'!$H$36*'SJ revenue'!N$7</f>
        <v>65906</v>
      </c>
      <c r="O36" s="8">
        <f>'SJ by Month'!O36*'SJ revenue'!$H$36*'SJ revenue'!O$7</f>
        <v>65906</v>
      </c>
      <c r="P36" s="8">
        <f>'SJ by Month'!P36*'SJ revenue'!$H$36*'SJ revenue'!P$7</f>
        <v>59528</v>
      </c>
      <c r="Q36" s="8">
        <f>'SJ by Month'!Q36*'SJ revenue'!$H$36*'SJ revenue'!Q$7</f>
        <v>65906</v>
      </c>
      <c r="R36" s="8">
        <f>'SJ by Month'!R36*'SJ revenue'!$H$36*'SJ revenue'!R$7</f>
        <v>63780</v>
      </c>
      <c r="S36" s="8">
        <f>'SJ by Month'!S36*'SJ revenue'!$H$36*'SJ revenue'!S$7</f>
        <v>65906</v>
      </c>
      <c r="T36" s="8">
        <f>'SJ by Month'!T36*'SJ revenue'!$H$36*'SJ revenue'!T$7</f>
        <v>63780</v>
      </c>
      <c r="U36" s="8">
        <f>'SJ by Month'!U36*'SJ revenue'!$H$36*'SJ revenue'!U$7</f>
        <v>65906</v>
      </c>
      <c r="V36" s="8">
        <f>'SJ by Month'!V36*'SJ revenue'!$H$36*'SJ revenue'!V$7</f>
        <v>65906</v>
      </c>
      <c r="W36" s="8">
        <f>'SJ by Month'!W36*'SJ revenue'!$H$36*'SJ revenue'!W$7</f>
        <v>63780</v>
      </c>
      <c r="X36" s="8">
        <f>'SJ by Month'!X36*'SJ revenue'!$H$36*'SJ revenue'!X$7</f>
        <v>65906</v>
      </c>
      <c r="Y36" s="8">
        <f>'SJ by Month'!Y36*'SJ revenue'!$H$36*'SJ revenue'!Y$7</f>
        <v>63780</v>
      </c>
      <c r="Z36" s="8">
        <f>'SJ by Month'!Z36*'SJ revenue'!$H$36*'SJ revenue'!Z$7</f>
        <v>65906</v>
      </c>
      <c r="AA36" s="8">
        <f>'SJ by Month'!AA36*'SJ revenue'!$H$36*'SJ revenue'!AA$7</f>
        <v>65906</v>
      </c>
      <c r="AB36" s="8">
        <f>'SJ by Month'!AB36*'SJ revenue'!$H$36*'SJ revenue'!AB$7</f>
        <v>59528</v>
      </c>
      <c r="AC36" s="8">
        <f>'SJ by Month'!AC36*'SJ revenue'!$H$36*'SJ revenue'!AC$7</f>
        <v>65906</v>
      </c>
      <c r="AD36" s="8">
        <f>'SJ by Month'!AD36*'SJ revenue'!$H$36*'SJ revenue'!AD$7</f>
        <v>63780</v>
      </c>
      <c r="AE36" s="8">
        <f>'SJ by Month'!AE36*'SJ revenue'!$H$36*'SJ revenue'!AE$7</f>
        <v>65906</v>
      </c>
      <c r="AF36" s="8">
        <f>'SJ by Month'!AF36*'SJ revenue'!$H$36*'SJ revenue'!AF$7</f>
        <v>63780</v>
      </c>
      <c r="AG36" s="8">
        <f>'SJ by Month'!AG36*'SJ revenue'!$H$36*'SJ revenue'!AG$7</f>
        <v>65906</v>
      </c>
      <c r="AH36" s="8">
        <f>'SJ by Month'!AH36*'SJ revenue'!$H$36*'SJ revenue'!AH$7</f>
        <v>65906</v>
      </c>
      <c r="AI36" s="8">
        <f>'SJ by Month'!AI36*'SJ revenue'!$H$36*'SJ revenue'!AI$7</f>
        <v>63780</v>
      </c>
      <c r="AJ36" s="8">
        <f>'SJ by Month'!AJ36*'SJ revenue'!$H$36*'SJ revenue'!AJ$7</f>
        <v>65906</v>
      </c>
      <c r="AK36" s="8">
        <f>'SJ by Month'!AK36*'SJ revenue'!$H$36*'SJ revenue'!AK$7</f>
        <v>63780</v>
      </c>
      <c r="AL36" s="8">
        <f>'SJ by Month'!AL36*'SJ revenue'!$H$36*'SJ revenue'!AL$7</f>
        <v>65906</v>
      </c>
      <c r="AM36" s="8">
        <f>'SJ by Month'!AM36*'SJ revenue'!$H$36*'SJ revenue'!AM$7</f>
        <v>65906</v>
      </c>
      <c r="AN36" s="8">
        <f>'SJ by Month'!AN36*'SJ revenue'!$H$36*'SJ revenue'!AN$7</f>
        <v>61654</v>
      </c>
      <c r="AO36" s="8">
        <f>'SJ by Month'!AO36*'SJ revenue'!$H$36*'SJ revenue'!AO$7</f>
        <v>65906</v>
      </c>
      <c r="AP36" s="8">
        <f>'SJ by Month'!AP36*'SJ revenue'!$H$36*'SJ revenue'!AP$7</f>
        <v>63780</v>
      </c>
      <c r="AQ36" s="8">
        <f>'SJ by Month'!AQ36*'SJ revenue'!$H$36*'SJ revenue'!AQ$7</f>
        <v>65906</v>
      </c>
      <c r="AR36" s="8">
        <f>'SJ by Month'!AR36*'SJ revenue'!$H$36*'SJ revenue'!AR$7</f>
        <v>63780</v>
      </c>
      <c r="AS36" s="8">
        <f>'SJ by Month'!AS36*'SJ revenue'!$H$36*'SJ revenue'!AS$7</f>
        <v>65906</v>
      </c>
      <c r="AT36" s="8">
        <f>'SJ by Month'!AT36*'SJ revenue'!$H$36*'SJ revenue'!AT$7</f>
        <v>65906</v>
      </c>
      <c r="AU36" s="8">
        <f>'SJ by Month'!AU36*'SJ revenue'!$H$36*'SJ revenue'!AU$7</f>
        <v>63780</v>
      </c>
      <c r="AV36" s="8">
        <f>'SJ by Month'!AV36*'SJ revenue'!$H$36*'SJ revenue'!AV$7</f>
        <v>65906</v>
      </c>
      <c r="AW36" s="8">
        <f>'SJ by Month'!AW36*'SJ revenue'!$H$36*'SJ revenue'!AW$7</f>
        <v>63780</v>
      </c>
      <c r="AX36" s="8">
        <f>'SJ by Month'!AX36*'SJ revenue'!$H$36*'SJ revenue'!AX$7</f>
        <v>65906</v>
      </c>
      <c r="AY36" s="8">
        <f>'SJ by Month'!AY36*'SJ revenue'!$H$36*'SJ revenue'!AY$7</f>
        <v>65906</v>
      </c>
      <c r="AZ36" s="8">
        <f>'SJ by Month'!AZ36*'SJ revenue'!$H$36*'SJ revenue'!AZ$7</f>
        <v>59528</v>
      </c>
      <c r="BA36" s="8">
        <f>'SJ by Month'!BA36*'SJ revenue'!$H$36*'SJ revenue'!BA$7</f>
        <v>65906</v>
      </c>
      <c r="BB36" s="8">
        <f>'SJ by Month'!BB36*'SJ revenue'!$H$36*'SJ revenue'!BB$7</f>
        <v>63780</v>
      </c>
      <c r="BC36" s="8">
        <f>'SJ by Month'!BC36*'SJ revenue'!$H$36*'SJ revenue'!BC$7</f>
        <v>65906</v>
      </c>
      <c r="BD36" s="8">
        <f>'SJ by Month'!BD36*'SJ revenue'!$H$36*'SJ revenue'!BD$7</f>
        <v>63780</v>
      </c>
      <c r="BE36" s="8">
        <f>'SJ by Month'!BE36*'SJ revenue'!$H$36*'SJ revenue'!BE$7</f>
        <v>65906</v>
      </c>
      <c r="BF36" s="8">
        <f>'SJ by Month'!BF36*'SJ revenue'!$H$36*'SJ revenue'!BF$7</f>
        <v>65906</v>
      </c>
      <c r="BG36" s="8">
        <f>'SJ by Month'!BG36*'SJ revenue'!$H$36*'SJ revenue'!BG$7</f>
        <v>63780</v>
      </c>
      <c r="BH36" s="8">
        <f>'SJ by Month'!BH36*'SJ revenue'!$H$36*'SJ revenue'!BH$7</f>
        <v>65906</v>
      </c>
      <c r="BI36" s="8">
        <f>'SJ by Month'!BI36*'SJ revenue'!$H$36*'SJ revenue'!BI$7</f>
        <v>63780</v>
      </c>
      <c r="BJ36" s="8">
        <f>'SJ by Month'!BJ36*'SJ revenue'!$H$36*'SJ revenue'!BJ$7</f>
        <v>65906</v>
      </c>
      <c r="BK36" s="8">
        <f>'SJ by Month'!BK36*'SJ revenue'!$H$36*'SJ revenue'!BK$7</f>
        <v>65906</v>
      </c>
      <c r="BL36" s="8">
        <f>'SJ by Month'!BL36*'SJ revenue'!$H$36*'SJ revenue'!BL$7</f>
        <v>59528</v>
      </c>
      <c r="BM36" s="8">
        <f>'SJ by Month'!BM36*'SJ revenue'!$H$36*'SJ revenue'!BM$7</f>
        <v>65906</v>
      </c>
      <c r="BN36" s="8">
        <f>'SJ by Month'!BN36*'SJ revenue'!$H$36*'SJ revenue'!BN$7</f>
        <v>63780</v>
      </c>
      <c r="BO36" s="8">
        <f>'SJ by Month'!BO36*'SJ revenue'!$H$36*'SJ revenue'!BO$7</f>
        <v>65906</v>
      </c>
      <c r="BP36" s="8">
        <f>'SJ by Month'!BP36*'SJ revenue'!$H$36*'SJ revenue'!BP$7</f>
        <v>63780</v>
      </c>
      <c r="BQ36" s="8">
        <f>'SJ by Month'!BQ36*'SJ revenue'!$H$36*'SJ revenue'!BQ$7</f>
        <v>65906</v>
      </c>
      <c r="BR36" s="8">
        <f>'SJ by Month'!BR36*'SJ revenue'!$H$36*'SJ revenue'!BR$7</f>
        <v>65906</v>
      </c>
      <c r="BS36" s="8">
        <f>'SJ by Month'!BS36*'SJ revenue'!$H$36*'SJ revenue'!BS$7</f>
        <v>63780</v>
      </c>
      <c r="BT36" s="8">
        <f>'SJ by Month'!BT36*'SJ revenue'!$H$36*'SJ revenue'!BT$7</f>
        <v>65906</v>
      </c>
      <c r="BU36" s="8">
        <f>'SJ by Month'!BU36*'SJ revenue'!$H$36*'SJ revenue'!BU$7</f>
        <v>63780</v>
      </c>
      <c r="BV36" s="8">
        <f>'SJ by Month'!BV36*'SJ revenue'!$H$36*'SJ revenue'!BV$7</f>
        <v>65906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>
        <v>0</v>
      </c>
      <c r="I37" s="28">
        <v>20000</v>
      </c>
      <c r="J37" s="28">
        <v>20000</v>
      </c>
      <c r="K37" s="67"/>
      <c r="L37" s="28">
        <f>'SJ by Month'!L37*'SJ revenue'!$H$37*'SJ revenue'!L$7</f>
        <v>0</v>
      </c>
      <c r="M37" s="28">
        <f>'SJ by Month'!M37*'SJ revenue'!$H$37*'SJ revenue'!M$7</f>
        <v>0</v>
      </c>
      <c r="N37" s="28">
        <f>'SJ by Month'!N37*'SJ revenue'!$H$37*'SJ revenue'!N$7</f>
        <v>0</v>
      </c>
      <c r="O37" s="28">
        <f>'SJ by Month'!O37*'SJ revenue'!$H$37*'SJ revenue'!O$7</f>
        <v>0</v>
      </c>
      <c r="P37" s="28">
        <f>'SJ by Month'!P37*'SJ revenue'!$H$37*'SJ revenue'!P$7</f>
        <v>0</v>
      </c>
      <c r="Q37" s="28">
        <f>'SJ by Month'!Q37*'SJ revenue'!$H$37*'SJ revenue'!Q$7</f>
        <v>0</v>
      </c>
      <c r="R37" s="28">
        <f>'SJ by Month'!R37*'SJ revenue'!$H$37*'SJ revenue'!R$7</f>
        <v>0</v>
      </c>
      <c r="S37" s="28">
        <f>'SJ by Month'!S37*'SJ revenue'!$H$37*'SJ revenue'!S$7</f>
        <v>0</v>
      </c>
      <c r="T37" s="28">
        <f>'SJ by Month'!T37*'SJ revenue'!$H$37*'SJ revenue'!T$7</f>
        <v>0</v>
      </c>
      <c r="U37" s="28">
        <f>'SJ by Month'!U37*'SJ revenue'!$H$37*'SJ revenue'!U$7</f>
        <v>0</v>
      </c>
      <c r="V37" s="28">
        <f>'SJ by Month'!V37*'SJ revenue'!$H$37*'SJ revenue'!V$7</f>
        <v>0</v>
      </c>
      <c r="W37" s="28">
        <f>'SJ by Month'!W37*'SJ revenue'!$H$37*'SJ revenue'!W$7</f>
        <v>0</v>
      </c>
      <c r="X37" s="28">
        <f>'SJ by Month'!X37*'SJ revenue'!$H$37*'SJ revenue'!X$7</f>
        <v>0</v>
      </c>
      <c r="Y37" s="28">
        <f>'SJ by Month'!Y37*'SJ revenue'!$H$37*'SJ revenue'!Y$7</f>
        <v>0</v>
      </c>
      <c r="Z37" s="28">
        <f>'SJ by Month'!Z37*'SJ revenue'!$H$37*'SJ revenue'!Z$7</f>
        <v>0</v>
      </c>
      <c r="AA37" s="28">
        <f>'SJ by Month'!AA37*'SJ revenue'!$H$37*'SJ revenue'!AA$7</f>
        <v>0</v>
      </c>
      <c r="AB37" s="28">
        <f>'SJ by Month'!AB37*'SJ revenue'!$H$37*'SJ revenue'!AB$7</f>
        <v>0</v>
      </c>
      <c r="AC37" s="28">
        <f>'SJ by Month'!AC37*'SJ revenue'!$H$37*'SJ revenue'!AC$7</f>
        <v>0</v>
      </c>
      <c r="AD37" s="28">
        <f>'SJ by Month'!AD37*'SJ revenue'!$H$37*'SJ revenue'!AD$7</f>
        <v>0</v>
      </c>
      <c r="AE37" s="28">
        <f>'SJ by Month'!AE37*'SJ revenue'!$H$37*'SJ revenue'!AE$7</f>
        <v>0</v>
      </c>
      <c r="AF37" s="28">
        <f>'SJ by Month'!AF37*'SJ revenue'!$H$37*'SJ revenue'!AF$7</f>
        <v>0</v>
      </c>
      <c r="AG37" s="28">
        <f>'SJ by Month'!AG37*'SJ revenue'!$H$37*'SJ revenue'!AG$7</f>
        <v>0</v>
      </c>
      <c r="AH37" s="28">
        <f>'SJ by Month'!AH37*'SJ revenue'!$H$37*'SJ revenue'!AH$7</f>
        <v>0</v>
      </c>
      <c r="AI37" s="28">
        <f>'SJ by Month'!AI37*'SJ revenue'!$H$37*'SJ revenue'!AI$7</f>
        <v>0</v>
      </c>
      <c r="AJ37" s="28">
        <f>'SJ by Month'!AJ37*'SJ revenue'!$H$37*'SJ revenue'!AJ$7</f>
        <v>0</v>
      </c>
      <c r="AK37" s="28">
        <f>'SJ by Month'!AK37*'SJ revenue'!$H$37*'SJ revenue'!AK$7</f>
        <v>0</v>
      </c>
      <c r="AL37" s="28">
        <f>'SJ by Month'!AL37*'SJ revenue'!$H$37*'SJ revenue'!AL$7</f>
        <v>0</v>
      </c>
      <c r="AM37" s="28">
        <f>'SJ by Month'!AM37*'SJ revenue'!$H$37*'SJ revenue'!AM$7</f>
        <v>0</v>
      </c>
      <c r="AN37" s="28">
        <f>'SJ by Month'!AN37*'SJ revenue'!$H$37*'SJ revenue'!AN$7</f>
        <v>0</v>
      </c>
      <c r="AO37" s="28">
        <f>'SJ by Month'!AO37*'SJ revenue'!$H$37*'SJ revenue'!AO$7</f>
        <v>0</v>
      </c>
      <c r="AP37" s="28">
        <f>'SJ by Month'!AP37*'SJ revenue'!$H$37*'SJ revenue'!AP$7</f>
        <v>0</v>
      </c>
      <c r="AQ37" s="28">
        <f>'SJ by Month'!AQ37*'SJ revenue'!$H$37*'SJ revenue'!AQ$7</f>
        <v>0</v>
      </c>
      <c r="AR37" s="28">
        <f>'SJ by Month'!AR37*'SJ revenue'!$H$37*'SJ revenue'!AR$7</f>
        <v>0</v>
      </c>
      <c r="AS37" s="28">
        <f>'SJ by Month'!AS37*'SJ revenue'!$H$37*'SJ revenue'!AS$7</f>
        <v>0</v>
      </c>
      <c r="AT37" s="28">
        <f>'SJ by Month'!AT37*'SJ revenue'!$H$37*'SJ revenue'!AT$7</f>
        <v>0</v>
      </c>
      <c r="AU37" s="28">
        <f>'SJ by Month'!AU37*'SJ revenue'!$H$37*'SJ revenue'!AU$7</f>
        <v>0</v>
      </c>
      <c r="AV37" s="28">
        <f>'SJ by Month'!AV37*'SJ revenue'!$H$37*'SJ revenue'!AV$7</f>
        <v>0</v>
      </c>
      <c r="AW37" s="28">
        <f>'SJ by Month'!AW37*'SJ revenue'!$H$37*'SJ revenue'!AW$7</f>
        <v>0</v>
      </c>
      <c r="AX37" s="28">
        <f>'SJ by Month'!AX37*'SJ revenue'!$H$37*'SJ revenue'!AX$7</f>
        <v>0</v>
      </c>
      <c r="AY37" s="28">
        <f>'SJ by Month'!AY37*'SJ revenue'!$H$37*'SJ revenue'!AY$7</f>
        <v>0</v>
      </c>
      <c r="AZ37" s="28">
        <f>'SJ by Month'!AZ37*'SJ revenue'!$H$37*'SJ revenue'!AZ$7</f>
        <v>0</v>
      </c>
      <c r="BA37" s="28">
        <f>'SJ by Month'!BA37*'SJ revenue'!$H$37*'SJ revenue'!BA$7</f>
        <v>0</v>
      </c>
      <c r="BB37" s="28">
        <f>'SJ by Month'!BB37*'SJ revenue'!$H$37*'SJ revenue'!BB$7</f>
        <v>0</v>
      </c>
      <c r="BC37" s="28">
        <f>'SJ by Month'!BC37*'SJ revenue'!$H$37*'SJ revenue'!BC$7</f>
        <v>0</v>
      </c>
      <c r="BD37" s="28">
        <f>'SJ by Month'!BD37*'SJ revenue'!$H$37*'SJ revenue'!BD$7</f>
        <v>0</v>
      </c>
      <c r="BE37" s="28">
        <f>'SJ by Month'!BE37*'SJ revenue'!$H$37*'SJ revenue'!BE$7</f>
        <v>0</v>
      </c>
      <c r="BF37" s="28">
        <f>'SJ by Month'!BF37*'SJ revenue'!$H$37*'SJ revenue'!BF$7</f>
        <v>0</v>
      </c>
      <c r="BG37" s="28">
        <f>'SJ by Month'!BG37*'SJ revenue'!$H$37*'SJ revenue'!BG$7</f>
        <v>0</v>
      </c>
      <c r="BH37" s="28">
        <f>'SJ by Month'!BH37*'SJ revenue'!$H$37*'SJ revenue'!BH$7</f>
        <v>0</v>
      </c>
      <c r="BI37" s="28">
        <f>'SJ by Month'!BI37*'SJ revenue'!$H$37*'SJ revenue'!BI$7</f>
        <v>0</v>
      </c>
      <c r="BJ37" s="28">
        <f>'SJ by Month'!BJ37*'SJ revenue'!$H$37*'SJ revenue'!BJ$7</f>
        <v>0</v>
      </c>
      <c r="BK37" s="28">
        <f>'SJ by Month'!BK37*'SJ revenue'!$H$37*'SJ revenue'!BK$7</f>
        <v>0</v>
      </c>
      <c r="BL37" s="28">
        <f>'SJ by Month'!BL37*'SJ revenue'!$H$37*'SJ revenue'!BL$7</f>
        <v>0</v>
      </c>
      <c r="BM37" s="28">
        <f>'SJ by Month'!BM37*'SJ revenue'!$H$37*'SJ revenue'!BM$7</f>
        <v>0</v>
      </c>
      <c r="BN37" s="28">
        <f>'SJ by Month'!BN37*'SJ revenue'!$H$37*'SJ revenue'!BN$7</f>
        <v>0</v>
      </c>
      <c r="BO37" s="28">
        <f>'SJ by Month'!BO37*'SJ revenue'!$H$37*'SJ revenue'!BO$7</f>
        <v>0</v>
      </c>
      <c r="BP37" s="28">
        <f>'SJ by Month'!BP37*'SJ revenue'!$H$37*'SJ revenue'!BP$7</f>
        <v>0</v>
      </c>
      <c r="BQ37" s="28">
        <f>'SJ by Month'!BQ37*'SJ revenue'!$H$37*'SJ revenue'!BQ$7</f>
        <v>0</v>
      </c>
      <c r="BR37" s="28">
        <f>'SJ by Month'!BR37*'SJ revenue'!$H$37*'SJ revenue'!BR$7</f>
        <v>0</v>
      </c>
      <c r="BS37" s="28">
        <f>'SJ by Month'!BS37*'SJ revenue'!$H$37*'SJ revenue'!BS$7</f>
        <v>0</v>
      </c>
      <c r="BT37" s="28">
        <f>'SJ by Month'!BT37*'SJ revenue'!$H$37*'SJ revenue'!BT$7</f>
        <v>0</v>
      </c>
      <c r="BU37" s="28">
        <f>'SJ by Month'!BU37*'SJ revenue'!$H$37*'SJ revenue'!BU$7</f>
        <v>0</v>
      </c>
      <c r="BV37" s="8">
        <f>'SJ by Month'!BV37*'SJ revenue'!$H$37*'SJ revenue'!BV$7</f>
        <v>0</v>
      </c>
      <c r="BW37" s="5"/>
    </row>
    <row r="38" spans="1:107" x14ac:dyDescent="0.2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/>
      <c r="L38" s="3">
        <f>SUM(L10:L37)</f>
        <v>2307392.4960000003</v>
      </c>
      <c r="M38" s="3">
        <f t="shared" si="0"/>
        <v>2232960.48</v>
      </c>
      <c r="N38" s="3">
        <f t="shared" si="0"/>
        <v>2168326.4960000003</v>
      </c>
      <c r="O38" s="32">
        <f t="shared" si="0"/>
        <v>1898006.496</v>
      </c>
      <c r="P38" s="3">
        <f t="shared" si="0"/>
        <v>1714328.4479999999</v>
      </c>
      <c r="Q38" s="3">
        <f t="shared" si="0"/>
        <v>1852100.496</v>
      </c>
      <c r="R38" s="3">
        <f t="shared" si="0"/>
        <v>1793000.48</v>
      </c>
      <c r="S38" s="3">
        <f t="shared" si="0"/>
        <v>1852100.496</v>
      </c>
      <c r="T38" s="3">
        <f t="shared" si="0"/>
        <v>1793000.48</v>
      </c>
      <c r="U38" s="3">
        <f t="shared" si="0"/>
        <v>1852100.496</v>
      </c>
      <c r="V38" s="3">
        <f t="shared" si="0"/>
        <v>1852100.496</v>
      </c>
      <c r="W38" s="3">
        <f t="shared" si="0"/>
        <v>1793000.48</v>
      </c>
      <c r="X38" s="3">
        <f t="shared" si="0"/>
        <v>1852100.496</v>
      </c>
      <c r="Y38" s="3">
        <f t="shared" si="0"/>
        <v>1793000.48</v>
      </c>
      <c r="Z38" s="3">
        <f t="shared" si="0"/>
        <v>1852100.496</v>
      </c>
      <c r="AA38" s="3">
        <f t="shared" si="0"/>
        <v>1852100.496</v>
      </c>
      <c r="AB38" s="3">
        <f t="shared" si="0"/>
        <v>1674800.4479999999</v>
      </c>
      <c r="AC38" s="3">
        <f t="shared" si="0"/>
        <v>1852100.496</v>
      </c>
      <c r="AD38" s="3">
        <f t="shared" si="0"/>
        <v>1793000.48</v>
      </c>
      <c r="AE38" s="3">
        <f t="shared" si="0"/>
        <v>1852100.496</v>
      </c>
      <c r="AF38" s="3">
        <f t="shared" si="0"/>
        <v>1793000.48</v>
      </c>
      <c r="AG38" s="3">
        <f t="shared" si="0"/>
        <v>1852100.496</v>
      </c>
      <c r="AH38" s="3">
        <f t="shared" si="0"/>
        <v>1852100.496</v>
      </c>
      <c r="AI38" s="3">
        <f t="shared" si="0"/>
        <v>1793000.48</v>
      </c>
      <c r="AJ38" s="3">
        <f t="shared" si="0"/>
        <v>1852100.496</v>
      </c>
      <c r="AK38" s="3">
        <f t="shared" si="0"/>
        <v>1793000.48</v>
      </c>
      <c r="AL38" s="3">
        <f t="shared" si="0"/>
        <v>1852100.496</v>
      </c>
      <c r="AM38" s="3">
        <f t="shared" si="0"/>
        <v>1852100.496</v>
      </c>
      <c r="AN38" s="3">
        <f t="shared" si="0"/>
        <v>1733900.4640000002</v>
      </c>
      <c r="AO38" s="3">
        <f t="shared" ref="AO38:BT38" si="1">SUM(AO10:AO37)</f>
        <v>1852100.496</v>
      </c>
      <c r="AP38" s="3">
        <f t="shared" si="1"/>
        <v>1793000.48</v>
      </c>
      <c r="AQ38" s="3">
        <f t="shared" si="1"/>
        <v>1852100.496</v>
      </c>
      <c r="AR38" s="3">
        <f t="shared" si="1"/>
        <v>1793000.48</v>
      </c>
      <c r="AS38" s="3">
        <f t="shared" si="1"/>
        <v>1852100.496</v>
      </c>
      <c r="AT38" s="3">
        <f t="shared" si="1"/>
        <v>1852100.496</v>
      </c>
      <c r="AU38" s="3">
        <f t="shared" si="1"/>
        <v>1793000.48</v>
      </c>
      <c r="AV38" s="3">
        <f t="shared" si="1"/>
        <v>1852100.496</v>
      </c>
      <c r="AW38" s="3">
        <f t="shared" si="1"/>
        <v>1793000.48</v>
      </c>
      <c r="AX38" s="3">
        <f t="shared" si="1"/>
        <v>1762200.496</v>
      </c>
      <c r="AY38" s="3">
        <f t="shared" si="1"/>
        <v>1762200.496</v>
      </c>
      <c r="AZ38" s="3">
        <f t="shared" si="1"/>
        <v>1593600.4479999999</v>
      </c>
      <c r="BA38" s="3">
        <f t="shared" si="1"/>
        <v>1762200.496</v>
      </c>
      <c r="BB38" s="3">
        <f t="shared" si="1"/>
        <v>1706000.48</v>
      </c>
      <c r="BC38" s="3">
        <f t="shared" si="1"/>
        <v>1762200.496</v>
      </c>
      <c r="BD38" s="3">
        <f t="shared" si="1"/>
        <v>1706000.48</v>
      </c>
      <c r="BE38" s="3">
        <f t="shared" si="1"/>
        <v>1762200.496</v>
      </c>
      <c r="BF38" s="3">
        <f t="shared" si="1"/>
        <v>1762200.496</v>
      </c>
      <c r="BG38" s="3">
        <f t="shared" si="1"/>
        <v>1706000.48</v>
      </c>
      <c r="BH38" s="3">
        <f t="shared" si="1"/>
        <v>1762200.496</v>
      </c>
      <c r="BI38" s="3">
        <f t="shared" si="1"/>
        <v>1706000.48</v>
      </c>
      <c r="BJ38" s="3">
        <f t="shared" si="1"/>
        <v>1762200.496</v>
      </c>
      <c r="BK38" s="3">
        <f t="shared" si="1"/>
        <v>1762200.496</v>
      </c>
      <c r="BL38" s="3">
        <f t="shared" si="1"/>
        <v>1593600.4479999999</v>
      </c>
      <c r="BM38" s="3">
        <f t="shared" si="1"/>
        <v>1762200.496</v>
      </c>
      <c r="BN38" s="3">
        <f t="shared" si="1"/>
        <v>1706000.48</v>
      </c>
      <c r="BO38" s="3">
        <f t="shared" si="1"/>
        <v>1762200.496</v>
      </c>
      <c r="BP38" s="3">
        <f t="shared" si="1"/>
        <v>1706000.48</v>
      </c>
      <c r="BQ38" s="3">
        <f t="shared" si="1"/>
        <v>1762200.496</v>
      </c>
      <c r="BR38" s="3">
        <f t="shared" si="1"/>
        <v>1762200.496</v>
      </c>
      <c r="BS38" s="3">
        <f t="shared" si="1"/>
        <v>1706000.48</v>
      </c>
      <c r="BT38" s="3">
        <f t="shared" si="1"/>
        <v>1762200.496</v>
      </c>
      <c r="BU38" s="3">
        <f>SUM(BU10:BU37)</f>
        <v>1706000.48</v>
      </c>
      <c r="BV38" s="3">
        <f>SUM(BV10:BV37)</f>
        <v>1762200.496</v>
      </c>
    </row>
    <row r="39" spans="1:107" s="97" customFormat="1" x14ac:dyDescent="0.2">
      <c r="A39" s="96" t="s">
        <v>106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SUM(O38:Z38)</f>
        <v>21896939.84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SUM(AA38:AL38)</f>
        <v>21811505.84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SUM(AM38:AX38)</f>
        <v>21780705.855999999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SUM(AY38:BJ38)</f>
        <v>20753005.84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SUM(BK38:BV38)</f>
        <v>20753005.84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5" width="7.5703125" bestFit="1" customWidth="1"/>
    <col min="26" max="26" width="10.85546875" bestFit="1" customWidth="1"/>
    <col min="27" max="37" width="7.5703125" bestFit="1" customWidth="1"/>
    <col min="38" max="38" width="10.85546875" bestFit="1" customWidth="1"/>
    <col min="39" max="49" width="7.5703125" bestFit="1" customWidth="1"/>
    <col min="50" max="50" width="10.85546875" bestFit="1" customWidth="1"/>
    <col min="51" max="61" width="7.5703125" bestFit="1" customWidth="1"/>
    <col min="62" max="62" width="10.85546875" bestFit="1" customWidth="1"/>
    <col min="63" max="73" width="7.5703125" bestFit="1" customWidth="1"/>
    <col min="74" max="74" width="10.8554687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v>547500</v>
      </c>
      <c r="L14" s="8">
        <f>J14*L$11*'IG-BL by Month'!L14</f>
        <v>46500</v>
      </c>
      <c r="M14" s="8">
        <f>$J$14*M$11*'IG-BL by Month'!M14</f>
        <v>44999.999999999993</v>
      </c>
      <c r="N14" s="8">
        <f>$J$14*N$11*'IG-BL by Month'!N14</f>
        <v>46500</v>
      </c>
      <c r="O14" s="8">
        <f>$J$14*O$11*'IG-BL by Month'!O14</f>
        <v>46500</v>
      </c>
      <c r="P14" s="8">
        <f>$J$14*P$11*'IG-BL by Month'!P14</f>
        <v>42000</v>
      </c>
      <c r="Q14" s="8">
        <f>$J$14*Q$11*'IG-BL by Month'!Q14</f>
        <v>46500</v>
      </c>
      <c r="R14" s="8">
        <f>$J$14*R$11*'IG-BL by Month'!R14</f>
        <v>44999.999999999993</v>
      </c>
      <c r="S14" s="8">
        <f>$J$14*S$11*'IG-BL by Month'!S14</f>
        <v>46500</v>
      </c>
      <c r="T14" s="8">
        <f>$J$14*T$11*'IG-BL by Month'!T14</f>
        <v>44999.999999999993</v>
      </c>
      <c r="U14" s="8">
        <f>$J$14*U$11*'IG-BL by Month'!U14</f>
        <v>46500</v>
      </c>
      <c r="V14" s="8">
        <f>$J$14*V$11*'IG-BL by Month'!V14</f>
        <v>46500</v>
      </c>
      <c r="W14" s="8">
        <f>$J$14*W$11*'IG-BL by Month'!W14</f>
        <v>44999.999999999993</v>
      </c>
      <c r="X14" s="8">
        <f>$J$14*X$11*'IG-BL by Month'!X14</f>
        <v>46500</v>
      </c>
      <c r="Y14" s="8">
        <f>$J$14*Y$11*'IG-BL by Month'!Y14</f>
        <v>44999.999999999993</v>
      </c>
      <c r="Z14" s="8">
        <f>$J$14*Z$11*'IG-BL by Month'!Z14</f>
        <v>46500</v>
      </c>
      <c r="AA14" s="8">
        <f>$J$14*AA$11*'IG-BL by Month'!AA14</f>
        <v>46500</v>
      </c>
      <c r="AB14" s="8">
        <f>$J$14*AB$11*'IG-BL by Month'!AB14</f>
        <v>42000</v>
      </c>
      <c r="AC14" s="8">
        <f>$J$14*AC$11*'IG-BL by Month'!AC14</f>
        <v>46500</v>
      </c>
      <c r="AD14" s="8">
        <f>$J$14*AD$11*'IG-BL by Month'!AD14</f>
        <v>44999.999999999993</v>
      </c>
      <c r="AE14" s="8">
        <f>$J$14*AE$11*'IG-BL by Month'!AE14</f>
        <v>46500</v>
      </c>
      <c r="AF14" s="8">
        <f>$J$14*AF$11*'IG-BL by Month'!AF14</f>
        <v>44999.999999999993</v>
      </c>
      <c r="AG14" s="8">
        <f>$J$14*AG$11*'IG-BL by Month'!AG14</f>
        <v>46500</v>
      </c>
      <c r="AH14" s="8">
        <f>$J$14*AH$11*'IG-BL by Month'!AH14</f>
        <v>46500</v>
      </c>
      <c r="AI14" s="8">
        <f>$J$14*AI$11*'IG-BL by Month'!AI14</f>
        <v>44999.999999999993</v>
      </c>
      <c r="AJ14" s="8">
        <f>$J$14*AJ$11*'IG-BL by Month'!AJ14</f>
        <v>46500</v>
      </c>
      <c r="AK14" s="8">
        <f>$J$14*AK$11*'IG-BL by Month'!AK14</f>
        <v>44999.999999999993</v>
      </c>
      <c r="AL14" s="8">
        <f>$J$14*AL$11*'IG-BL by Month'!AL14</f>
        <v>46500</v>
      </c>
      <c r="AM14" s="8">
        <f>$J$14*AM$11*'IG-BL by Month'!AM14</f>
        <v>46500</v>
      </c>
      <c r="AN14" s="8">
        <f>$J$14*AN$11*'IG-BL by Month'!AN14</f>
        <v>43500</v>
      </c>
      <c r="AO14" s="8">
        <f>$J$14*AO$11*'IG-BL by Month'!AO14</f>
        <v>46500</v>
      </c>
      <c r="AP14" s="8">
        <f>$J$14*AP$11*'IG-BL by Month'!AP14</f>
        <v>44999.999999999993</v>
      </c>
      <c r="AQ14" s="8">
        <f>$J$14*AQ$11*'IG-BL by Month'!AQ14</f>
        <v>46500</v>
      </c>
      <c r="AR14" s="8">
        <f>$J$14*AR$11*'IG-BL by Month'!AR14</f>
        <v>44999.999999999993</v>
      </c>
      <c r="AS14" s="8">
        <f>$J$14*AS$11*'IG-BL by Month'!AS14</f>
        <v>46500</v>
      </c>
      <c r="AT14" s="8">
        <f>$J$14*AT$11*'IG-BL by Month'!AT14</f>
        <v>46500</v>
      </c>
      <c r="AU14" s="8">
        <f>$J$14*AU$11*'IG-BL by Month'!AU14</f>
        <v>44999.999999999993</v>
      </c>
      <c r="AV14" s="8">
        <f>$J$14*AV$11*'IG-BL by Month'!AV14</f>
        <v>46500</v>
      </c>
      <c r="AW14" s="8">
        <f>$J$14*AW$11*'IG-BL by Month'!AW14</f>
        <v>44999.999999999993</v>
      </c>
      <c r="AX14" s="8">
        <f>$J$14*AX$11*'IG-BL by Month'!AX14</f>
        <v>46500</v>
      </c>
      <c r="AY14" s="8">
        <f>$J$14*AY$11*'IG-BL by Month'!AY14</f>
        <v>46500</v>
      </c>
      <c r="AZ14" s="8">
        <f>$J$14*AZ$11*'IG-BL by Month'!AZ14</f>
        <v>42000</v>
      </c>
      <c r="BA14" s="8">
        <f>$J$14*BA$11*'IG-BL by Month'!BA14</f>
        <v>46500</v>
      </c>
      <c r="BB14" s="8">
        <f>$J$14*BB$11*'IG-BL by Month'!BB14</f>
        <v>44999.999999999993</v>
      </c>
      <c r="BC14" s="8">
        <f>$J$14*BC$11*'IG-BL by Month'!BC14</f>
        <v>46500</v>
      </c>
      <c r="BD14" s="8">
        <f>$J$14*BD$11*'IG-BL by Month'!BD14</f>
        <v>44999.999999999993</v>
      </c>
      <c r="BE14" s="8">
        <f>$J$14*BE$11*'IG-BL by Month'!BE14</f>
        <v>46500</v>
      </c>
      <c r="BF14" s="8">
        <f>$J$14*BF$11*'IG-BL by Month'!BF14</f>
        <v>46500</v>
      </c>
      <c r="BG14" s="8">
        <f>$J$14*BG$11*'IG-BL by Month'!BG14</f>
        <v>44999.999999999993</v>
      </c>
      <c r="BH14" s="8">
        <f>$J$14*BH$11*'IG-BL by Month'!BH14</f>
        <v>46500</v>
      </c>
      <c r="BI14" s="8">
        <f>$J$14*BI$11*'IG-BL by Month'!BI14</f>
        <v>44999.999999999993</v>
      </c>
      <c r="BJ14" s="8">
        <f>$J$14*BJ$11*'IG-BL by Month'!BJ14</f>
        <v>46500</v>
      </c>
      <c r="BK14" s="8">
        <f>$J$14*BK$11*'IG-BL by Month'!BK14</f>
        <v>46500</v>
      </c>
      <c r="BL14" s="8">
        <f>$J$14*BL$11*'IG-BL by Month'!BL14</f>
        <v>42000</v>
      </c>
      <c r="BM14" s="8">
        <f>$J$14*BM$11*'IG-BL by Month'!BM14</f>
        <v>46500</v>
      </c>
      <c r="BN14" s="8">
        <f>$J$14*BN$11*'IG-BL by Month'!BN14</f>
        <v>44999.999999999993</v>
      </c>
      <c r="BO14" s="8">
        <f>$J$14*BO$11*'IG-BL by Month'!BO14</f>
        <v>46500</v>
      </c>
      <c r="BP14" s="8">
        <f>$J$14*BP$11*'IG-BL by Month'!BP14</f>
        <v>44999.999999999993</v>
      </c>
      <c r="BQ14" s="8">
        <f>$J$14*BQ$11*'IG-BL by Month'!BQ14</f>
        <v>46500</v>
      </c>
      <c r="BR14" s="8">
        <f>$J$14*BR$11*'IG-BL by Month'!BR14</f>
        <v>46500</v>
      </c>
      <c r="BS14" s="8">
        <f>$J$14*BS$11*'IG-BL by Month'!BS14</f>
        <v>44999.999999999993</v>
      </c>
      <c r="BT14" s="8">
        <f>$J$14*BT$11*'IG-BL by Month'!BT14</f>
        <v>46500</v>
      </c>
      <c r="BU14" s="8">
        <f>$J$14*BU$11*'IG-BL by Month'!BU14</f>
        <v>44999.999999999993</v>
      </c>
      <c r="BV14" s="8">
        <f>$J$14*BV$11*'IG-BL by Month'!BV14</f>
        <v>46500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v>2190000</v>
      </c>
      <c r="L15" s="8">
        <f>$J$15*L$11*'IG-BL by Month'!L15</f>
        <v>186000</v>
      </c>
      <c r="M15" s="8">
        <f>$J$15*M$11*'IG-BL by Month'!M15</f>
        <v>179999.99999999997</v>
      </c>
      <c r="N15" s="8">
        <f>$J$15*N$11*'IG-BL by Month'!N15</f>
        <v>186000</v>
      </c>
      <c r="O15" s="8">
        <f>$J$15*O$11*'IG-BL by Month'!O15</f>
        <v>186000</v>
      </c>
      <c r="P15" s="8">
        <f>$J$15*P$11*'IG-BL by Month'!P15</f>
        <v>168000</v>
      </c>
      <c r="Q15" s="8">
        <f>$J$15*Q$11*'IG-BL by Month'!Q15</f>
        <v>186000</v>
      </c>
      <c r="R15" s="8">
        <f>$J$15*R$11*'IG-BL by Month'!R15</f>
        <v>179999.99999999997</v>
      </c>
      <c r="S15" s="8">
        <f>$J$15*S$11*'IG-BL by Month'!S15</f>
        <v>186000</v>
      </c>
      <c r="T15" s="8">
        <f>$J$15*T$11*'IG-BL by Month'!T15</f>
        <v>179999.99999999997</v>
      </c>
      <c r="U15" s="8">
        <f>$J$15*U$11*'IG-BL by Month'!U15</f>
        <v>186000</v>
      </c>
      <c r="V15" s="8">
        <f>$J$15*V$11*'IG-BL by Month'!V15</f>
        <v>186000</v>
      </c>
      <c r="W15" s="8">
        <f>$J$15*W$11*'IG-BL by Month'!W15</f>
        <v>179999.99999999997</v>
      </c>
      <c r="X15" s="8">
        <f>$J$15*X$11*'IG-BL by Month'!X15</f>
        <v>186000</v>
      </c>
      <c r="Y15" s="8">
        <f>$J$15*Y$11*'IG-BL by Month'!Y15</f>
        <v>179999.99999999997</v>
      </c>
      <c r="Z15" s="8">
        <f>$J$15*Z$11*'IG-BL by Month'!Z15</f>
        <v>186000</v>
      </c>
      <c r="AA15" s="8">
        <f>$J$15*AA$11*'IG-BL by Month'!AA15</f>
        <v>186000</v>
      </c>
      <c r="AB15" s="8">
        <f>$J$15*AB$11*'IG-BL by Month'!AB15</f>
        <v>168000</v>
      </c>
      <c r="AC15" s="8">
        <f>$J$15*AC$11*'IG-BL by Month'!AC15</f>
        <v>186000</v>
      </c>
      <c r="AD15" s="8">
        <f>$J$15*AD$11*'IG-BL by Month'!AD15</f>
        <v>179999.99999999997</v>
      </c>
      <c r="AE15" s="8">
        <f>$J$15*AE$11*'IG-BL by Month'!AE15</f>
        <v>186000</v>
      </c>
      <c r="AF15" s="8">
        <f>$J$15*AF$11*'IG-BL by Month'!AF15</f>
        <v>179999.99999999997</v>
      </c>
      <c r="AG15" s="8">
        <f>$J$15*AG$11*'IG-BL by Month'!AG15</f>
        <v>186000</v>
      </c>
      <c r="AH15" s="8">
        <f>$J$15*AH$11*'IG-BL by Month'!AH15</f>
        <v>186000</v>
      </c>
      <c r="AI15" s="8">
        <f>$J$15*AI$11*'IG-BL by Month'!AI15</f>
        <v>179999.99999999997</v>
      </c>
      <c r="AJ15" s="8">
        <f>$J$15*AJ$11*'IG-BL by Month'!AJ15</f>
        <v>186000</v>
      </c>
      <c r="AK15" s="8">
        <f>$J$15*AK$11*'IG-BL by Month'!AK15</f>
        <v>179999.99999999997</v>
      </c>
      <c r="AL15" s="8">
        <f>$J$15*AL$11*'IG-BL by Month'!AL15</f>
        <v>186000</v>
      </c>
      <c r="AM15" s="8">
        <f>$J$15*AM$11*'IG-BL by Month'!AM15</f>
        <v>186000</v>
      </c>
      <c r="AN15" s="8">
        <f>$J$15*AN$11*'IG-BL by Month'!AN15</f>
        <v>174000</v>
      </c>
      <c r="AO15" s="8">
        <f>$J$15*AO$11*'IG-BL by Month'!AO15</f>
        <v>186000</v>
      </c>
      <c r="AP15" s="8">
        <f>$J$15*AP$11*'IG-BL by Month'!AP15</f>
        <v>179999.99999999997</v>
      </c>
      <c r="AQ15" s="8">
        <f>$J$15*AQ$11*'IG-BL by Month'!AQ15</f>
        <v>186000</v>
      </c>
      <c r="AR15" s="8">
        <f>$J$15*AR$11*'IG-BL by Month'!AR15</f>
        <v>179999.99999999997</v>
      </c>
      <c r="AS15" s="8">
        <f>$J$15*AS$11*'IG-BL by Month'!AS15</f>
        <v>186000</v>
      </c>
      <c r="AT15" s="8">
        <f>$J$15*AT$11*'IG-BL by Month'!AT15</f>
        <v>186000</v>
      </c>
      <c r="AU15" s="8">
        <f>$J$15*AU$11*'IG-BL by Month'!AU15</f>
        <v>179999.99999999997</v>
      </c>
      <c r="AV15" s="8">
        <f>$J$15*AV$11*'IG-BL by Month'!AV15</f>
        <v>186000</v>
      </c>
      <c r="AW15" s="8">
        <f>$J$15*AW$11*'IG-BL by Month'!AW15</f>
        <v>179999.99999999997</v>
      </c>
      <c r="AX15" s="8">
        <f>$J$15*AX$11*'IG-BL by Month'!AX15</f>
        <v>186000</v>
      </c>
      <c r="AY15" s="8">
        <f>$J$15*AY$11*'IG-BL by Month'!AY15</f>
        <v>186000</v>
      </c>
      <c r="AZ15" s="8">
        <f>$J$15*AZ$11*'IG-BL by Month'!AZ15</f>
        <v>168000</v>
      </c>
      <c r="BA15" s="8">
        <f>$J$15*BA$11*'IG-BL by Month'!BA15</f>
        <v>186000</v>
      </c>
      <c r="BB15" s="8">
        <f>$J$15*BB$11*'IG-BL by Month'!BB15</f>
        <v>179999.99999999997</v>
      </c>
      <c r="BC15" s="8">
        <f>$J$15*BC$11*'IG-BL by Month'!BC15</f>
        <v>186000</v>
      </c>
      <c r="BD15" s="8">
        <f>$J$15*BD$11*'IG-BL by Month'!BD15</f>
        <v>179999.99999999997</v>
      </c>
      <c r="BE15" s="8">
        <f>$J$15*BE$11*'IG-BL by Month'!BE15</f>
        <v>186000</v>
      </c>
      <c r="BF15" s="8">
        <f>$J$15*BF$11*'IG-BL by Month'!BF15</f>
        <v>186000</v>
      </c>
      <c r="BG15" s="8">
        <f>$J$15*BG$11*'IG-BL by Month'!BG15</f>
        <v>179999.99999999997</v>
      </c>
      <c r="BH15" s="8">
        <f>$J$15*BH$11*'IG-BL by Month'!BH15</f>
        <v>186000</v>
      </c>
      <c r="BI15" s="8">
        <f>$J$15*BI$11*'IG-BL by Month'!BI15</f>
        <v>179999.99999999997</v>
      </c>
      <c r="BJ15" s="8">
        <f>$J$15*BJ$11*'IG-BL by Month'!BJ15</f>
        <v>186000</v>
      </c>
      <c r="BK15" s="8">
        <f>$J$15*BK$11*'IG-BL by Month'!BK15</f>
        <v>186000</v>
      </c>
      <c r="BL15" s="8">
        <f>$J$15*BL$11*'IG-BL by Month'!BL15</f>
        <v>168000</v>
      </c>
      <c r="BM15" s="8">
        <f>$J$15*BM$11*'IG-BL by Month'!BM15</f>
        <v>186000</v>
      </c>
      <c r="BN15" s="8">
        <f>$J$15*BN$11*'IG-BL by Month'!BN15</f>
        <v>179999.99999999997</v>
      </c>
      <c r="BO15" s="8">
        <f>$J$15*BO$11*'IG-BL by Month'!BO15</f>
        <v>186000</v>
      </c>
      <c r="BP15" s="8">
        <f>$J$15*BP$11*'IG-BL by Month'!BP15</f>
        <v>179999.99999999997</v>
      </c>
      <c r="BQ15" s="8">
        <f>$J$15*BQ$11*'IG-BL by Month'!BQ15</f>
        <v>186000</v>
      </c>
      <c r="BR15" s="8">
        <f>$J$15*BR$11*'IG-BL by Month'!BR15</f>
        <v>186000</v>
      </c>
      <c r="BS15" s="8">
        <f>$J$15*BS$11*'IG-BL by Month'!BS15</f>
        <v>179999.99999999997</v>
      </c>
      <c r="BT15" s="8">
        <f>$J$15*BT$11*'IG-BL by Month'!BT15</f>
        <v>186000</v>
      </c>
      <c r="BU15" s="8">
        <f>$J$15*BU$11*'IG-BL by Month'!BU15</f>
        <v>179999.99999999997</v>
      </c>
      <c r="BV15" s="8">
        <f>$J$15*BV$11*'IG-BL by Month'!BV15</f>
        <v>186000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v>438000</v>
      </c>
      <c r="L16" s="8">
        <f>$J$16*L$11*'IG-BL by Month'!L16</f>
        <v>37200</v>
      </c>
      <c r="M16" s="8">
        <f>$J$16*M$11*'IG-BL by Month'!M16</f>
        <v>36000</v>
      </c>
      <c r="N16" s="8">
        <f>$J$16*N$11*'IG-BL by Month'!N16</f>
        <v>37200</v>
      </c>
      <c r="O16" s="8">
        <f>$J$16*O$11*'IG-BL by Month'!O16</f>
        <v>37200</v>
      </c>
      <c r="P16" s="8">
        <f>$J$16*P$11*'IG-BL by Month'!P16</f>
        <v>33600</v>
      </c>
      <c r="Q16" s="8">
        <f>$J$16*Q$11*'IG-BL by Month'!Q16</f>
        <v>37200</v>
      </c>
      <c r="R16" s="8">
        <f>$J$16*R$11*'IG-BL by Month'!R16</f>
        <v>36000</v>
      </c>
      <c r="S16" s="8">
        <f>$J$16*S$11*'IG-BL by Month'!S16</f>
        <v>37200</v>
      </c>
      <c r="T16" s="8">
        <f>$J$16*T$11*'IG-BL by Month'!T16</f>
        <v>36000</v>
      </c>
      <c r="U16" s="8">
        <f>$J$16*U$11*'IG-BL by Month'!U16</f>
        <v>37200</v>
      </c>
      <c r="V16" s="8">
        <f>$J$16*V$11*'IG-BL by Month'!V16</f>
        <v>37200</v>
      </c>
      <c r="W16" s="8">
        <f>$J$16*W$11*'IG-BL by Month'!W16</f>
        <v>36000</v>
      </c>
      <c r="X16" s="8">
        <f>$J$16*X$11*'IG-BL by Month'!X16</f>
        <v>37200</v>
      </c>
      <c r="Y16" s="8">
        <f>$J$16*Y$11*'IG-BL by Month'!Y16</f>
        <v>36000</v>
      </c>
      <c r="Z16" s="8">
        <f>$J$16*Z$11*'IG-BL by Month'!Z16</f>
        <v>37200</v>
      </c>
      <c r="AA16" s="8">
        <f>$J$16*AA$11*'IG-BL by Month'!AA16</f>
        <v>37200</v>
      </c>
      <c r="AB16" s="8">
        <f>$J$16*AB$11*'IG-BL by Month'!AB16</f>
        <v>33600</v>
      </c>
      <c r="AC16" s="8">
        <f>$J$16*AC$11*'IG-BL by Month'!AC16</f>
        <v>37200</v>
      </c>
      <c r="AD16" s="8">
        <f>$J$16*AD$11*'IG-BL by Month'!AD16</f>
        <v>36000</v>
      </c>
      <c r="AE16" s="8">
        <f>$J$16*AE$11*'IG-BL by Month'!AE16</f>
        <v>37200</v>
      </c>
      <c r="AF16" s="8">
        <f>$J$16*AF$11*'IG-BL by Month'!AF16</f>
        <v>36000</v>
      </c>
      <c r="AG16" s="8">
        <f>$J$16*AG$11*'IG-BL by Month'!AG16</f>
        <v>37200</v>
      </c>
      <c r="AH16" s="8">
        <f>$J$16*AH$11*'IG-BL by Month'!AH16</f>
        <v>37200</v>
      </c>
      <c r="AI16" s="8">
        <f>$J$16*AI$11*'IG-BL by Month'!AI16</f>
        <v>36000</v>
      </c>
      <c r="AJ16" s="8">
        <f>$J$16*AJ$11*'IG-BL by Month'!AJ16</f>
        <v>37200</v>
      </c>
      <c r="AK16" s="8">
        <f>$J$16*AK$11*'IG-BL by Month'!AK16</f>
        <v>36000</v>
      </c>
      <c r="AL16" s="8">
        <f>$J$16*AL$11*'IG-BL by Month'!AL16</f>
        <v>37200</v>
      </c>
      <c r="AM16" s="8">
        <f>$J$16*AM$11*'IG-BL by Month'!AM16</f>
        <v>37200</v>
      </c>
      <c r="AN16" s="8">
        <f>$J$16*AN$11*'IG-BL by Month'!AN16</f>
        <v>34800</v>
      </c>
      <c r="AO16" s="8">
        <f>$J$16*AO$11*'IG-BL by Month'!AO16</f>
        <v>37200</v>
      </c>
      <c r="AP16" s="8">
        <f>$J$16*AP$11*'IG-BL by Month'!AP16</f>
        <v>36000</v>
      </c>
      <c r="AQ16" s="8">
        <f>$J$16*AQ$11*'IG-BL by Month'!AQ16</f>
        <v>37200</v>
      </c>
      <c r="AR16" s="8">
        <f>$J$16*AR$11*'IG-BL by Month'!AR16</f>
        <v>36000</v>
      </c>
      <c r="AS16" s="8">
        <f>$J$16*AS$11*'IG-BL by Month'!AS16</f>
        <v>37200</v>
      </c>
      <c r="AT16" s="8">
        <f>$J$16*AT$11*'IG-BL by Month'!AT16</f>
        <v>37200</v>
      </c>
      <c r="AU16" s="8">
        <f>$J$16*AU$11*'IG-BL by Month'!AU16</f>
        <v>36000</v>
      </c>
      <c r="AV16" s="8">
        <f>$J$16*AV$11*'IG-BL by Month'!AV16</f>
        <v>37200</v>
      </c>
      <c r="AW16" s="8">
        <f>$J$16*AW$11*'IG-BL by Month'!AW16</f>
        <v>36000</v>
      </c>
      <c r="AX16" s="8">
        <f>$J$16*AX$11*'IG-BL by Month'!AX16</f>
        <v>37200</v>
      </c>
      <c r="AY16" s="8">
        <f>$J$16*AY$11*'IG-BL by Month'!AY16</f>
        <v>37200</v>
      </c>
      <c r="AZ16" s="8">
        <f>$J$16*AZ$11*'IG-BL by Month'!AZ16</f>
        <v>33600</v>
      </c>
      <c r="BA16" s="8">
        <f>$J$16*BA$11*'IG-BL by Month'!BA16</f>
        <v>37200</v>
      </c>
      <c r="BB16" s="8">
        <f>$J$16*BB$11*'IG-BL by Month'!BB16</f>
        <v>36000</v>
      </c>
      <c r="BC16" s="8">
        <f>$J$16*BC$11*'IG-BL by Month'!BC16</f>
        <v>37200</v>
      </c>
      <c r="BD16" s="8">
        <f>$J$16*BD$11*'IG-BL by Month'!BD16</f>
        <v>36000</v>
      </c>
      <c r="BE16" s="8">
        <f>$J$16*BE$11*'IG-BL by Month'!BE16</f>
        <v>37200</v>
      </c>
      <c r="BF16" s="8">
        <f>$J$16*BF$11*'IG-BL by Month'!BF16</f>
        <v>37200</v>
      </c>
      <c r="BG16" s="8">
        <f>$J$16*BG$11*'IG-BL by Month'!BG16</f>
        <v>36000</v>
      </c>
      <c r="BH16" s="8">
        <f>$J$16*BH$11*'IG-BL by Month'!BH16</f>
        <v>37200</v>
      </c>
      <c r="BI16" s="8">
        <f>$J$16*BI$11*'IG-BL by Month'!BI16</f>
        <v>36000</v>
      </c>
      <c r="BJ16" s="8">
        <f>$J$16*BJ$11*'IG-BL by Month'!BJ16</f>
        <v>37200</v>
      </c>
      <c r="BK16" s="8">
        <f>$J$16*BK$11*'IG-BL by Month'!BK16</f>
        <v>37200</v>
      </c>
      <c r="BL16" s="8">
        <f>$J$16*BL$11*'IG-BL by Month'!BL16</f>
        <v>33600</v>
      </c>
      <c r="BM16" s="8">
        <f>$J$16*BM$11*'IG-BL by Month'!BM16</f>
        <v>37200</v>
      </c>
      <c r="BN16" s="8">
        <f>$J$16*BN$11*'IG-BL by Month'!BN16</f>
        <v>36000</v>
      </c>
      <c r="BO16" s="8">
        <f>$J$16*BO$11*'IG-BL by Month'!BO16</f>
        <v>37200</v>
      </c>
      <c r="BP16" s="8">
        <f>$J$16*BP$11*'IG-BL by Month'!BP16</f>
        <v>36000</v>
      </c>
      <c r="BQ16" s="8">
        <f>$J$16*BQ$11*'IG-BL by Month'!BQ16</f>
        <v>37200</v>
      </c>
      <c r="BR16" s="8">
        <f>$J$16*BR$11*'IG-BL by Month'!BR16</f>
        <v>37200</v>
      </c>
      <c r="BS16" s="8">
        <f>$J$16*BS$11*'IG-BL by Month'!BS16</f>
        <v>36000</v>
      </c>
      <c r="BT16" s="8">
        <f>$J$16*BT$11*'IG-BL by Month'!BT16</f>
        <v>37200</v>
      </c>
      <c r="BU16" s="8">
        <f>$J$16*BU$11*'IG-BL by Month'!BU16</f>
        <v>36000</v>
      </c>
      <c r="BV16" s="8">
        <f>$J$16*BV$11*'IG-BL by Month'!BV16</f>
        <v>37200</v>
      </c>
    </row>
    <row r="17" spans="1:107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v>0</v>
      </c>
      <c r="L17" s="8">
        <f>$J$17*L$11*'IG-BL by Month'!L17</f>
        <v>20925</v>
      </c>
      <c r="M17" s="8">
        <f>$J$17*M$11*'IG-BL by Month'!M17</f>
        <v>20249.999999999996</v>
      </c>
      <c r="N17" s="8">
        <f>$J$17*N$11*'IG-BL by Month'!N17</f>
        <v>0</v>
      </c>
      <c r="O17" s="8">
        <f>$J$17*O$11*'IG-BL by Month'!O17</f>
        <v>0</v>
      </c>
      <c r="P17" s="8">
        <f>$J$17*P$11*'IG-BL by Month'!P17</f>
        <v>0</v>
      </c>
      <c r="Q17" s="8">
        <f>$J$17*Q$11*'IG-BL by Month'!Q17</f>
        <v>0</v>
      </c>
      <c r="R17" s="8">
        <f>$J$17*R$11*'IG-BL by Month'!R17</f>
        <v>0</v>
      </c>
      <c r="S17" s="8">
        <f>$J$17*S$11*'IG-BL by Month'!S17</f>
        <v>0</v>
      </c>
      <c r="T17" s="8">
        <f>$J$17*T$11*'IG-BL by Month'!T17</f>
        <v>0</v>
      </c>
      <c r="U17" s="8">
        <f>$J$17*U$11*'IG-BL by Month'!U17</f>
        <v>0</v>
      </c>
      <c r="V17" s="8">
        <f>$J$17*V$11*'IG-BL by Month'!V17</f>
        <v>0</v>
      </c>
      <c r="W17" s="8">
        <f>$J$17*W$11*'IG-BL by Month'!W17</f>
        <v>0</v>
      </c>
      <c r="X17" s="8">
        <f>$J$17*X$11*'IG-BL by Month'!X17</f>
        <v>0</v>
      </c>
      <c r="Y17" s="8">
        <f>$J$17*Y$11*'IG-BL by Month'!Y17</f>
        <v>0</v>
      </c>
      <c r="Z17" s="8">
        <f>$J$17*Z$11*'IG-BL by Month'!Z17</f>
        <v>0</v>
      </c>
      <c r="AA17" s="8">
        <f>$J$17*AA$11*'IG-BL by Month'!AA17</f>
        <v>0</v>
      </c>
      <c r="AB17" s="8">
        <f>$J$17*AB$11*'IG-BL by Month'!AB17</f>
        <v>0</v>
      </c>
      <c r="AC17" s="8">
        <f>$J$17*AC$11*'IG-BL by Month'!AC17</f>
        <v>0</v>
      </c>
      <c r="AD17" s="8">
        <f>$J$17*AD$11*'IG-BL by Month'!AD17</f>
        <v>0</v>
      </c>
      <c r="AE17" s="8">
        <f>$J$17*AE$11*'IG-BL by Month'!AE17</f>
        <v>0</v>
      </c>
      <c r="AF17" s="8">
        <f>$J$17*AF$11*'IG-BL by Month'!AF17</f>
        <v>0</v>
      </c>
      <c r="AG17" s="8">
        <f>$J$17*AG$11*'IG-BL by Month'!AG17</f>
        <v>0</v>
      </c>
      <c r="AH17" s="8">
        <f>$J$17*AH$11*'IG-BL by Month'!AH17</f>
        <v>0</v>
      </c>
      <c r="AI17" s="8">
        <f>$J$17*AI$11*'IG-BL by Month'!AI17</f>
        <v>0</v>
      </c>
      <c r="AJ17" s="8">
        <f>$J$17*AJ$11*'IG-BL by Month'!AJ17</f>
        <v>0</v>
      </c>
      <c r="AK17" s="8">
        <f>$J$17*AK$11*'IG-BL by Month'!AK17</f>
        <v>0</v>
      </c>
      <c r="AL17" s="8">
        <f>$J$17*AL$11*'IG-BL by Month'!AL17</f>
        <v>0</v>
      </c>
      <c r="AM17" s="8">
        <f>$J$17*AM$11*'IG-BL by Month'!AM17</f>
        <v>0</v>
      </c>
      <c r="AN17" s="8">
        <f>$J$17*AN$11*'IG-BL by Month'!AN17</f>
        <v>0</v>
      </c>
      <c r="AO17" s="8">
        <f>$J$17*AO$11*'IG-BL by Month'!AO17</f>
        <v>0</v>
      </c>
      <c r="AP17" s="8">
        <f>$J$17*AP$11*'IG-BL by Month'!AP17</f>
        <v>0</v>
      </c>
      <c r="AQ17" s="8">
        <f>$J$17*AQ$11*'IG-BL by Month'!AQ17</f>
        <v>0</v>
      </c>
      <c r="AR17" s="8">
        <f>$J$17*AR$11*'IG-BL by Month'!AR17</f>
        <v>0</v>
      </c>
      <c r="AS17" s="8">
        <f>$J$17*AS$11*'IG-BL by Month'!AS17</f>
        <v>0</v>
      </c>
      <c r="AT17" s="8">
        <f>$J$17*AT$11*'IG-BL by Month'!AT17</f>
        <v>0</v>
      </c>
      <c r="AU17" s="8">
        <f>$J$17*AU$11*'IG-BL by Month'!AU17</f>
        <v>0</v>
      </c>
      <c r="AV17" s="8">
        <f>$J$17*AV$11*'IG-BL by Month'!AV17</f>
        <v>0</v>
      </c>
      <c r="AW17" s="8">
        <f>$J$17*AW$11*'IG-BL by Month'!AW17</f>
        <v>0</v>
      </c>
      <c r="AX17" s="8">
        <f>$J$17*AX$11*'IG-BL by Month'!AX17</f>
        <v>0</v>
      </c>
      <c r="AY17" s="8">
        <f>$J$17*AY$11*'IG-BL by Month'!AY17</f>
        <v>0</v>
      </c>
      <c r="AZ17" s="8">
        <f>$J$17*AZ$11*'IG-BL by Month'!AZ17</f>
        <v>0</v>
      </c>
      <c r="BA17" s="8">
        <f>$J$17*BA$11*'IG-BL by Month'!BA17</f>
        <v>0</v>
      </c>
      <c r="BB17" s="8">
        <f>$J$17*BB$11*'IG-BL by Month'!BB17</f>
        <v>0</v>
      </c>
      <c r="BC17" s="8">
        <f>$J$17*BC$11*'IG-BL by Month'!BC17</f>
        <v>0</v>
      </c>
      <c r="BD17" s="8">
        <f>$J$17*BD$11*'IG-BL by Month'!BD17</f>
        <v>0</v>
      </c>
      <c r="BE17" s="8">
        <f>$J$17*BE$11*'IG-BL by Month'!BE17</f>
        <v>0</v>
      </c>
      <c r="BF17" s="8">
        <f>$J$17*BF$11*'IG-BL by Month'!BF17</f>
        <v>0</v>
      </c>
      <c r="BG17" s="8">
        <f>$J$17*BG$11*'IG-BL by Month'!BG17</f>
        <v>0</v>
      </c>
      <c r="BH17" s="8">
        <f>$J$17*BH$11*'IG-BL by Month'!BH17</f>
        <v>0</v>
      </c>
      <c r="BI17" s="8">
        <f>$J$17*BI$11*'IG-BL by Month'!BI17</f>
        <v>0</v>
      </c>
      <c r="BJ17" s="8">
        <f>$J$17*BJ$11*'IG-BL by Month'!BJ17</f>
        <v>0</v>
      </c>
      <c r="BK17" s="8">
        <f>$J$17*BK$11*'IG-BL by Month'!BK17</f>
        <v>0</v>
      </c>
      <c r="BL17" s="8">
        <f>$J$17*BL$11*'IG-BL by Month'!BL17</f>
        <v>0</v>
      </c>
      <c r="BM17" s="8">
        <f>$J$17*BM$11*'IG-BL by Month'!BM17</f>
        <v>0</v>
      </c>
      <c r="BN17" s="8">
        <f>$J$17*BN$11*'IG-BL by Month'!BN17</f>
        <v>0</v>
      </c>
      <c r="BO17" s="8">
        <f>$J$17*BO$11*'IG-BL by Month'!BO17</f>
        <v>0</v>
      </c>
      <c r="BP17" s="8">
        <f>$J$17*BP$11*'IG-BL by Month'!BP17</f>
        <v>0</v>
      </c>
      <c r="BQ17" s="8">
        <f>$J$17*BQ$11*'IG-BL by Month'!BQ17</f>
        <v>0</v>
      </c>
      <c r="BR17" s="8">
        <f>$J$17*BR$11*'IG-BL by Month'!BR17</f>
        <v>0</v>
      </c>
      <c r="BS17" s="8">
        <f>$J$17*BS$11*'IG-BL by Month'!BS17</f>
        <v>0</v>
      </c>
      <c r="BT17" s="8">
        <f>$J$17*BT$11*'IG-BL by Month'!BT17</f>
        <v>0</v>
      </c>
      <c r="BU17" s="8">
        <f>$J$17*BU$11*'IG-BL by Month'!BU17</f>
        <v>0</v>
      </c>
      <c r="BV17" s="8">
        <f>$J$17*BV$11*'IG-BL by Month'!BV17</f>
        <v>0</v>
      </c>
    </row>
    <row r="18" spans="1:107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v>109500</v>
      </c>
      <c r="L18" s="8">
        <f>$J$18*L$11*'IG-BL by Month'!L18</f>
        <v>9300</v>
      </c>
      <c r="M18" s="8">
        <f>$J$18*M$11*'IG-BL by Month'!M18</f>
        <v>9000</v>
      </c>
      <c r="N18" s="8">
        <f>$J$18*N$11*'IG-BL by Month'!N18</f>
        <v>9300</v>
      </c>
      <c r="O18" s="8">
        <f>$J$18*O$11*'IG-BL by Month'!O18</f>
        <v>9300</v>
      </c>
      <c r="P18" s="8">
        <f>$J$18*P$11*'IG-BL by Month'!P18</f>
        <v>8400</v>
      </c>
      <c r="Q18" s="8">
        <f>$J$18*Q$11*'IG-BL by Month'!Q18</f>
        <v>9300</v>
      </c>
      <c r="R18" s="8">
        <f>$J$18*R$11*'IG-BL by Month'!R18</f>
        <v>9000</v>
      </c>
      <c r="S18" s="8">
        <f>$J$18*S$11*'IG-BL by Month'!S18</f>
        <v>9300</v>
      </c>
      <c r="T18" s="8">
        <f>$J$18*T$11*'IG-BL by Month'!T18</f>
        <v>9000</v>
      </c>
      <c r="U18" s="8">
        <f>$J$18*U$11*'IG-BL by Month'!U18</f>
        <v>9300</v>
      </c>
      <c r="V18" s="8">
        <f>$J$18*V$11*'IG-BL by Month'!V18</f>
        <v>9300</v>
      </c>
      <c r="W18" s="8">
        <f>$J$18*W$11*'IG-BL by Month'!W18</f>
        <v>9000</v>
      </c>
      <c r="X18" s="8">
        <f>$J$18*X$11*'IG-BL by Month'!X18</f>
        <v>9300</v>
      </c>
      <c r="Y18" s="8">
        <f>$J$18*Y$11*'IG-BL by Month'!Y18</f>
        <v>9000</v>
      </c>
      <c r="Z18" s="8">
        <f>$J$18*Z$11*'IG-BL by Month'!Z18</f>
        <v>9300</v>
      </c>
      <c r="AA18" s="8">
        <f>$J$18*AA$11*'IG-BL by Month'!AA18</f>
        <v>9300</v>
      </c>
      <c r="AB18" s="8">
        <f>$J$18*AB$11*'IG-BL by Month'!AB18</f>
        <v>8400</v>
      </c>
      <c r="AC18" s="8">
        <f>$J$18*AC$11*'IG-BL by Month'!AC18</f>
        <v>9300</v>
      </c>
      <c r="AD18" s="8">
        <f>$J$18*AD$11*'IG-BL by Month'!AD18</f>
        <v>9000</v>
      </c>
      <c r="AE18" s="8">
        <f>$J$18*AE$11*'IG-BL by Month'!AE18</f>
        <v>9300</v>
      </c>
      <c r="AF18" s="8">
        <f>$J$18*AF$11*'IG-BL by Month'!AF18</f>
        <v>9000</v>
      </c>
      <c r="AG18" s="8">
        <f>$J$18*AG$11*'IG-BL by Month'!AG18</f>
        <v>9300</v>
      </c>
      <c r="AH18" s="8">
        <f>$J$18*AH$11*'IG-BL by Month'!AH18</f>
        <v>9300</v>
      </c>
      <c r="AI18" s="8">
        <f>$J$18*AI$11*'IG-BL by Month'!AI18</f>
        <v>9000</v>
      </c>
      <c r="AJ18" s="8">
        <f>$J$18*AJ$11*'IG-BL by Month'!AJ18</f>
        <v>9300</v>
      </c>
      <c r="AK18" s="8">
        <f>$J$18*AK$11*'IG-BL by Month'!AK18</f>
        <v>9000</v>
      </c>
      <c r="AL18" s="8">
        <f>$J$18*AL$11*'IG-BL by Month'!AL18</f>
        <v>9300</v>
      </c>
      <c r="AM18" s="8">
        <f>$J$18*AM$11*'IG-BL by Month'!AM18</f>
        <v>9300</v>
      </c>
      <c r="AN18" s="8">
        <f>$J$18*AN$11*'IG-BL by Month'!AN18</f>
        <v>8700</v>
      </c>
      <c r="AO18" s="8">
        <f>$J$18*AO$11*'IG-BL by Month'!AO18</f>
        <v>9300</v>
      </c>
      <c r="AP18" s="8">
        <f>$J$18*AP$11*'IG-BL by Month'!AP18</f>
        <v>9000</v>
      </c>
      <c r="AQ18" s="8">
        <f>$J$18*AQ$11*'IG-BL by Month'!AQ18</f>
        <v>9300</v>
      </c>
      <c r="AR18" s="8">
        <f>$J$18*AR$11*'IG-BL by Month'!AR18</f>
        <v>9000</v>
      </c>
      <c r="AS18" s="8">
        <f>$J$18*AS$11*'IG-BL by Month'!AS18</f>
        <v>9300</v>
      </c>
      <c r="AT18" s="8">
        <f>$J$18*AT$11*'IG-BL by Month'!AT18</f>
        <v>9300</v>
      </c>
      <c r="AU18" s="8">
        <f>$J$18*AU$11*'IG-BL by Month'!AU18</f>
        <v>9000</v>
      </c>
      <c r="AV18" s="8">
        <f>$J$18*AV$11*'IG-BL by Month'!AV18</f>
        <v>9300</v>
      </c>
      <c r="AW18" s="8">
        <f>$J$18*AW$11*'IG-BL by Month'!AW18</f>
        <v>9000</v>
      </c>
      <c r="AX18" s="8">
        <f>$J$18*AX$11*'IG-BL by Month'!AX18</f>
        <v>9300</v>
      </c>
      <c r="AY18" s="8">
        <f>$J$18*AY$11*'IG-BL by Month'!AY18</f>
        <v>9300</v>
      </c>
      <c r="AZ18" s="8">
        <f>$J$18*AZ$11*'IG-BL by Month'!AZ18</f>
        <v>8400</v>
      </c>
      <c r="BA18" s="8">
        <f>$J$18*BA$11*'IG-BL by Month'!BA18</f>
        <v>9300</v>
      </c>
      <c r="BB18" s="8">
        <f>$J$18*BB$11*'IG-BL by Month'!BB18</f>
        <v>9000</v>
      </c>
      <c r="BC18" s="8">
        <f>$J$18*BC$11*'IG-BL by Month'!BC18</f>
        <v>9300</v>
      </c>
      <c r="BD18" s="8">
        <f>$J$18*BD$11*'IG-BL by Month'!BD18</f>
        <v>9000</v>
      </c>
      <c r="BE18" s="8">
        <f>$J$18*BE$11*'IG-BL by Month'!BE18</f>
        <v>9300</v>
      </c>
      <c r="BF18" s="8">
        <f>$J$18*BF$11*'IG-BL by Month'!BF18</f>
        <v>9300</v>
      </c>
      <c r="BG18" s="8">
        <f>$J$18*BG$11*'IG-BL by Month'!BG18</f>
        <v>9000</v>
      </c>
      <c r="BH18" s="8">
        <f>$J$18*BH$11*'IG-BL by Month'!BH18</f>
        <v>9300</v>
      </c>
      <c r="BI18" s="8">
        <f>$J$18*BI$11*'IG-BL by Month'!BI18</f>
        <v>9000</v>
      </c>
      <c r="BJ18" s="8">
        <f>$J$18*BJ$11*'IG-BL by Month'!BJ18</f>
        <v>9300</v>
      </c>
      <c r="BK18" s="8">
        <f>$J$18*BK$11*'IG-BL by Month'!BK18</f>
        <v>9300</v>
      </c>
      <c r="BL18" s="8">
        <f>$J$18*BL$11*'IG-BL by Month'!BL18</f>
        <v>8400</v>
      </c>
      <c r="BM18" s="8">
        <f>$J$18*BM$11*'IG-BL by Month'!BM18</f>
        <v>9300</v>
      </c>
      <c r="BN18" s="8">
        <f>$J$18*BN$11*'IG-BL by Month'!BN18</f>
        <v>9000</v>
      </c>
      <c r="BO18" s="8">
        <f>$J$18*BO$11*'IG-BL by Month'!BO18</f>
        <v>9300</v>
      </c>
      <c r="BP18" s="8">
        <f>$J$18*BP$11*'IG-BL by Month'!BP18</f>
        <v>9000</v>
      </c>
      <c r="BQ18" s="8">
        <f>$J$18*BQ$11*'IG-BL by Month'!BQ18</f>
        <v>9300</v>
      </c>
      <c r="BR18" s="8">
        <f>$J$18*BR$11*'IG-BL by Month'!BR18</f>
        <v>9300</v>
      </c>
      <c r="BS18" s="8">
        <f>$J$18*BS$11*'IG-BL by Month'!BS18</f>
        <v>9000</v>
      </c>
      <c r="BT18" s="8">
        <f>$J$18*BT$11*'IG-BL by Month'!BT18</f>
        <v>9300</v>
      </c>
      <c r="BU18" s="8">
        <f>$J$18*BU$11*'IG-BL by Month'!BU18</f>
        <v>9000</v>
      </c>
      <c r="BV18" s="8">
        <f>$J$18*BV$11*'IG-BL by Month'!BV18</f>
        <v>9300</v>
      </c>
    </row>
    <row r="19" spans="1:107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v>930750</v>
      </c>
      <c r="L19" s="8">
        <f>$J$19*L$11*'IG-BL by Month'!L19</f>
        <v>79050</v>
      </c>
      <c r="M19" s="8">
        <f>$J$19*M$11*'IG-BL by Month'!M19</f>
        <v>76499.999999999985</v>
      </c>
      <c r="N19" s="8">
        <f>$J$19*N$11*'IG-BL by Month'!N19</f>
        <v>79050</v>
      </c>
      <c r="O19" s="8">
        <f>$J$19*O$11*'IG-BL by Month'!O19</f>
        <v>79050</v>
      </c>
      <c r="P19" s="8">
        <f>$J$19*P$11*'IG-BL by Month'!P19</f>
        <v>71400</v>
      </c>
      <c r="Q19" s="8">
        <f>$J$19*Q$11*'IG-BL by Month'!Q19</f>
        <v>79050</v>
      </c>
      <c r="R19" s="8">
        <f>$J$19*R$11*'IG-BL by Month'!R19</f>
        <v>76499.999999999985</v>
      </c>
      <c r="S19" s="8">
        <f>$J$19*S$11*'IG-BL by Month'!S19</f>
        <v>79050</v>
      </c>
      <c r="T19" s="8">
        <f>$J$19*T$11*'IG-BL by Month'!T19</f>
        <v>76499.999999999985</v>
      </c>
      <c r="U19" s="8">
        <f>$J$19*U$11*'IG-BL by Month'!U19</f>
        <v>79050</v>
      </c>
      <c r="V19" s="8">
        <f>$J$19*V$11*'IG-BL by Month'!V19</f>
        <v>79050</v>
      </c>
      <c r="W19" s="8">
        <f>$J$19*W$11*'IG-BL by Month'!W19</f>
        <v>76499.999999999985</v>
      </c>
      <c r="X19" s="8">
        <f>$J$19*X$11*'IG-BL by Month'!X19</f>
        <v>79050</v>
      </c>
      <c r="Y19" s="8">
        <f>$J$19*Y$11*'IG-BL by Month'!Y19</f>
        <v>76499.999999999985</v>
      </c>
      <c r="Z19" s="8">
        <f>$J$19*Z$11*'IG-BL by Month'!Z19</f>
        <v>79050</v>
      </c>
      <c r="AA19" s="8">
        <f>$J$19*AA$11*'IG-BL by Month'!AA19</f>
        <v>79050</v>
      </c>
      <c r="AB19" s="8">
        <f>$J$19*AB$11*'IG-BL by Month'!AB19</f>
        <v>71400</v>
      </c>
      <c r="AC19" s="8">
        <f>$J$19*AC$11*'IG-BL by Month'!AC19</f>
        <v>79050</v>
      </c>
      <c r="AD19" s="8">
        <f>$J$19*AD$11*'IG-BL by Month'!AD19</f>
        <v>76499.999999999985</v>
      </c>
      <c r="AE19" s="8">
        <f>$J$19*AE$11*'IG-BL by Month'!AE19</f>
        <v>79050</v>
      </c>
      <c r="AF19" s="8">
        <f>$J$19*AF$11*'IG-BL by Month'!AF19</f>
        <v>76499.999999999985</v>
      </c>
      <c r="AG19" s="8">
        <f>$J$19*AG$11*'IG-BL by Month'!AG19</f>
        <v>79050</v>
      </c>
      <c r="AH19" s="8">
        <f>$J$19*AH$11*'IG-BL by Month'!AH19</f>
        <v>79050</v>
      </c>
      <c r="AI19" s="8">
        <f>$J$19*AI$11*'IG-BL by Month'!AI19</f>
        <v>76499.999999999985</v>
      </c>
      <c r="AJ19" s="8">
        <f>$J$19*AJ$11*'IG-BL by Month'!AJ19</f>
        <v>79050</v>
      </c>
      <c r="AK19" s="8">
        <f>$J$19*AK$11*'IG-BL by Month'!AK19</f>
        <v>76499.999999999985</v>
      </c>
      <c r="AL19" s="8">
        <f>$J$19*AL$11*'IG-BL by Month'!AL19</f>
        <v>79050</v>
      </c>
      <c r="AM19" s="8">
        <f>$J$19*AM$11*'IG-BL by Month'!AM19</f>
        <v>79050</v>
      </c>
      <c r="AN19" s="8">
        <f>$J$19*AN$11*'IG-BL by Month'!AN19</f>
        <v>73950</v>
      </c>
      <c r="AO19" s="8">
        <f>$J$19*AO$11*'IG-BL by Month'!AO19</f>
        <v>79050</v>
      </c>
      <c r="AP19" s="8">
        <f>$J$19*AP$11*'IG-BL by Month'!AP19</f>
        <v>76499.999999999985</v>
      </c>
      <c r="AQ19" s="8">
        <f>$J$19*AQ$11*'IG-BL by Month'!AQ19</f>
        <v>79050</v>
      </c>
      <c r="AR19" s="8">
        <f>$J$19*AR$11*'IG-BL by Month'!AR19</f>
        <v>76499.999999999985</v>
      </c>
      <c r="AS19" s="8">
        <f>$J$19*AS$11*'IG-BL by Month'!AS19</f>
        <v>79050</v>
      </c>
      <c r="AT19" s="8">
        <f>$J$19*AT$11*'IG-BL by Month'!AT19</f>
        <v>79050</v>
      </c>
      <c r="AU19" s="8">
        <f>$J$19*AU$11*'IG-BL by Month'!AU19</f>
        <v>76499.999999999985</v>
      </c>
      <c r="AV19" s="8">
        <f>$J$19*AV$11*'IG-BL by Month'!AV19</f>
        <v>79050</v>
      </c>
      <c r="AW19" s="8">
        <f>$J$19*AW$11*'IG-BL by Month'!AW19</f>
        <v>76499.999999999985</v>
      </c>
      <c r="AX19" s="8">
        <f>$J$19*AX$11*'IG-BL by Month'!AX19</f>
        <v>79050</v>
      </c>
      <c r="AY19" s="8">
        <f>$J$19*AY$11*'IG-BL by Month'!AY19</f>
        <v>79050</v>
      </c>
      <c r="AZ19" s="8">
        <f>$J$19*AZ$11*'IG-BL by Month'!AZ19</f>
        <v>71400</v>
      </c>
      <c r="BA19" s="8">
        <f>$J$19*BA$11*'IG-BL by Month'!BA19</f>
        <v>79050</v>
      </c>
      <c r="BB19" s="8">
        <f>$J$19*BB$11*'IG-BL by Month'!BB19</f>
        <v>76499.999999999985</v>
      </c>
      <c r="BC19" s="8">
        <f>$J$19*BC$11*'IG-BL by Month'!BC19</f>
        <v>79050</v>
      </c>
      <c r="BD19" s="8">
        <f>$J$19*BD$11*'IG-BL by Month'!BD19</f>
        <v>76499.999999999985</v>
      </c>
      <c r="BE19" s="8">
        <f>$J$19*BE$11*'IG-BL by Month'!BE19</f>
        <v>79050</v>
      </c>
      <c r="BF19" s="8">
        <f>$J$19*BF$11*'IG-BL by Month'!BF19</f>
        <v>79050</v>
      </c>
      <c r="BG19" s="8">
        <f>$J$19*BG$11*'IG-BL by Month'!BG19</f>
        <v>76499.999999999985</v>
      </c>
      <c r="BH19" s="8">
        <f>$J$19*BH$11*'IG-BL by Month'!BH19</f>
        <v>79050</v>
      </c>
      <c r="BI19" s="8">
        <f>$J$19*BI$11*'IG-BL by Month'!BI19</f>
        <v>76499.999999999985</v>
      </c>
      <c r="BJ19" s="8">
        <f>$J$19*BJ$11*'IG-BL by Month'!BJ19</f>
        <v>79050</v>
      </c>
      <c r="BK19" s="8">
        <f>$J$19*BK$11*'IG-BL by Month'!BK19</f>
        <v>79050</v>
      </c>
      <c r="BL19" s="8">
        <f>$J$19*BL$11*'IG-BL by Month'!BL19</f>
        <v>71400</v>
      </c>
      <c r="BM19" s="8">
        <f>$J$19*BM$11*'IG-BL by Month'!BM19</f>
        <v>79050</v>
      </c>
      <c r="BN19" s="8">
        <f>$J$19*BN$11*'IG-BL by Month'!BN19</f>
        <v>76499.999999999985</v>
      </c>
      <c r="BO19" s="8">
        <f>$J$19*BO$11*'IG-BL by Month'!BO19</f>
        <v>79050</v>
      </c>
      <c r="BP19" s="8">
        <f>$J$19*BP$11*'IG-BL by Month'!BP19</f>
        <v>76499.999999999985</v>
      </c>
      <c r="BQ19" s="8">
        <f>$J$19*BQ$11*'IG-BL by Month'!BQ19</f>
        <v>79050</v>
      </c>
      <c r="BR19" s="8">
        <f>$J$19*BR$11*'IG-BL by Month'!BR19</f>
        <v>79050</v>
      </c>
      <c r="BS19" s="8">
        <f>$J$19*BS$11*'IG-BL by Month'!BS19</f>
        <v>76499.999999999985</v>
      </c>
      <c r="BT19" s="8">
        <f>$J$19*BT$11*'IG-BL by Month'!BT19</f>
        <v>79050</v>
      </c>
      <c r="BU19" s="8">
        <f>$J$19*BU$11*'IG-BL by Month'!BU19</f>
        <v>76499.999999999985</v>
      </c>
      <c r="BV19" s="8">
        <f>$J$19*BV$11*'IG-BL by Month'!BV19</f>
        <v>79050</v>
      </c>
    </row>
    <row r="20" spans="1:107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v>1076750</v>
      </c>
      <c r="L20" s="8">
        <f>$J$20*L$11*'IG-BL by Month'!L20</f>
        <v>91450</v>
      </c>
      <c r="M20" s="8">
        <f>$J$20*M$11*'IG-BL by Month'!M20</f>
        <v>88500</v>
      </c>
      <c r="N20" s="8">
        <f>$J$20*N$11*'IG-BL by Month'!N20</f>
        <v>91450</v>
      </c>
      <c r="O20" s="8">
        <f>$J$20*O$11*'IG-BL by Month'!O20</f>
        <v>91450</v>
      </c>
      <c r="P20" s="8">
        <f>$J$20*P$11*'IG-BL by Month'!P20</f>
        <v>82600.000000000015</v>
      </c>
      <c r="Q20" s="8">
        <f>$J$20*Q$11*'IG-BL by Month'!Q20</f>
        <v>91450</v>
      </c>
      <c r="R20" s="8">
        <f>$J$20*R$11*'IG-BL by Month'!R20</f>
        <v>88500</v>
      </c>
      <c r="S20" s="8">
        <f>$J$20*S$11*'IG-BL by Month'!S20</f>
        <v>91450</v>
      </c>
      <c r="T20" s="8">
        <f>$J$20*T$11*'IG-BL by Month'!T20</f>
        <v>88500</v>
      </c>
      <c r="U20" s="8">
        <f>$J$20*U$11*'IG-BL by Month'!U20</f>
        <v>91450</v>
      </c>
      <c r="V20" s="8">
        <f>$J$20*V$11*'IG-BL by Month'!V20</f>
        <v>91450</v>
      </c>
      <c r="W20" s="8">
        <f>$J$20*W$11*'IG-BL by Month'!W20</f>
        <v>88500</v>
      </c>
      <c r="X20" s="8">
        <f>$J$20*X$11*'IG-BL by Month'!X20</f>
        <v>91450</v>
      </c>
      <c r="Y20" s="8">
        <f>$J$20*Y$11*'IG-BL by Month'!Y20</f>
        <v>88500</v>
      </c>
      <c r="Z20" s="8">
        <f>$J$20*Z$11*'IG-BL by Month'!Z20</f>
        <v>91450</v>
      </c>
      <c r="AA20" s="8">
        <f>$J$20*AA$11*'IG-BL by Month'!AA20</f>
        <v>91450</v>
      </c>
      <c r="AB20" s="8">
        <f>$J$20*AB$11*'IG-BL by Month'!AB20</f>
        <v>82600.000000000015</v>
      </c>
      <c r="AC20" s="8">
        <f>$J$20*AC$11*'IG-BL by Month'!AC20</f>
        <v>91450</v>
      </c>
      <c r="AD20" s="8">
        <f>$J$20*AD$11*'IG-BL by Month'!AD20</f>
        <v>88500</v>
      </c>
      <c r="AE20" s="8">
        <f>$J$20*AE$11*'IG-BL by Month'!AE20</f>
        <v>91450</v>
      </c>
      <c r="AF20" s="8">
        <f>$J$20*AF$11*'IG-BL by Month'!AF20</f>
        <v>88500</v>
      </c>
      <c r="AG20" s="8">
        <f>$J$20*AG$11*'IG-BL by Month'!AG20</f>
        <v>91450</v>
      </c>
      <c r="AH20" s="8">
        <f>$J$20*AH$11*'IG-BL by Month'!AH20</f>
        <v>91450</v>
      </c>
      <c r="AI20" s="8">
        <f>$J$20*AI$11*'IG-BL by Month'!AI20</f>
        <v>88500</v>
      </c>
      <c r="AJ20" s="8">
        <f>$J$20*AJ$11*'IG-BL by Month'!AJ20</f>
        <v>91450</v>
      </c>
      <c r="AK20" s="8">
        <f>$J$20*AK$11*'IG-BL by Month'!AK20</f>
        <v>88500</v>
      </c>
      <c r="AL20" s="8">
        <f>$J$20*AL$11*'IG-BL by Month'!AL20</f>
        <v>91450</v>
      </c>
      <c r="AM20" s="8">
        <f>$J$20*AM$11*'IG-BL by Month'!AM20</f>
        <v>91450</v>
      </c>
      <c r="AN20" s="8">
        <f>$J$20*AN$11*'IG-BL by Month'!AN20</f>
        <v>85550.000000000015</v>
      </c>
      <c r="AO20" s="8">
        <f>$J$20*AO$11*'IG-BL by Month'!AO20</f>
        <v>91450</v>
      </c>
      <c r="AP20" s="8">
        <f>$J$20*AP$11*'IG-BL by Month'!AP20</f>
        <v>88500</v>
      </c>
      <c r="AQ20" s="8">
        <f>$J$20*AQ$11*'IG-BL by Month'!AQ20</f>
        <v>91450</v>
      </c>
      <c r="AR20" s="8">
        <f>$J$20*AR$11*'IG-BL by Month'!AR20</f>
        <v>88500</v>
      </c>
      <c r="AS20" s="8">
        <f>$J$20*AS$11*'IG-BL by Month'!AS20</f>
        <v>91450</v>
      </c>
      <c r="AT20" s="8">
        <f>$J$20*AT$11*'IG-BL by Month'!AT20</f>
        <v>91450</v>
      </c>
      <c r="AU20" s="8">
        <f>$J$20*AU$11*'IG-BL by Month'!AU20</f>
        <v>88500</v>
      </c>
      <c r="AV20" s="8">
        <f>$J$20*AV$11*'IG-BL by Month'!AV20</f>
        <v>91450</v>
      </c>
      <c r="AW20" s="8">
        <f>$J$20*AW$11*'IG-BL by Month'!AW20</f>
        <v>88500</v>
      </c>
      <c r="AX20" s="8">
        <f>$J$20*AX$11*'IG-BL by Month'!AX20</f>
        <v>91450</v>
      </c>
      <c r="AY20" s="8">
        <f>$J$20*AY$11*'IG-BL by Month'!AY20</f>
        <v>91450</v>
      </c>
      <c r="AZ20" s="8">
        <f>$J$20*AZ$11*'IG-BL by Month'!AZ20</f>
        <v>82600.000000000015</v>
      </c>
      <c r="BA20" s="8">
        <f>$J$20*BA$11*'IG-BL by Month'!BA20</f>
        <v>91450</v>
      </c>
      <c r="BB20" s="8">
        <f>$J$20*BB$11*'IG-BL by Month'!BB20</f>
        <v>88500</v>
      </c>
      <c r="BC20" s="8">
        <f>$J$20*BC$11*'IG-BL by Month'!BC20</f>
        <v>91450</v>
      </c>
      <c r="BD20" s="8">
        <f>$J$20*BD$11*'IG-BL by Month'!BD20</f>
        <v>88500</v>
      </c>
      <c r="BE20" s="8">
        <f>$J$20*BE$11*'IG-BL by Month'!BE20</f>
        <v>91450</v>
      </c>
      <c r="BF20" s="8">
        <f>$J$20*BF$11*'IG-BL by Month'!BF20</f>
        <v>91450</v>
      </c>
      <c r="BG20" s="8">
        <f>$J$20*BG$11*'IG-BL by Month'!BG20</f>
        <v>88500</v>
      </c>
      <c r="BH20" s="8">
        <f>$J$20*BH$11*'IG-BL by Month'!BH20</f>
        <v>91450</v>
      </c>
      <c r="BI20" s="8">
        <f>$J$20*BI$11*'IG-BL by Month'!BI20</f>
        <v>88500</v>
      </c>
      <c r="BJ20" s="8">
        <f>$J$20*BJ$11*'IG-BL by Month'!BJ20</f>
        <v>91450</v>
      </c>
      <c r="BK20" s="8">
        <f>$J$20*BK$11*'IG-BL by Month'!BK20</f>
        <v>91450</v>
      </c>
      <c r="BL20" s="8">
        <f>$J$20*BL$11*'IG-BL by Month'!BL20</f>
        <v>82600.000000000015</v>
      </c>
      <c r="BM20" s="8">
        <f>$J$20*BM$11*'IG-BL by Month'!BM20</f>
        <v>91450</v>
      </c>
      <c r="BN20" s="8">
        <f>$J$20*BN$11*'IG-BL by Month'!BN20</f>
        <v>88500</v>
      </c>
      <c r="BO20" s="8">
        <f>$J$20*BO$11*'IG-BL by Month'!BO20</f>
        <v>91450</v>
      </c>
      <c r="BP20" s="8">
        <f>$J$20*BP$11*'IG-BL by Month'!BP20</f>
        <v>88500</v>
      </c>
      <c r="BQ20" s="8">
        <f>$J$20*BQ$11*'IG-BL by Month'!BQ20</f>
        <v>91450</v>
      </c>
      <c r="BR20" s="8">
        <f>$J$20*BR$11*'IG-BL by Month'!BR20</f>
        <v>91450</v>
      </c>
      <c r="BS20" s="8">
        <f>$J$20*BS$11*'IG-BL by Month'!BS20</f>
        <v>88500</v>
      </c>
      <c r="BT20" s="8">
        <f>$J$20*BT$11*'IG-BL by Month'!BT20</f>
        <v>91450</v>
      </c>
      <c r="BU20" s="8">
        <f>$J$20*BU$11*'IG-BL by Month'!BU20</f>
        <v>88500</v>
      </c>
      <c r="BV20" s="8">
        <f>$J$20*BV$11*'IG-BL by Month'!BV20</f>
        <v>91450</v>
      </c>
      <c r="BW20" s="5"/>
      <c r="BX20" s="5"/>
      <c r="BY20" s="5"/>
      <c r="BZ20" s="5"/>
      <c r="CA20" s="5"/>
      <c r="CB20" s="5"/>
      <c r="CC20" s="5"/>
    </row>
    <row r="21" spans="1:107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v>657000</v>
      </c>
      <c r="L21" s="8">
        <f>$J$21*L$11*'IG-BL by Month'!L21</f>
        <v>55799.999999999993</v>
      </c>
      <c r="M21" s="8">
        <f>$J$21*M$11*'IG-BL by Month'!M21</f>
        <v>53999.999999999993</v>
      </c>
      <c r="N21" s="8">
        <f>$J$21*N$11*'IG-BL by Month'!N21</f>
        <v>55799.999999999993</v>
      </c>
      <c r="O21" s="8">
        <f>$J$21*O$11*'IG-BL by Month'!O21</f>
        <v>55799.999999999993</v>
      </c>
      <c r="P21" s="8">
        <f>$J$21*P$11*'IG-BL by Month'!P21</f>
        <v>50400</v>
      </c>
      <c r="Q21" s="8">
        <f>$J$21*Q$11*'IG-BL by Month'!Q21</f>
        <v>55799.999999999993</v>
      </c>
      <c r="R21" s="8">
        <f>$J$21*R$11*'IG-BL by Month'!R21</f>
        <v>53999.999999999993</v>
      </c>
      <c r="S21" s="8">
        <f>$J$21*S$11*'IG-BL by Month'!S21</f>
        <v>55799.999999999993</v>
      </c>
      <c r="T21" s="8">
        <f>$J$21*T$11*'IG-BL by Month'!T21</f>
        <v>53999.999999999993</v>
      </c>
      <c r="U21" s="8">
        <f>$J$21*U$11*'IG-BL by Month'!U21</f>
        <v>55799.999999999993</v>
      </c>
      <c r="V21" s="8">
        <f>$J$21*V$11*'IG-BL by Month'!V21</f>
        <v>55799.999999999993</v>
      </c>
      <c r="W21" s="8">
        <f>$J$21*W$11*'IG-BL by Month'!W21</f>
        <v>53999.999999999993</v>
      </c>
      <c r="X21" s="8">
        <f>$J$21*X$11*'IG-BL by Month'!X21</f>
        <v>55799.999999999993</v>
      </c>
      <c r="Y21" s="8">
        <f>$J$21*Y$11*'IG-BL by Month'!Y21</f>
        <v>53999.999999999993</v>
      </c>
      <c r="Z21" s="8">
        <f>$J$21*Z$11*'IG-BL by Month'!Z21</f>
        <v>55799.999999999993</v>
      </c>
      <c r="AA21" s="8">
        <f>$J$21*AA$11*'IG-BL by Month'!AA21</f>
        <v>55799.999999999993</v>
      </c>
      <c r="AB21" s="8">
        <f>$J$21*AB$11*'IG-BL by Month'!AB21</f>
        <v>50400</v>
      </c>
      <c r="AC21" s="8">
        <f>$J$21*AC$11*'IG-BL by Month'!AC21</f>
        <v>55799.999999999993</v>
      </c>
      <c r="AD21" s="8">
        <f>$J$21*AD$11*'IG-BL by Month'!AD21</f>
        <v>53999.999999999993</v>
      </c>
      <c r="AE21" s="8">
        <f>$J$21*AE$11*'IG-BL by Month'!AE21</f>
        <v>55799.999999999993</v>
      </c>
      <c r="AF21" s="8">
        <f>$J$21*AF$11*'IG-BL by Month'!AF21</f>
        <v>53999.999999999993</v>
      </c>
      <c r="AG21" s="8">
        <f>$J$21*AG$11*'IG-BL by Month'!AG21</f>
        <v>55799.999999999993</v>
      </c>
      <c r="AH21" s="8">
        <f>$J$21*AH$11*'IG-BL by Month'!AH21</f>
        <v>55799.999999999993</v>
      </c>
      <c r="AI21" s="8">
        <f>$J$21*AI$11*'IG-BL by Month'!AI21</f>
        <v>53999.999999999993</v>
      </c>
      <c r="AJ21" s="8">
        <f>$J$21*AJ$11*'IG-BL by Month'!AJ21</f>
        <v>55799.999999999993</v>
      </c>
      <c r="AK21" s="8">
        <f>$J$21*AK$11*'IG-BL by Month'!AK21</f>
        <v>53999.999999999993</v>
      </c>
      <c r="AL21" s="8">
        <f>$J$21*AL$11*'IG-BL by Month'!AL21</f>
        <v>55799.999999999993</v>
      </c>
      <c r="AM21" s="8">
        <f>$J$21*AM$11*'IG-BL by Month'!AM21</f>
        <v>55799.999999999993</v>
      </c>
      <c r="AN21" s="8">
        <f>$J$21*AN$11*'IG-BL by Month'!AN21</f>
        <v>52200</v>
      </c>
      <c r="AO21" s="8">
        <f>$J$21*AO$11*'IG-BL by Month'!AO21</f>
        <v>55799.999999999993</v>
      </c>
      <c r="AP21" s="8">
        <f>$J$21*AP$11*'IG-BL by Month'!AP21</f>
        <v>53999.999999999993</v>
      </c>
      <c r="AQ21" s="8">
        <f>$J$21*AQ$11*'IG-BL by Month'!AQ21</f>
        <v>55799.999999999993</v>
      </c>
      <c r="AR21" s="8">
        <f>$J$21*AR$11*'IG-BL by Month'!AR21</f>
        <v>53999.999999999993</v>
      </c>
      <c r="AS21" s="8">
        <f>$J$21*AS$11*'IG-BL by Month'!AS21</f>
        <v>55799.999999999993</v>
      </c>
      <c r="AT21" s="8">
        <f>$J$21*AT$11*'IG-BL by Month'!AT21</f>
        <v>55799.999999999993</v>
      </c>
      <c r="AU21" s="8">
        <f>$J$21*AU$11*'IG-BL by Month'!AU21</f>
        <v>53999.999999999993</v>
      </c>
      <c r="AV21" s="8">
        <f>$J$21*AV$11*'IG-BL by Month'!AV21</f>
        <v>55799.999999999993</v>
      </c>
      <c r="AW21" s="8">
        <f>$J$21*AW$11*'IG-BL by Month'!AW21</f>
        <v>53999.999999999993</v>
      </c>
      <c r="AX21" s="8">
        <f>$J$21*AX$11*'IG-BL by Month'!AX21</f>
        <v>55799.999999999993</v>
      </c>
      <c r="AY21" s="8">
        <f>$J$21*AY$11*'IG-BL by Month'!AY21</f>
        <v>55799.999999999993</v>
      </c>
      <c r="AZ21" s="8">
        <f>$J$21*AZ$11*'IG-BL by Month'!AZ21</f>
        <v>50400</v>
      </c>
      <c r="BA21" s="8">
        <f>$J$21*BA$11*'IG-BL by Month'!BA21</f>
        <v>55799.999999999993</v>
      </c>
      <c r="BB21" s="8">
        <f>$J$21*BB$11*'IG-BL by Month'!BB21</f>
        <v>53999.999999999993</v>
      </c>
      <c r="BC21" s="8">
        <f>$J$21*BC$11*'IG-BL by Month'!BC21</f>
        <v>55799.999999999993</v>
      </c>
      <c r="BD21" s="8">
        <f>$J$21*BD$11*'IG-BL by Month'!BD21</f>
        <v>53999.999999999993</v>
      </c>
      <c r="BE21" s="8">
        <f>$J$21*BE$11*'IG-BL by Month'!BE21</f>
        <v>55799.999999999993</v>
      </c>
      <c r="BF21" s="8">
        <f>$J$21*BF$11*'IG-BL by Month'!BF21</f>
        <v>55799.999999999993</v>
      </c>
      <c r="BG21" s="8">
        <f>$J$21*BG$11*'IG-BL by Month'!BG21</f>
        <v>53999.999999999993</v>
      </c>
      <c r="BH21" s="8">
        <f>$J$21*BH$11*'IG-BL by Month'!BH21</f>
        <v>55799.999999999993</v>
      </c>
      <c r="BI21" s="8">
        <f>$J$21*BI$11*'IG-BL by Month'!BI21</f>
        <v>53999.999999999993</v>
      </c>
      <c r="BJ21" s="8">
        <f>$J$21*BJ$11*'IG-BL by Month'!BJ21</f>
        <v>55799.999999999993</v>
      </c>
      <c r="BK21" s="8">
        <f>$J$21*BK$11*'IG-BL by Month'!BK21</f>
        <v>55799.999999999993</v>
      </c>
      <c r="BL21" s="8">
        <f>$J$21*BL$11*'IG-BL by Month'!BL21</f>
        <v>50400</v>
      </c>
      <c r="BM21" s="8">
        <f>$J$21*BM$11*'IG-BL by Month'!BM21</f>
        <v>55799.999999999993</v>
      </c>
      <c r="BN21" s="8">
        <f>$J$21*BN$11*'IG-BL by Month'!BN21</f>
        <v>53999.999999999993</v>
      </c>
      <c r="BO21" s="8">
        <f>$J$21*BO$11*'IG-BL by Month'!BO21</f>
        <v>55799.999999999993</v>
      </c>
      <c r="BP21" s="8">
        <f>$J$21*BP$11*'IG-BL by Month'!BP21</f>
        <v>53999.999999999993</v>
      </c>
      <c r="BQ21" s="8">
        <f>$J$21*BQ$11*'IG-BL by Month'!BQ21</f>
        <v>55799.999999999993</v>
      </c>
      <c r="BR21" s="8">
        <f>$J$21*BR$11*'IG-BL by Month'!BR21</f>
        <v>55799.999999999993</v>
      </c>
      <c r="BS21" s="8">
        <f>$J$21*BS$11*'IG-BL by Month'!BS21</f>
        <v>53999.999999999993</v>
      </c>
      <c r="BT21" s="8">
        <f>$J$21*BT$11*'IG-BL by Month'!BT21</f>
        <v>55799.999999999993</v>
      </c>
      <c r="BU21" s="8">
        <f>$J$21*BU$11*'IG-BL by Month'!BU21</f>
        <v>53999.999999999993</v>
      </c>
      <c r="BV21" s="8">
        <f>$J$21*BV$11*'IG-BL by Month'!BV21</f>
        <v>55799.999999999993</v>
      </c>
      <c r="BW21" s="5"/>
      <c r="BX21" s="5"/>
      <c r="BY21" s="5"/>
      <c r="BZ21" s="5"/>
      <c r="CA21" s="5"/>
      <c r="CB21" s="5"/>
      <c r="CC21" s="5"/>
    </row>
    <row r="22" spans="1:107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v>562100</v>
      </c>
      <c r="L22" s="8">
        <f>$J$22*L$11*'IG-BL by Month'!L22</f>
        <v>47740.000000000007</v>
      </c>
      <c r="M22" s="8">
        <f>$J$22*M$11*'IG-BL by Month'!M22</f>
        <v>46200</v>
      </c>
      <c r="N22" s="8">
        <f>$J$22*N$11*'IG-BL by Month'!N22</f>
        <v>47740.000000000007</v>
      </c>
      <c r="O22" s="8">
        <f>$J$22*O$11*'IG-BL by Month'!O22</f>
        <v>47740.000000000007</v>
      </c>
      <c r="P22" s="8">
        <f>$J$22*P$11*'IG-BL by Month'!P22</f>
        <v>43120.000000000007</v>
      </c>
      <c r="Q22" s="8">
        <f>$J$22*Q$11*'IG-BL by Month'!Q22</f>
        <v>47740.000000000007</v>
      </c>
      <c r="R22" s="8">
        <f>$J$22*R$11*'IG-BL by Month'!R22</f>
        <v>46200</v>
      </c>
      <c r="S22" s="8">
        <f>$J$22*S$11*'IG-BL by Month'!S22</f>
        <v>47740.000000000007</v>
      </c>
      <c r="T22" s="8">
        <f>$J$22*T$11*'IG-BL by Month'!T22</f>
        <v>46200</v>
      </c>
      <c r="U22" s="8">
        <f>$J$22*U$11*'IG-BL by Month'!U22</f>
        <v>47740.000000000007</v>
      </c>
      <c r="V22" s="8">
        <f>$J$22*V$11*'IG-BL by Month'!V22</f>
        <v>47740.000000000007</v>
      </c>
      <c r="W22" s="8">
        <f>$J$22*W$11*'IG-BL by Month'!W22</f>
        <v>46200</v>
      </c>
      <c r="X22" s="8">
        <f>$J$22*X$11*'IG-BL by Month'!X22</f>
        <v>47740.000000000007</v>
      </c>
      <c r="Y22" s="8">
        <f>$J$22*Y$11*'IG-BL by Month'!Y22</f>
        <v>46200</v>
      </c>
      <c r="Z22" s="8">
        <f>$J$22*Z$11*'IG-BL by Month'!Z22</f>
        <v>47740.000000000007</v>
      </c>
      <c r="AA22" s="8">
        <f>$J$22*AA$11*'IG-BL by Month'!AA22</f>
        <v>47740.000000000007</v>
      </c>
      <c r="AB22" s="8">
        <f>$J$22*AB$11*'IG-BL by Month'!AB22</f>
        <v>43120.000000000007</v>
      </c>
      <c r="AC22" s="8">
        <f>$J$22*AC$11*'IG-BL by Month'!AC22</f>
        <v>47740.000000000007</v>
      </c>
      <c r="AD22" s="8">
        <f>$J$22*AD$11*'IG-BL by Month'!AD22</f>
        <v>46200</v>
      </c>
      <c r="AE22" s="8">
        <f>$J$22*AE$11*'IG-BL by Month'!AE22</f>
        <v>47740.000000000007</v>
      </c>
      <c r="AF22" s="8">
        <f>$J$22*AF$11*'IG-BL by Month'!AF22</f>
        <v>46200</v>
      </c>
      <c r="AG22" s="8">
        <f>$J$22*AG$11*'IG-BL by Month'!AG22</f>
        <v>47740.000000000007</v>
      </c>
      <c r="AH22" s="8">
        <f>$J$22*AH$11*'IG-BL by Month'!AH22</f>
        <v>47740.000000000007</v>
      </c>
      <c r="AI22" s="8">
        <f>$J$22*AI$11*'IG-BL by Month'!AI22</f>
        <v>46200</v>
      </c>
      <c r="AJ22" s="8">
        <f>$J$22*AJ$11*'IG-BL by Month'!AJ22</f>
        <v>47740.000000000007</v>
      </c>
      <c r="AK22" s="8">
        <f>$J$22*AK$11*'IG-BL by Month'!AK22</f>
        <v>46200</v>
      </c>
      <c r="AL22" s="8">
        <f>$J$22*AL$11*'IG-BL by Month'!AL22</f>
        <v>47740.000000000007</v>
      </c>
      <c r="AM22" s="8">
        <f>$J$22*AM$11*'IG-BL by Month'!AM22</f>
        <v>47740.000000000007</v>
      </c>
      <c r="AN22" s="8">
        <f>$J$22*AN$11*'IG-BL by Month'!AN22</f>
        <v>44660.000000000007</v>
      </c>
      <c r="AO22" s="8">
        <f>$J$22*AO$11*'IG-BL by Month'!AO22</f>
        <v>47740.000000000007</v>
      </c>
      <c r="AP22" s="8">
        <f>$J$22*AP$11*'IG-BL by Month'!AP22</f>
        <v>46200</v>
      </c>
      <c r="AQ22" s="8">
        <f>$J$22*AQ$11*'IG-BL by Month'!AQ22</f>
        <v>47740.000000000007</v>
      </c>
      <c r="AR22" s="8">
        <f>$J$22*AR$11*'IG-BL by Month'!AR22</f>
        <v>46200</v>
      </c>
      <c r="AS22" s="8">
        <f>$J$22*AS$11*'IG-BL by Month'!AS22</f>
        <v>47740.000000000007</v>
      </c>
      <c r="AT22" s="8">
        <f>$J$22*AT$11*'IG-BL by Month'!AT22</f>
        <v>47740.000000000007</v>
      </c>
      <c r="AU22" s="8">
        <f>$J$22*AU$11*'IG-BL by Month'!AU22</f>
        <v>46200</v>
      </c>
      <c r="AV22" s="8">
        <f>$J$22*AV$11*'IG-BL by Month'!AV22</f>
        <v>47740.000000000007</v>
      </c>
      <c r="AW22" s="8">
        <f>$J$22*AW$11*'IG-BL by Month'!AW22</f>
        <v>46200</v>
      </c>
      <c r="AX22" s="8">
        <f>$J$22*AX$11*'IG-BL by Month'!AX22</f>
        <v>47740.000000000007</v>
      </c>
      <c r="AY22" s="8">
        <f>$J$22*AY$11*'IG-BL by Month'!AY22</f>
        <v>47740.000000000007</v>
      </c>
      <c r="AZ22" s="8">
        <f>$J$22*AZ$11*'IG-BL by Month'!AZ22</f>
        <v>43120.000000000007</v>
      </c>
      <c r="BA22" s="8">
        <f>$J$22*BA$11*'IG-BL by Month'!BA22</f>
        <v>47740.000000000007</v>
      </c>
      <c r="BB22" s="8">
        <f>$J$22*BB$11*'IG-BL by Month'!BB22</f>
        <v>46200</v>
      </c>
      <c r="BC22" s="8">
        <f>$J$22*BC$11*'IG-BL by Month'!BC22</f>
        <v>47740.000000000007</v>
      </c>
      <c r="BD22" s="8">
        <f>$J$22*BD$11*'IG-BL by Month'!BD22</f>
        <v>46200</v>
      </c>
      <c r="BE22" s="8">
        <f>$J$22*BE$11*'IG-BL by Month'!BE22</f>
        <v>47740.000000000007</v>
      </c>
      <c r="BF22" s="8">
        <f>$J$22*BF$11*'IG-BL by Month'!BF22</f>
        <v>47740.000000000007</v>
      </c>
      <c r="BG22" s="8">
        <f>$J$22*BG$11*'IG-BL by Month'!BG22</f>
        <v>46200</v>
      </c>
      <c r="BH22" s="8">
        <f>$J$22*BH$11*'IG-BL by Month'!BH22</f>
        <v>47740.000000000007</v>
      </c>
      <c r="BI22" s="8">
        <f>$J$22*BI$11*'IG-BL by Month'!BI22</f>
        <v>46200</v>
      </c>
      <c r="BJ22" s="8">
        <f>$J$22*BJ$11*'IG-BL by Month'!BJ22</f>
        <v>47740.000000000007</v>
      </c>
      <c r="BK22" s="8">
        <f>$J$22*BK$11*'IG-BL by Month'!BK22</f>
        <v>47740.000000000007</v>
      </c>
      <c r="BL22" s="8">
        <f>$J$22*BL$11*'IG-BL by Month'!BL22</f>
        <v>43120.000000000007</v>
      </c>
      <c r="BM22" s="8">
        <f>$J$22*BM$11*'IG-BL by Month'!BM22</f>
        <v>47740.000000000007</v>
      </c>
      <c r="BN22" s="8">
        <f>$J$22*BN$11*'IG-BL by Month'!BN22</f>
        <v>46200</v>
      </c>
      <c r="BO22" s="8">
        <f>$J$22*BO$11*'IG-BL by Month'!BO22</f>
        <v>47740.000000000007</v>
      </c>
      <c r="BP22" s="8">
        <f>$J$22*BP$11*'IG-BL by Month'!BP22</f>
        <v>46200</v>
      </c>
      <c r="BQ22" s="8">
        <f>$J$22*BQ$11*'IG-BL by Month'!BQ22</f>
        <v>47740.000000000007</v>
      </c>
      <c r="BR22" s="8">
        <f>$J$22*BR$11*'IG-BL by Month'!BR22</f>
        <v>47740.000000000007</v>
      </c>
      <c r="BS22" s="8">
        <f>$J$22*BS$11*'IG-BL by Month'!BS22</f>
        <v>46200</v>
      </c>
      <c r="BT22" s="8">
        <f>$J$22*BT$11*'IG-BL by Month'!BT22</f>
        <v>47740.000000000007</v>
      </c>
      <c r="BU22" s="8">
        <f>$J$22*BU$11*'IG-BL by Month'!BU22</f>
        <v>46200</v>
      </c>
      <c r="BV22" s="8">
        <f>$J$22*BV$11*'IG-BL by Month'!BV22</f>
        <v>47740.000000000007</v>
      </c>
      <c r="BW22" s="5"/>
      <c r="BX22" s="5"/>
      <c r="BY22" s="5"/>
      <c r="BZ22" s="5"/>
      <c r="CA22" s="5"/>
      <c r="CB22" s="5"/>
      <c r="CC22" s="5"/>
    </row>
    <row r="23" spans="1:107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>
        <v>0</v>
      </c>
      <c r="K23" s="70">
        <v>0</v>
      </c>
      <c r="L23" s="8">
        <f>$J$23*L$11*'IG-BL by Month'!L23</f>
        <v>0</v>
      </c>
      <c r="M23" s="8">
        <f>$J$23*M$11*'IG-BL by Month'!M23</f>
        <v>0</v>
      </c>
      <c r="N23" s="8">
        <f>$J$23*N$11*'IG-BL by Month'!N23</f>
        <v>0</v>
      </c>
      <c r="O23" s="8">
        <f>$J$23*O$11*'IG-BL by Month'!O23</f>
        <v>0</v>
      </c>
      <c r="P23" s="8">
        <f>$J$23*P$11*'IG-BL by Month'!P23</f>
        <v>0</v>
      </c>
      <c r="Q23" s="8">
        <f>$J$23*Q$11*'IG-BL by Month'!Q23</f>
        <v>0</v>
      </c>
      <c r="R23" s="8">
        <f>$J$23*R$11*'IG-BL by Month'!R23</f>
        <v>0</v>
      </c>
      <c r="S23" s="8">
        <f>$J$23*S$11*'IG-BL by Month'!S23</f>
        <v>0</v>
      </c>
      <c r="T23" s="8">
        <f>$J$23*T$11*'IG-BL by Month'!T23</f>
        <v>0</v>
      </c>
      <c r="U23" s="8">
        <f>$J$23*U$11*'IG-BL by Month'!U23</f>
        <v>0</v>
      </c>
      <c r="V23" s="8">
        <f>$J$23*V$11*'IG-BL by Month'!V23</f>
        <v>0</v>
      </c>
      <c r="W23" s="8">
        <f>$J$23*W$11*'IG-BL by Month'!W23</f>
        <v>0</v>
      </c>
      <c r="X23" s="8">
        <f>$J$23*X$11*'IG-BL by Month'!X23</f>
        <v>0</v>
      </c>
      <c r="Y23" s="8">
        <f>$J$23*Y$11*'IG-BL by Month'!Y23</f>
        <v>0</v>
      </c>
      <c r="Z23" s="8">
        <f>$J$23*Z$11*'IG-BL by Month'!Z23</f>
        <v>0</v>
      </c>
      <c r="AA23" s="8">
        <f>$J$23*AA$11*'IG-BL by Month'!AA23</f>
        <v>0</v>
      </c>
      <c r="AB23" s="8">
        <f>$J$23*AB$11*'IG-BL by Month'!AB23</f>
        <v>0</v>
      </c>
      <c r="AC23" s="8">
        <f>$J$23*AC$11*'IG-BL by Month'!AC23</f>
        <v>0</v>
      </c>
      <c r="AD23" s="8">
        <f>$J$23*AD$11*'IG-BL by Month'!AD23</f>
        <v>0</v>
      </c>
      <c r="AE23" s="8">
        <f>$J$23*AE$11*'IG-BL by Month'!AE23</f>
        <v>0</v>
      </c>
      <c r="AF23" s="8">
        <f>$J$23*AF$11*'IG-BL by Month'!AF23</f>
        <v>0</v>
      </c>
      <c r="AG23" s="8">
        <f>$J$23*AG$11*'IG-BL by Month'!AG23</f>
        <v>0</v>
      </c>
      <c r="AH23" s="8">
        <f>$J$23*AH$11*'IG-BL by Month'!AH23</f>
        <v>0</v>
      </c>
      <c r="AI23" s="8">
        <f>$J$23*AI$11*'IG-BL by Month'!AI23</f>
        <v>0</v>
      </c>
      <c r="AJ23" s="8">
        <f>$J$23*AJ$11*'IG-BL by Month'!AJ23</f>
        <v>0</v>
      </c>
      <c r="AK23" s="8">
        <f>$J$23*AK$11*'IG-BL by Month'!AK23</f>
        <v>0</v>
      </c>
      <c r="AL23" s="8">
        <f>$J$23*AL$11*'IG-BL by Month'!AL23</f>
        <v>0</v>
      </c>
      <c r="AM23" s="8">
        <f>$J$23*AM$11*'IG-BL by Month'!AM23</f>
        <v>0</v>
      </c>
      <c r="AN23" s="8">
        <f>$J$23*AN$11*'IG-BL by Month'!AN23</f>
        <v>0</v>
      </c>
      <c r="AO23" s="8">
        <f>$J$23*AO$11*'IG-BL by Month'!AO23</f>
        <v>0</v>
      </c>
      <c r="AP23" s="8">
        <f>$J$23*AP$11*'IG-BL by Month'!AP23</f>
        <v>0</v>
      </c>
      <c r="AQ23" s="8">
        <f>$J$23*AQ$11*'IG-BL by Month'!AQ23</f>
        <v>0</v>
      </c>
      <c r="AR23" s="8">
        <f>$J$23*AR$11*'IG-BL by Month'!AR23</f>
        <v>0</v>
      </c>
      <c r="AS23" s="8">
        <f>$J$23*AS$11*'IG-BL by Month'!AS23</f>
        <v>0</v>
      </c>
      <c r="AT23" s="8">
        <f>$J$23*AT$11*'IG-BL by Month'!AT23</f>
        <v>0</v>
      </c>
      <c r="AU23" s="8">
        <f>$J$23*AU$11*'IG-BL by Month'!AU23</f>
        <v>0</v>
      </c>
      <c r="AV23" s="8">
        <f>$J$23*AV$11*'IG-BL by Month'!AV23</f>
        <v>0</v>
      </c>
      <c r="AW23" s="8">
        <f>$J$23*AW$11*'IG-BL by Month'!AW23</f>
        <v>0</v>
      </c>
      <c r="AX23" s="8">
        <f>$J$23*AX$11*'IG-BL by Month'!AX23</f>
        <v>0</v>
      </c>
      <c r="AY23" s="8">
        <f>$J$23*AY$11*'IG-BL by Month'!AY23</f>
        <v>0</v>
      </c>
      <c r="AZ23" s="8">
        <f>$J$23*AZ$11*'IG-BL by Month'!AZ23</f>
        <v>0</v>
      </c>
      <c r="BA23" s="8">
        <f>$J$23*BA$11*'IG-BL by Month'!BA23</f>
        <v>0</v>
      </c>
      <c r="BB23" s="8">
        <f>$J$23*BB$11*'IG-BL by Month'!BB23</f>
        <v>0</v>
      </c>
      <c r="BC23" s="8">
        <f>$J$23*BC$11*'IG-BL by Month'!BC23</f>
        <v>0</v>
      </c>
      <c r="BD23" s="8">
        <f>$J$23*BD$11*'IG-BL by Month'!BD23</f>
        <v>0</v>
      </c>
      <c r="BE23" s="8">
        <f>$J$23*BE$11*'IG-BL by Month'!BE23</f>
        <v>0</v>
      </c>
      <c r="BF23" s="8">
        <f>$J$23*BF$11*'IG-BL by Month'!BF23</f>
        <v>0</v>
      </c>
      <c r="BG23" s="8">
        <f>$J$23*BG$11*'IG-BL by Month'!BG23</f>
        <v>0</v>
      </c>
      <c r="BH23" s="8">
        <f>$J$23*BH$11*'IG-BL by Month'!BH23</f>
        <v>0</v>
      </c>
      <c r="BI23" s="8">
        <f>$J$23*BI$11*'IG-BL by Month'!BI23</f>
        <v>0</v>
      </c>
      <c r="BJ23" s="8">
        <f>$J$23*BJ$11*'IG-BL by Month'!BJ23</f>
        <v>0</v>
      </c>
      <c r="BK23" s="8">
        <f>$J$23*BK$11*'IG-BL by Month'!BK23</f>
        <v>0</v>
      </c>
      <c r="BL23" s="8">
        <f>$J$23*BL$11*'IG-BL by Month'!BL23</f>
        <v>0</v>
      </c>
      <c r="BM23" s="8">
        <f>$J$23*BM$11*'IG-BL by Month'!BM23</f>
        <v>0</v>
      </c>
      <c r="BN23" s="8">
        <f>$J$23*BN$11*'IG-BL by Month'!BN23</f>
        <v>0</v>
      </c>
      <c r="BO23" s="8">
        <f>$J$23*BO$11*'IG-BL by Month'!BO23</f>
        <v>0</v>
      </c>
      <c r="BP23" s="8">
        <f>$J$23*BP$11*'IG-BL by Month'!BP23</f>
        <v>0</v>
      </c>
      <c r="BQ23" s="8">
        <f>$J$23*BQ$11*'IG-BL by Month'!BQ23</f>
        <v>0</v>
      </c>
      <c r="BR23" s="8">
        <f>$J$23*BR$11*'IG-BL by Month'!BR23</f>
        <v>0</v>
      </c>
      <c r="BS23" s="8">
        <f>$J$23*BS$11*'IG-BL by Month'!BS23</f>
        <v>0</v>
      </c>
      <c r="BT23" s="8">
        <f>$J$23*BT$11*'IG-BL by Month'!BT23</f>
        <v>0</v>
      </c>
      <c r="BU23" s="8">
        <f>$J$23*BU$11*'IG-BL by Month'!BU23</f>
        <v>0</v>
      </c>
      <c r="BV23" s="8">
        <f>$J$23*BV$11*'IG-BL by Month'!BV23</f>
        <v>0</v>
      </c>
      <c r="BW23" s="5"/>
      <c r="BX23" s="5"/>
      <c r="BY23" s="5"/>
      <c r="BZ23" s="5"/>
      <c r="CA23" s="5"/>
      <c r="CB23" s="5"/>
      <c r="CC23" s="5"/>
    </row>
    <row r="24" spans="1:107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>
        <v>0</v>
      </c>
      <c r="K24" s="70">
        <v>0</v>
      </c>
      <c r="L24" s="8">
        <f>$J$24*L$11*'IG-BL by Month'!L24</f>
        <v>0</v>
      </c>
      <c r="M24" s="8">
        <f>$J$24*M$11*'IG-BL by Month'!M24</f>
        <v>0</v>
      </c>
      <c r="N24" s="8">
        <f>$J$24*N$11*'IG-BL by Month'!N24</f>
        <v>0</v>
      </c>
      <c r="O24" s="8">
        <f>$J$24*O$11*'IG-BL by Month'!O24</f>
        <v>0</v>
      </c>
      <c r="P24" s="8">
        <f>$J$24*P$11*'IG-BL by Month'!P24</f>
        <v>0</v>
      </c>
      <c r="Q24" s="8">
        <f>$J$24*Q$11*'IG-BL by Month'!Q24</f>
        <v>0</v>
      </c>
      <c r="R24" s="8">
        <f>$J$24*R$11*'IG-BL by Month'!R24</f>
        <v>0</v>
      </c>
      <c r="S24" s="8">
        <f>$J$24*S$11*'IG-BL by Month'!S24</f>
        <v>0</v>
      </c>
      <c r="T24" s="8">
        <f>$J$24*T$11*'IG-BL by Month'!T24</f>
        <v>0</v>
      </c>
      <c r="U24" s="8">
        <f>$J$24*U$11*'IG-BL by Month'!U24</f>
        <v>0</v>
      </c>
      <c r="V24" s="8">
        <f>$J$24*V$11*'IG-BL by Month'!V24</f>
        <v>0</v>
      </c>
      <c r="W24" s="8">
        <f>$J$24*W$11*'IG-BL by Month'!W24</f>
        <v>0</v>
      </c>
      <c r="X24" s="8">
        <f>$J$24*X$11*'IG-BL by Month'!X24</f>
        <v>0</v>
      </c>
      <c r="Y24" s="8">
        <f>$J$24*Y$11*'IG-BL by Month'!Y24</f>
        <v>0</v>
      </c>
      <c r="Z24" s="8">
        <f>$J$24*Z$11*'IG-BL by Month'!Z24</f>
        <v>0</v>
      </c>
      <c r="AA24" s="8">
        <f>$J$24*AA$11*'IG-BL by Month'!AA24</f>
        <v>0</v>
      </c>
      <c r="AB24" s="8">
        <f>$J$24*AB$11*'IG-BL by Month'!AB24</f>
        <v>0</v>
      </c>
      <c r="AC24" s="8">
        <f>$J$24*AC$11*'IG-BL by Month'!AC24</f>
        <v>0</v>
      </c>
      <c r="AD24" s="8">
        <f>$J$24*AD$11*'IG-BL by Month'!AD24</f>
        <v>0</v>
      </c>
      <c r="AE24" s="8">
        <f>$J$24*AE$11*'IG-BL by Month'!AE24</f>
        <v>0</v>
      </c>
      <c r="AF24" s="8">
        <f>$J$24*AF$11*'IG-BL by Month'!AF24</f>
        <v>0</v>
      </c>
      <c r="AG24" s="8">
        <f>$J$24*AG$11*'IG-BL by Month'!AG24</f>
        <v>0</v>
      </c>
      <c r="AH24" s="8">
        <f>$J$24*AH$11*'IG-BL by Month'!AH24</f>
        <v>0</v>
      </c>
      <c r="AI24" s="8">
        <f>$J$24*AI$11*'IG-BL by Month'!AI24</f>
        <v>0</v>
      </c>
      <c r="AJ24" s="8">
        <f>$J$24*AJ$11*'IG-BL by Month'!AJ24</f>
        <v>0</v>
      </c>
      <c r="AK24" s="8">
        <f>$J$24*AK$11*'IG-BL by Month'!AK24</f>
        <v>0</v>
      </c>
      <c r="AL24" s="8">
        <f>$J$24*AL$11*'IG-BL by Month'!AL24</f>
        <v>0</v>
      </c>
      <c r="AM24" s="8">
        <f>$J$24*AM$11*'IG-BL by Month'!AM24</f>
        <v>0</v>
      </c>
      <c r="AN24" s="8">
        <f>$J$24*AN$11*'IG-BL by Month'!AN24</f>
        <v>0</v>
      </c>
      <c r="AO24" s="8">
        <f>$J$24*AO$11*'IG-BL by Month'!AO24</f>
        <v>0</v>
      </c>
      <c r="AP24" s="8">
        <f>$J$24*AP$11*'IG-BL by Month'!AP24</f>
        <v>0</v>
      </c>
      <c r="AQ24" s="8">
        <f>$J$24*AQ$11*'IG-BL by Month'!AQ24</f>
        <v>0</v>
      </c>
      <c r="AR24" s="8">
        <f>$J$24*AR$11*'IG-BL by Month'!AR24</f>
        <v>0</v>
      </c>
      <c r="AS24" s="8">
        <f>$J$24*AS$11*'IG-BL by Month'!AS24</f>
        <v>0</v>
      </c>
      <c r="AT24" s="8">
        <f>$J$24*AT$11*'IG-BL by Month'!AT24</f>
        <v>0</v>
      </c>
      <c r="AU24" s="8">
        <f>$J$24*AU$11*'IG-BL by Month'!AU24</f>
        <v>0</v>
      </c>
      <c r="AV24" s="8">
        <f>$J$24*AV$11*'IG-BL by Month'!AV24</f>
        <v>0</v>
      </c>
      <c r="AW24" s="8">
        <f>$J$24*AW$11*'IG-BL by Month'!AW24</f>
        <v>0</v>
      </c>
      <c r="AX24" s="8">
        <f>$J$24*AX$11*'IG-BL by Month'!AX24</f>
        <v>0</v>
      </c>
      <c r="AY24" s="8">
        <f>$J$24*AY$11*'IG-BL by Month'!AY24</f>
        <v>0</v>
      </c>
      <c r="AZ24" s="8">
        <f>$J$24*AZ$11*'IG-BL by Month'!AZ24</f>
        <v>0</v>
      </c>
      <c r="BA24" s="8">
        <f>$J$24*BA$11*'IG-BL by Month'!BA24</f>
        <v>0</v>
      </c>
      <c r="BB24" s="8">
        <f>$J$24*BB$11*'IG-BL by Month'!BB24</f>
        <v>0</v>
      </c>
      <c r="BC24" s="8">
        <f>$J$24*BC$11*'IG-BL by Month'!BC24</f>
        <v>0</v>
      </c>
      <c r="BD24" s="8">
        <f>$J$24*BD$11*'IG-BL by Month'!BD24</f>
        <v>0</v>
      </c>
      <c r="BE24" s="8">
        <f>$J$24*BE$11*'IG-BL by Month'!BE24</f>
        <v>0</v>
      </c>
      <c r="BF24" s="8">
        <f>$J$24*BF$11*'IG-BL by Month'!BF24</f>
        <v>0</v>
      </c>
      <c r="BG24" s="8">
        <f>$J$24*BG$11*'IG-BL by Month'!BG24</f>
        <v>0</v>
      </c>
      <c r="BH24" s="8">
        <f>$J$24*BH$11*'IG-BL by Month'!BH24</f>
        <v>0</v>
      </c>
      <c r="BI24" s="8">
        <f>$J$24*BI$11*'IG-BL by Month'!BI24</f>
        <v>0</v>
      </c>
      <c r="BJ24" s="8">
        <f>$J$24*BJ$11*'IG-BL by Month'!BJ24</f>
        <v>0</v>
      </c>
      <c r="BK24" s="8">
        <f>$J$24*BK$11*'IG-BL by Month'!BK24</f>
        <v>0</v>
      </c>
      <c r="BL24" s="8">
        <f>$J$24*BL$11*'IG-BL by Month'!BL24</f>
        <v>0</v>
      </c>
      <c r="BM24" s="8">
        <f>$J$24*BM$11*'IG-BL by Month'!BM24</f>
        <v>0</v>
      </c>
      <c r="BN24" s="8">
        <f>$J$24*BN$11*'IG-BL by Month'!BN24</f>
        <v>0</v>
      </c>
      <c r="BO24" s="8">
        <f>$J$24*BO$11*'IG-BL by Month'!BO24</f>
        <v>0</v>
      </c>
      <c r="BP24" s="8">
        <f>$J$24*BP$11*'IG-BL by Month'!BP24</f>
        <v>0</v>
      </c>
      <c r="BQ24" s="8">
        <f>$J$24*BQ$11*'IG-BL by Month'!BQ24</f>
        <v>0</v>
      </c>
      <c r="BR24" s="8">
        <f>$J$24*BR$11*'IG-BL by Month'!BR24</f>
        <v>0</v>
      </c>
      <c r="BS24" s="8">
        <f>$J$24*BS$11*'IG-BL by Month'!BS24</f>
        <v>0</v>
      </c>
      <c r="BT24" s="8">
        <f>$J$24*BT$11*'IG-BL by Month'!BT24</f>
        <v>0</v>
      </c>
      <c r="BU24" s="8">
        <f>$J$24*BU$11*'IG-BL by Month'!BU24</f>
        <v>0</v>
      </c>
      <c r="BV24" s="8">
        <f>$J$24*BV$11*'IG-BL by Month'!BV24</f>
        <v>0</v>
      </c>
      <c r="BW24" s="5"/>
      <c r="BX24" s="5"/>
      <c r="BY24" s="5"/>
      <c r="BZ24" s="5"/>
      <c r="CA24" s="5"/>
      <c r="CB24" s="5"/>
      <c r="CC24" s="5"/>
    </row>
    <row r="25" spans="1:107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v>2133973</v>
      </c>
      <c r="L25" s="8">
        <f>$J$25*L$11*'IG-BL by Month'!L25</f>
        <v>0</v>
      </c>
      <c r="M25" s="8">
        <f>$J$25*M$11*'IG-BL by Month'!M25</f>
        <v>0</v>
      </c>
      <c r="N25" s="8">
        <f>$J$25*N$11*'IG-BL by Month'!N25</f>
        <v>0</v>
      </c>
      <c r="O25" s="8">
        <f>$J$25*O$11*'IG-BL by Month'!O25</f>
        <v>181241.5</v>
      </c>
      <c r="P25" s="8">
        <f>$J$25*P$11*'IG-BL by Month'!P25</f>
        <v>163702</v>
      </c>
      <c r="Q25" s="8">
        <f>$J$25*Q$11*'IG-BL by Month'!Q25</f>
        <v>181241.5</v>
      </c>
      <c r="R25" s="8">
        <f>$J$25*R$11*'IG-BL by Month'!R25</f>
        <v>175395</v>
      </c>
      <c r="S25" s="8">
        <f>$J$25*S$11*'IG-BL by Month'!S25</f>
        <v>181241.5</v>
      </c>
      <c r="T25" s="8">
        <f>$J$25*T$11*'IG-BL by Month'!T25</f>
        <v>175395</v>
      </c>
      <c r="U25" s="8">
        <f>$J$25*U$11*'IG-BL by Month'!U25</f>
        <v>181241.5</v>
      </c>
      <c r="V25" s="8">
        <f>$J$25*V$11*'IG-BL by Month'!V25</f>
        <v>181241.5</v>
      </c>
      <c r="W25" s="8">
        <f>$J$25*W$11*'IG-BL by Month'!W25</f>
        <v>175395</v>
      </c>
      <c r="X25" s="8">
        <f>$J$25*X$11*'IG-BL by Month'!X25</f>
        <v>181241.5</v>
      </c>
      <c r="Y25" s="8">
        <f>$J$25*Y$11*'IG-BL by Month'!Y25</f>
        <v>175395</v>
      </c>
      <c r="Z25" s="8">
        <f>$J$25*Z$11*'IG-BL by Month'!Z25</f>
        <v>181241.5</v>
      </c>
      <c r="AA25" s="8">
        <f>$J$25*AA$11*'IG-BL by Month'!AA25</f>
        <v>65906</v>
      </c>
      <c r="AB25" s="8">
        <f>$J$25*AB$11*'IG-BL by Month'!AB25</f>
        <v>59528</v>
      </c>
      <c r="AC25" s="8">
        <f>$J$25*AC$11*'IG-BL by Month'!AC25</f>
        <v>65906</v>
      </c>
      <c r="AD25" s="8">
        <f>$J$25*AD$11*'IG-BL by Month'!AD25</f>
        <v>63780</v>
      </c>
      <c r="AE25" s="8">
        <f>$J$25*AE$11*'IG-BL by Month'!AE25</f>
        <v>65906</v>
      </c>
      <c r="AF25" s="8">
        <f>$J$25*AF$11*'IG-BL by Month'!AF25</f>
        <v>63780</v>
      </c>
      <c r="AG25" s="8">
        <f>$J$25*AG$11*'IG-BL by Month'!AG25</f>
        <v>65906</v>
      </c>
      <c r="AH25" s="8">
        <f>$J$25*AH$11*'IG-BL by Month'!AH25</f>
        <v>65906</v>
      </c>
      <c r="AI25" s="8">
        <f>$J$25*AI$11*'IG-BL by Month'!AI25</f>
        <v>63780</v>
      </c>
      <c r="AJ25" s="8">
        <f>$J$25*AJ$11*'IG-BL by Month'!AJ25</f>
        <v>65906</v>
      </c>
      <c r="AK25" s="8">
        <f>$J$25*AK$11*'IG-BL by Month'!AK25</f>
        <v>63780</v>
      </c>
      <c r="AL25" s="8">
        <f>$J$25*AL$11*'IG-BL by Month'!AL25</f>
        <v>65906</v>
      </c>
      <c r="AM25" s="8">
        <f>$J$25*AM$11*'IG-BL by Month'!AM25</f>
        <v>65906</v>
      </c>
      <c r="AN25" s="8">
        <f>$J$25*AN$11*'IG-BL by Month'!AN25</f>
        <v>61654</v>
      </c>
      <c r="AO25" s="8">
        <f>$J$25*AO$11*'IG-BL by Month'!AO25</f>
        <v>65906</v>
      </c>
      <c r="AP25" s="8">
        <f>$J$25*AP$11*'IG-BL by Month'!AP25</f>
        <v>63780</v>
      </c>
      <c r="AQ25" s="8">
        <f>$J$25*AQ$11*'IG-BL by Month'!AQ25</f>
        <v>65906</v>
      </c>
      <c r="AR25" s="8">
        <f>$J$25*AR$11*'IG-BL by Month'!AR25</f>
        <v>63780</v>
      </c>
      <c r="AS25" s="8">
        <f>$J$25*AS$11*'IG-BL by Month'!AS25</f>
        <v>65906</v>
      </c>
      <c r="AT25" s="8">
        <f>$J$25*AT$11*'IG-BL by Month'!AT25</f>
        <v>65906</v>
      </c>
      <c r="AU25" s="8">
        <f>$J$25*AU$11*'IG-BL by Month'!AU25</f>
        <v>63780</v>
      </c>
      <c r="AV25" s="8">
        <f>$J$25*AV$11*'IG-BL by Month'!AV25</f>
        <v>65906</v>
      </c>
      <c r="AW25" s="8">
        <f>$J$25*AW$11*'IG-BL by Month'!AW25</f>
        <v>63780</v>
      </c>
      <c r="AX25" s="8">
        <f>$J$25*AX$11*'IG-BL by Month'!AX25</f>
        <v>65906</v>
      </c>
      <c r="AY25" s="8">
        <f>$J$25*AY$11*'IG-BL by Month'!AY25</f>
        <v>65906</v>
      </c>
      <c r="AZ25" s="8">
        <f>$J$25*AZ$11*'IG-BL by Month'!AZ25</f>
        <v>59528</v>
      </c>
      <c r="BA25" s="8">
        <f>$J$25*BA$11*'IG-BL by Month'!BA25</f>
        <v>65906</v>
      </c>
      <c r="BB25" s="8">
        <f>$J$25*BB$11*'IG-BL by Month'!BB25</f>
        <v>63780</v>
      </c>
      <c r="BC25" s="8">
        <f>$J$25*BC$11*'IG-BL by Month'!BC25</f>
        <v>65906</v>
      </c>
      <c r="BD25" s="8">
        <f>$J$25*BD$11*'IG-BL by Month'!BD25</f>
        <v>63780</v>
      </c>
      <c r="BE25" s="8">
        <f>$J$25*BE$11*'IG-BL by Month'!BE25</f>
        <v>65906</v>
      </c>
      <c r="BF25" s="8">
        <f>$J$25*BF$11*'IG-BL by Month'!BF25</f>
        <v>65906</v>
      </c>
      <c r="BG25" s="8">
        <f>$J$25*BG$11*'IG-BL by Month'!BG25</f>
        <v>63780</v>
      </c>
      <c r="BH25" s="8">
        <f>$J$25*BH$11*'IG-BL by Month'!BH25</f>
        <v>65906</v>
      </c>
      <c r="BI25" s="8">
        <f>$J$25*BI$11*'IG-BL by Month'!BI25</f>
        <v>63780</v>
      </c>
      <c r="BJ25" s="8">
        <f>$J$25*BJ$11*'IG-BL by Month'!BJ25</f>
        <v>65906</v>
      </c>
      <c r="BK25" s="8">
        <f>$J$25*BK$11*'IG-BL by Month'!BK25</f>
        <v>65906</v>
      </c>
      <c r="BL25" s="8">
        <f>$J$25*BL$11*'IG-BL by Month'!BL25</f>
        <v>59528</v>
      </c>
      <c r="BM25" s="8">
        <f>$J$25*BM$11*'IG-BL by Month'!BM25</f>
        <v>65906</v>
      </c>
      <c r="BN25" s="8">
        <f>$J$25*BN$11*'IG-BL by Month'!BN25</f>
        <v>63780</v>
      </c>
      <c r="BO25" s="8">
        <f>$J$25*BO$11*'IG-BL by Month'!BO25</f>
        <v>65906</v>
      </c>
      <c r="BP25" s="8">
        <f>$J$25*BP$11*'IG-BL by Month'!BP25</f>
        <v>63780</v>
      </c>
      <c r="BQ25" s="8">
        <f>$J$25*BQ$11*'IG-BL by Month'!BQ25</f>
        <v>65906</v>
      </c>
      <c r="BR25" s="8">
        <f>$J$25*BR$11*'IG-BL by Month'!BR25</f>
        <v>65906</v>
      </c>
      <c r="BS25" s="8">
        <f>$J$25*BS$11*'IG-BL by Month'!BS25</f>
        <v>63780</v>
      </c>
      <c r="BT25" s="8">
        <f>$J$25*BT$11*'IG-BL by Month'!BT25</f>
        <v>65906</v>
      </c>
      <c r="BU25" s="8">
        <f>$J$25*BU$11*'IG-BL by Month'!BU25</f>
        <v>63780</v>
      </c>
      <c r="BV25" s="8">
        <f>$J$25*BV$11*'IG-BL by Month'!BV25</f>
        <v>65906</v>
      </c>
      <c r="BW25" s="5"/>
      <c r="BX25" s="5"/>
      <c r="BY25" s="5"/>
      <c r="BZ25" s="5"/>
      <c r="CA25" s="5"/>
      <c r="CB25" s="5"/>
      <c r="CC25" s="5"/>
    </row>
    <row r="26" spans="1:107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>
        <v>0</v>
      </c>
      <c r="K26" s="70">
        <v>0</v>
      </c>
      <c r="L26" s="8">
        <f>$J$26*L$11*'IG-BL by Month'!L26</f>
        <v>0</v>
      </c>
      <c r="M26" s="8">
        <f>$J$26*M$11*'IG-BL by Month'!M26</f>
        <v>0</v>
      </c>
      <c r="N26" s="8">
        <f>$J$26*N$11*'IG-BL by Month'!N26</f>
        <v>0</v>
      </c>
      <c r="O26" s="8">
        <f>$J$26*O$11*'IG-BL by Month'!O26</f>
        <v>0</v>
      </c>
      <c r="P26" s="8">
        <f>$J$26*P$11*'IG-BL by Month'!P26</f>
        <v>0</v>
      </c>
      <c r="Q26" s="8">
        <f>$J$26*Q$11*'IG-BL by Month'!Q26</f>
        <v>0</v>
      </c>
      <c r="R26" s="8">
        <f>$J$26*R$11*'IG-BL by Month'!R26</f>
        <v>0</v>
      </c>
      <c r="S26" s="8">
        <f>$J$26*S$11*'IG-BL by Month'!S26</f>
        <v>0</v>
      </c>
      <c r="T26" s="8">
        <f>$J$26*T$11*'IG-BL by Month'!T26</f>
        <v>0</v>
      </c>
      <c r="U26" s="8">
        <f>$J$26*U$11*'IG-BL by Month'!U26</f>
        <v>0</v>
      </c>
      <c r="V26" s="8">
        <f>$J$26*V$11*'IG-BL by Month'!V26</f>
        <v>0</v>
      </c>
      <c r="W26" s="8">
        <f>$J$26*W$11*'IG-BL by Month'!W26</f>
        <v>0</v>
      </c>
      <c r="X26" s="8">
        <f>$J$26*X$11*'IG-BL by Month'!X26</f>
        <v>0</v>
      </c>
      <c r="Y26" s="8">
        <f>$J$26*Y$11*'IG-BL by Month'!Y26</f>
        <v>0</v>
      </c>
      <c r="Z26" s="8">
        <f>$J$26*Z$11*'IG-BL by Month'!Z26</f>
        <v>0</v>
      </c>
      <c r="AA26" s="8">
        <f>$J$26*AA$11*'IG-BL by Month'!AA26</f>
        <v>0</v>
      </c>
      <c r="AB26" s="8">
        <f>$J$26*AB$11*'IG-BL by Month'!AB26</f>
        <v>0</v>
      </c>
      <c r="AC26" s="8">
        <f>$J$26*AC$11*'IG-BL by Month'!AC26</f>
        <v>0</v>
      </c>
      <c r="AD26" s="8">
        <f>$J$26*AD$11*'IG-BL by Month'!AD26</f>
        <v>0</v>
      </c>
      <c r="AE26" s="8">
        <f>$J$26*AE$11*'IG-BL by Month'!AE26</f>
        <v>0</v>
      </c>
      <c r="AF26" s="8">
        <f>$J$26*AF$11*'IG-BL by Month'!AF26</f>
        <v>0</v>
      </c>
      <c r="AG26" s="8">
        <f>$J$26*AG$11*'IG-BL by Month'!AG26</f>
        <v>0</v>
      </c>
      <c r="AH26" s="8">
        <f>$J$26*AH$11*'IG-BL by Month'!AH26</f>
        <v>0</v>
      </c>
      <c r="AI26" s="8">
        <f>$J$26*AI$11*'IG-BL by Month'!AI26</f>
        <v>0</v>
      </c>
      <c r="AJ26" s="8">
        <f>$J$26*AJ$11*'IG-BL by Month'!AJ26</f>
        <v>0</v>
      </c>
      <c r="AK26" s="8">
        <f>$J$26*AK$11*'IG-BL by Month'!AK26</f>
        <v>0</v>
      </c>
      <c r="AL26" s="8">
        <f>$J$26*AL$11*'IG-BL by Month'!AL26</f>
        <v>0</v>
      </c>
      <c r="AM26" s="8">
        <f>$J$26*AM$11*'IG-BL by Month'!AM26</f>
        <v>0</v>
      </c>
      <c r="AN26" s="8">
        <f>$J$26*AN$11*'IG-BL by Month'!AN26</f>
        <v>0</v>
      </c>
      <c r="AO26" s="8">
        <f>$J$26*AO$11*'IG-BL by Month'!AO26</f>
        <v>0</v>
      </c>
      <c r="AP26" s="8">
        <f>$J$26*AP$11*'IG-BL by Month'!AP26</f>
        <v>0</v>
      </c>
      <c r="AQ26" s="8">
        <f>$J$26*AQ$11*'IG-BL by Month'!AQ26</f>
        <v>0</v>
      </c>
      <c r="AR26" s="8">
        <f>$J$26*AR$11*'IG-BL by Month'!AR26</f>
        <v>0</v>
      </c>
      <c r="AS26" s="8">
        <f>$J$26*AS$11*'IG-BL by Month'!AS26</f>
        <v>0</v>
      </c>
      <c r="AT26" s="8">
        <f>$J$26*AT$11*'IG-BL by Month'!AT26</f>
        <v>0</v>
      </c>
      <c r="AU26" s="8">
        <f>$J$26*AU$11*'IG-BL by Month'!AU26</f>
        <v>0</v>
      </c>
      <c r="AV26" s="8">
        <f>$J$26*AV$11*'IG-BL by Month'!AV26</f>
        <v>0</v>
      </c>
      <c r="AW26" s="8">
        <f>$J$26*AW$11*'IG-BL by Month'!AW26</f>
        <v>0</v>
      </c>
      <c r="AX26" s="8">
        <f>$J$26*AX$11*'IG-BL by Month'!AX26</f>
        <v>0</v>
      </c>
      <c r="AY26" s="8">
        <f>$J$26*AY$11*'IG-BL by Month'!AY26</f>
        <v>0</v>
      </c>
      <c r="AZ26" s="8">
        <f>$J$26*AZ$11*'IG-BL by Month'!AZ26</f>
        <v>0</v>
      </c>
      <c r="BA26" s="8">
        <f>$J$26*BA$11*'IG-BL by Month'!BA26</f>
        <v>0</v>
      </c>
      <c r="BB26" s="8">
        <f>$J$26*BB$11*'IG-BL by Month'!BB26</f>
        <v>0</v>
      </c>
      <c r="BC26" s="8">
        <f>$J$26*BC$11*'IG-BL by Month'!BC26</f>
        <v>0</v>
      </c>
      <c r="BD26" s="8">
        <f>$J$26*BD$11*'IG-BL by Month'!BD26</f>
        <v>0</v>
      </c>
      <c r="BE26" s="8">
        <f>$J$26*BE$11*'IG-BL by Month'!BE26</f>
        <v>0</v>
      </c>
      <c r="BF26" s="8">
        <f>$J$26*BF$11*'IG-BL by Month'!BF26</f>
        <v>0</v>
      </c>
      <c r="BG26" s="8">
        <f>$J$26*BG$11*'IG-BL by Month'!BG26</f>
        <v>0</v>
      </c>
      <c r="BH26" s="8">
        <f>$J$26*BH$11*'IG-BL by Month'!BH26</f>
        <v>0</v>
      </c>
      <c r="BI26" s="8">
        <f>$J$26*BI$11*'IG-BL by Month'!BI26</f>
        <v>0</v>
      </c>
      <c r="BJ26" s="8">
        <f>$J$26*BJ$11*'IG-BL by Month'!BJ26</f>
        <v>0</v>
      </c>
      <c r="BK26" s="8">
        <f>$J$26*BK$11*'IG-BL by Month'!BK26</f>
        <v>0</v>
      </c>
      <c r="BL26" s="8">
        <f>$J$26*BL$11*'IG-BL by Month'!BL26</f>
        <v>0</v>
      </c>
      <c r="BM26" s="8">
        <f>$J$26*BM$11*'IG-BL by Month'!BM26</f>
        <v>0</v>
      </c>
      <c r="BN26" s="8">
        <f>$J$26*BN$11*'IG-BL by Month'!BN26</f>
        <v>0</v>
      </c>
      <c r="BO26" s="8">
        <f>$J$26*BO$11*'IG-BL by Month'!BO26</f>
        <v>0</v>
      </c>
      <c r="BP26" s="8">
        <f>$J$26*BP$11*'IG-BL by Month'!BP26</f>
        <v>0</v>
      </c>
      <c r="BQ26" s="8">
        <f>$J$26*BQ$11*'IG-BL by Month'!BQ26</f>
        <v>0</v>
      </c>
      <c r="BR26" s="8">
        <f>$J$26*BR$11*'IG-BL by Month'!BR26</f>
        <v>0</v>
      </c>
      <c r="BS26" s="8">
        <f>$J$26*BS$11*'IG-BL by Month'!BS26</f>
        <v>0</v>
      </c>
      <c r="BT26" s="8">
        <f>$J$26*BT$11*'IG-BL by Month'!BT26</f>
        <v>0</v>
      </c>
      <c r="BU26" s="8">
        <f>$J$26*BU$11*'IG-BL by Month'!BU26</f>
        <v>0</v>
      </c>
      <c r="BV26" s="8">
        <f>$J$26*BV$11*'IG-BL by Month'!BV26</f>
        <v>0</v>
      </c>
      <c r="BW26" s="5"/>
      <c r="BX26" s="5"/>
      <c r="BY26" s="5"/>
      <c r="BZ26" s="5"/>
      <c r="CA26" s="5"/>
      <c r="CB26" s="5"/>
      <c r="CC26" s="5"/>
    </row>
    <row r="27" spans="1:107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>
        <v>0</v>
      </c>
      <c r="K27" s="70">
        <v>0</v>
      </c>
      <c r="L27" s="28">
        <f>$J$27*L$11*'IG-BL by Month'!L27</f>
        <v>0</v>
      </c>
      <c r="M27" s="28">
        <f>$J$27*M$11*'IG-BL by Month'!M27</f>
        <v>0</v>
      </c>
      <c r="N27" s="28">
        <f>$J$27*N$11*'IG-BL by Month'!N27</f>
        <v>0</v>
      </c>
      <c r="O27" s="28">
        <f>$J$27*O$11*'IG-BL by Month'!O27</f>
        <v>0</v>
      </c>
      <c r="P27" s="28">
        <f>$J$27*P$11*'IG-BL by Month'!P27</f>
        <v>0</v>
      </c>
      <c r="Q27" s="28">
        <f>$J$27*Q$11*'IG-BL by Month'!Q27</f>
        <v>0</v>
      </c>
      <c r="R27" s="28">
        <f>$J$27*R$11*'IG-BL by Month'!R27</f>
        <v>0</v>
      </c>
      <c r="S27" s="28">
        <f>$J$27*S$11*'IG-BL by Month'!S27</f>
        <v>0</v>
      </c>
      <c r="T27" s="28">
        <f>$J$27*T$11*'IG-BL by Month'!T27</f>
        <v>0</v>
      </c>
      <c r="U27" s="28">
        <f>$J$27*U$11*'IG-BL by Month'!U27</f>
        <v>0</v>
      </c>
      <c r="V27" s="28">
        <f>$J$27*V$11*'IG-BL by Month'!V27</f>
        <v>0</v>
      </c>
      <c r="W27" s="28">
        <f>$J$27*W$11*'IG-BL by Month'!W27</f>
        <v>0</v>
      </c>
      <c r="X27" s="28">
        <f>$J$27*X$11*'IG-BL by Month'!X27</f>
        <v>0</v>
      </c>
      <c r="Y27" s="28">
        <f>$J$27*Y$11*'IG-BL by Month'!Y27</f>
        <v>0</v>
      </c>
      <c r="Z27" s="28">
        <f>$J$27*Z$11*'IG-BL by Month'!Z27</f>
        <v>0</v>
      </c>
      <c r="AA27" s="28">
        <f>$J$27*AA$11*'IG-BL by Month'!AA27</f>
        <v>0</v>
      </c>
      <c r="AB27" s="28">
        <f>$J$27*AB$11*'IG-BL by Month'!AB27</f>
        <v>0</v>
      </c>
      <c r="AC27" s="28">
        <f>$J$27*AC$11*'IG-BL by Month'!AC27</f>
        <v>0</v>
      </c>
      <c r="AD27" s="28">
        <f>$J$27*AD$11*'IG-BL by Month'!AD27</f>
        <v>0</v>
      </c>
      <c r="AE27" s="28">
        <f>$J$27*AE$11*'IG-BL by Month'!AE27</f>
        <v>0</v>
      </c>
      <c r="AF27" s="28">
        <f>$J$27*AF$11*'IG-BL by Month'!AF27</f>
        <v>0</v>
      </c>
      <c r="AG27" s="28">
        <f>$J$27*AG$11*'IG-BL by Month'!AG27</f>
        <v>0</v>
      </c>
      <c r="AH27" s="28">
        <f>$J$27*AH$11*'IG-BL by Month'!AH27</f>
        <v>0</v>
      </c>
      <c r="AI27" s="28">
        <f>$J$27*AI$11*'IG-BL by Month'!AI27</f>
        <v>0</v>
      </c>
      <c r="AJ27" s="28">
        <f>$J$27*AJ$11*'IG-BL by Month'!AJ27</f>
        <v>0</v>
      </c>
      <c r="AK27" s="28">
        <f>$J$27*AK$11*'IG-BL by Month'!AK27</f>
        <v>0</v>
      </c>
      <c r="AL27" s="28">
        <f>$J$27*AL$11*'IG-BL by Month'!AL27</f>
        <v>0</v>
      </c>
      <c r="AM27" s="28">
        <f>$J$27*AM$11*'IG-BL by Month'!AM27</f>
        <v>0</v>
      </c>
      <c r="AN27" s="28">
        <f>$J$27*AN$11*'IG-BL by Month'!AN27</f>
        <v>0</v>
      </c>
      <c r="AO27" s="28">
        <f>$J$27*AO$11*'IG-BL by Month'!AO27</f>
        <v>0</v>
      </c>
      <c r="AP27" s="28">
        <f>$J$27*AP$11*'IG-BL by Month'!AP27</f>
        <v>0</v>
      </c>
      <c r="AQ27" s="28">
        <f>$J$27*AQ$11*'IG-BL by Month'!AQ27</f>
        <v>0</v>
      </c>
      <c r="AR27" s="28">
        <f>$J$27*AR$11*'IG-BL by Month'!AR27</f>
        <v>0</v>
      </c>
      <c r="AS27" s="28">
        <f>$J$27*AS$11*'IG-BL by Month'!AS27</f>
        <v>0</v>
      </c>
      <c r="AT27" s="28">
        <f>$J$27*AT$11*'IG-BL by Month'!AT27</f>
        <v>0</v>
      </c>
      <c r="AU27" s="28">
        <f>$J$27*AU$11*'IG-BL by Month'!AU27</f>
        <v>0</v>
      </c>
      <c r="AV27" s="28">
        <f>$J$27*AV$11*'IG-BL by Month'!AV27</f>
        <v>0</v>
      </c>
      <c r="AW27" s="28">
        <f>$J$27*AW$11*'IG-BL by Month'!AW27</f>
        <v>0</v>
      </c>
      <c r="AX27" s="28">
        <f>$J$27*AX$11*'IG-BL by Month'!AX27</f>
        <v>0</v>
      </c>
      <c r="AY27" s="28">
        <f>$J$27*AY$11*'IG-BL by Month'!AY27</f>
        <v>0</v>
      </c>
      <c r="AZ27" s="28">
        <f>$J$27*AZ$11*'IG-BL by Month'!AZ27</f>
        <v>0</v>
      </c>
      <c r="BA27" s="28">
        <f>$J$27*BA$11*'IG-BL by Month'!BA27</f>
        <v>0</v>
      </c>
      <c r="BB27" s="28">
        <f>$J$27*BB$11*'IG-BL by Month'!BB27</f>
        <v>0</v>
      </c>
      <c r="BC27" s="28">
        <f>$J$27*BC$11*'IG-BL by Month'!BC27</f>
        <v>0</v>
      </c>
      <c r="BD27" s="28">
        <f>$J$27*BD$11*'IG-BL by Month'!BD27</f>
        <v>0</v>
      </c>
      <c r="BE27" s="28">
        <f>$J$27*BE$11*'IG-BL by Month'!BE27</f>
        <v>0</v>
      </c>
      <c r="BF27" s="28">
        <f>$J$27*BF$11*'IG-BL by Month'!BF27</f>
        <v>0</v>
      </c>
      <c r="BG27" s="28">
        <f>$J$27*BG$11*'IG-BL by Month'!BG27</f>
        <v>0</v>
      </c>
      <c r="BH27" s="28">
        <f>$J$27*BH$11*'IG-BL by Month'!BH27</f>
        <v>0</v>
      </c>
      <c r="BI27" s="28">
        <f>$J$27*BI$11*'IG-BL by Month'!BI27</f>
        <v>0</v>
      </c>
      <c r="BJ27" s="28">
        <f>$J$27*BJ$11*'IG-BL by Month'!BJ27</f>
        <v>0</v>
      </c>
      <c r="BK27" s="28">
        <f>$J$27*BK$11*'IG-BL by Month'!BK27</f>
        <v>0</v>
      </c>
      <c r="BL27" s="28">
        <f>$J$27*BL$11*'IG-BL by Month'!BL27</f>
        <v>0</v>
      </c>
      <c r="BM27" s="28">
        <f>$J$27*BM$11*'IG-BL by Month'!BM27</f>
        <v>0</v>
      </c>
      <c r="BN27" s="28">
        <f>$J$27*BN$11*'IG-BL by Month'!BN27</f>
        <v>0</v>
      </c>
      <c r="BO27" s="28">
        <f>$J$27*BO$11*'IG-BL by Month'!BO27</f>
        <v>0</v>
      </c>
      <c r="BP27" s="28">
        <f>$J$27*BP$11*'IG-BL by Month'!BP27</f>
        <v>0</v>
      </c>
      <c r="BQ27" s="28">
        <f>$J$27*BQ$11*'IG-BL by Month'!BQ27</f>
        <v>0</v>
      </c>
      <c r="BR27" s="28">
        <f>$J$27*BR$11*'IG-BL by Month'!BR27</f>
        <v>0</v>
      </c>
      <c r="BS27" s="28">
        <f>$J$27*BS$11*'IG-BL by Month'!BS27</f>
        <v>0</v>
      </c>
      <c r="BT27" s="28">
        <f>$J$27*BT$11*'IG-BL by Month'!BT27</f>
        <v>0</v>
      </c>
      <c r="BU27" s="28">
        <f>$J$27*BU$11*'IG-BL by Month'!BU27</f>
        <v>0</v>
      </c>
      <c r="BV27" s="28">
        <f>$J$27*BV$11*'IG-BL by Month'!BV27</f>
        <v>0</v>
      </c>
      <c r="BW27" s="5"/>
      <c r="BX27" s="5"/>
      <c r="BY27" s="5"/>
      <c r="BZ27" s="5"/>
      <c r="CA27" s="5"/>
      <c r="CB27" s="5"/>
      <c r="CC27" s="5"/>
    </row>
    <row r="28" spans="1:107" x14ac:dyDescent="0.2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0">SUM(K14:K27)</f>
        <v>8645573</v>
      </c>
      <c r="L28" s="8">
        <f t="shared" si="0"/>
        <v>573965</v>
      </c>
      <c r="M28" s="8">
        <f t="shared" si="0"/>
        <v>555450</v>
      </c>
      <c r="N28" s="8">
        <f t="shared" si="0"/>
        <v>553040</v>
      </c>
      <c r="O28" s="8">
        <f t="shared" si="0"/>
        <v>734281.5</v>
      </c>
      <c r="P28" s="8">
        <f t="shared" si="0"/>
        <v>663222</v>
      </c>
      <c r="Q28" s="8">
        <f t="shared" si="0"/>
        <v>734281.5</v>
      </c>
      <c r="R28" s="8">
        <f t="shared" si="0"/>
        <v>710595</v>
      </c>
      <c r="S28" s="8">
        <f t="shared" si="0"/>
        <v>734281.5</v>
      </c>
      <c r="T28" s="8">
        <f t="shared" si="0"/>
        <v>710595</v>
      </c>
      <c r="U28" s="8">
        <f t="shared" si="0"/>
        <v>734281.5</v>
      </c>
      <c r="V28" s="8">
        <f t="shared" si="0"/>
        <v>734281.5</v>
      </c>
      <c r="W28" s="8">
        <f t="shared" si="0"/>
        <v>710595</v>
      </c>
      <c r="X28" s="8">
        <f t="shared" si="0"/>
        <v>734281.5</v>
      </c>
      <c r="Y28" s="8">
        <f t="shared" si="0"/>
        <v>710595</v>
      </c>
      <c r="Z28" s="8">
        <f t="shared" si="0"/>
        <v>734281.5</v>
      </c>
      <c r="AA28" s="8">
        <f t="shared" si="0"/>
        <v>618946</v>
      </c>
      <c r="AB28" s="8">
        <f t="shared" si="0"/>
        <v>559048</v>
      </c>
      <c r="AC28" s="8">
        <f t="shared" si="0"/>
        <v>618946</v>
      </c>
      <c r="AD28" s="8">
        <f t="shared" si="0"/>
        <v>598980</v>
      </c>
      <c r="AE28" s="8">
        <f t="shared" si="0"/>
        <v>618946</v>
      </c>
      <c r="AF28" s="8">
        <f t="shared" si="0"/>
        <v>598980</v>
      </c>
      <c r="AG28" s="8">
        <f t="shared" si="0"/>
        <v>618946</v>
      </c>
      <c r="AH28" s="8">
        <f t="shared" si="0"/>
        <v>618946</v>
      </c>
      <c r="AI28" s="8">
        <f t="shared" si="0"/>
        <v>598980</v>
      </c>
      <c r="AJ28" s="8">
        <f t="shared" si="0"/>
        <v>618946</v>
      </c>
      <c r="AK28" s="8">
        <f t="shared" si="0"/>
        <v>598980</v>
      </c>
      <c r="AL28" s="8">
        <f t="shared" si="0"/>
        <v>618946</v>
      </c>
      <c r="AM28" s="8">
        <f t="shared" si="0"/>
        <v>618946</v>
      </c>
      <c r="AN28" s="8">
        <f t="shared" si="0"/>
        <v>579014</v>
      </c>
      <c r="AO28" s="8">
        <f t="shared" si="0"/>
        <v>618946</v>
      </c>
      <c r="AP28" s="8">
        <f t="shared" si="0"/>
        <v>598980</v>
      </c>
      <c r="AQ28" s="8">
        <f t="shared" ref="AQ28:BV28" si="1">SUM(AQ14:AQ27)</f>
        <v>618946</v>
      </c>
      <c r="AR28" s="8">
        <f t="shared" si="1"/>
        <v>598980</v>
      </c>
      <c r="AS28" s="8">
        <f t="shared" si="1"/>
        <v>618946</v>
      </c>
      <c r="AT28" s="8">
        <f t="shared" si="1"/>
        <v>618946</v>
      </c>
      <c r="AU28" s="8">
        <f t="shared" si="1"/>
        <v>598980</v>
      </c>
      <c r="AV28" s="8">
        <f t="shared" si="1"/>
        <v>618946</v>
      </c>
      <c r="AW28" s="8">
        <f t="shared" si="1"/>
        <v>598980</v>
      </c>
      <c r="AX28" s="8">
        <f t="shared" si="1"/>
        <v>618946</v>
      </c>
      <c r="AY28" s="8">
        <f t="shared" si="1"/>
        <v>618946</v>
      </c>
      <c r="AZ28" s="8">
        <f t="shared" si="1"/>
        <v>559048</v>
      </c>
      <c r="BA28" s="8">
        <f t="shared" si="1"/>
        <v>618946</v>
      </c>
      <c r="BB28" s="8">
        <f t="shared" si="1"/>
        <v>598980</v>
      </c>
      <c r="BC28" s="8">
        <f t="shared" si="1"/>
        <v>618946</v>
      </c>
      <c r="BD28" s="8">
        <f t="shared" si="1"/>
        <v>598980</v>
      </c>
      <c r="BE28" s="8">
        <f t="shared" si="1"/>
        <v>618946</v>
      </c>
      <c r="BF28" s="8">
        <f t="shared" si="1"/>
        <v>618946</v>
      </c>
      <c r="BG28" s="8">
        <f t="shared" si="1"/>
        <v>598980</v>
      </c>
      <c r="BH28" s="8">
        <f t="shared" si="1"/>
        <v>618946</v>
      </c>
      <c r="BI28" s="8">
        <f t="shared" si="1"/>
        <v>598980</v>
      </c>
      <c r="BJ28" s="8">
        <f t="shared" si="1"/>
        <v>618946</v>
      </c>
      <c r="BK28" s="8">
        <f t="shared" si="1"/>
        <v>618946</v>
      </c>
      <c r="BL28" s="8">
        <f t="shared" si="1"/>
        <v>559048</v>
      </c>
      <c r="BM28" s="8">
        <f t="shared" si="1"/>
        <v>618946</v>
      </c>
      <c r="BN28" s="8">
        <f t="shared" si="1"/>
        <v>598980</v>
      </c>
      <c r="BO28" s="8">
        <f t="shared" si="1"/>
        <v>618946</v>
      </c>
      <c r="BP28" s="8">
        <f t="shared" si="1"/>
        <v>598980</v>
      </c>
      <c r="BQ28" s="8">
        <f t="shared" si="1"/>
        <v>618946</v>
      </c>
      <c r="BR28" s="8">
        <f t="shared" si="1"/>
        <v>618946</v>
      </c>
      <c r="BS28" s="8">
        <f t="shared" si="1"/>
        <v>598980</v>
      </c>
      <c r="BT28" s="8">
        <f t="shared" si="1"/>
        <v>618946</v>
      </c>
      <c r="BU28" s="8">
        <f t="shared" si="1"/>
        <v>598980</v>
      </c>
      <c r="BV28" s="8">
        <f t="shared" si="1"/>
        <v>618946</v>
      </c>
      <c r="BW28" s="5"/>
      <c r="BX28" s="5"/>
      <c r="BY28" s="5"/>
      <c r="BZ28" s="5"/>
      <c r="CA28" s="5"/>
      <c r="CB28" s="5"/>
      <c r="CC28" s="5"/>
    </row>
    <row r="29" spans="1:107" s="97" customFormat="1" x14ac:dyDescent="0.2">
      <c r="A29" s="96" t="s">
        <v>106</v>
      </c>
      <c r="E29" s="98"/>
      <c r="F29" s="98"/>
      <c r="H29" s="99"/>
      <c r="I29" s="99"/>
      <c r="J29" s="99"/>
      <c r="K29" s="100"/>
      <c r="L29" s="99"/>
      <c r="M29" s="101"/>
      <c r="N29" s="101"/>
      <c r="O29" s="102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>
        <f>SUM(O28:Z28)</f>
        <v>8645572.5</v>
      </c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>
        <f>SUM(AA28:AL28)</f>
        <v>7287590</v>
      </c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>
        <f>SUM(AM28:AX28)</f>
        <v>7307556</v>
      </c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3">
        <f>SUM(AY28:BJ28)</f>
        <v>7287590</v>
      </c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1">
        <f>SUM(BK28:BV28)</f>
        <v>7287590</v>
      </c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</row>
    <row r="30" spans="1:107" s="97" customFormat="1" x14ac:dyDescent="0.2">
      <c r="A30" s="96"/>
      <c r="E30" s="98"/>
      <c r="F30" s="98"/>
      <c r="H30" s="99"/>
      <c r="I30" s="99"/>
      <c r="J30" s="99"/>
      <c r="K30" s="100"/>
      <c r="L30" s="99"/>
      <c r="M30" s="101"/>
      <c r="N30" s="101"/>
      <c r="O30" s="102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3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</row>
    <row r="31" spans="1:107" x14ac:dyDescent="0.2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/>
      <c r="L35" s="8">
        <f>J35*L$11*'IG-BL by Month'!L40</f>
        <v>23250</v>
      </c>
      <c r="M35" s="8">
        <f>$J$35*M$11*'IG-BL by Month'!M40</f>
        <v>22499.999999999996</v>
      </c>
      <c r="N35" s="8">
        <f>$J$35*N$11*'IG-BL by Month'!N40</f>
        <v>23250</v>
      </c>
      <c r="O35" s="8">
        <f>$J$35*O$11*'IG-BL by Month'!O40</f>
        <v>23250</v>
      </c>
      <c r="P35" s="8">
        <f>$J$35*P$11*'IG-BL by Month'!P40</f>
        <v>21000</v>
      </c>
      <c r="Q35" s="8">
        <f>$J$35*Q$11*'IG-BL by Month'!Q40</f>
        <v>23250</v>
      </c>
      <c r="R35" s="8">
        <f>$J$35*R$11*'IG-BL by Month'!R40</f>
        <v>22499.999999999996</v>
      </c>
      <c r="S35" s="8">
        <f>$J$35*S$11*'IG-BL by Month'!S40</f>
        <v>23250</v>
      </c>
      <c r="T35" s="8">
        <f>$J$35*T$11*'IG-BL by Month'!T40</f>
        <v>22499.999999999996</v>
      </c>
      <c r="U35" s="8">
        <f>$J$35*U$11*'IG-BL by Month'!U40</f>
        <v>23250</v>
      </c>
      <c r="V35" s="8">
        <f>$J$35*V$11*'IG-BL by Month'!V40</f>
        <v>23250</v>
      </c>
      <c r="W35" s="8">
        <f>$J$35*W$11*'IG-BL by Month'!W40</f>
        <v>22499.999999999996</v>
      </c>
      <c r="X35" s="8">
        <f>$J$35*X$11*'IG-BL by Month'!X40</f>
        <v>23250</v>
      </c>
      <c r="Y35" s="8">
        <f>$J$35*Y$11*'IG-BL by Month'!Y40</f>
        <v>22499.999999999996</v>
      </c>
      <c r="Z35" s="8">
        <f>$J$35*Z$11*'IG-BL by Month'!Z40</f>
        <v>23250</v>
      </c>
      <c r="AA35" s="8">
        <f>$J$35*AA$11*'IG-BL by Month'!AA40</f>
        <v>23250</v>
      </c>
      <c r="AB35" s="8">
        <f>$J$35*AB$11*'IG-BL by Month'!AB40</f>
        <v>21000</v>
      </c>
      <c r="AC35" s="8">
        <f>$J$35*AC$11*'IG-BL by Month'!AC40</f>
        <v>23250</v>
      </c>
      <c r="AD35" s="8">
        <f>$J$35*AD$11*'IG-BL by Month'!AD40</f>
        <v>22499.999999999996</v>
      </c>
      <c r="AE35" s="8">
        <f>$J$35*AE$11*'IG-BL by Month'!AE40</f>
        <v>23250</v>
      </c>
      <c r="AF35" s="8">
        <f>$J$35*AF$11*'IG-BL by Month'!AF40</f>
        <v>22499.999999999996</v>
      </c>
      <c r="AG35" s="8">
        <f>$J$35*AG$11*'IG-BL by Month'!AG40</f>
        <v>23250</v>
      </c>
      <c r="AH35" s="8">
        <f>$J$35*AH$11*'IG-BL by Month'!AH40</f>
        <v>23250</v>
      </c>
      <c r="AI35" s="8">
        <f>$J$35*AI$11*'IG-BL by Month'!AI40</f>
        <v>22499.999999999996</v>
      </c>
      <c r="AJ35" s="8">
        <f>$J$35*AJ$11*'IG-BL by Month'!AJ40</f>
        <v>23250</v>
      </c>
      <c r="AK35" s="8">
        <f>$J$35*AK$11*'IG-BL by Month'!AK40</f>
        <v>22499.999999999996</v>
      </c>
      <c r="AL35" s="8">
        <f>$J$35*AL$11*'IG-BL by Month'!AL40</f>
        <v>23250</v>
      </c>
      <c r="AM35" s="8">
        <f>$J$35*AM$11*'IG-BL by Month'!AM40</f>
        <v>23250</v>
      </c>
      <c r="AN35" s="8">
        <f>$J$35*AN$11*'IG-BL by Month'!AN40</f>
        <v>21750</v>
      </c>
      <c r="AO35" s="8">
        <f>$J$35*AO$11*'IG-BL by Month'!AO40</f>
        <v>23250</v>
      </c>
      <c r="AP35" s="8">
        <f>$J$35*AP$11*'IG-BL by Month'!AP40</f>
        <v>22499.999999999996</v>
      </c>
      <c r="AQ35" s="8">
        <f>$J$35*AQ$11*'IG-BL by Month'!AQ40</f>
        <v>23250</v>
      </c>
      <c r="AR35" s="8">
        <f>$J$35*AR$11*'IG-BL by Month'!AR40</f>
        <v>22499.999999999996</v>
      </c>
      <c r="AS35" s="8">
        <f>$J$35*AS$11*'IG-BL by Month'!AS40</f>
        <v>23250</v>
      </c>
      <c r="AT35" s="8">
        <f>$J$35*AT$11*'IG-BL by Month'!AT40</f>
        <v>23250</v>
      </c>
      <c r="AU35" s="8">
        <f>$J$35*AU$11*'IG-BL by Month'!AU40</f>
        <v>22499.999999999996</v>
      </c>
      <c r="AV35" s="8">
        <f>$J$35*AV$11*'IG-BL by Month'!AV40</f>
        <v>23250</v>
      </c>
      <c r="AW35" s="8">
        <f>$J$35*AW$11*'IG-BL by Month'!AW40</f>
        <v>22499.999999999996</v>
      </c>
      <c r="AX35" s="8">
        <f>$J$35*AX$11*'IG-BL by Month'!AX40</f>
        <v>23250</v>
      </c>
      <c r="AY35" s="8">
        <f>$J$35*AY$11*'IG-BL by Month'!AY40</f>
        <v>23250</v>
      </c>
      <c r="AZ35" s="8">
        <f>$J$35*AZ$11*'IG-BL by Month'!AZ40</f>
        <v>21000</v>
      </c>
      <c r="BA35" s="8">
        <f>$J$35*BA$11*'IG-BL by Month'!BA40</f>
        <v>23250</v>
      </c>
      <c r="BB35" s="8">
        <f>$J$35*BB$11*'IG-BL by Month'!BB40</f>
        <v>22499.999999999996</v>
      </c>
      <c r="BC35" s="8">
        <f>$J$35*BC$11*'IG-BL by Month'!BC40</f>
        <v>23250</v>
      </c>
      <c r="BD35" s="8">
        <f>$J$35*BD$11*'IG-BL by Month'!BD40</f>
        <v>22499.999999999996</v>
      </c>
      <c r="BE35" s="8">
        <f>$J$35*BE$11*'IG-BL by Month'!BE40</f>
        <v>23250</v>
      </c>
      <c r="BF35" s="8">
        <f>$J$35*BF$11*'IG-BL by Month'!BF40</f>
        <v>23250</v>
      </c>
      <c r="BG35" s="8">
        <f>$J$35*BG$11*'IG-BL by Month'!BG40</f>
        <v>22499.999999999996</v>
      </c>
      <c r="BH35" s="8">
        <f>$J$35*BH$11*'IG-BL by Month'!BH40</f>
        <v>23250</v>
      </c>
      <c r="BI35" s="8">
        <f>$J$35*BI$11*'IG-BL by Month'!BI40</f>
        <v>22499.999999999996</v>
      </c>
      <c r="BJ35" s="8">
        <f>$J$35*BJ$11*'IG-BL by Month'!BJ40</f>
        <v>23250</v>
      </c>
      <c r="BK35" s="8">
        <f>$J$35*BK$11*'IG-BL by Month'!BK40</f>
        <v>23250</v>
      </c>
      <c r="BL35" s="8">
        <f>$J$35*BL$11*'IG-BL by Month'!BL40</f>
        <v>21000</v>
      </c>
      <c r="BM35" s="8">
        <f>$J$35*BM$11*'IG-BL by Month'!BM40</f>
        <v>23250</v>
      </c>
      <c r="BN35" s="8">
        <f>$J$35*BN$11*'IG-BL by Month'!BN40</f>
        <v>22499.999999999996</v>
      </c>
      <c r="BO35" s="8">
        <f>$J$35*BO$11*'IG-BL by Month'!BO40</f>
        <v>23250</v>
      </c>
      <c r="BP35" s="8">
        <f>$J$35*BP$11*'IG-BL by Month'!BP40</f>
        <v>22499.999999999996</v>
      </c>
      <c r="BQ35" s="8">
        <f>$J$35*BQ$11*'IG-BL by Month'!BQ40</f>
        <v>23250</v>
      </c>
      <c r="BR35" s="8">
        <f>$J$35*BR$11*'IG-BL by Month'!BR40</f>
        <v>23250</v>
      </c>
      <c r="BS35" s="8">
        <f>$J$35*BS$11*'IG-BL by Month'!BS40</f>
        <v>22499.999999999996</v>
      </c>
      <c r="BT35" s="8">
        <f>$J$35*BT$11*'IG-BL by Month'!BT40</f>
        <v>23250</v>
      </c>
      <c r="BU35" s="8">
        <f>$J$35*BU$11*'IG-BL by Month'!BU40</f>
        <v>22499.999999999996</v>
      </c>
      <c r="BV35" s="8">
        <f>$J$35*BV$11*'IG-BL by Month'!BV40</f>
        <v>23250</v>
      </c>
    </row>
    <row r="36" spans="1:107" x14ac:dyDescent="0.2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/>
      <c r="L36" s="8">
        <f>$J$36*L$11*'IG-BL by Month'!L41</f>
        <v>116249.99999999999</v>
      </c>
      <c r="M36" s="8">
        <f>$J$36*M$11*'IG-BL by Month'!M41</f>
        <v>112499.99999999999</v>
      </c>
      <c r="N36" s="8">
        <f>$J$36*N$11*'IG-BL by Month'!N41</f>
        <v>116249.99999999999</v>
      </c>
      <c r="O36" s="8">
        <f>$J$36*O$11*'IG-BL by Month'!O41</f>
        <v>139500</v>
      </c>
      <c r="P36" s="8">
        <f>$J$36*P$11*'IG-BL by Month'!P41</f>
        <v>126000</v>
      </c>
      <c r="Q36" s="8">
        <f>$J$36*Q$11*'IG-BL by Month'!Q41</f>
        <v>139500</v>
      </c>
      <c r="R36" s="8">
        <f>$J$36*R$11*'IG-BL by Month'!R41</f>
        <v>135000</v>
      </c>
      <c r="S36" s="8">
        <f>$J$36*S$11*'IG-BL by Month'!S41</f>
        <v>139500</v>
      </c>
      <c r="T36" s="8">
        <f>$J$36*T$11*'IG-BL by Month'!T41</f>
        <v>135000</v>
      </c>
      <c r="U36" s="8">
        <f>$J$36*U$11*'IG-BL by Month'!U41</f>
        <v>139500</v>
      </c>
      <c r="V36" s="8">
        <f>$J$36*V$11*'IG-BL by Month'!V41</f>
        <v>139500</v>
      </c>
      <c r="W36" s="8">
        <f>$J$36*W$11*'IG-BL by Month'!W41</f>
        <v>135000</v>
      </c>
      <c r="X36" s="8">
        <f>$J$36*X$11*'IG-BL by Month'!X41</f>
        <v>139500</v>
      </c>
      <c r="Y36" s="8">
        <f>$J$36*Y$11*'IG-BL by Month'!Y41</f>
        <v>135000</v>
      </c>
      <c r="Z36" s="8">
        <f>$J$36*Z$11*'IG-BL by Month'!Z41</f>
        <v>139500</v>
      </c>
      <c r="AA36" s="8">
        <f>$J$36*AA$11*'IG-BL by Month'!AA41</f>
        <v>139500</v>
      </c>
      <c r="AB36" s="8">
        <f>$J$36*AB$11*'IG-BL by Month'!AB41</f>
        <v>126000</v>
      </c>
      <c r="AC36" s="8">
        <f>$J$36*AC$11*'IG-BL by Month'!AC41</f>
        <v>139500</v>
      </c>
      <c r="AD36" s="8">
        <f>$J$36*AD$11*'IG-BL by Month'!AD41</f>
        <v>135000</v>
      </c>
      <c r="AE36" s="8">
        <f>$J$36*AE$11*'IG-BL by Month'!AE41</f>
        <v>139500</v>
      </c>
      <c r="AF36" s="8">
        <f>$J$36*AF$11*'IG-BL by Month'!AF41</f>
        <v>135000</v>
      </c>
      <c r="AG36" s="8">
        <f>$J$36*AG$11*'IG-BL by Month'!AG41</f>
        <v>139500</v>
      </c>
      <c r="AH36" s="8">
        <f>$J$36*AH$11*'IG-BL by Month'!AH41</f>
        <v>139500</v>
      </c>
      <c r="AI36" s="8">
        <f>$J$36*AI$11*'IG-BL by Month'!AI41</f>
        <v>135000</v>
      </c>
      <c r="AJ36" s="8">
        <f>$J$36*AJ$11*'IG-BL by Month'!AJ41</f>
        <v>139500</v>
      </c>
      <c r="AK36" s="8">
        <f>$J$36*AK$11*'IG-BL by Month'!AK41</f>
        <v>135000</v>
      </c>
      <c r="AL36" s="8">
        <f>$J$36*AL$11*'IG-BL by Month'!AL41</f>
        <v>139500</v>
      </c>
      <c r="AM36" s="8">
        <f>$J$36*AM$11*'IG-BL by Month'!AM41</f>
        <v>139500</v>
      </c>
      <c r="AN36" s="8">
        <f>$J$36*AN$11*'IG-BL by Month'!AN41</f>
        <v>130500</v>
      </c>
      <c r="AO36" s="8">
        <f>$J$36*AO$11*'IG-BL by Month'!AO41</f>
        <v>139500</v>
      </c>
      <c r="AP36" s="8">
        <f>$J$36*AP$11*'IG-BL by Month'!AP41</f>
        <v>135000</v>
      </c>
      <c r="AQ36" s="8">
        <f>$J$36*AQ$11*'IG-BL by Month'!AQ41</f>
        <v>139500</v>
      </c>
      <c r="AR36" s="8">
        <f>$J$36*AR$11*'IG-BL by Month'!AR41</f>
        <v>135000</v>
      </c>
      <c r="AS36" s="8">
        <f>$J$36*AS$11*'IG-BL by Month'!AS41</f>
        <v>139500</v>
      </c>
      <c r="AT36" s="8">
        <f>$J$36*AT$11*'IG-BL by Month'!AT41</f>
        <v>139500</v>
      </c>
      <c r="AU36" s="8">
        <f>$J$36*AU$11*'IG-BL by Month'!AU41</f>
        <v>135000</v>
      </c>
      <c r="AV36" s="8">
        <f>$J$36*AV$11*'IG-BL by Month'!AV41</f>
        <v>139500</v>
      </c>
      <c r="AW36" s="8">
        <f>$J$36*AW$11*'IG-BL by Month'!AW41</f>
        <v>135000</v>
      </c>
      <c r="AX36" s="8">
        <f>$J$36*AX$11*'IG-BL by Month'!AX41</f>
        <v>139500</v>
      </c>
      <c r="AY36" s="8">
        <f>$J$36*AY$11*'IG-BL by Month'!AY41</f>
        <v>139500</v>
      </c>
      <c r="AZ36" s="8">
        <f>$J$36*AZ$11*'IG-BL by Month'!AZ41</f>
        <v>126000</v>
      </c>
      <c r="BA36" s="8">
        <f>$J$36*BA$11*'IG-BL by Month'!BA41</f>
        <v>139500</v>
      </c>
      <c r="BB36" s="8">
        <f>$J$36*BB$11*'IG-BL by Month'!BB41</f>
        <v>135000</v>
      </c>
      <c r="BC36" s="8">
        <f>$J$36*BC$11*'IG-BL by Month'!BC41</f>
        <v>139500</v>
      </c>
      <c r="BD36" s="8">
        <f>$J$36*BD$11*'IG-BL by Month'!BD41</f>
        <v>135000</v>
      </c>
      <c r="BE36" s="8">
        <f>$J$36*BE$11*'IG-BL by Month'!BE41</f>
        <v>139500</v>
      </c>
      <c r="BF36" s="8">
        <f>$J$36*BF$11*'IG-BL by Month'!BF41</f>
        <v>139500</v>
      </c>
      <c r="BG36" s="8">
        <f>$J$36*BG$11*'IG-BL by Month'!BG41</f>
        <v>135000</v>
      </c>
      <c r="BH36" s="8">
        <f>$J$36*BH$11*'IG-BL by Month'!BH41</f>
        <v>139500</v>
      </c>
      <c r="BI36" s="8">
        <f>$J$36*BI$11*'IG-BL by Month'!BI41</f>
        <v>135000</v>
      </c>
      <c r="BJ36" s="8">
        <f>$J$36*BJ$11*'IG-BL by Month'!BJ41</f>
        <v>139500</v>
      </c>
      <c r="BK36" s="8">
        <f>$J$36*BK$11*'IG-BL by Month'!BK41</f>
        <v>0</v>
      </c>
      <c r="BL36" s="8">
        <f>$J$36*BL$11*'IG-BL by Month'!BL41</f>
        <v>0</v>
      </c>
      <c r="BM36" s="8">
        <f>$J$36*BM$11*'IG-BL by Month'!BM41</f>
        <v>0</v>
      </c>
      <c r="BN36" s="8">
        <f>$J$36*BN$11*'IG-BL by Month'!BN41</f>
        <v>0</v>
      </c>
      <c r="BO36" s="8">
        <f>$J$36*BO$11*'IG-BL by Month'!BO41</f>
        <v>0</v>
      </c>
      <c r="BP36" s="8">
        <f>$J$36*BP$11*'IG-BL by Month'!BP41</f>
        <v>0</v>
      </c>
      <c r="BQ36" s="8">
        <f>$J$36*BQ$11*'IG-BL by Month'!BQ41</f>
        <v>0</v>
      </c>
      <c r="BR36" s="8">
        <f>$J$36*BR$11*'IG-BL by Month'!BR41</f>
        <v>0</v>
      </c>
      <c r="BS36" s="8">
        <f>$J$36*BS$11*'IG-BL by Month'!BS41</f>
        <v>0</v>
      </c>
      <c r="BT36" s="8">
        <f>$J$36*BT$11*'IG-BL by Month'!BT41</f>
        <v>0</v>
      </c>
      <c r="BU36" s="8">
        <f>$J$36*BU$11*'IG-BL by Month'!BU41</f>
        <v>0</v>
      </c>
      <c r="BV36" s="8">
        <f>$J$36*BV$11*'IG-BL by Month'!BV41</f>
        <v>0</v>
      </c>
    </row>
    <row r="37" spans="1:107" x14ac:dyDescent="0.2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/>
      <c r="L37" s="8">
        <f>$J$37*L$11*'IG-BL by Month'!L42</f>
        <v>18832.5</v>
      </c>
      <c r="M37" s="8">
        <f>$J$37*M$11*'IG-BL by Month'!M42</f>
        <v>18225</v>
      </c>
      <c r="N37" s="8">
        <f>$J$37*N$11*'IG-BL by Month'!N42</f>
        <v>18832.5</v>
      </c>
      <c r="O37" s="8">
        <f>$J$37*O$11*'IG-BL by Month'!O42</f>
        <v>18832.5</v>
      </c>
      <c r="P37" s="8">
        <f>$J$37*P$11*'IG-BL by Month'!P42</f>
        <v>17010</v>
      </c>
      <c r="Q37" s="8">
        <f>$J$37*Q$11*'IG-BL by Month'!Q42</f>
        <v>18832.5</v>
      </c>
      <c r="R37" s="8">
        <f>$J$37*R$11*'IG-BL by Month'!R42</f>
        <v>18225</v>
      </c>
      <c r="S37" s="8">
        <f>$J$37*S$11*'IG-BL by Month'!S42</f>
        <v>18832.5</v>
      </c>
      <c r="T37" s="8">
        <f>$J$37*T$11*'IG-BL by Month'!T42</f>
        <v>18225</v>
      </c>
      <c r="U37" s="8">
        <f>$J$37*U$11*'IG-BL by Month'!U42</f>
        <v>18832.5</v>
      </c>
      <c r="V37" s="8">
        <f>$J$37*V$11*'IG-BL by Month'!V42</f>
        <v>18832.5</v>
      </c>
      <c r="W37" s="8">
        <f>$J$37*W$11*'IG-BL by Month'!W42</f>
        <v>18225</v>
      </c>
      <c r="X37" s="8">
        <f>$J$37*X$11*'IG-BL by Month'!X42</f>
        <v>18832.5</v>
      </c>
      <c r="Y37" s="8">
        <f>$J$37*Y$11*'IG-BL by Month'!Y42</f>
        <v>18225</v>
      </c>
      <c r="Z37" s="8">
        <f>$J$37*Z$11*'IG-BL by Month'!Z42</f>
        <v>18832.5</v>
      </c>
      <c r="AA37" s="8">
        <f>$J$37*AA$11*'IG-BL by Month'!AA42</f>
        <v>0</v>
      </c>
      <c r="AB37" s="8">
        <f>$J$37*AB$11*'IG-BL by Month'!AB42</f>
        <v>0</v>
      </c>
      <c r="AC37" s="8">
        <f>$J$37*AC$11*'IG-BL by Month'!AC42</f>
        <v>0</v>
      </c>
      <c r="AD37" s="8">
        <f>$J$37*AD$11*'IG-BL by Month'!AD42</f>
        <v>0</v>
      </c>
      <c r="AE37" s="8">
        <f>$J$37*AE$11*'IG-BL by Month'!AE42</f>
        <v>0</v>
      </c>
      <c r="AF37" s="8">
        <f>$J$37*AF$11*'IG-BL by Month'!AF42</f>
        <v>0</v>
      </c>
      <c r="AG37" s="8">
        <f>$J$37*AG$11*'IG-BL by Month'!AG42</f>
        <v>0</v>
      </c>
      <c r="AH37" s="8">
        <f>$J$37*AH$11*'IG-BL by Month'!AH42</f>
        <v>0</v>
      </c>
      <c r="AI37" s="8">
        <f>$J$37*AI$11*'IG-BL by Month'!AI42</f>
        <v>0</v>
      </c>
      <c r="AJ37" s="8">
        <f>$J$37*AJ$11*'IG-BL by Month'!AJ42</f>
        <v>0</v>
      </c>
      <c r="AK37" s="8">
        <f>$J$37*AK$11*'IG-BL by Month'!AK42</f>
        <v>0</v>
      </c>
      <c r="AL37" s="8">
        <f>$J$37*AL$11*'IG-BL by Month'!AL42</f>
        <v>0</v>
      </c>
      <c r="AM37" s="8">
        <f>$J$37*AM$11*'IG-BL by Month'!AM42</f>
        <v>0</v>
      </c>
      <c r="AN37" s="8">
        <f>$J$37*AN$11*'IG-BL by Month'!AN42</f>
        <v>0</v>
      </c>
      <c r="AO37" s="8">
        <f>$J$37*AO$11*'IG-BL by Month'!AO42</f>
        <v>0</v>
      </c>
      <c r="AP37" s="8">
        <f>$J$37*AP$11*'IG-BL by Month'!AP42</f>
        <v>0</v>
      </c>
      <c r="AQ37" s="8">
        <f>$J$37*AQ$11*'IG-BL by Month'!AQ42</f>
        <v>0</v>
      </c>
      <c r="AR37" s="8">
        <f>$J$37*AR$11*'IG-BL by Month'!AR42</f>
        <v>0</v>
      </c>
      <c r="AS37" s="8">
        <f>$J$37*AS$11*'IG-BL by Month'!AS42</f>
        <v>0</v>
      </c>
      <c r="AT37" s="8">
        <f>$J$37*AT$11*'IG-BL by Month'!AT42</f>
        <v>0</v>
      </c>
      <c r="AU37" s="8">
        <f>$J$37*AU$11*'IG-BL by Month'!AU42</f>
        <v>0</v>
      </c>
      <c r="AV37" s="8">
        <f>$J$37*AV$11*'IG-BL by Month'!AV42</f>
        <v>0</v>
      </c>
      <c r="AW37" s="8">
        <f>$J$37*AW$11*'IG-BL by Month'!AW42</f>
        <v>0</v>
      </c>
      <c r="AX37" s="8">
        <f>$J$37*AX$11*'IG-BL by Month'!AX42</f>
        <v>0</v>
      </c>
      <c r="AY37" s="8">
        <f>$J$37*AY$11*'IG-BL by Month'!AY42</f>
        <v>0</v>
      </c>
      <c r="AZ37" s="8">
        <f>$J$37*AZ$11*'IG-BL by Month'!AZ42</f>
        <v>0</v>
      </c>
      <c r="BA37" s="8">
        <f>$J$37*BA$11*'IG-BL by Month'!BA42</f>
        <v>0</v>
      </c>
      <c r="BB37" s="8">
        <f>$J$37*BB$11*'IG-BL by Month'!BB42</f>
        <v>0</v>
      </c>
      <c r="BC37" s="8">
        <f>$J$37*BC$11*'IG-BL by Month'!BC42</f>
        <v>0</v>
      </c>
      <c r="BD37" s="8">
        <f>$J$37*BD$11*'IG-BL by Month'!BD42</f>
        <v>0</v>
      </c>
      <c r="BE37" s="8">
        <f>$J$37*BE$11*'IG-BL by Month'!BE42</f>
        <v>0</v>
      </c>
      <c r="BF37" s="8">
        <f>$J$37*BF$11*'IG-BL by Month'!BF42</f>
        <v>0</v>
      </c>
      <c r="BG37" s="8">
        <f>$J$37*BG$11*'IG-BL by Month'!BG42</f>
        <v>0</v>
      </c>
      <c r="BH37" s="8">
        <f>$J$37*BH$11*'IG-BL by Month'!BH42</f>
        <v>0</v>
      </c>
      <c r="BI37" s="8">
        <f>$J$37*BI$11*'IG-BL by Month'!BI42</f>
        <v>0</v>
      </c>
      <c r="BJ37" s="8">
        <f>$J$37*BJ$11*'IG-BL by Month'!BJ42</f>
        <v>0</v>
      </c>
      <c r="BK37" s="8">
        <f>$J$37*BK$11*'IG-BL by Month'!BK42</f>
        <v>0</v>
      </c>
      <c r="BL37" s="8">
        <f>$J$37*BL$11*'IG-BL by Month'!BL42</f>
        <v>0</v>
      </c>
      <c r="BM37" s="8">
        <f>$J$37*BM$11*'IG-BL by Month'!BM42</f>
        <v>0</v>
      </c>
      <c r="BN37" s="8">
        <f>$J$37*BN$11*'IG-BL by Month'!BN42</f>
        <v>0</v>
      </c>
      <c r="BO37" s="8">
        <f>$J$37*BO$11*'IG-BL by Month'!BO42</f>
        <v>0</v>
      </c>
      <c r="BP37" s="8">
        <f>$J$37*BP$11*'IG-BL by Month'!BP42</f>
        <v>0</v>
      </c>
      <c r="BQ37" s="8">
        <f>$J$37*BQ$11*'IG-BL by Month'!BQ42</f>
        <v>0</v>
      </c>
      <c r="BR37" s="8">
        <f>$J$37*BR$11*'IG-BL by Month'!BR42</f>
        <v>0</v>
      </c>
      <c r="BS37" s="8">
        <f>$J$37*BS$11*'IG-BL by Month'!BS42</f>
        <v>0</v>
      </c>
      <c r="BT37" s="8">
        <f>$J$37*BT$11*'IG-BL by Month'!BT42</f>
        <v>0</v>
      </c>
      <c r="BU37" s="8">
        <f>$J$37*BU$11*'IG-BL by Month'!BU42</f>
        <v>0</v>
      </c>
      <c r="BV37" s="8">
        <f>$J$37*BV$11*'IG-BL by Month'!BV42</f>
        <v>0</v>
      </c>
    </row>
    <row r="38" spans="1:107" x14ac:dyDescent="0.2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/>
      <c r="L38" s="28">
        <f>$J$38*L$11*'IG-BL by Month'!L43</f>
        <v>29574</v>
      </c>
      <c r="M38" s="28">
        <f>$J$38*M$11*'IG-BL by Month'!M43</f>
        <v>28619.999999999996</v>
      </c>
      <c r="N38" s="28">
        <f>$J$38*N$11*'IG-BL by Month'!N43</f>
        <v>29574</v>
      </c>
      <c r="O38" s="28">
        <f>$J$38*O$11*'IG-BL by Month'!O43</f>
        <v>0</v>
      </c>
      <c r="P38" s="28">
        <f>$J$38*P$11*'IG-BL by Month'!P43</f>
        <v>0</v>
      </c>
      <c r="Q38" s="28">
        <f>$J$38*Q$11*'IG-BL by Month'!Q43</f>
        <v>0</v>
      </c>
      <c r="R38" s="28">
        <f>$J$38*R$11*'IG-BL by Month'!R43</f>
        <v>0</v>
      </c>
      <c r="S38" s="28">
        <f>$J$38*S$11*'IG-BL by Month'!S43</f>
        <v>0</v>
      </c>
      <c r="T38" s="28">
        <f>$J$38*T$11*'IG-BL by Month'!T43</f>
        <v>0</v>
      </c>
      <c r="U38" s="28">
        <f>$J$38*U$11*'IG-BL by Month'!U43</f>
        <v>0</v>
      </c>
      <c r="V38" s="28">
        <f>$J$38*V$11*'IG-BL by Month'!V43</f>
        <v>0</v>
      </c>
      <c r="W38" s="28">
        <f>$J$38*W$11*'IG-BL by Month'!W43</f>
        <v>0</v>
      </c>
      <c r="X38" s="28">
        <f>$J$38*X$11*'IG-BL by Month'!X43</f>
        <v>0</v>
      </c>
      <c r="Y38" s="28">
        <f>$J$38*Y$11*'IG-BL by Month'!Y43</f>
        <v>0</v>
      </c>
      <c r="Z38" s="28">
        <f>$J$38*Z$11*'IG-BL by Month'!Z43</f>
        <v>0</v>
      </c>
      <c r="AA38" s="28">
        <f>$J$38*AA$11*'IG-BL by Month'!AA43</f>
        <v>0</v>
      </c>
      <c r="AB38" s="28">
        <f>$J$38*AB$11*'IG-BL by Month'!AB43</f>
        <v>0</v>
      </c>
      <c r="AC38" s="28">
        <f>$J$38*AC$11*'IG-BL by Month'!AC43</f>
        <v>0</v>
      </c>
      <c r="AD38" s="28">
        <f>$J$38*AD$11*'IG-BL by Month'!AD43</f>
        <v>0</v>
      </c>
      <c r="AE38" s="28">
        <f>$J$38*AE$11*'IG-BL by Month'!AE43</f>
        <v>0</v>
      </c>
      <c r="AF38" s="28">
        <f>$J$38*AF$11*'IG-BL by Month'!AF43</f>
        <v>0</v>
      </c>
      <c r="AG38" s="28">
        <f>$J$38*AG$11*'IG-BL by Month'!AG43</f>
        <v>0</v>
      </c>
      <c r="AH38" s="28">
        <f>$J$38*AH$11*'IG-BL by Month'!AH43</f>
        <v>0</v>
      </c>
      <c r="AI38" s="28">
        <f>$J$38*AI$11*'IG-BL by Month'!AI43</f>
        <v>0</v>
      </c>
      <c r="AJ38" s="28">
        <f>$J$38*AJ$11*'IG-BL by Month'!AJ43</f>
        <v>0</v>
      </c>
      <c r="AK38" s="28">
        <f>$J$38*AK$11*'IG-BL by Month'!AK43</f>
        <v>0</v>
      </c>
      <c r="AL38" s="28">
        <f>$J$38*AL$11*'IG-BL by Month'!AL43</f>
        <v>0</v>
      </c>
      <c r="AM38" s="28">
        <f>$J$38*AM$11*'IG-BL by Month'!AM43</f>
        <v>0</v>
      </c>
      <c r="AN38" s="28">
        <f>$J$38*AN$11*'IG-BL by Month'!AN43</f>
        <v>0</v>
      </c>
      <c r="AO38" s="28">
        <f>$J$38*AO$11*'IG-BL by Month'!AO43</f>
        <v>0</v>
      </c>
      <c r="AP38" s="28">
        <f>$J$38*AP$11*'IG-BL by Month'!AP43</f>
        <v>0</v>
      </c>
      <c r="AQ38" s="28">
        <f>$J$38*AQ$11*'IG-BL by Month'!AQ43</f>
        <v>0</v>
      </c>
      <c r="AR38" s="28">
        <f>$J$38*AR$11*'IG-BL by Month'!AR43</f>
        <v>0</v>
      </c>
      <c r="AS38" s="28">
        <f>$J$38*AS$11*'IG-BL by Month'!AS43</f>
        <v>0</v>
      </c>
      <c r="AT38" s="28">
        <f>$J$38*AT$11*'IG-BL by Month'!AT43</f>
        <v>0</v>
      </c>
      <c r="AU38" s="28">
        <f>$J$38*AU$11*'IG-BL by Month'!AU43</f>
        <v>0</v>
      </c>
      <c r="AV38" s="28">
        <f>$J$38*AV$11*'IG-BL by Month'!AV43</f>
        <v>0</v>
      </c>
      <c r="AW38" s="28">
        <f>$J$38*AW$11*'IG-BL by Month'!AW43</f>
        <v>0</v>
      </c>
      <c r="AX38" s="28">
        <f>$J$38*AX$11*'IG-BL by Month'!AX43</f>
        <v>0</v>
      </c>
      <c r="AY38" s="28">
        <f>$J$38*AY$11*'IG-BL by Month'!AY43</f>
        <v>0</v>
      </c>
      <c r="AZ38" s="28">
        <f>$J$38*AZ$11*'IG-BL by Month'!AZ43</f>
        <v>0</v>
      </c>
      <c r="BA38" s="28">
        <f>$J$38*BA$11*'IG-BL by Month'!BA43</f>
        <v>0</v>
      </c>
      <c r="BB38" s="28">
        <f>$J$38*BB$11*'IG-BL by Month'!BB43</f>
        <v>0</v>
      </c>
      <c r="BC38" s="28">
        <f>$J$38*BC$11*'IG-BL by Month'!BC43</f>
        <v>0</v>
      </c>
      <c r="BD38" s="28">
        <f>$J$38*BD$11*'IG-BL by Month'!BD43</f>
        <v>0</v>
      </c>
      <c r="BE38" s="28">
        <f>$J$38*BE$11*'IG-BL by Month'!BE43</f>
        <v>0</v>
      </c>
      <c r="BF38" s="28">
        <f>$J$38*BF$11*'IG-BL by Month'!BF43</f>
        <v>0</v>
      </c>
      <c r="BG38" s="28">
        <f>$J$38*BG$11*'IG-BL by Month'!BG43</f>
        <v>0</v>
      </c>
      <c r="BH38" s="28">
        <f>$J$38*BH$11*'IG-BL by Month'!BH43</f>
        <v>0</v>
      </c>
      <c r="BI38" s="28">
        <f>$J$38*BI$11*'IG-BL by Month'!BI43</f>
        <v>0</v>
      </c>
      <c r="BJ38" s="28">
        <f>$J$38*BJ$11*'IG-BL by Month'!BJ43</f>
        <v>0</v>
      </c>
      <c r="BK38" s="28">
        <f>$J$38*BK$11*'IG-BL by Month'!BK43</f>
        <v>0</v>
      </c>
      <c r="BL38" s="28">
        <f>$J$38*BL$11*'IG-BL by Month'!BL43</f>
        <v>0</v>
      </c>
      <c r="BM38" s="28">
        <f>$J$38*BM$11*'IG-BL by Month'!BM43</f>
        <v>0</v>
      </c>
      <c r="BN38" s="28">
        <f>$J$38*BN$11*'IG-BL by Month'!BN43</f>
        <v>0</v>
      </c>
      <c r="BO38" s="28">
        <f>$J$38*BO$11*'IG-BL by Month'!BO43</f>
        <v>0</v>
      </c>
      <c r="BP38" s="28">
        <f>$J$38*BP$11*'IG-BL by Month'!BP43</f>
        <v>0</v>
      </c>
      <c r="BQ38" s="28">
        <f>$J$38*BQ$11*'IG-BL by Month'!BQ43</f>
        <v>0</v>
      </c>
      <c r="BR38" s="28">
        <f>$J$38*BR$11*'IG-BL by Month'!BR43</f>
        <v>0</v>
      </c>
      <c r="BS38" s="28">
        <f>$J$38*BS$11*'IG-BL by Month'!BS43</f>
        <v>0</v>
      </c>
      <c r="BT38" s="28">
        <f>$J$38*BT$11*'IG-BL by Month'!BT43</f>
        <v>0</v>
      </c>
      <c r="BU38" s="28">
        <f>$J$38*BU$11*'IG-BL by Month'!BU43</f>
        <v>0</v>
      </c>
      <c r="BV38" s="28">
        <f>$J$38*BV$11*'IG-BL by Month'!BV43</f>
        <v>0</v>
      </c>
    </row>
    <row r="39" spans="1:107" x14ac:dyDescent="0.2">
      <c r="H39" s="3">
        <f>SUM(H35:H38)</f>
        <v>172200</v>
      </c>
      <c r="I39" s="3">
        <f>SUM(I35:I38)</f>
        <v>172200</v>
      </c>
      <c r="J39" s="68"/>
      <c r="K39" s="61">
        <f t="shared" ref="K39:AP39" si="2">SUM(K35:K38)</f>
        <v>0</v>
      </c>
      <c r="L39" s="3">
        <f>SUM(L35:L38)</f>
        <v>187906.5</v>
      </c>
      <c r="M39" s="3">
        <f t="shared" si="2"/>
        <v>181844.99999999997</v>
      </c>
      <c r="N39" s="3">
        <f t="shared" si="2"/>
        <v>187906.5</v>
      </c>
      <c r="O39" s="3">
        <f t="shared" si="2"/>
        <v>181582.5</v>
      </c>
      <c r="P39" s="3">
        <f t="shared" si="2"/>
        <v>164010</v>
      </c>
      <c r="Q39" s="3">
        <f t="shared" si="2"/>
        <v>181582.5</v>
      </c>
      <c r="R39" s="3">
        <f t="shared" si="2"/>
        <v>175725</v>
      </c>
      <c r="S39" s="3">
        <f t="shared" si="2"/>
        <v>181582.5</v>
      </c>
      <c r="T39" s="3">
        <f t="shared" si="2"/>
        <v>175725</v>
      </c>
      <c r="U39" s="3">
        <f t="shared" si="2"/>
        <v>181582.5</v>
      </c>
      <c r="V39" s="3">
        <f t="shared" si="2"/>
        <v>181582.5</v>
      </c>
      <c r="W39" s="3">
        <f t="shared" si="2"/>
        <v>175725</v>
      </c>
      <c r="X39" s="3">
        <f t="shared" si="2"/>
        <v>181582.5</v>
      </c>
      <c r="Y39" s="3">
        <f t="shared" si="2"/>
        <v>175725</v>
      </c>
      <c r="Z39" s="3">
        <f t="shared" si="2"/>
        <v>181582.5</v>
      </c>
      <c r="AA39" s="3">
        <f t="shared" si="2"/>
        <v>162750</v>
      </c>
      <c r="AB39" s="3">
        <f t="shared" si="2"/>
        <v>147000</v>
      </c>
      <c r="AC39" s="3">
        <f t="shared" si="2"/>
        <v>162750</v>
      </c>
      <c r="AD39" s="3">
        <f t="shared" si="2"/>
        <v>157500</v>
      </c>
      <c r="AE39" s="3">
        <f t="shared" si="2"/>
        <v>162750</v>
      </c>
      <c r="AF39" s="3">
        <f t="shared" si="2"/>
        <v>157500</v>
      </c>
      <c r="AG39" s="3">
        <f t="shared" si="2"/>
        <v>162750</v>
      </c>
      <c r="AH39" s="3">
        <f t="shared" si="2"/>
        <v>162750</v>
      </c>
      <c r="AI39" s="3">
        <f t="shared" si="2"/>
        <v>157500</v>
      </c>
      <c r="AJ39" s="3">
        <f t="shared" si="2"/>
        <v>162750</v>
      </c>
      <c r="AK39" s="3">
        <f t="shared" si="2"/>
        <v>157500</v>
      </c>
      <c r="AL39" s="3">
        <f t="shared" si="2"/>
        <v>162750</v>
      </c>
      <c r="AM39" s="3">
        <f t="shared" si="2"/>
        <v>162750</v>
      </c>
      <c r="AN39" s="3">
        <f t="shared" si="2"/>
        <v>152250</v>
      </c>
      <c r="AO39" s="3">
        <f t="shared" si="2"/>
        <v>162750</v>
      </c>
      <c r="AP39" s="3">
        <f t="shared" si="2"/>
        <v>157500</v>
      </c>
      <c r="AQ39" s="3">
        <f t="shared" ref="AQ39:BV39" si="3">SUM(AQ35:AQ38)</f>
        <v>162750</v>
      </c>
      <c r="AR39" s="3">
        <f t="shared" si="3"/>
        <v>157500</v>
      </c>
      <c r="AS39" s="3">
        <f t="shared" si="3"/>
        <v>162750</v>
      </c>
      <c r="AT39" s="3">
        <f t="shared" si="3"/>
        <v>162750</v>
      </c>
      <c r="AU39" s="3">
        <f t="shared" si="3"/>
        <v>157500</v>
      </c>
      <c r="AV39" s="3">
        <f t="shared" si="3"/>
        <v>162750</v>
      </c>
      <c r="AW39" s="3">
        <f t="shared" si="3"/>
        <v>157500</v>
      </c>
      <c r="AX39" s="3">
        <f t="shared" si="3"/>
        <v>162750</v>
      </c>
      <c r="AY39" s="3">
        <f t="shared" si="3"/>
        <v>162750</v>
      </c>
      <c r="AZ39" s="3">
        <f t="shared" si="3"/>
        <v>147000</v>
      </c>
      <c r="BA39" s="3">
        <f t="shared" si="3"/>
        <v>162750</v>
      </c>
      <c r="BB39" s="3">
        <f t="shared" si="3"/>
        <v>157500</v>
      </c>
      <c r="BC39" s="3">
        <f t="shared" si="3"/>
        <v>162750</v>
      </c>
      <c r="BD39" s="3">
        <f t="shared" si="3"/>
        <v>157500</v>
      </c>
      <c r="BE39" s="3">
        <f t="shared" si="3"/>
        <v>162750</v>
      </c>
      <c r="BF39" s="3">
        <f t="shared" si="3"/>
        <v>162750</v>
      </c>
      <c r="BG39" s="3">
        <f t="shared" si="3"/>
        <v>157500</v>
      </c>
      <c r="BH39" s="3">
        <f t="shared" si="3"/>
        <v>162750</v>
      </c>
      <c r="BI39" s="3">
        <f t="shared" si="3"/>
        <v>157500</v>
      </c>
      <c r="BJ39" s="3">
        <f t="shared" si="3"/>
        <v>162750</v>
      </c>
      <c r="BK39" s="3">
        <f t="shared" si="3"/>
        <v>23250</v>
      </c>
      <c r="BL39" s="3">
        <f t="shared" si="3"/>
        <v>21000</v>
      </c>
      <c r="BM39" s="3">
        <f t="shared" si="3"/>
        <v>23250</v>
      </c>
      <c r="BN39" s="3">
        <f t="shared" si="3"/>
        <v>22499.999999999996</v>
      </c>
      <c r="BO39" s="3">
        <f t="shared" si="3"/>
        <v>23250</v>
      </c>
      <c r="BP39" s="3">
        <f t="shared" si="3"/>
        <v>22499.999999999996</v>
      </c>
      <c r="BQ39" s="3">
        <f t="shared" si="3"/>
        <v>23250</v>
      </c>
      <c r="BR39" s="3">
        <f t="shared" si="3"/>
        <v>23250</v>
      </c>
      <c r="BS39" s="3">
        <f t="shared" si="3"/>
        <v>22499.999999999996</v>
      </c>
      <c r="BT39" s="3">
        <f t="shared" si="3"/>
        <v>23250</v>
      </c>
      <c r="BU39" s="3">
        <f t="shared" si="3"/>
        <v>22499.999999999996</v>
      </c>
      <c r="BV39" s="3">
        <f t="shared" si="3"/>
        <v>23250</v>
      </c>
    </row>
    <row r="40" spans="1:107" s="97" customFormat="1" x14ac:dyDescent="0.2">
      <c r="A40" s="96" t="s">
        <v>106</v>
      </c>
      <c r="E40" s="98"/>
      <c r="F40" s="98"/>
      <c r="H40" s="99"/>
      <c r="I40" s="99"/>
      <c r="J40" s="99"/>
      <c r="K40" s="100"/>
      <c r="L40" s="99"/>
      <c r="M40" s="101"/>
      <c r="N40" s="101"/>
      <c r="O40" s="102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>
        <f>SUM(O39:Z39)</f>
        <v>2137987.5</v>
      </c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>
        <f>SUM(AA39:AL39)</f>
        <v>1916250</v>
      </c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>
        <f>SUM(AM39:AX39)</f>
        <v>1921500</v>
      </c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3">
        <f>SUM(AY39:BJ39)</f>
        <v>1916250</v>
      </c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1">
        <f>SUM(BK39:BV39)</f>
        <v>273750</v>
      </c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4"/>
      <c r="CX40" s="104"/>
      <c r="CY40" s="104"/>
      <c r="CZ40" s="104"/>
      <c r="DA40" s="104"/>
      <c r="DB40" s="104"/>
      <c r="DC40" s="104"/>
    </row>
    <row r="41" spans="1:107" x14ac:dyDescent="0.2">
      <c r="J41" s="68"/>
      <c r="K41" s="68"/>
    </row>
    <row r="42" spans="1:107" x14ac:dyDescent="0.2">
      <c r="J42" s="68"/>
      <c r="K42" s="68"/>
    </row>
    <row r="43" spans="1:107" x14ac:dyDescent="0.2">
      <c r="J43" s="68"/>
      <c r="K43" s="68"/>
    </row>
    <row r="44" spans="1:107" x14ac:dyDescent="0.2">
      <c r="J44" s="68"/>
      <c r="K44" s="68"/>
    </row>
    <row r="45" spans="1:107" x14ac:dyDescent="0.2">
      <c r="J45" s="68"/>
      <c r="K45" s="68"/>
    </row>
    <row r="46" spans="1:107" x14ac:dyDescent="0.2">
      <c r="J46" s="68"/>
      <c r="K46" s="68"/>
    </row>
    <row r="47" spans="1:107" x14ac:dyDescent="0.2">
      <c r="J47" s="68"/>
      <c r="K47" s="68"/>
    </row>
    <row r="48" spans="1:107" x14ac:dyDescent="0.2">
      <c r="J48" s="68"/>
      <c r="K48" s="68"/>
    </row>
    <row r="49" spans="10:11" x14ac:dyDescent="0.2">
      <c r="J49" s="68"/>
      <c r="K49" s="68"/>
    </row>
    <row r="50" spans="10:11" x14ac:dyDescent="0.2">
      <c r="J50" s="68"/>
      <c r="K50" s="68"/>
    </row>
    <row r="51" spans="10:11" x14ac:dyDescent="0.2">
      <c r="J51" s="68"/>
      <c r="K51" s="68"/>
    </row>
    <row r="52" spans="10:11" x14ac:dyDescent="0.2">
      <c r="J52" s="68"/>
      <c r="K52" s="68"/>
    </row>
    <row r="53" spans="10:11" x14ac:dyDescent="0.2">
      <c r="J53" s="68"/>
      <c r="K53" s="68"/>
    </row>
    <row r="54" spans="10:11" x14ac:dyDescent="0.2">
      <c r="J54" s="68"/>
      <c r="K54" s="68"/>
    </row>
    <row r="55" spans="10:11" x14ac:dyDescent="0.2">
      <c r="J55" s="68"/>
      <c r="K55" s="68"/>
    </row>
    <row r="56" spans="10:11" x14ac:dyDescent="0.2">
      <c r="J56" s="68"/>
      <c r="K56" s="68"/>
    </row>
    <row r="57" spans="10:11" x14ac:dyDescent="0.2">
      <c r="J57" s="68"/>
      <c r="K57" s="68"/>
    </row>
    <row r="58" spans="10:11" x14ac:dyDescent="0.2">
      <c r="J58" s="68"/>
      <c r="K58" s="68"/>
    </row>
    <row r="59" spans="10:11" x14ac:dyDescent="0.2">
      <c r="J59" s="68"/>
      <c r="K59" s="68"/>
    </row>
    <row r="60" spans="10:11" x14ac:dyDescent="0.2">
      <c r="J60" s="68"/>
      <c r="K60" s="68"/>
    </row>
    <row r="61" spans="10:11" x14ac:dyDescent="0.2">
      <c r="J61" s="68"/>
      <c r="K61" s="68"/>
    </row>
    <row r="62" spans="10:11" x14ac:dyDescent="0.2">
      <c r="J62" s="68"/>
      <c r="K62" s="68"/>
    </row>
    <row r="63" spans="10:11" x14ac:dyDescent="0.2">
      <c r="J63" s="68"/>
      <c r="K63" s="68"/>
    </row>
    <row r="64" spans="10:11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3"/>
  <sheetViews>
    <sheetView zoomScale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0.140625" bestFit="1" customWidth="1"/>
    <col min="6" max="6" width="6.42578125" bestFit="1" customWidth="1"/>
    <col min="7" max="7" width="6.85546875" hidden="1" customWidth="1"/>
    <col min="8" max="8" width="6.5703125" bestFit="1" customWidth="1"/>
    <col min="9" max="10" width="8.140625" hidden="1" customWidth="1"/>
    <col min="11" max="11" width="10.140625" bestFit="1" customWidth="1"/>
    <col min="12" max="25" width="7.5703125" bestFit="1" customWidth="1"/>
    <col min="26" max="26" width="10.42578125" bestFit="1" customWidth="1"/>
    <col min="27" max="37" width="7.5703125" bestFit="1" customWidth="1"/>
    <col min="38" max="38" width="10" bestFit="1" customWidth="1"/>
    <col min="39" max="49" width="7.5703125" bestFit="1" customWidth="1"/>
    <col min="50" max="50" width="10.42578125" bestFit="1" customWidth="1"/>
    <col min="51" max="61" width="7.5703125" bestFit="1" customWidth="1"/>
    <col min="62" max="62" width="10.42578125" bestFit="1" customWidth="1"/>
    <col min="63" max="63" width="7.5703125" bestFit="1" customWidth="1"/>
    <col min="64" max="64" width="6.85546875" bestFit="1" customWidth="1"/>
    <col min="65" max="73" width="7.5703125" bestFit="1" customWidth="1"/>
    <col min="74" max="74" width="10.42578125" bestFit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v>651781</v>
      </c>
      <c r="L10" s="8">
        <f>H10*L$7*'EOT by Month'!L10</f>
        <v>55356.700000000004</v>
      </c>
      <c r="M10" s="8">
        <f>$H$10*M$7*'EOT by Month'!M10</f>
        <v>53571</v>
      </c>
      <c r="N10" s="8">
        <f>$H$10*N$7*'EOT by Month'!N10</f>
        <v>55356.700000000004</v>
      </c>
      <c r="O10" s="8">
        <f>$H$10*O$7*'EOT by Month'!O10</f>
        <v>55356.700000000004</v>
      </c>
      <c r="P10" s="8">
        <f>$H$10*P$7*'EOT by Month'!P10</f>
        <v>49999.600000000006</v>
      </c>
      <c r="Q10" s="8">
        <f>$H$10*Q$7*'EOT by Month'!Q10</f>
        <v>55356.700000000004</v>
      </c>
      <c r="R10" s="8">
        <f>$H$10*R$7*'EOT by Month'!R10</f>
        <v>53571</v>
      </c>
      <c r="S10" s="8">
        <f>$H$10*S$7*'EOT by Month'!S10</f>
        <v>55356.700000000004</v>
      </c>
      <c r="T10" s="8">
        <f>$H$10*T$7*'EOT by Month'!T10</f>
        <v>53571</v>
      </c>
      <c r="U10" s="8">
        <f>$H$10*U$7*'EOT by Month'!U10</f>
        <v>55356.700000000004</v>
      </c>
      <c r="V10" s="8">
        <f>$H$10*V$7*'EOT by Month'!V10</f>
        <v>55356.700000000004</v>
      </c>
      <c r="W10" s="8">
        <f>$H$10*W$7*'EOT by Month'!W10</f>
        <v>53571</v>
      </c>
      <c r="X10" s="8">
        <f>$H$10*X$7*'EOT by Month'!X10</f>
        <v>55356.700000000004</v>
      </c>
      <c r="Y10" s="8">
        <f>$H$10*Y$7*'EOT by Month'!Y10</f>
        <v>53571</v>
      </c>
      <c r="Z10" s="8">
        <f>$H$10*Z$7*'EOT by Month'!Z10</f>
        <v>55356.700000000004</v>
      </c>
      <c r="AA10" s="8">
        <f>$H$10*AA$7*'EOT by Month'!AA10</f>
        <v>55356.700000000004</v>
      </c>
      <c r="AB10" s="8">
        <f>$H$10*AB$7*'EOT by Month'!AB10</f>
        <v>49999.600000000006</v>
      </c>
      <c r="AC10" s="8">
        <f>$H$10*AC$7*'EOT by Month'!AC10</f>
        <v>55356.700000000004</v>
      </c>
      <c r="AD10" s="8">
        <f>$H$10*AD$7*'EOT by Month'!AD10</f>
        <v>53571</v>
      </c>
      <c r="AE10" s="8">
        <f>$H$10*AE$7*'EOT by Month'!AE10</f>
        <v>55356.700000000004</v>
      </c>
      <c r="AF10" s="8">
        <f>$H$10*AF$7*'EOT by Month'!AF10</f>
        <v>53571</v>
      </c>
      <c r="AG10" s="8">
        <f>$H$10*AG$7*'EOT by Month'!AG10</f>
        <v>55356.700000000004</v>
      </c>
      <c r="AH10" s="8">
        <f>$H$10*AH$7*'EOT by Month'!AH10</f>
        <v>55356.700000000004</v>
      </c>
      <c r="AI10" s="8">
        <f>$H$10*AI$7*'EOT by Month'!AI10</f>
        <v>53571</v>
      </c>
      <c r="AJ10" s="8">
        <f>$H$10*AJ$7*'EOT by Month'!AJ10</f>
        <v>55356.700000000004</v>
      </c>
      <c r="AK10" s="8">
        <f>$H$10*AK$7*'EOT by Month'!AK10</f>
        <v>53571</v>
      </c>
      <c r="AL10" s="8">
        <f>$H$10*AL$7*'EOT by Month'!AL10</f>
        <v>55356.700000000004</v>
      </c>
      <c r="AM10" s="8">
        <f>$H$10*AM$7*'EOT by Month'!AM10</f>
        <v>55356.700000000004</v>
      </c>
      <c r="AN10" s="8">
        <f>$H$10*AN$7*'EOT by Month'!AN10</f>
        <v>51785.3</v>
      </c>
      <c r="AO10" s="8">
        <f>$H$10*AO$7*'EOT by Month'!AO10</f>
        <v>55356.700000000004</v>
      </c>
      <c r="AP10" s="8">
        <f>$H$10*AP$7*'EOT by Month'!AP10</f>
        <v>53571</v>
      </c>
      <c r="AQ10" s="8">
        <f>$H$10*AQ$7*'EOT by Month'!AQ10</f>
        <v>55356.700000000004</v>
      </c>
      <c r="AR10" s="8">
        <f>$H$10*AR$7*'EOT by Month'!AR10</f>
        <v>53571</v>
      </c>
      <c r="AS10" s="8">
        <f>$H$10*AS$7*'EOT by Month'!AS10</f>
        <v>55356.700000000004</v>
      </c>
      <c r="AT10" s="8">
        <f>$H$10*AT$7*'EOT by Month'!AT10</f>
        <v>55356.700000000004</v>
      </c>
      <c r="AU10" s="8">
        <f>$H$10*AU$7*'EOT by Month'!AU10</f>
        <v>53571</v>
      </c>
      <c r="AV10" s="8">
        <f>$H$10*AV$7*'EOT by Month'!AV10</f>
        <v>55356.700000000004</v>
      </c>
      <c r="AW10" s="8">
        <f>$H$10*AW$7*'EOT by Month'!AW10</f>
        <v>53571</v>
      </c>
      <c r="AX10" s="8">
        <f>$H$10*AX$7*'EOT by Month'!AX10</f>
        <v>55356.700000000004</v>
      </c>
      <c r="AY10" s="8">
        <f>$H$10*AY$7*'EOT by Month'!AY10</f>
        <v>55356.700000000004</v>
      </c>
      <c r="AZ10" s="8">
        <f>$H$10*AZ$7*'EOT by Month'!AZ10</f>
        <v>49999.600000000006</v>
      </c>
      <c r="BA10" s="8">
        <f>$H$10*BA$7*'EOT by Month'!BA10</f>
        <v>55356.700000000004</v>
      </c>
      <c r="BB10" s="8">
        <f>$H$10*BB$7*'EOT by Month'!BB10</f>
        <v>53571</v>
      </c>
      <c r="BC10" s="8">
        <f>$H$10*BC$7*'EOT by Month'!BC10</f>
        <v>55356.700000000004</v>
      </c>
      <c r="BD10" s="8">
        <f>$H$10*BD$7*'EOT by Month'!BD10</f>
        <v>53571</v>
      </c>
      <c r="BE10" s="8">
        <f>$H$10*BE$7*'EOT by Month'!BE10</f>
        <v>55356.700000000004</v>
      </c>
      <c r="BF10" s="8">
        <f>$H$10*BF$7*'EOT by Month'!BF10</f>
        <v>55356.700000000004</v>
      </c>
      <c r="BG10" s="8">
        <f>$H$10*BG$7*'EOT by Month'!BG10</f>
        <v>53571</v>
      </c>
      <c r="BH10" s="8">
        <f>$H$10*BH$7*'EOT by Month'!BH10</f>
        <v>55356.700000000004</v>
      </c>
      <c r="BI10" s="8">
        <f>$H$10*BI$7*'EOT by Month'!BI10</f>
        <v>0</v>
      </c>
      <c r="BJ10" s="8">
        <f>$H$10*BJ$7*'EOT by Month'!BJ10</f>
        <v>0</v>
      </c>
      <c r="BK10" s="8">
        <f>$H$10*BK$7*'EOT by Month'!BK10</f>
        <v>0</v>
      </c>
      <c r="BL10" s="8">
        <f>$H$10*BL$7*'EOT by Month'!BL10</f>
        <v>0</v>
      </c>
      <c r="BM10" s="8">
        <f>$H$10*BM$7*'EOT by Month'!BM10</f>
        <v>0</v>
      </c>
      <c r="BN10" s="8">
        <f>$H$10*BN$7*'EOT by Month'!BN10</f>
        <v>0</v>
      </c>
      <c r="BO10" s="8">
        <f>$H$10*BO$7*'EOT by Month'!BO10</f>
        <v>0</v>
      </c>
      <c r="BP10" s="8">
        <f>$H$10*BP$7*'EOT by Month'!BP10</f>
        <v>0</v>
      </c>
      <c r="BQ10" s="8">
        <f>$H$10*BQ$7*'EOT by Month'!BQ10</f>
        <v>0</v>
      </c>
      <c r="BR10" s="8">
        <f>$H$10*BR$7*'EOT by Month'!BR10</f>
        <v>0</v>
      </c>
      <c r="BS10" s="8">
        <f>$H$10*BS$7*'EOT by Month'!BS10</f>
        <v>0</v>
      </c>
      <c r="BT10" s="8">
        <f>$H$10*BT$7*'EOT by Month'!BT10</f>
        <v>0</v>
      </c>
      <c r="BU10" s="8">
        <f>$H$10*BU$7*'EOT by Month'!BU10</f>
        <v>0</v>
      </c>
      <c r="BV10" s="8">
        <f>$H$10*BV$7*'EOT by Month'!BV10</f>
        <v>0</v>
      </c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v>36500</v>
      </c>
      <c r="L11" s="8">
        <f>$H$11*L$7*'EOT by Month'!L11</f>
        <v>3100</v>
      </c>
      <c r="M11" s="8">
        <f>$H$11*M$7*'EOT by Month'!M11</f>
        <v>3000</v>
      </c>
      <c r="N11" s="8">
        <f>$H$11*N$7*'EOT by Month'!N11</f>
        <v>3100</v>
      </c>
      <c r="O11" s="8">
        <f>$H$11*O$7*'EOT by Month'!O11</f>
        <v>3100</v>
      </c>
      <c r="P11" s="8">
        <f>$H$11*P$7*'EOT by Month'!P11</f>
        <v>2800.0000000000005</v>
      </c>
      <c r="Q11" s="8">
        <f>$H$11*Q$7*'EOT by Month'!Q11</f>
        <v>3100</v>
      </c>
      <c r="R11" s="8">
        <f>$H$11*R$7*'EOT by Month'!R11</f>
        <v>3000</v>
      </c>
      <c r="S11" s="8">
        <f>$H$11*S$7*'EOT by Month'!S11</f>
        <v>3100</v>
      </c>
      <c r="T11" s="8">
        <f>$H$11*T$7*'EOT by Month'!T11</f>
        <v>3000</v>
      </c>
      <c r="U11" s="8">
        <f>$H$11*U$7*'EOT by Month'!U11</f>
        <v>3100</v>
      </c>
      <c r="V11" s="8">
        <f>$H$11*V$7*'EOT by Month'!V11</f>
        <v>3100</v>
      </c>
      <c r="W11" s="8">
        <f>$H$11*W$7*'EOT by Month'!W11</f>
        <v>3000</v>
      </c>
      <c r="X11" s="8">
        <f>$H$11*X$7*'EOT by Month'!X11</f>
        <v>3100</v>
      </c>
      <c r="Y11" s="8">
        <f>$H$11*Y$7*'EOT by Month'!Y11</f>
        <v>3000</v>
      </c>
      <c r="Z11" s="8">
        <f>$H$11*Z$7*'EOT by Month'!Z11</f>
        <v>3100</v>
      </c>
      <c r="AA11" s="8">
        <f>$H$11*AA$7*'EOT by Month'!AA11</f>
        <v>3100</v>
      </c>
      <c r="AB11" s="8">
        <f>$H$11*AB$7*'EOT by Month'!AB11</f>
        <v>2800.0000000000005</v>
      </c>
      <c r="AC11" s="8">
        <f>$H$11*AC$7*'EOT by Month'!AC11</f>
        <v>3100</v>
      </c>
      <c r="AD11" s="8">
        <f>$H$11*AD$7*'EOT by Month'!AD11</f>
        <v>3000</v>
      </c>
      <c r="AE11" s="8">
        <f>$H$11*AE$7*'EOT by Month'!AE11</f>
        <v>3100</v>
      </c>
      <c r="AF11" s="8">
        <f>$H$11*AF$7*'EOT by Month'!AF11</f>
        <v>3000</v>
      </c>
      <c r="AG11" s="8">
        <f>$H$11*AG$7*'EOT by Month'!AG11</f>
        <v>3100</v>
      </c>
      <c r="AH11" s="8">
        <f>$H$11*AH$7*'EOT by Month'!AH11</f>
        <v>3100</v>
      </c>
      <c r="AI11" s="8">
        <f>$H$11*AI$7*'EOT by Month'!AI11</f>
        <v>3000</v>
      </c>
      <c r="AJ11" s="8">
        <f>$H$11*AJ$7*'EOT by Month'!AJ11</f>
        <v>3100</v>
      </c>
      <c r="AK11" s="8">
        <f>$H$11*AK$7*'EOT by Month'!AK11</f>
        <v>3000</v>
      </c>
      <c r="AL11" s="8">
        <f>$H$11*AL$7*'EOT by Month'!AL11</f>
        <v>3100</v>
      </c>
      <c r="AM11" s="8">
        <f>$H$11*AM$7*'EOT by Month'!AM11</f>
        <v>3100</v>
      </c>
      <c r="AN11" s="8">
        <f>$H$11*AN$7*'EOT by Month'!AN11</f>
        <v>2900.0000000000005</v>
      </c>
      <c r="AO11" s="8">
        <f>$H$11*AO$7*'EOT by Month'!AO11</f>
        <v>3100</v>
      </c>
      <c r="AP11" s="8">
        <f>$H$11*AP$7*'EOT by Month'!AP11</f>
        <v>3000</v>
      </c>
      <c r="AQ11" s="8">
        <f>$H$11*AQ$7*'EOT by Month'!AQ11</f>
        <v>3100</v>
      </c>
      <c r="AR11" s="8">
        <f>$H$11*AR$7*'EOT by Month'!AR11</f>
        <v>3000</v>
      </c>
      <c r="AS11" s="8">
        <f>$H$11*AS$7*'EOT by Month'!AS11</f>
        <v>3100</v>
      </c>
      <c r="AT11" s="8">
        <f>$H$11*AT$7*'EOT by Month'!AT11</f>
        <v>3100</v>
      </c>
      <c r="AU11" s="8">
        <f>$H$11*AU$7*'EOT by Month'!AU11</f>
        <v>3000</v>
      </c>
      <c r="AV11" s="8">
        <f>$H$11*AV$7*'EOT by Month'!AV11</f>
        <v>3100</v>
      </c>
      <c r="AW11" s="8">
        <f>$H$11*AW$7*'EOT by Month'!AW11</f>
        <v>3000</v>
      </c>
      <c r="AX11" s="8">
        <f>$H$11*AX$7*'EOT by Month'!AX11</f>
        <v>3100</v>
      </c>
      <c r="AY11" s="8">
        <f>$H$11*AY$7*'EOT by Month'!AY11</f>
        <v>3100</v>
      </c>
      <c r="AZ11" s="8">
        <f>$H$11*AZ$7*'EOT by Month'!AZ11</f>
        <v>2800.0000000000005</v>
      </c>
      <c r="BA11" s="8">
        <f>$H$11*BA$7*'EOT by Month'!BA11</f>
        <v>3100</v>
      </c>
      <c r="BB11" s="8">
        <f>$H$11*BB$7*'EOT by Month'!BB11</f>
        <v>3000</v>
      </c>
      <c r="BC11" s="8">
        <f>$H$11*BC$7*'EOT by Month'!BC11</f>
        <v>3100</v>
      </c>
      <c r="BD11" s="8">
        <f>$H$11*BD$7*'EOT by Month'!BD11</f>
        <v>3000</v>
      </c>
      <c r="BE11" s="8">
        <f>$H$11*BE$7*'EOT by Month'!BE11</f>
        <v>3100</v>
      </c>
      <c r="BF11" s="8">
        <f>$H$11*BF$7*'EOT by Month'!BF11</f>
        <v>3100</v>
      </c>
      <c r="BG11" s="8">
        <f>$H$11*BG$7*'EOT by Month'!BG11</f>
        <v>3000</v>
      </c>
      <c r="BH11" s="8">
        <f>$H$11*BH$7*'EOT by Month'!BH11</f>
        <v>3100</v>
      </c>
      <c r="BI11" s="8">
        <f>$H$11*BI$7*'EOT by Month'!BI11</f>
        <v>0</v>
      </c>
      <c r="BJ11" s="8">
        <f>$H$11*BJ$7*'EOT by Month'!BJ11</f>
        <v>0</v>
      </c>
      <c r="BK11" s="8">
        <f>$H$11*BK$7*'EOT by Month'!BK11</f>
        <v>0</v>
      </c>
      <c r="BL11" s="8">
        <f>$H$11*BL$7*'EOT by Month'!BL11</f>
        <v>0</v>
      </c>
      <c r="BM11" s="8">
        <f>$H$11*BM$7*'EOT by Month'!BM11</f>
        <v>0</v>
      </c>
      <c r="BN11" s="8">
        <f>$H$11*BN$7*'EOT by Month'!BN11</f>
        <v>0</v>
      </c>
      <c r="BO11" s="8">
        <f>$H$11*BO$7*'EOT by Month'!BO11</f>
        <v>0</v>
      </c>
      <c r="BP11" s="8">
        <f>$H$11*BP$7*'EOT by Month'!BP11</f>
        <v>0</v>
      </c>
      <c r="BQ11" s="8">
        <f>$H$11*BQ$7*'EOT by Month'!BQ11</f>
        <v>0</v>
      </c>
      <c r="BR11" s="8">
        <f>$H$11*BR$7*'EOT by Month'!BR11</f>
        <v>0</v>
      </c>
      <c r="BS11" s="8">
        <f>$H$11*BS$7*'EOT by Month'!BS11</f>
        <v>0</v>
      </c>
      <c r="BT11" s="8">
        <f>$H$11*BT$7*'EOT by Month'!BT11</f>
        <v>0</v>
      </c>
      <c r="BU11" s="8">
        <f>$H$11*BU$7*'EOT by Month'!BU11</f>
        <v>0</v>
      </c>
      <c r="BV11" s="8">
        <f>$H$11*BV$7*'EOT by Month'!BV11</f>
        <v>0</v>
      </c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>
        <v>0</v>
      </c>
      <c r="I12" s="3"/>
      <c r="J12" s="8"/>
      <c r="K12" s="61">
        <v>0</v>
      </c>
      <c r="L12" s="8">
        <f>$H$12*L$7*'EOT by Month'!L12</f>
        <v>0</v>
      </c>
      <c r="M12" s="8">
        <f>$H$12*M$7*'EOT by Month'!M12</f>
        <v>0</v>
      </c>
      <c r="N12" s="8">
        <f>$H$12*N$7*'EOT by Month'!N12</f>
        <v>0</v>
      </c>
      <c r="O12" s="8">
        <f>$H$12*O$7*'EOT by Month'!O12</f>
        <v>0</v>
      </c>
      <c r="P12" s="8">
        <f>$H$12*P$7*'EOT by Month'!P12</f>
        <v>0</v>
      </c>
      <c r="Q12" s="8">
        <f>$H$12*Q$7*'EOT by Month'!Q12</f>
        <v>0</v>
      </c>
      <c r="R12" s="8">
        <f>$H$12*R$7*'EOT by Month'!R12</f>
        <v>0</v>
      </c>
      <c r="S12" s="8">
        <f>$H$12*S$7*'EOT by Month'!S12</f>
        <v>0</v>
      </c>
      <c r="T12" s="8">
        <f>$H$12*T$7*'EOT by Month'!T12</f>
        <v>0</v>
      </c>
      <c r="U12" s="8">
        <f>$H$12*U$7*'EOT by Month'!U12</f>
        <v>0</v>
      </c>
      <c r="V12" s="8">
        <f>$H$12*V$7*'EOT by Month'!V12</f>
        <v>0</v>
      </c>
      <c r="W12" s="8">
        <f>$H$12*W$7*'EOT by Month'!W12</f>
        <v>0</v>
      </c>
      <c r="X12" s="8">
        <f>$H$12*X$7*'EOT by Month'!X12</f>
        <v>0</v>
      </c>
      <c r="Y12" s="8">
        <f>$H$12*Y$7*'EOT by Month'!Y12</f>
        <v>0</v>
      </c>
      <c r="Z12" s="8">
        <f>$H$12*Z$7*'EOT by Month'!Z12</f>
        <v>0</v>
      </c>
      <c r="AA12" s="8">
        <f>$H$12*AA$7*'EOT by Month'!AA12</f>
        <v>0</v>
      </c>
      <c r="AB12" s="8">
        <f>$H$12*AB$7*'EOT by Month'!AB12</f>
        <v>0</v>
      </c>
      <c r="AC12" s="8">
        <f>$H$12*AC$7*'EOT by Month'!AC12</f>
        <v>0</v>
      </c>
      <c r="AD12" s="8">
        <f>$H$12*AD$7*'EOT by Month'!AD12</f>
        <v>0</v>
      </c>
      <c r="AE12" s="8">
        <f>$H$12*AE$7*'EOT by Month'!AE12</f>
        <v>0</v>
      </c>
      <c r="AF12" s="8">
        <f>$H$12*AF$7*'EOT by Month'!AF12</f>
        <v>0</v>
      </c>
      <c r="AG12" s="8">
        <f>$H$12*AG$7*'EOT by Month'!AG12</f>
        <v>0</v>
      </c>
      <c r="AH12" s="8">
        <f>$H$12*AH$7*'EOT by Month'!AH12</f>
        <v>0</v>
      </c>
      <c r="AI12" s="8">
        <f>$H$12*AI$7*'EOT by Month'!AI12</f>
        <v>0</v>
      </c>
      <c r="AJ12" s="8">
        <f>$H$12*AJ$7*'EOT by Month'!AJ12</f>
        <v>0</v>
      </c>
      <c r="AK12" s="8">
        <f>$H$12*AK$7*'EOT by Month'!AK12</f>
        <v>0</v>
      </c>
      <c r="AL12" s="8">
        <f>$H$12*AL$7*'EOT by Month'!AL12</f>
        <v>0</v>
      </c>
      <c r="AM12" s="8">
        <f>$H$12*AM$7*'EOT by Month'!AM12</f>
        <v>0</v>
      </c>
      <c r="AN12" s="8">
        <f>$H$12*AN$7*'EOT by Month'!AN12</f>
        <v>0</v>
      </c>
      <c r="AO12" s="8">
        <f>$H$12*AO$7*'EOT by Month'!AO12</f>
        <v>0</v>
      </c>
      <c r="AP12" s="8">
        <f>$H$12*AP$7*'EOT by Month'!AP12</f>
        <v>0</v>
      </c>
      <c r="AQ12" s="8">
        <f>$H$12*AQ$7*'EOT by Month'!AQ12</f>
        <v>0</v>
      </c>
      <c r="AR12" s="8">
        <f>$H$12*AR$7*'EOT by Month'!AR12</f>
        <v>0</v>
      </c>
      <c r="AS12" s="8">
        <f>$H$12*AS$7*'EOT by Month'!AS12</f>
        <v>0</v>
      </c>
      <c r="AT12" s="8">
        <f>$H$12*AT$7*'EOT by Month'!AT12</f>
        <v>0</v>
      </c>
      <c r="AU12" s="8">
        <f>$H$12*AU$7*'EOT by Month'!AU12</f>
        <v>0</v>
      </c>
      <c r="AV12" s="8">
        <f>$H$12*AV$7*'EOT by Month'!AV12</f>
        <v>0</v>
      </c>
      <c r="AW12" s="8">
        <f>$H$12*AW$7*'EOT by Month'!AW12</f>
        <v>0</v>
      </c>
      <c r="AX12" s="8">
        <f>$H$12*AX$7*'EOT by Month'!AX12</f>
        <v>0</v>
      </c>
      <c r="AY12" s="8">
        <f>$H$12*AY$7*'EOT by Month'!AY12</f>
        <v>0</v>
      </c>
      <c r="AZ12" s="8">
        <f>$H$12*AZ$7*'EOT by Month'!AZ12</f>
        <v>0</v>
      </c>
      <c r="BA12" s="8">
        <f>$H$12*BA$7*'EOT by Month'!BA12</f>
        <v>0</v>
      </c>
      <c r="BB12" s="8">
        <f>$H$12*BB$7*'EOT by Month'!BB12</f>
        <v>0</v>
      </c>
      <c r="BC12" s="8">
        <f>$H$12*BC$7*'EOT by Month'!BC12</f>
        <v>0</v>
      </c>
      <c r="BD12" s="8">
        <f>$H$12*BD$7*'EOT by Month'!BD12</f>
        <v>0</v>
      </c>
      <c r="BE12" s="8">
        <f>$H$12*BE$7*'EOT by Month'!BE12</f>
        <v>0</v>
      </c>
      <c r="BF12" s="8">
        <f>$H$12*BF$7*'EOT by Month'!BF12</f>
        <v>0</v>
      </c>
      <c r="BG12" s="8">
        <f>$H$12*BG$7*'EOT by Month'!BG12</f>
        <v>0</v>
      </c>
      <c r="BH12" s="8">
        <f>$H$12*BH$7*'EOT by Month'!BH12</f>
        <v>0</v>
      </c>
      <c r="BI12" s="8">
        <f>$H$12*BI$7*'EOT by Month'!BI12</f>
        <v>0</v>
      </c>
      <c r="BJ12" s="8">
        <f>$H$12*BJ$7*'EOT by Month'!BJ12</f>
        <v>0</v>
      </c>
      <c r="BK12" s="8">
        <f>$H$12*BK$7*'EOT by Month'!BK12</f>
        <v>0</v>
      </c>
      <c r="BL12" s="8">
        <f>$H$12*BL$7*'EOT by Month'!BL12</f>
        <v>0</v>
      </c>
      <c r="BM12" s="8">
        <f>$H$12*BM$7*'EOT by Month'!BM12</f>
        <v>0</v>
      </c>
      <c r="BN12" s="8">
        <f>$H$12*BN$7*'EOT by Month'!BN12</f>
        <v>0</v>
      </c>
      <c r="BO12" s="8">
        <f>$H$12*BO$7*'EOT by Month'!BO12</f>
        <v>0</v>
      </c>
      <c r="BP12" s="8">
        <f>$H$12*BP$7*'EOT by Month'!BP12</f>
        <v>0</v>
      </c>
      <c r="BQ12" s="8">
        <f>$H$12*BQ$7*'EOT by Month'!BQ12</f>
        <v>0</v>
      </c>
      <c r="BR12" s="8">
        <f>$H$12*BR$7*'EOT by Month'!BR12</f>
        <v>0</v>
      </c>
      <c r="BS12" s="8">
        <f>$H$12*BS$7*'EOT by Month'!BS12</f>
        <v>0</v>
      </c>
      <c r="BT12" s="8">
        <f>$H$12*BT$7*'EOT by Month'!BT12</f>
        <v>0</v>
      </c>
      <c r="BU12" s="8">
        <f>$H$12*BU$7*'EOT by Month'!BU12</f>
        <v>0</v>
      </c>
      <c r="BV12" s="8">
        <f>$H$12*BV$7*'EOT by Month'!BV12</f>
        <v>0</v>
      </c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>
        <v>0</v>
      </c>
      <c r="I13" s="3"/>
      <c r="J13" s="8"/>
      <c r="K13" s="61">
        <v>0</v>
      </c>
      <c r="L13" s="8">
        <f>$H$13*L$7*'EOT by Month'!L13</f>
        <v>0</v>
      </c>
      <c r="M13" s="8">
        <f>$H$13*M$7*'EOT by Month'!M13</f>
        <v>0</v>
      </c>
      <c r="N13" s="8">
        <f>$H$13*N$7*'EOT by Month'!N13</f>
        <v>0</v>
      </c>
      <c r="O13" s="8">
        <f>$H$13*O$7*'EOT by Month'!O13</f>
        <v>0</v>
      </c>
      <c r="P13" s="8">
        <f>$H$13*P$7*'EOT by Month'!P13</f>
        <v>0</v>
      </c>
      <c r="Q13" s="8">
        <f>$H$13*Q$7*'EOT by Month'!Q13</f>
        <v>0</v>
      </c>
      <c r="R13" s="8">
        <f>$H$13*R$7*'EOT by Month'!R13</f>
        <v>0</v>
      </c>
      <c r="S13" s="8">
        <f>$H$13*S$7*'EOT by Month'!S13</f>
        <v>0</v>
      </c>
      <c r="T13" s="8">
        <f>$H$13*T$7*'EOT by Month'!T13</f>
        <v>0</v>
      </c>
      <c r="U13" s="8">
        <f>$H$13*U$7*'EOT by Month'!U13</f>
        <v>0</v>
      </c>
      <c r="V13" s="8">
        <f>$H$13*V$7*'EOT by Month'!V13</f>
        <v>0</v>
      </c>
      <c r="W13" s="8">
        <f>$H$13*W$7*'EOT by Month'!W13</f>
        <v>0</v>
      </c>
      <c r="X13" s="8">
        <f>$H$13*X$7*'EOT by Month'!X13</f>
        <v>0</v>
      </c>
      <c r="Y13" s="8">
        <f>$H$13*Y$7*'EOT by Month'!Y13</f>
        <v>0</v>
      </c>
      <c r="Z13" s="8">
        <f>$H$13*Z$7*'EOT by Month'!Z13</f>
        <v>0</v>
      </c>
      <c r="AA13" s="8">
        <f>$H$13*AA$7*'EOT by Month'!AA13</f>
        <v>0</v>
      </c>
      <c r="AB13" s="8">
        <f>$H$13*AB$7*'EOT by Month'!AB13</f>
        <v>0</v>
      </c>
      <c r="AC13" s="8">
        <f>$H$13*AC$7*'EOT by Month'!AC13</f>
        <v>0</v>
      </c>
      <c r="AD13" s="8">
        <f>$H$13*AD$7*'EOT by Month'!AD13</f>
        <v>0</v>
      </c>
      <c r="AE13" s="8">
        <f>$H$13*AE$7*'EOT by Month'!AE13</f>
        <v>0</v>
      </c>
      <c r="AF13" s="8">
        <f>$H$13*AF$7*'EOT by Month'!AF13</f>
        <v>0</v>
      </c>
      <c r="AG13" s="8">
        <f>$H$13*AG$7*'EOT by Month'!AG13</f>
        <v>0</v>
      </c>
      <c r="AH13" s="8">
        <f>$H$13*AH$7*'EOT by Month'!AH13</f>
        <v>0</v>
      </c>
      <c r="AI13" s="8">
        <f>$H$13*AI$7*'EOT by Month'!AI13</f>
        <v>0</v>
      </c>
      <c r="AJ13" s="8">
        <f>$H$13*AJ$7*'EOT by Month'!AJ13</f>
        <v>0</v>
      </c>
      <c r="AK13" s="8">
        <f>$H$13*AK$7*'EOT by Month'!AK13</f>
        <v>0</v>
      </c>
      <c r="AL13" s="8">
        <f>$H$13*AL$7*'EOT by Month'!AL13</f>
        <v>0</v>
      </c>
      <c r="AM13" s="8">
        <f>$H$13*AM$7*'EOT by Month'!AM13</f>
        <v>0</v>
      </c>
      <c r="AN13" s="8">
        <f>$H$13*AN$7*'EOT by Month'!AN13</f>
        <v>0</v>
      </c>
      <c r="AO13" s="8">
        <f>$H$13*AO$7*'EOT by Month'!AO13</f>
        <v>0</v>
      </c>
      <c r="AP13" s="8">
        <f>$H$13*AP$7*'EOT by Month'!AP13</f>
        <v>0</v>
      </c>
      <c r="AQ13" s="8">
        <f>$H$13*AQ$7*'EOT by Month'!AQ13</f>
        <v>0</v>
      </c>
      <c r="AR13" s="8">
        <f>$H$13*AR$7*'EOT by Month'!AR13</f>
        <v>0</v>
      </c>
      <c r="AS13" s="8">
        <f>$H$13*AS$7*'EOT by Month'!AS13</f>
        <v>0</v>
      </c>
      <c r="AT13" s="8">
        <f>$H$13*AT$7*'EOT by Month'!AT13</f>
        <v>0</v>
      </c>
      <c r="AU13" s="8">
        <f>$H$13*AU$7*'EOT by Month'!AU13</f>
        <v>0</v>
      </c>
      <c r="AV13" s="8">
        <f>$H$13*AV$7*'EOT by Month'!AV13</f>
        <v>0</v>
      </c>
      <c r="AW13" s="8">
        <f>$H$13*AW$7*'EOT by Month'!AW13</f>
        <v>0</v>
      </c>
      <c r="AX13" s="8">
        <f>$H$13*AX$7*'EOT by Month'!AX13</f>
        <v>0</v>
      </c>
      <c r="AY13" s="8">
        <f>$H$13*AY$7*'EOT by Month'!AY13</f>
        <v>0</v>
      </c>
      <c r="AZ13" s="8">
        <f>$H$13*AZ$7*'EOT by Month'!AZ13</f>
        <v>0</v>
      </c>
      <c r="BA13" s="8">
        <f>$H$13*BA$7*'EOT by Month'!BA13</f>
        <v>0</v>
      </c>
      <c r="BB13" s="8">
        <f>$H$13*BB$7*'EOT by Month'!BB13</f>
        <v>0</v>
      </c>
      <c r="BC13" s="8">
        <f>$H$13*BC$7*'EOT by Month'!BC13</f>
        <v>0</v>
      </c>
      <c r="BD13" s="8">
        <f>$H$13*BD$7*'EOT by Month'!BD13</f>
        <v>0</v>
      </c>
      <c r="BE13" s="8">
        <f>$H$13*BE$7*'EOT by Month'!BE13</f>
        <v>0</v>
      </c>
      <c r="BF13" s="8">
        <f>$H$13*BF$7*'EOT by Month'!BF13</f>
        <v>0</v>
      </c>
      <c r="BG13" s="8">
        <f>$H$13*BG$7*'EOT by Month'!BG13</f>
        <v>0</v>
      </c>
      <c r="BH13" s="8">
        <f>$H$13*BH$7*'EOT by Month'!BH13</f>
        <v>0</v>
      </c>
      <c r="BI13" s="8">
        <f>$H$13*BI$7*'EOT by Month'!BI13</f>
        <v>0</v>
      </c>
      <c r="BJ13" s="8">
        <f>$H$13*BJ$7*'EOT by Month'!BJ13</f>
        <v>0</v>
      </c>
      <c r="BK13" s="8">
        <f>$H$13*BK$7*'EOT by Month'!BK13</f>
        <v>0</v>
      </c>
      <c r="BL13" s="8">
        <f>$H$13*BL$7*'EOT by Month'!BL13</f>
        <v>0</v>
      </c>
      <c r="BM13" s="8">
        <f>$H$13*BM$7*'EOT by Month'!BM13</f>
        <v>0</v>
      </c>
      <c r="BN13" s="8">
        <f>$H$13*BN$7*'EOT by Month'!BN13</f>
        <v>0</v>
      </c>
      <c r="BO13" s="8">
        <f>$H$13*BO$7*'EOT by Month'!BO13</f>
        <v>0</v>
      </c>
      <c r="BP13" s="8">
        <f>$H$13*BP$7*'EOT by Month'!BP13</f>
        <v>0</v>
      </c>
      <c r="BQ13" s="8">
        <f>$H$13*BQ$7*'EOT by Month'!BQ13</f>
        <v>0</v>
      </c>
      <c r="BR13" s="8">
        <f>$H$13*BR$7*'EOT by Month'!BR13</f>
        <v>0</v>
      </c>
      <c r="BS13" s="8">
        <f>$H$13*BS$7*'EOT by Month'!BS13</f>
        <v>0</v>
      </c>
      <c r="BT13" s="8">
        <f>$H$13*BT$7*'EOT by Month'!BT13</f>
        <v>0</v>
      </c>
      <c r="BU13" s="8">
        <f>$H$13*BU$7*'EOT by Month'!BU13</f>
        <v>0</v>
      </c>
      <c r="BV13" s="8">
        <f>$H$13*BV$7*'EOT by Month'!BV13</f>
        <v>0</v>
      </c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v>1022000</v>
      </c>
      <c r="L14" s="8">
        <f>$H$14*L$7*'EOT by Month'!L14</f>
        <v>86800.000000000015</v>
      </c>
      <c r="M14" s="8">
        <f>$H$14*M$7*'EOT by Month'!M14</f>
        <v>84000</v>
      </c>
      <c r="N14" s="8">
        <f>$H$14*N$7*'EOT by Month'!N14</f>
        <v>86800.000000000015</v>
      </c>
      <c r="O14" s="8">
        <f>$H$14*O$7*'EOT by Month'!O14</f>
        <v>86800.000000000015</v>
      </c>
      <c r="P14" s="8">
        <f>$H$14*P$7*'EOT by Month'!P14</f>
        <v>78400.000000000015</v>
      </c>
      <c r="Q14" s="8">
        <f>$H$14*Q$7*'EOT by Month'!Q14</f>
        <v>86800.000000000015</v>
      </c>
      <c r="R14" s="8">
        <f>$H$14*R$7*'EOT by Month'!R14</f>
        <v>84000</v>
      </c>
      <c r="S14" s="8">
        <f>$H$14*S$7*'EOT by Month'!S14</f>
        <v>86800.000000000015</v>
      </c>
      <c r="T14" s="8">
        <f>$H$14*T$7*'EOT by Month'!T14</f>
        <v>84000</v>
      </c>
      <c r="U14" s="8">
        <f>$H$14*U$7*'EOT by Month'!U14</f>
        <v>86800.000000000015</v>
      </c>
      <c r="V14" s="8">
        <f>$H$14*V$7*'EOT by Month'!V14</f>
        <v>86800.000000000015</v>
      </c>
      <c r="W14" s="8">
        <f>$H$14*W$7*'EOT by Month'!W14</f>
        <v>84000</v>
      </c>
      <c r="X14" s="8">
        <f>$H$14*X$7*'EOT by Month'!X14</f>
        <v>86800.000000000015</v>
      </c>
      <c r="Y14" s="8">
        <f>$H$14*Y$7*'EOT by Month'!Y14</f>
        <v>84000</v>
      </c>
      <c r="Z14" s="8">
        <f>$H$14*Z$7*'EOT by Month'!Z14</f>
        <v>86800.000000000015</v>
      </c>
      <c r="AA14" s="8">
        <f>$H$14*AA$7*'EOT by Month'!AA14</f>
        <v>86800.000000000015</v>
      </c>
      <c r="AB14" s="8">
        <f>$H$14*AB$7*'EOT by Month'!AB14</f>
        <v>78400.000000000015</v>
      </c>
      <c r="AC14" s="8">
        <f>$H$14*AC$7*'EOT by Month'!AC14</f>
        <v>86800.000000000015</v>
      </c>
      <c r="AD14" s="8">
        <f>$H$14*AD$7*'EOT by Month'!AD14</f>
        <v>84000</v>
      </c>
      <c r="AE14" s="8">
        <f>$H$14*AE$7*'EOT by Month'!AE14</f>
        <v>86800.000000000015</v>
      </c>
      <c r="AF14" s="8">
        <f>$H$14*AF$7*'EOT by Month'!AF14</f>
        <v>84000</v>
      </c>
      <c r="AG14" s="8">
        <f>$H$14*AG$7*'EOT by Month'!AG14</f>
        <v>86800.000000000015</v>
      </c>
      <c r="AH14" s="8">
        <f>$H$14*AH$7*'EOT by Month'!AH14</f>
        <v>86800.000000000015</v>
      </c>
      <c r="AI14" s="8">
        <f>$H$14*AI$7*'EOT by Month'!AI14</f>
        <v>84000</v>
      </c>
      <c r="AJ14" s="8">
        <f>$H$14*AJ$7*'EOT by Month'!AJ14</f>
        <v>86800.000000000015</v>
      </c>
      <c r="AK14" s="8">
        <f>$H$14*AK$7*'EOT by Month'!AK14</f>
        <v>84000</v>
      </c>
      <c r="AL14" s="8">
        <f>$H$14*AL$7*'EOT by Month'!AL14</f>
        <v>86800.000000000015</v>
      </c>
      <c r="AM14" s="8">
        <f>$H$14*AM$7*'EOT by Month'!AM14</f>
        <v>86800.000000000015</v>
      </c>
      <c r="AN14" s="8">
        <f>$H$14*AN$7*'EOT by Month'!AN14</f>
        <v>81200.000000000015</v>
      </c>
      <c r="AO14" s="8">
        <f>$H$14*AO$7*'EOT by Month'!AO14</f>
        <v>86800.000000000015</v>
      </c>
      <c r="AP14" s="8">
        <f>$H$14*AP$7*'EOT by Month'!AP14</f>
        <v>84000</v>
      </c>
      <c r="AQ14" s="8">
        <f>$H$14*AQ$7*'EOT by Month'!AQ14</f>
        <v>86800.000000000015</v>
      </c>
      <c r="AR14" s="8">
        <f>$H$14*AR$7*'EOT by Month'!AR14</f>
        <v>84000</v>
      </c>
      <c r="AS14" s="8">
        <f>$H$14*AS$7*'EOT by Month'!AS14</f>
        <v>86800.000000000015</v>
      </c>
      <c r="AT14" s="8">
        <f>$H$14*AT$7*'EOT by Month'!AT14</f>
        <v>86800.000000000015</v>
      </c>
      <c r="AU14" s="8">
        <f>$H$14*AU$7*'EOT by Month'!AU14</f>
        <v>84000</v>
      </c>
      <c r="AV14" s="8">
        <f>$H$14*AV$7*'EOT by Month'!AV14</f>
        <v>86800.000000000015</v>
      </c>
      <c r="AW14" s="8">
        <f>$H$14*AW$7*'EOT by Month'!AW14</f>
        <v>84000</v>
      </c>
      <c r="AX14" s="8">
        <f>$H$14*AX$7*'EOT by Month'!AX14</f>
        <v>86800.000000000015</v>
      </c>
      <c r="AY14" s="8">
        <f>$H$14*AY$7*'EOT by Month'!AY14</f>
        <v>86800.000000000015</v>
      </c>
      <c r="AZ14" s="8">
        <f>$H$14*AZ$7*'EOT by Month'!AZ14</f>
        <v>78400.000000000015</v>
      </c>
      <c r="BA14" s="8">
        <f>$H$14*BA$7*'EOT by Month'!BA14</f>
        <v>86800.000000000015</v>
      </c>
      <c r="BB14" s="8">
        <f>$H$14*BB$7*'EOT by Month'!BB14</f>
        <v>84000</v>
      </c>
      <c r="BC14" s="8">
        <f>$H$14*BC$7*'EOT by Month'!BC14</f>
        <v>86800.000000000015</v>
      </c>
      <c r="BD14" s="8">
        <f>$H$14*BD$7*'EOT by Month'!BD14</f>
        <v>84000</v>
      </c>
      <c r="BE14" s="8">
        <f>$H$14*BE$7*'EOT by Month'!BE14</f>
        <v>86800.000000000015</v>
      </c>
      <c r="BF14" s="8">
        <f>$H$14*BF$7*'EOT by Month'!BF14</f>
        <v>86800.000000000015</v>
      </c>
      <c r="BG14" s="8">
        <f>$H$14*BG$7*'EOT by Month'!BG14</f>
        <v>84000</v>
      </c>
      <c r="BH14" s="8">
        <f>$H$14*BH$7*'EOT by Month'!BH14</f>
        <v>86800.000000000015</v>
      </c>
      <c r="BI14" s="8">
        <f>$H$14*BI$7*'EOT by Month'!BI14</f>
        <v>0</v>
      </c>
      <c r="BJ14" s="8">
        <f>$H$14*BJ$7*'EOT by Month'!BJ14</f>
        <v>0</v>
      </c>
      <c r="BK14" s="8">
        <f>$H$14*BK$7*'EOT by Month'!BK14</f>
        <v>0</v>
      </c>
      <c r="BL14" s="8">
        <f>$H$14*BL$7*'EOT by Month'!BL14</f>
        <v>0</v>
      </c>
      <c r="BM14" s="8">
        <f>$H$14*BM$7*'EOT by Month'!BM14</f>
        <v>0</v>
      </c>
      <c r="BN14" s="8">
        <f>$H$14*BN$7*'EOT by Month'!BN14</f>
        <v>0</v>
      </c>
      <c r="BO14" s="8">
        <f>$H$14*BO$7*'EOT by Month'!BO14</f>
        <v>0</v>
      </c>
      <c r="BP14" s="8">
        <f>$H$14*BP$7*'EOT by Month'!BP14</f>
        <v>0</v>
      </c>
      <c r="BQ14" s="8">
        <f>$H$14*BQ$7*'EOT by Month'!BQ14</f>
        <v>0</v>
      </c>
      <c r="BR14" s="8">
        <f>$H$14*BR$7*'EOT by Month'!BR14</f>
        <v>0</v>
      </c>
      <c r="BS14" s="8">
        <f>$H$14*BS$7*'EOT by Month'!BS14</f>
        <v>0</v>
      </c>
      <c r="BT14" s="8">
        <f>$H$14*BT$7*'EOT by Month'!BT14</f>
        <v>0</v>
      </c>
      <c r="BU14" s="8">
        <f>$H$14*BU$7*'EOT by Month'!BU14</f>
        <v>0</v>
      </c>
      <c r="BV14" s="8">
        <f>$H$14*BV$7*'EOT by Month'!BV14</f>
        <v>0</v>
      </c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v>146000</v>
      </c>
      <c r="L15" s="8">
        <f>$H$15*L$7*'EOT by Month'!L15</f>
        <v>12400</v>
      </c>
      <c r="M15" s="8">
        <f>$H$15*M$7*'EOT by Month'!M15</f>
        <v>12000</v>
      </c>
      <c r="N15" s="8">
        <f>$H$15*N$7*'EOT by Month'!N15</f>
        <v>12400</v>
      </c>
      <c r="O15" s="8">
        <f>$H$15*O$7*'EOT by Month'!O15</f>
        <v>12400</v>
      </c>
      <c r="P15" s="8">
        <f>$H$15*P$7*'EOT by Month'!P15</f>
        <v>11200.000000000002</v>
      </c>
      <c r="Q15" s="8">
        <f>$H$15*Q$7*'EOT by Month'!Q15</f>
        <v>12400</v>
      </c>
      <c r="R15" s="8">
        <f>$H$15*R$7*'EOT by Month'!R15</f>
        <v>12000</v>
      </c>
      <c r="S15" s="8">
        <f>$H$15*S$7*'EOT by Month'!S15</f>
        <v>12400</v>
      </c>
      <c r="T15" s="8">
        <f>$H$15*T$7*'EOT by Month'!T15</f>
        <v>12000</v>
      </c>
      <c r="U15" s="8">
        <f>$H$15*U$7*'EOT by Month'!U15</f>
        <v>12400</v>
      </c>
      <c r="V15" s="8">
        <f>$H$15*V$7*'EOT by Month'!V15</f>
        <v>12400</v>
      </c>
      <c r="W15" s="8">
        <f>$H$15*W$7*'EOT by Month'!W15</f>
        <v>12000</v>
      </c>
      <c r="X15" s="8">
        <f>$H$15*X$7*'EOT by Month'!X15</f>
        <v>12400</v>
      </c>
      <c r="Y15" s="8">
        <f>$H$15*Y$7*'EOT by Month'!Y15</f>
        <v>12000</v>
      </c>
      <c r="Z15" s="8">
        <f>$H$15*Z$7*'EOT by Month'!Z15</f>
        <v>12400</v>
      </c>
      <c r="AA15" s="8">
        <f>$H$15*AA$7*'EOT by Month'!AA15</f>
        <v>12400</v>
      </c>
      <c r="AB15" s="8">
        <f>$H$15*AB$7*'EOT by Month'!AB15</f>
        <v>11200.000000000002</v>
      </c>
      <c r="AC15" s="8">
        <f>$H$15*AC$7*'EOT by Month'!AC15</f>
        <v>12400</v>
      </c>
      <c r="AD15" s="8">
        <f>$H$15*AD$7*'EOT by Month'!AD15</f>
        <v>12000</v>
      </c>
      <c r="AE15" s="8">
        <f>$H$15*AE$7*'EOT by Month'!AE15</f>
        <v>12400</v>
      </c>
      <c r="AF15" s="8">
        <f>$H$15*AF$7*'EOT by Month'!AF15</f>
        <v>12000</v>
      </c>
      <c r="AG15" s="8">
        <f>$H$15*AG$7*'EOT by Month'!AG15</f>
        <v>12400</v>
      </c>
      <c r="AH15" s="8">
        <f>$H$15*AH$7*'EOT by Month'!AH15</f>
        <v>12400</v>
      </c>
      <c r="AI15" s="8">
        <f>$H$15*AI$7*'EOT by Month'!AI15</f>
        <v>12000</v>
      </c>
      <c r="AJ15" s="8">
        <f>$H$15*AJ$7*'EOT by Month'!AJ15</f>
        <v>12400</v>
      </c>
      <c r="AK15" s="8">
        <f>$H$15*AK$7*'EOT by Month'!AK15</f>
        <v>12000</v>
      </c>
      <c r="AL15" s="8">
        <f>$H$15*AL$7*'EOT by Month'!AL15</f>
        <v>12400</v>
      </c>
      <c r="AM15" s="8">
        <f>$H$15*AM$7*'EOT by Month'!AM15</f>
        <v>12400</v>
      </c>
      <c r="AN15" s="8">
        <f>$H$15*AN$7*'EOT by Month'!AN15</f>
        <v>11600.000000000002</v>
      </c>
      <c r="AO15" s="8">
        <f>$H$15*AO$7*'EOT by Month'!AO15</f>
        <v>12400</v>
      </c>
      <c r="AP15" s="8">
        <f>$H$15*AP$7*'EOT by Month'!AP15</f>
        <v>12000</v>
      </c>
      <c r="AQ15" s="8">
        <f>$H$15*AQ$7*'EOT by Month'!AQ15</f>
        <v>12400</v>
      </c>
      <c r="AR15" s="8">
        <f>$H$15*AR$7*'EOT by Month'!AR15</f>
        <v>12000</v>
      </c>
      <c r="AS15" s="8">
        <f>$H$15*AS$7*'EOT by Month'!AS15</f>
        <v>12400</v>
      </c>
      <c r="AT15" s="8">
        <f>$H$15*AT$7*'EOT by Month'!AT15</f>
        <v>12400</v>
      </c>
      <c r="AU15" s="8">
        <f>$H$15*AU$7*'EOT by Month'!AU15</f>
        <v>12000</v>
      </c>
      <c r="AV15" s="8">
        <f>$H$15*AV$7*'EOT by Month'!AV15</f>
        <v>12400</v>
      </c>
      <c r="AW15" s="8">
        <f>$H$15*AW$7*'EOT by Month'!AW15</f>
        <v>12000</v>
      </c>
      <c r="AX15" s="8">
        <f>$H$15*AX$7*'EOT by Month'!AX15</f>
        <v>12400</v>
      </c>
      <c r="AY15" s="8">
        <f>$H$15*AY$7*'EOT by Month'!AY15</f>
        <v>12400</v>
      </c>
      <c r="AZ15" s="8">
        <f>$H$15*AZ$7*'EOT by Month'!AZ15</f>
        <v>11200.000000000002</v>
      </c>
      <c r="BA15" s="8">
        <f>$H$15*BA$7*'EOT by Month'!BA15</f>
        <v>12400</v>
      </c>
      <c r="BB15" s="8">
        <f>$H$15*BB$7*'EOT by Month'!BB15</f>
        <v>12000</v>
      </c>
      <c r="BC15" s="8">
        <f>$H$15*BC$7*'EOT by Month'!BC15</f>
        <v>12400</v>
      </c>
      <c r="BD15" s="8">
        <f>$H$15*BD$7*'EOT by Month'!BD15</f>
        <v>12000</v>
      </c>
      <c r="BE15" s="8">
        <f>$H$15*BE$7*'EOT by Month'!BE15</f>
        <v>12400</v>
      </c>
      <c r="BF15" s="8">
        <f>$H$15*BF$7*'EOT by Month'!BF15</f>
        <v>12400</v>
      </c>
      <c r="BG15" s="8">
        <f>$H$15*BG$7*'EOT by Month'!BG15</f>
        <v>12000</v>
      </c>
      <c r="BH15" s="8">
        <f>$H$15*BH$7*'EOT by Month'!BH15</f>
        <v>12400</v>
      </c>
      <c r="BI15" s="8">
        <f>$H$15*BI$7*'EOT by Month'!BI15</f>
        <v>12000</v>
      </c>
      <c r="BJ15" s="8">
        <f>$H$15*BJ$7*'EOT by Month'!BJ15</f>
        <v>12400</v>
      </c>
      <c r="BK15" s="8">
        <f>$H$15*BK$7*'EOT by Month'!BK15</f>
        <v>12400</v>
      </c>
      <c r="BL15" s="8">
        <f>$H$15*BL$7*'EOT by Month'!BL15</f>
        <v>11200.000000000002</v>
      </c>
      <c r="BM15" s="8">
        <f>$H$15*BM$7*'EOT by Month'!BM15</f>
        <v>12400</v>
      </c>
      <c r="BN15" s="8">
        <f>$H$15*BN$7*'EOT by Month'!BN15</f>
        <v>12000</v>
      </c>
      <c r="BO15" s="8">
        <f>$H$15*BO$7*'EOT by Month'!BO15</f>
        <v>12400</v>
      </c>
      <c r="BP15" s="8">
        <f>$H$15*BP$7*'EOT by Month'!BP15</f>
        <v>12000</v>
      </c>
      <c r="BQ15" s="8">
        <f>$H$15*BQ$7*'EOT by Month'!BQ15</f>
        <v>12400</v>
      </c>
      <c r="BR15" s="8">
        <f>$H$15*BR$7*'EOT by Month'!BR15</f>
        <v>12400</v>
      </c>
      <c r="BS15" s="8">
        <f>$H$15*BS$7*'EOT by Month'!BS15</f>
        <v>12000</v>
      </c>
      <c r="BT15" s="8">
        <f>$H$15*BT$7*'EOT by Month'!BT15</f>
        <v>12400</v>
      </c>
      <c r="BU15" s="8">
        <f>$H$15*BU$7*'EOT by Month'!BU15</f>
        <v>12000</v>
      </c>
      <c r="BV15" s="8">
        <f>$H$15*BV$7*'EOT by Month'!BV15</f>
        <v>12400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v>131196</v>
      </c>
      <c r="L16" s="8">
        <f>$H$16*L$7*'EOT by Month'!L16</f>
        <v>11142.640000000001</v>
      </c>
      <c r="M16" s="8">
        <f>$H$16*M$7*'EOT by Month'!M16</f>
        <v>10783.2</v>
      </c>
      <c r="N16" s="8">
        <f>$H$16*N$7*'EOT by Month'!N16</f>
        <v>11142.640000000001</v>
      </c>
      <c r="O16" s="8">
        <f>$H$16*O$7*'EOT by Month'!O16</f>
        <v>11142.640000000001</v>
      </c>
      <c r="P16" s="8">
        <f>$H$16*P$7*'EOT by Month'!P16</f>
        <v>10064.320000000002</v>
      </c>
      <c r="Q16" s="8">
        <f>$H$16*Q$7*'EOT by Month'!Q16</f>
        <v>11142.640000000001</v>
      </c>
      <c r="R16" s="8">
        <f>$H$16*R$7*'EOT by Month'!R16</f>
        <v>10783.2</v>
      </c>
      <c r="S16" s="8">
        <f>$H$16*S$7*'EOT by Month'!S16</f>
        <v>11142.640000000001</v>
      </c>
      <c r="T16" s="8">
        <f>$H$16*T$7*'EOT by Month'!T16</f>
        <v>10783.2</v>
      </c>
      <c r="U16" s="8">
        <f>$H$16*U$7*'EOT by Month'!U16</f>
        <v>11142.640000000001</v>
      </c>
      <c r="V16" s="8">
        <f>$H$16*V$7*'EOT by Month'!V16</f>
        <v>11142.640000000001</v>
      </c>
      <c r="W16" s="8">
        <f>$H$16*W$7*'EOT by Month'!W16</f>
        <v>10783.2</v>
      </c>
      <c r="X16" s="8">
        <f>$H$16*X$7*'EOT by Month'!X16</f>
        <v>11142.640000000001</v>
      </c>
      <c r="Y16" s="8">
        <f>$H$16*Y$7*'EOT by Month'!Y16</f>
        <v>10783.2</v>
      </c>
      <c r="Z16" s="8">
        <f>$H$16*Z$7*'EOT by Month'!Z16</f>
        <v>11142.640000000001</v>
      </c>
      <c r="AA16" s="8">
        <f>$H$16*AA$7*'EOT by Month'!AA16</f>
        <v>11142.640000000001</v>
      </c>
      <c r="AB16" s="8">
        <f>$H$16*AB$7*'EOT by Month'!AB16</f>
        <v>10064.320000000002</v>
      </c>
      <c r="AC16" s="8">
        <f>$H$16*AC$7*'EOT by Month'!AC16</f>
        <v>11142.640000000001</v>
      </c>
      <c r="AD16" s="8">
        <f>$H$16*AD$7*'EOT by Month'!AD16</f>
        <v>10783.2</v>
      </c>
      <c r="AE16" s="8">
        <f>$H$16*AE$7*'EOT by Month'!AE16</f>
        <v>11142.640000000001</v>
      </c>
      <c r="AF16" s="8">
        <f>$H$16*AF$7*'EOT by Month'!AF16</f>
        <v>10783.2</v>
      </c>
      <c r="AG16" s="8">
        <f>$H$16*AG$7*'EOT by Month'!AG16</f>
        <v>11142.640000000001</v>
      </c>
      <c r="AH16" s="8">
        <f>$H$16*AH$7*'EOT by Month'!AH16</f>
        <v>11142.640000000001</v>
      </c>
      <c r="AI16" s="8">
        <f>$H$16*AI$7*'EOT by Month'!AI16</f>
        <v>10783.2</v>
      </c>
      <c r="AJ16" s="8">
        <f>$H$16*AJ$7*'EOT by Month'!AJ16</f>
        <v>11142.640000000001</v>
      </c>
      <c r="AK16" s="8">
        <f>$H$16*AK$7*'EOT by Month'!AK16</f>
        <v>10783.2</v>
      </c>
      <c r="AL16" s="8">
        <f>$H$16*AL$7*'EOT by Month'!AL16</f>
        <v>11142.640000000001</v>
      </c>
      <c r="AM16" s="8">
        <f>$H$16*AM$7*'EOT by Month'!AM16</f>
        <v>11142.640000000001</v>
      </c>
      <c r="AN16" s="8">
        <f>$H$16*AN$7*'EOT by Month'!AN16</f>
        <v>10423.760000000002</v>
      </c>
      <c r="AO16" s="8">
        <f>$H$16*AO$7*'EOT by Month'!AO16</f>
        <v>11142.640000000001</v>
      </c>
      <c r="AP16" s="8">
        <f>$H$16*AP$7*'EOT by Month'!AP16</f>
        <v>10783.2</v>
      </c>
      <c r="AQ16" s="8">
        <f>$H$16*AQ$7*'EOT by Month'!AQ16</f>
        <v>11142.640000000001</v>
      </c>
      <c r="AR16" s="8">
        <f>$H$16*AR$7*'EOT by Month'!AR16</f>
        <v>10783.2</v>
      </c>
      <c r="AS16" s="8">
        <f>$H$16*AS$7*'EOT by Month'!AS16</f>
        <v>11142.640000000001</v>
      </c>
      <c r="AT16" s="8">
        <f>$H$16*AT$7*'EOT by Month'!AT16</f>
        <v>11142.640000000001</v>
      </c>
      <c r="AU16" s="8">
        <f>$H$16*AU$7*'EOT by Month'!AU16</f>
        <v>10783.2</v>
      </c>
      <c r="AV16" s="8">
        <f>$H$16*AV$7*'EOT by Month'!AV16</f>
        <v>11142.640000000001</v>
      </c>
      <c r="AW16" s="8">
        <f>$H$16*AW$7*'EOT by Month'!AW16</f>
        <v>10783.2</v>
      </c>
      <c r="AX16" s="8">
        <f>$H$16*AX$7*'EOT by Month'!AX16</f>
        <v>11142.640000000001</v>
      </c>
      <c r="AY16" s="8">
        <f>$H$16*AY$7*'EOT by Month'!AY16</f>
        <v>11142.640000000001</v>
      </c>
      <c r="AZ16" s="8">
        <f>$H$16*AZ$7*'EOT by Month'!AZ16</f>
        <v>10064.320000000002</v>
      </c>
      <c r="BA16" s="8">
        <f>$H$16*BA$7*'EOT by Month'!BA16</f>
        <v>11142.640000000001</v>
      </c>
      <c r="BB16" s="8">
        <f>$H$16*BB$7*'EOT by Month'!BB16</f>
        <v>10783.2</v>
      </c>
      <c r="BC16" s="8">
        <f>$H$16*BC$7*'EOT by Month'!BC16</f>
        <v>11142.640000000001</v>
      </c>
      <c r="BD16" s="8">
        <f>$H$16*BD$7*'EOT by Month'!BD16</f>
        <v>10783.2</v>
      </c>
      <c r="BE16" s="8">
        <f>$H$16*BE$7*'EOT by Month'!BE16</f>
        <v>11142.640000000001</v>
      </c>
      <c r="BF16" s="8">
        <f>$H$16*BF$7*'EOT by Month'!BF16</f>
        <v>11142.640000000001</v>
      </c>
      <c r="BG16" s="8">
        <f>$H$16*BG$7*'EOT by Month'!BG16</f>
        <v>10783.2</v>
      </c>
      <c r="BH16" s="8">
        <f>$H$16*BH$7*'EOT by Month'!BH16</f>
        <v>11142.640000000001</v>
      </c>
      <c r="BI16" s="8">
        <f>$H$16*BI$7*'EOT by Month'!BI16</f>
        <v>10783.2</v>
      </c>
      <c r="BJ16" s="8">
        <f>$H$16*BJ$7*'EOT by Month'!BJ16</f>
        <v>11142.640000000001</v>
      </c>
      <c r="BK16" s="8">
        <f>$H$16*BK$7*'EOT by Month'!BK16</f>
        <v>11142.640000000001</v>
      </c>
      <c r="BL16" s="8">
        <f>$H$16*BL$7*'EOT by Month'!BL16</f>
        <v>10064.320000000002</v>
      </c>
      <c r="BM16" s="8">
        <f>$H$16*BM$7*'EOT by Month'!BM16</f>
        <v>11142.640000000001</v>
      </c>
      <c r="BN16" s="8">
        <f>$H$16*BN$7*'EOT by Month'!BN16</f>
        <v>10783.2</v>
      </c>
      <c r="BO16" s="8">
        <f>$H$16*BO$7*'EOT by Month'!BO16</f>
        <v>11142.640000000001</v>
      </c>
      <c r="BP16" s="8">
        <f>$H$16*BP$7*'EOT by Month'!BP16</f>
        <v>10783.2</v>
      </c>
      <c r="BQ16" s="8">
        <f>$H$16*BQ$7*'EOT by Month'!BQ16</f>
        <v>11142.640000000001</v>
      </c>
      <c r="BR16" s="8">
        <f>$H$16*BR$7*'EOT by Month'!BR16</f>
        <v>11142.640000000001</v>
      </c>
      <c r="BS16" s="8">
        <f>$H$16*BS$7*'EOT by Month'!BS16</f>
        <v>10783.2</v>
      </c>
      <c r="BT16" s="8">
        <f>$H$16*BT$7*'EOT by Month'!BT16</f>
        <v>11142.640000000001</v>
      </c>
      <c r="BU16" s="8">
        <f>$H$16*BU$7*'EOT by Month'!BU16</f>
        <v>10783.2</v>
      </c>
      <c r="BV16" s="8">
        <f>$H$16*BV$7*'EOT by Month'!BV16</f>
        <v>11142.640000000001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v>3650000</v>
      </c>
      <c r="L17" s="8">
        <f>$H$17*L$7*'EOT by Month'!L17</f>
        <v>310000</v>
      </c>
      <c r="M17" s="8">
        <f>$H$17*M$7*'EOT by Month'!M17</f>
        <v>300000</v>
      </c>
      <c r="N17" s="8">
        <f>$H$17*N$7*'EOT by Month'!N17</f>
        <v>310000</v>
      </c>
      <c r="O17" s="8">
        <f>$H$17*O$7*'EOT by Month'!O17</f>
        <v>310000</v>
      </c>
      <c r="P17" s="8">
        <f>$H$17*P$7*'EOT by Month'!P17</f>
        <v>280000</v>
      </c>
      <c r="Q17" s="8">
        <f>$H$17*Q$7*'EOT by Month'!Q17</f>
        <v>310000</v>
      </c>
      <c r="R17" s="8">
        <f>$H$17*R$7*'EOT by Month'!R17</f>
        <v>300000</v>
      </c>
      <c r="S17" s="8">
        <f>$H$17*S$7*'EOT by Month'!S17</f>
        <v>310000</v>
      </c>
      <c r="T17" s="8">
        <f>$H$17*T$7*'EOT by Month'!T17</f>
        <v>300000</v>
      </c>
      <c r="U17" s="8">
        <f>$H$17*U$7*'EOT by Month'!U17</f>
        <v>310000</v>
      </c>
      <c r="V17" s="8">
        <f>$H$17*V$7*'EOT by Month'!V17</f>
        <v>310000</v>
      </c>
      <c r="W17" s="8">
        <f>$H$17*W$7*'EOT by Month'!W17</f>
        <v>300000</v>
      </c>
      <c r="X17" s="8">
        <f>$H$17*X$7*'EOT by Month'!X17</f>
        <v>310000</v>
      </c>
      <c r="Y17" s="8">
        <f>$H$17*Y$7*'EOT by Month'!Y17</f>
        <v>300000</v>
      </c>
      <c r="Z17" s="8">
        <f>$H$17*Z$7*'EOT by Month'!Z17</f>
        <v>310000</v>
      </c>
      <c r="AA17" s="8">
        <f>$H$17*AA$7*'EOT by Month'!AA17</f>
        <v>310000</v>
      </c>
      <c r="AB17" s="8">
        <f>$H$17*AB$7*'EOT by Month'!AB17</f>
        <v>280000</v>
      </c>
      <c r="AC17" s="8">
        <f>$H$17*AC$7*'EOT by Month'!AC17</f>
        <v>310000</v>
      </c>
      <c r="AD17" s="8">
        <f>$H$17*AD$7*'EOT by Month'!AD17</f>
        <v>300000</v>
      </c>
      <c r="AE17" s="8">
        <f>$H$17*AE$7*'EOT by Month'!AE17</f>
        <v>310000</v>
      </c>
      <c r="AF17" s="8">
        <f>$H$17*AF$7*'EOT by Month'!AF17</f>
        <v>300000</v>
      </c>
      <c r="AG17" s="8">
        <f>$H$17*AG$7*'EOT by Month'!AG17</f>
        <v>310000</v>
      </c>
      <c r="AH17" s="8">
        <f>$H$17*AH$7*'EOT by Month'!AH17</f>
        <v>310000</v>
      </c>
      <c r="AI17" s="8">
        <f>$H$17*AI$7*'EOT by Month'!AI17</f>
        <v>300000</v>
      </c>
      <c r="AJ17" s="8">
        <f>$H$17*AJ$7*'EOT by Month'!AJ17</f>
        <v>310000</v>
      </c>
      <c r="AK17" s="8">
        <f>$H$17*AK$7*'EOT by Month'!AK17</f>
        <v>300000</v>
      </c>
      <c r="AL17" s="8">
        <f>$H$17*AL$7*'EOT by Month'!AL17</f>
        <v>310000</v>
      </c>
      <c r="AM17" s="8">
        <f>$H$17*AM$7*'EOT by Month'!AM17</f>
        <v>310000</v>
      </c>
      <c r="AN17" s="8">
        <f>$H$17*AN$7*'EOT by Month'!AN17</f>
        <v>290000.00000000006</v>
      </c>
      <c r="AO17" s="8">
        <f>$H$17*AO$7*'EOT by Month'!AO17</f>
        <v>310000</v>
      </c>
      <c r="AP17" s="8">
        <f>$H$17*AP$7*'EOT by Month'!AP17</f>
        <v>300000</v>
      </c>
      <c r="AQ17" s="8">
        <f>$H$17*AQ$7*'EOT by Month'!AQ17</f>
        <v>310000</v>
      </c>
      <c r="AR17" s="8">
        <f>$H$17*AR$7*'EOT by Month'!AR17</f>
        <v>300000</v>
      </c>
      <c r="AS17" s="8">
        <f>$H$17*AS$7*'EOT by Month'!AS17</f>
        <v>310000</v>
      </c>
      <c r="AT17" s="8">
        <f>$H$17*AT$7*'EOT by Month'!AT17</f>
        <v>310000</v>
      </c>
      <c r="AU17" s="8">
        <f>$H$17*AU$7*'EOT by Month'!AU17</f>
        <v>300000</v>
      </c>
      <c r="AV17" s="8">
        <f>$H$17*AV$7*'EOT by Month'!AV17</f>
        <v>310000</v>
      </c>
      <c r="AW17" s="8">
        <f>$H$17*AW$7*'EOT by Month'!AW17</f>
        <v>300000</v>
      </c>
      <c r="AX17" s="8">
        <f>$H$17*AX$7*'EOT by Month'!AX17</f>
        <v>310000</v>
      </c>
      <c r="AY17" s="8">
        <f>$H$17*AY$7*'EOT by Month'!AY17</f>
        <v>310000</v>
      </c>
      <c r="AZ17" s="8">
        <f>$H$17*AZ$7*'EOT by Month'!AZ17</f>
        <v>280000</v>
      </c>
      <c r="BA17" s="8">
        <f>$H$17*BA$7*'EOT by Month'!BA17</f>
        <v>310000</v>
      </c>
      <c r="BB17" s="8">
        <f>$H$17*BB$7*'EOT by Month'!BB17</f>
        <v>300000</v>
      </c>
      <c r="BC17" s="8">
        <f>$H$17*BC$7*'EOT by Month'!BC17</f>
        <v>310000</v>
      </c>
      <c r="BD17" s="8">
        <f>$H$17*BD$7*'EOT by Month'!BD17</f>
        <v>300000</v>
      </c>
      <c r="BE17" s="8">
        <f>$H$17*BE$7*'EOT by Month'!BE17</f>
        <v>310000</v>
      </c>
      <c r="BF17" s="8">
        <f>$H$17*BF$7*'EOT by Month'!BF17</f>
        <v>310000</v>
      </c>
      <c r="BG17" s="8">
        <f>$H$17*BG$7*'EOT by Month'!BG17</f>
        <v>300000</v>
      </c>
      <c r="BH17" s="8">
        <f>$H$17*BH$7*'EOT by Month'!BH17</f>
        <v>310000</v>
      </c>
      <c r="BI17" s="8">
        <f>$H$17*BI$7*'EOT by Month'!BI17</f>
        <v>0</v>
      </c>
      <c r="BJ17" s="8">
        <f>$H$17*BJ$7*'EOT by Month'!BJ17</f>
        <v>0</v>
      </c>
      <c r="BK17" s="8">
        <f>$H$17*BK$7*'EOT by Month'!BK17</f>
        <v>0</v>
      </c>
      <c r="BL17" s="8">
        <f>$H$17*BL$7*'EOT by Month'!BL17</f>
        <v>0</v>
      </c>
      <c r="BM17" s="8">
        <f>$H$17*BM$7*'EOT by Month'!BM17</f>
        <v>0</v>
      </c>
      <c r="BN17" s="8">
        <f>$H$17*BN$7*'EOT by Month'!BN17</f>
        <v>0</v>
      </c>
      <c r="BO17" s="8">
        <f>$H$17*BO$7*'EOT by Month'!BO17</f>
        <v>0</v>
      </c>
      <c r="BP17" s="8">
        <f>$H$17*BP$7*'EOT by Month'!BP17</f>
        <v>0</v>
      </c>
      <c r="BQ17" s="8">
        <f>$H$17*BQ$7*'EOT by Month'!BQ17</f>
        <v>0</v>
      </c>
      <c r="BR17" s="8">
        <f>$H$17*BR$7*'EOT by Month'!BR17</f>
        <v>0</v>
      </c>
      <c r="BS17" s="8">
        <f>$H$17*BS$7*'EOT by Month'!BS17</f>
        <v>0</v>
      </c>
      <c r="BT17" s="8">
        <f>$H$17*BT$7*'EOT by Month'!BT17</f>
        <v>0</v>
      </c>
      <c r="BU17" s="8">
        <f>$H$17*BU$7*'EOT by Month'!BU17</f>
        <v>0</v>
      </c>
      <c r="BV17" s="8">
        <f>$H$17*BV$7*'EOT by Month'!BV17</f>
        <v>0</v>
      </c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v>182500</v>
      </c>
      <c r="L18" s="8">
        <f>$H$18*L$7*'EOT by Month'!L18</f>
        <v>15500</v>
      </c>
      <c r="M18" s="8">
        <f>$H$18*M$7*'EOT by Month'!M18</f>
        <v>15000</v>
      </c>
      <c r="N18" s="8">
        <f>$H$18*N$7*'EOT by Month'!N18</f>
        <v>15500</v>
      </c>
      <c r="O18" s="8">
        <f>$H$18*O$7*'EOT by Month'!O18</f>
        <v>15500</v>
      </c>
      <c r="P18" s="8">
        <f>$H$18*P$7*'EOT by Month'!P18</f>
        <v>14000.000000000002</v>
      </c>
      <c r="Q18" s="8">
        <f>$H$18*Q$7*'EOT by Month'!Q18</f>
        <v>15500</v>
      </c>
      <c r="R18" s="8">
        <f>$H$18*R$7*'EOT by Month'!R18</f>
        <v>15000</v>
      </c>
      <c r="S18" s="8">
        <f>$H$18*S$7*'EOT by Month'!S18</f>
        <v>15500</v>
      </c>
      <c r="T18" s="8">
        <f>$H$18*T$7*'EOT by Month'!T18</f>
        <v>15000</v>
      </c>
      <c r="U18" s="8">
        <f>$H$18*U$7*'EOT by Month'!U18</f>
        <v>15500</v>
      </c>
      <c r="V18" s="8">
        <f>$H$18*V$7*'EOT by Month'!V18</f>
        <v>15500</v>
      </c>
      <c r="W18" s="8">
        <f>$H$18*W$7*'EOT by Month'!W18</f>
        <v>15000</v>
      </c>
      <c r="X18" s="8">
        <f>$H$18*X$7*'EOT by Month'!X18</f>
        <v>15500</v>
      </c>
      <c r="Y18" s="8">
        <f>$H$18*Y$7*'EOT by Month'!Y18</f>
        <v>15000</v>
      </c>
      <c r="Z18" s="8">
        <f>$H$18*Z$7*'EOT by Month'!Z18</f>
        <v>15500</v>
      </c>
      <c r="AA18" s="8">
        <f>$H$18*AA$7*'EOT by Month'!AA18</f>
        <v>15500</v>
      </c>
      <c r="AB18" s="8">
        <f>$H$18*AB$7*'EOT by Month'!AB18</f>
        <v>14000.000000000002</v>
      </c>
      <c r="AC18" s="8">
        <f>$H$18*AC$7*'EOT by Month'!AC18</f>
        <v>15500</v>
      </c>
      <c r="AD18" s="8">
        <f>$H$18*AD$7*'EOT by Month'!AD18</f>
        <v>15000</v>
      </c>
      <c r="AE18" s="8">
        <f>$H$18*AE$7*'EOT by Month'!AE18</f>
        <v>15500</v>
      </c>
      <c r="AF18" s="8">
        <f>$H$18*AF$7*'EOT by Month'!AF18</f>
        <v>15000</v>
      </c>
      <c r="AG18" s="8">
        <f>$H$18*AG$7*'EOT by Month'!AG18</f>
        <v>15500</v>
      </c>
      <c r="AH18" s="8">
        <f>$H$18*AH$7*'EOT by Month'!AH18</f>
        <v>15500</v>
      </c>
      <c r="AI18" s="8">
        <f>$H$18*AI$7*'EOT by Month'!AI18</f>
        <v>15000</v>
      </c>
      <c r="AJ18" s="8">
        <f>$H$18*AJ$7*'EOT by Month'!AJ18</f>
        <v>15500</v>
      </c>
      <c r="AK18" s="8">
        <f>$H$18*AK$7*'EOT by Month'!AK18</f>
        <v>15000</v>
      </c>
      <c r="AL18" s="8">
        <f>$H$18*AL$7*'EOT by Month'!AL18</f>
        <v>15500</v>
      </c>
      <c r="AM18" s="8">
        <f>$H$18*AM$7*'EOT by Month'!AM18</f>
        <v>15500</v>
      </c>
      <c r="AN18" s="8">
        <f>$H$18*AN$7*'EOT by Month'!AN18</f>
        <v>14500.000000000002</v>
      </c>
      <c r="AO18" s="8">
        <f>$H$18*AO$7*'EOT by Month'!AO18</f>
        <v>15500</v>
      </c>
      <c r="AP18" s="8">
        <f>$H$18*AP$7*'EOT by Month'!AP18</f>
        <v>15000</v>
      </c>
      <c r="AQ18" s="8">
        <f>$H$18*AQ$7*'EOT by Month'!AQ18</f>
        <v>15500</v>
      </c>
      <c r="AR18" s="8">
        <f>$H$18*AR$7*'EOT by Month'!AR18</f>
        <v>15000</v>
      </c>
      <c r="AS18" s="8">
        <f>$H$18*AS$7*'EOT by Month'!AS18</f>
        <v>15500</v>
      </c>
      <c r="AT18" s="8">
        <f>$H$18*AT$7*'EOT by Month'!AT18</f>
        <v>15500</v>
      </c>
      <c r="AU18" s="8">
        <f>$H$18*AU$7*'EOT by Month'!AU18</f>
        <v>15000</v>
      </c>
      <c r="AV18" s="8">
        <f>$H$18*AV$7*'EOT by Month'!AV18</f>
        <v>15500</v>
      </c>
      <c r="AW18" s="8">
        <f>$H$18*AW$7*'EOT by Month'!AW18</f>
        <v>15000</v>
      </c>
      <c r="AX18" s="8">
        <f>$H$18*AX$7*'EOT by Month'!AX18</f>
        <v>15500</v>
      </c>
      <c r="AY18" s="8">
        <f>$H$18*AY$7*'EOT by Month'!AY18</f>
        <v>15500</v>
      </c>
      <c r="AZ18" s="8">
        <f>$H$18*AZ$7*'EOT by Month'!AZ18</f>
        <v>14000.000000000002</v>
      </c>
      <c r="BA18" s="8">
        <f>$H$18*BA$7*'EOT by Month'!BA18</f>
        <v>15500</v>
      </c>
      <c r="BB18" s="8">
        <f>$H$18*BB$7*'EOT by Month'!BB18</f>
        <v>15000</v>
      </c>
      <c r="BC18" s="8">
        <f>$H$18*BC$7*'EOT by Month'!BC18</f>
        <v>15500</v>
      </c>
      <c r="BD18" s="8">
        <f>$H$18*BD$7*'EOT by Month'!BD18</f>
        <v>15000</v>
      </c>
      <c r="BE18" s="8">
        <f>$H$18*BE$7*'EOT by Month'!BE18</f>
        <v>15500</v>
      </c>
      <c r="BF18" s="8">
        <f>$H$18*BF$7*'EOT by Month'!BF18</f>
        <v>15500</v>
      </c>
      <c r="BG18" s="8">
        <f>$H$18*BG$7*'EOT by Month'!BG18</f>
        <v>15000</v>
      </c>
      <c r="BH18" s="8">
        <f>$H$18*BH$7*'EOT by Month'!BH18</f>
        <v>15500</v>
      </c>
      <c r="BI18" s="8">
        <f>$H$18*BI$7*'EOT by Month'!BI18</f>
        <v>15000</v>
      </c>
      <c r="BJ18" s="8">
        <f>$H$18*BJ$7*'EOT by Month'!BJ18</f>
        <v>15500</v>
      </c>
      <c r="BK18" s="8">
        <f>$H$18*BK$7*'EOT by Month'!BK18</f>
        <v>15500</v>
      </c>
      <c r="BL18" s="8">
        <f>$H$18*BL$7*'EOT by Month'!BL18</f>
        <v>14000.000000000002</v>
      </c>
      <c r="BM18" s="8">
        <f>$H$18*BM$7*'EOT by Month'!BM18</f>
        <v>15500</v>
      </c>
      <c r="BN18" s="8">
        <f>$H$18*BN$7*'EOT by Month'!BN18</f>
        <v>15000</v>
      </c>
      <c r="BO18" s="8">
        <f>$H$18*BO$7*'EOT by Month'!BO18</f>
        <v>15500</v>
      </c>
      <c r="BP18" s="8">
        <f>$H$18*BP$7*'EOT by Month'!BP18</f>
        <v>15000</v>
      </c>
      <c r="BQ18" s="8">
        <f>$H$18*BQ$7*'EOT by Month'!BQ18</f>
        <v>15500</v>
      </c>
      <c r="BR18" s="8">
        <f>$H$18*BR$7*'EOT by Month'!BR18</f>
        <v>15500</v>
      </c>
      <c r="BS18" s="8">
        <f>$H$18*BS$7*'EOT by Month'!BS18</f>
        <v>15000</v>
      </c>
      <c r="BT18" s="8">
        <f>$H$18*BT$7*'EOT by Month'!BT18</f>
        <v>15500</v>
      </c>
      <c r="BU18" s="8">
        <f>$H$18*BU$7*'EOT by Month'!BU18</f>
        <v>15000</v>
      </c>
      <c r="BV18" s="8">
        <f>$H$18*BV$7*'EOT by Month'!BV18</f>
        <v>15500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v>365000</v>
      </c>
      <c r="L19" s="8">
        <f>$H$19*L$7*'EOT by Month'!L19</f>
        <v>31000</v>
      </c>
      <c r="M19" s="8">
        <f>$H$19*M$7*'EOT by Month'!M19</f>
        <v>30000</v>
      </c>
      <c r="N19" s="8">
        <f>$H$19*N$7*'EOT by Month'!N19</f>
        <v>31000</v>
      </c>
      <c r="O19" s="8">
        <f>$H$19*O$7*'EOT by Month'!O19</f>
        <v>31000</v>
      </c>
      <c r="P19" s="8">
        <f>$H$19*P$7*'EOT by Month'!P19</f>
        <v>28000.000000000004</v>
      </c>
      <c r="Q19" s="8">
        <f>$H$19*Q$7*'EOT by Month'!Q19</f>
        <v>31000</v>
      </c>
      <c r="R19" s="8">
        <f>$H$19*R$7*'EOT by Month'!R19</f>
        <v>30000</v>
      </c>
      <c r="S19" s="8">
        <f>$H$19*S$7*'EOT by Month'!S19</f>
        <v>31000</v>
      </c>
      <c r="T19" s="8">
        <f>$H$19*T$7*'EOT by Month'!T19</f>
        <v>30000</v>
      </c>
      <c r="U19" s="8">
        <f>$H$19*U$7*'EOT by Month'!U19</f>
        <v>31000</v>
      </c>
      <c r="V19" s="8">
        <f>$H$19*V$7*'EOT by Month'!V19</f>
        <v>31000</v>
      </c>
      <c r="W19" s="8">
        <f>$H$19*W$7*'EOT by Month'!W19</f>
        <v>30000</v>
      </c>
      <c r="X19" s="8">
        <f>$H$19*X$7*'EOT by Month'!X19</f>
        <v>31000</v>
      </c>
      <c r="Y19" s="8">
        <f>$H$19*Y$7*'EOT by Month'!Y19</f>
        <v>30000</v>
      </c>
      <c r="Z19" s="8">
        <f>$H$19*Z$7*'EOT by Month'!Z19</f>
        <v>31000</v>
      </c>
      <c r="AA19" s="8">
        <f>$H$19*AA$7*'EOT by Month'!AA19</f>
        <v>31000</v>
      </c>
      <c r="AB19" s="8">
        <f>$H$19*AB$7*'EOT by Month'!AB19</f>
        <v>28000.000000000004</v>
      </c>
      <c r="AC19" s="8">
        <f>$H$19*AC$7*'EOT by Month'!AC19</f>
        <v>31000</v>
      </c>
      <c r="AD19" s="8">
        <f>$H$19*AD$7*'EOT by Month'!AD19</f>
        <v>30000</v>
      </c>
      <c r="AE19" s="8">
        <f>$H$19*AE$7*'EOT by Month'!AE19</f>
        <v>31000</v>
      </c>
      <c r="AF19" s="8">
        <f>$H$19*AF$7*'EOT by Month'!AF19</f>
        <v>30000</v>
      </c>
      <c r="AG19" s="8">
        <f>$H$19*AG$7*'EOT by Month'!AG19</f>
        <v>31000</v>
      </c>
      <c r="AH19" s="8">
        <f>$H$19*AH$7*'EOT by Month'!AH19</f>
        <v>31000</v>
      </c>
      <c r="AI19" s="8">
        <f>$H$19*AI$7*'EOT by Month'!AI19</f>
        <v>30000</v>
      </c>
      <c r="AJ19" s="8">
        <f>$H$19*AJ$7*'EOT by Month'!AJ19</f>
        <v>31000</v>
      </c>
      <c r="AK19" s="8">
        <f>$H$19*AK$7*'EOT by Month'!AK19</f>
        <v>30000</v>
      </c>
      <c r="AL19" s="8">
        <f>$H$19*AL$7*'EOT by Month'!AL19</f>
        <v>31000</v>
      </c>
      <c r="AM19" s="8">
        <f>$H$19*AM$7*'EOT by Month'!AM19</f>
        <v>31000</v>
      </c>
      <c r="AN19" s="8">
        <f>$H$19*AN$7*'EOT by Month'!AN19</f>
        <v>29000.000000000004</v>
      </c>
      <c r="AO19" s="8">
        <f>$H$19*AO$7*'EOT by Month'!AO19</f>
        <v>31000</v>
      </c>
      <c r="AP19" s="8">
        <f>$H$19*AP$7*'EOT by Month'!AP19</f>
        <v>30000</v>
      </c>
      <c r="AQ19" s="8">
        <f>$H$19*AQ$7*'EOT by Month'!AQ19</f>
        <v>31000</v>
      </c>
      <c r="AR19" s="8">
        <f>$H$19*AR$7*'EOT by Month'!AR19</f>
        <v>30000</v>
      </c>
      <c r="AS19" s="8">
        <f>$H$19*AS$7*'EOT by Month'!AS19</f>
        <v>31000</v>
      </c>
      <c r="AT19" s="8">
        <f>$H$19*AT$7*'EOT by Month'!AT19</f>
        <v>31000</v>
      </c>
      <c r="AU19" s="8">
        <f>$H$19*AU$7*'EOT by Month'!AU19</f>
        <v>30000</v>
      </c>
      <c r="AV19" s="8">
        <f>$H$19*AV$7*'EOT by Month'!AV19</f>
        <v>31000</v>
      </c>
      <c r="AW19" s="8">
        <f>$H$19*AW$7*'EOT by Month'!AW19</f>
        <v>30000</v>
      </c>
      <c r="AX19" s="8">
        <f>$H$19*AX$7*'EOT by Month'!AX19</f>
        <v>31000</v>
      </c>
      <c r="AY19" s="8">
        <f>$H$19*AY$7*'EOT by Month'!AY19</f>
        <v>31000</v>
      </c>
      <c r="AZ19" s="8">
        <f>$H$19*AZ$7*'EOT by Month'!AZ19</f>
        <v>28000.000000000004</v>
      </c>
      <c r="BA19" s="8">
        <f>$H$19*BA$7*'EOT by Month'!BA19</f>
        <v>31000</v>
      </c>
      <c r="BB19" s="8">
        <f>$H$19*BB$7*'EOT by Month'!BB19</f>
        <v>30000</v>
      </c>
      <c r="BC19" s="8">
        <f>$H$19*BC$7*'EOT by Month'!BC19</f>
        <v>31000</v>
      </c>
      <c r="BD19" s="8">
        <f>$H$19*BD$7*'EOT by Month'!BD19</f>
        <v>30000</v>
      </c>
      <c r="BE19" s="8">
        <f>$H$19*BE$7*'EOT by Month'!BE19</f>
        <v>31000</v>
      </c>
      <c r="BF19" s="8">
        <f>$H$19*BF$7*'EOT by Month'!BF19</f>
        <v>31000</v>
      </c>
      <c r="BG19" s="8">
        <f>$H$19*BG$7*'EOT by Month'!BG19</f>
        <v>30000</v>
      </c>
      <c r="BH19" s="8">
        <f>$H$19*BH$7*'EOT by Month'!BH19</f>
        <v>31000</v>
      </c>
      <c r="BI19" s="8">
        <f>$H$19*BI$7*'EOT by Month'!BI19</f>
        <v>30000</v>
      </c>
      <c r="BJ19" s="8">
        <f>$H$19*BJ$7*'EOT by Month'!BJ19</f>
        <v>31000</v>
      </c>
      <c r="BK19" s="8">
        <f>$H$19*BK$7*'EOT by Month'!BK19</f>
        <v>31000</v>
      </c>
      <c r="BL19" s="8">
        <f>$H$19*BL$7*'EOT by Month'!BL19</f>
        <v>28000.000000000004</v>
      </c>
      <c r="BM19" s="8">
        <f>$H$19*BM$7*'EOT by Month'!BM19</f>
        <v>31000</v>
      </c>
      <c r="BN19" s="8">
        <f>$H$19*BN$7*'EOT by Month'!BN19</f>
        <v>30000</v>
      </c>
      <c r="BO19" s="8">
        <f>$H$19*BO$7*'EOT by Month'!BO19</f>
        <v>31000</v>
      </c>
      <c r="BP19" s="8">
        <f>$H$19*BP$7*'EOT by Month'!BP19</f>
        <v>30000</v>
      </c>
      <c r="BQ19" s="8">
        <f>$H$19*BQ$7*'EOT by Month'!BQ19</f>
        <v>31000</v>
      </c>
      <c r="BR19" s="8">
        <f>$H$19*BR$7*'EOT by Month'!BR19</f>
        <v>31000</v>
      </c>
      <c r="BS19" s="8">
        <f>$H$19*BS$7*'EOT by Month'!BS19</f>
        <v>30000</v>
      </c>
      <c r="BT19" s="8">
        <f>$H$19*BT$7*'EOT by Month'!BT19</f>
        <v>31000</v>
      </c>
      <c r="BU19" s="8">
        <f>$H$19*BU$7*'EOT by Month'!BU19</f>
        <v>30000</v>
      </c>
      <c r="BV19" s="8">
        <f>$H$19*BV$7*'EOT by Month'!BV19</f>
        <v>31000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v>29500</v>
      </c>
      <c r="L20" s="8">
        <f>$H$20*L$7*'EOT by Month'!L20</f>
        <v>15500</v>
      </c>
      <c r="M20" s="8">
        <f>$H$20*M$7*'EOT by Month'!M20</f>
        <v>15000</v>
      </c>
      <c r="N20" s="8">
        <f>$H$20*N$7*'EOT by Month'!N20</f>
        <v>15500</v>
      </c>
      <c r="O20" s="8">
        <f>$H$20*O$7*'EOT by Month'!O20</f>
        <v>15500</v>
      </c>
      <c r="P20" s="8">
        <f>$H$20*P$7*'EOT by Month'!P20</f>
        <v>14000.000000000002</v>
      </c>
      <c r="Q20" s="8">
        <f>$H$20*Q$7*'EOT by Month'!Q20</f>
        <v>0</v>
      </c>
      <c r="R20" s="8">
        <f>$H$20*R$7*'EOT by Month'!R20</f>
        <v>0</v>
      </c>
      <c r="S20" s="8">
        <f>$H$20*S$7*'EOT by Month'!S20</f>
        <v>0</v>
      </c>
      <c r="T20" s="8">
        <f>$H$20*T$7*'EOT by Month'!T20</f>
        <v>0</v>
      </c>
      <c r="U20" s="8">
        <f>$H$20*U$7*'EOT by Month'!U20</f>
        <v>0</v>
      </c>
      <c r="V20" s="8">
        <f>$H$20*V$7*'EOT by Month'!V20</f>
        <v>0</v>
      </c>
      <c r="W20" s="8">
        <f>$H$20*W$7*'EOT by Month'!W20</f>
        <v>0</v>
      </c>
      <c r="X20" s="8">
        <f>$H$20*X$7*'EOT by Month'!X20</f>
        <v>0</v>
      </c>
      <c r="Y20" s="8">
        <f>$H$20*Y$7*'EOT by Month'!Y20</f>
        <v>0</v>
      </c>
      <c r="Z20" s="8">
        <f>$H$20*Z$7*'EOT by Month'!Z20</f>
        <v>0</v>
      </c>
      <c r="AA20" s="8">
        <f>$H$20*AA$7*'EOT by Month'!AA20</f>
        <v>0</v>
      </c>
      <c r="AB20" s="8">
        <f>$H$20*AB$7*'EOT by Month'!AB20</f>
        <v>0</v>
      </c>
      <c r="AC20" s="8">
        <f>$H$20*AC$7*'EOT by Month'!AC20</f>
        <v>0</v>
      </c>
      <c r="AD20" s="8">
        <f>$H$20*AD$7*'EOT by Month'!AD20</f>
        <v>0</v>
      </c>
      <c r="AE20" s="8">
        <f>$H$20*AE$7*'EOT by Month'!AE20</f>
        <v>0</v>
      </c>
      <c r="AF20" s="8">
        <f>$H$20*AF$7*'EOT by Month'!AF20</f>
        <v>0</v>
      </c>
      <c r="AG20" s="8">
        <f>$H$20*AG$7*'EOT by Month'!AG20</f>
        <v>0</v>
      </c>
      <c r="AH20" s="8">
        <f>$H$20*AH$7*'EOT by Month'!AH20</f>
        <v>0</v>
      </c>
      <c r="AI20" s="8">
        <f>$H$20*AI$7*'EOT by Month'!AI20</f>
        <v>0</v>
      </c>
      <c r="AJ20" s="8">
        <f>$H$20*AJ$7*'EOT by Month'!AJ20</f>
        <v>0</v>
      </c>
      <c r="AK20" s="8">
        <f>$H$20*AK$7*'EOT by Month'!AK20</f>
        <v>0</v>
      </c>
      <c r="AL20" s="8">
        <f>$H$20*AL$7*'EOT by Month'!AL20</f>
        <v>0</v>
      </c>
      <c r="AM20" s="8">
        <f>$H$20*AM$7*'EOT by Month'!AM20</f>
        <v>0</v>
      </c>
      <c r="AN20" s="8">
        <f>$H$20*AN$7*'EOT by Month'!AN20</f>
        <v>0</v>
      </c>
      <c r="AO20" s="8">
        <f>$H$20*AO$7*'EOT by Month'!AO20</f>
        <v>0</v>
      </c>
      <c r="AP20" s="8">
        <f>$H$20*AP$7*'EOT by Month'!AP20</f>
        <v>0</v>
      </c>
      <c r="AQ20" s="8">
        <f>$H$20*AQ$7*'EOT by Month'!AQ20</f>
        <v>0</v>
      </c>
      <c r="AR20" s="8">
        <f>$H$20*AR$7*'EOT by Month'!AR20</f>
        <v>0</v>
      </c>
      <c r="AS20" s="8">
        <f>$H$20*AS$7*'EOT by Month'!AS20</f>
        <v>0</v>
      </c>
      <c r="AT20" s="8">
        <f>$H$20*AT$7*'EOT by Month'!AT20</f>
        <v>0</v>
      </c>
      <c r="AU20" s="8">
        <f>$H$20*AU$7*'EOT by Month'!AU20</f>
        <v>0</v>
      </c>
      <c r="AV20" s="8">
        <f>$H$20*AV$7*'EOT by Month'!AV20</f>
        <v>0</v>
      </c>
      <c r="AW20" s="8">
        <f>$H$20*AW$7*'EOT by Month'!AW20</f>
        <v>0</v>
      </c>
      <c r="AX20" s="8">
        <f>$H$20*AX$7*'EOT by Month'!AX20</f>
        <v>0</v>
      </c>
      <c r="AY20" s="8">
        <f>$H$20*AY$7*'EOT by Month'!AY20</f>
        <v>0</v>
      </c>
      <c r="AZ20" s="8">
        <f>$H$20*AZ$7*'EOT by Month'!AZ20</f>
        <v>0</v>
      </c>
      <c r="BA20" s="8">
        <f>$H$20*BA$7*'EOT by Month'!BA20</f>
        <v>0</v>
      </c>
      <c r="BB20" s="8">
        <f>$H$20*BB$7*'EOT by Month'!BB20</f>
        <v>0</v>
      </c>
      <c r="BC20" s="8">
        <f>$H$20*BC$7*'EOT by Month'!BC20</f>
        <v>0</v>
      </c>
      <c r="BD20" s="8">
        <f>$H$20*BD$7*'EOT by Month'!BD20</f>
        <v>0</v>
      </c>
      <c r="BE20" s="8">
        <f>$H$20*BE$7*'EOT by Month'!BE20</f>
        <v>0</v>
      </c>
      <c r="BF20" s="8">
        <f>$H$20*BF$7*'EOT by Month'!BF20</f>
        <v>0</v>
      </c>
      <c r="BG20" s="8">
        <f>$H$20*BG$7*'EOT by Month'!BG20</f>
        <v>0</v>
      </c>
      <c r="BH20" s="8">
        <f>$H$20*BH$7*'EOT by Month'!BH20</f>
        <v>0</v>
      </c>
      <c r="BI20" s="8">
        <f>$H$20*BI$7*'EOT by Month'!BI20</f>
        <v>0</v>
      </c>
      <c r="BJ20" s="8">
        <f>$H$20*BJ$7*'EOT by Month'!BJ20</f>
        <v>0</v>
      </c>
      <c r="BK20" s="8">
        <f>$H$20*BK$7*'EOT by Month'!BK20</f>
        <v>0</v>
      </c>
      <c r="BL20" s="8">
        <f>$H$20*BL$7*'EOT by Month'!BL20</f>
        <v>0</v>
      </c>
      <c r="BM20" s="8">
        <f>$H$20*BM$7*'EOT by Month'!BM20</f>
        <v>0</v>
      </c>
      <c r="BN20" s="8">
        <f>$H$20*BN$7*'EOT by Month'!BN20</f>
        <v>0</v>
      </c>
      <c r="BO20" s="8">
        <f>$H$20*BO$7*'EOT by Month'!BO20</f>
        <v>0</v>
      </c>
      <c r="BP20" s="8">
        <f>$H$20*BP$7*'EOT by Month'!BP20</f>
        <v>0</v>
      </c>
      <c r="BQ20" s="8">
        <f>$H$20*BQ$7*'EOT by Month'!BQ20</f>
        <v>0</v>
      </c>
      <c r="BR20" s="8">
        <f>$H$20*BR$7*'EOT by Month'!BR20</f>
        <v>0</v>
      </c>
      <c r="BS20" s="8">
        <f>$H$20*BS$7*'EOT by Month'!BS20</f>
        <v>0</v>
      </c>
      <c r="BT20" s="8">
        <f>$H$20*BT$7*'EOT by Month'!BT20</f>
        <v>0</v>
      </c>
      <c r="BU20" s="8">
        <f>$H$20*BU$7*'EOT by Month'!BU20</f>
        <v>0</v>
      </c>
      <c r="BV20" s="8">
        <f>$H$20*BV$7*'EOT by Month'!BV20</f>
        <v>0</v>
      </c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v>593125</v>
      </c>
      <c r="L21" s="8">
        <f>$H$21*L$7*'EOT by Month'!L21</f>
        <v>50375</v>
      </c>
      <c r="M21" s="8">
        <f>$H$21*M$7*'EOT by Month'!M21</f>
        <v>48750.000000000007</v>
      </c>
      <c r="N21" s="8">
        <f>$H$21*N$7*'EOT by Month'!N21</f>
        <v>50375</v>
      </c>
      <c r="O21" s="8">
        <f>$H$21*O$7*'EOT by Month'!O21</f>
        <v>50375</v>
      </c>
      <c r="P21" s="8">
        <f>$H$21*P$7*'EOT by Month'!P21</f>
        <v>45500</v>
      </c>
      <c r="Q21" s="8">
        <f>$H$21*Q$7*'EOT by Month'!Q21</f>
        <v>50375</v>
      </c>
      <c r="R21" s="8">
        <f>$H$21*R$7*'EOT by Month'!R21</f>
        <v>48750.000000000007</v>
      </c>
      <c r="S21" s="8">
        <f>$H$21*S$7*'EOT by Month'!S21</f>
        <v>50375</v>
      </c>
      <c r="T21" s="8">
        <f>$H$21*T$7*'EOT by Month'!T21</f>
        <v>48750.000000000007</v>
      </c>
      <c r="U21" s="8">
        <f>$H$21*U$7*'EOT by Month'!U21</f>
        <v>50375</v>
      </c>
      <c r="V21" s="8">
        <f>$H$21*V$7*'EOT by Month'!V21</f>
        <v>50375</v>
      </c>
      <c r="W21" s="8">
        <f>$H$21*W$7*'EOT by Month'!W21</f>
        <v>48750.000000000007</v>
      </c>
      <c r="X21" s="8">
        <f>$H$21*X$7*'EOT by Month'!X21</f>
        <v>50375</v>
      </c>
      <c r="Y21" s="8">
        <f>$H$21*Y$7*'EOT by Month'!Y21</f>
        <v>48750.000000000007</v>
      </c>
      <c r="Z21" s="8">
        <f>$H$21*Z$7*'EOT by Month'!Z21</f>
        <v>50375</v>
      </c>
      <c r="AA21" s="8">
        <f>$H$21*AA$7*'EOT by Month'!AA21</f>
        <v>50375</v>
      </c>
      <c r="AB21" s="8">
        <f>$H$21*AB$7*'EOT by Month'!AB21</f>
        <v>45500</v>
      </c>
      <c r="AC21" s="8">
        <f>$H$21*AC$7*'EOT by Month'!AC21</f>
        <v>50375</v>
      </c>
      <c r="AD21" s="8">
        <f>$H$21*AD$7*'EOT by Month'!AD21</f>
        <v>48750.000000000007</v>
      </c>
      <c r="AE21" s="8">
        <f>$H$21*AE$7*'EOT by Month'!AE21</f>
        <v>50375</v>
      </c>
      <c r="AF21" s="8">
        <f>$H$21*AF$7*'EOT by Month'!AF21</f>
        <v>48750.000000000007</v>
      </c>
      <c r="AG21" s="8">
        <f>$H$21*AG$7*'EOT by Month'!AG21</f>
        <v>50375</v>
      </c>
      <c r="AH21" s="8">
        <f>$H$21*AH$7*'EOT by Month'!AH21</f>
        <v>50375</v>
      </c>
      <c r="AI21" s="8">
        <f>$H$21*AI$7*'EOT by Month'!AI21</f>
        <v>48750.000000000007</v>
      </c>
      <c r="AJ21" s="8">
        <f>$H$21*AJ$7*'EOT by Month'!AJ21</f>
        <v>50375</v>
      </c>
      <c r="AK21" s="8">
        <f>$H$21*AK$7*'EOT by Month'!AK21</f>
        <v>48750.000000000007</v>
      </c>
      <c r="AL21" s="8">
        <f>$H$21*AL$7*'EOT by Month'!AL21</f>
        <v>50375</v>
      </c>
      <c r="AM21" s="8">
        <f>$H$21*AM$7*'EOT by Month'!AM21</f>
        <v>50375</v>
      </c>
      <c r="AN21" s="8">
        <f>$H$21*AN$7*'EOT by Month'!AN21</f>
        <v>47125</v>
      </c>
      <c r="AO21" s="8">
        <f>$H$21*AO$7*'EOT by Month'!AO21</f>
        <v>50375</v>
      </c>
      <c r="AP21" s="8">
        <f>$H$21*AP$7*'EOT by Month'!AP21</f>
        <v>48750.000000000007</v>
      </c>
      <c r="AQ21" s="8">
        <f>$H$21*AQ$7*'EOT by Month'!AQ21</f>
        <v>50375</v>
      </c>
      <c r="AR21" s="8">
        <f>$H$21*AR$7*'EOT by Month'!AR21</f>
        <v>48750.000000000007</v>
      </c>
      <c r="AS21" s="8">
        <f>$H$21*AS$7*'EOT by Month'!AS21</f>
        <v>50375</v>
      </c>
      <c r="AT21" s="8">
        <f>$H$21*AT$7*'EOT by Month'!AT21</f>
        <v>50375</v>
      </c>
      <c r="AU21" s="8">
        <f>$H$21*AU$7*'EOT by Month'!AU21</f>
        <v>48750.000000000007</v>
      </c>
      <c r="AV21" s="8">
        <f>$H$21*AV$7*'EOT by Month'!AV21</f>
        <v>50375</v>
      </c>
      <c r="AW21" s="8">
        <f>$H$21*AW$7*'EOT by Month'!AW21</f>
        <v>48750.000000000007</v>
      </c>
      <c r="AX21" s="8">
        <f>$H$21*AX$7*'EOT by Month'!AX21</f>
        <v>50375</v>
      </c>
      <c r="AY21" s="8">
        <f>$H$21*AY$7*'EOT by Month'!AY21</f>
        <v>50375</v>
      </c>
      <c r="AZ21" s="8">
        <f>$H$21*AZ$7*'EOT by Month'!AZ21</f>
        <v>45500</v>
      </c>
      <c r="BA21" s="8">
        <f>$H$21*BA$7*'EOT by Month'!BA21</f>
        <v>50375</v>
      </c>
      <c r="BB21" s="8">
        <f>$H$21*BB$7*'EOT by Month'!BB21</f>
        <v>48750.000000000007</v>
      </c>
      <c r="BC21" s="8">
        <f>$H$21*BC$7*'EOT by Month'!BC21</f>
        <v>50375</v>
      </c>
      <c r="BD21" s="8">
        <f>$H$21*BD$7*'EOT by Month'!BD21</f>
        <v>48750.000000000007</v>
      </c>
      <c r="BE21" s="8">
        <f>$H$21*BE$7*'EOT by Month'!BE21</f>
        <v>50375</v>
      </c>
      <c r="BF21" s="8">
        <f>$H$21*BF$7*'EOT by Month'!BF21</f>
        <v>50375</v>
      </c>
      <c r="BG21" s="8">
        <f>$H$21*BG$7*'EOT by Month'!BG21</f>
        <v>48750.000000000007</v>
      </c>
      <c r="BH21" s="8">
        <f>$H$21*BH$7*'EOT by Month'!BH21</f>
        <v>50375</v>
      </c>
      <c r="BI21" s="8">
        <f>$H$21*BI$7*'EOT by Month'!BI21</f>
        <v>0</v>
      </c>
      <c r="BJ21" s="8">
        <f>$H$21*BJ$7*'EOT by Month'!BJ21</f>
        <v>0</v>
      </c>
      <c r="BK21" s="8">
        <f>$H$21*BK$7*'EOT by Month'!BK21</f>
        <v>0</v>
      </c>
      <c r="BL21" s="8">
        <f>$H$21*BL$7*'EOT by Month'!BL21</f>
        <v>0</v>
      </c>
      <c r="BM21" s="8">
        <f>$H$21*BM$7*'EOT by Month'!BM21</f>
        <v>0</v>
      </c>
      <c r="BN21" s="8">
        <f>$H$21*BN$7*'EOT by Month'!BN21</f>
        <v>0</v>
      </c>
      <c r="BO21" s="8">
        <f>$H$21*BO$7*'EOT by Month'!BO21</f>
        <v>0</v>
      </c>
      <c r="BP21" s="8">
        <f>$H$21*BP$7*'EOT by Month'!BP21</f>
        <v>0</v>
      </c>
      <c r="BQ21" s="8">
        <f>$H$21*BQ$7*'EOT by Month'!BQ21</f>
        <v>0</v>
      </c>
      <c r="BR21" s="8">
        <f>$H$21*BR$7*'EOT by Month'!BR21</f>
        <v>0</v>
      </c>
      <c r="BS21" s="8">
        <f>$H$21*BS$7*'EOT by Month'!BS21</f>
        <v>0</v>
      </c>
      <c r="BT21" s="8">
        <f>$H$21*BT$7*'EOT by Month'!BT21</f>
        <v>0</v>
      </c>
      <c r="BU21" s="8">
        <f>$H$21*BU$7*'EOT by Month'!BU21</f>
        <v>0</v>
      </c>
      <c r="BV21" s="8">
        <f>$H$21*BV$7*'EOT by Month'!BV21</f>
        <v>0</v>
      </c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v>438000</v>
      </c>
      <c r="L22" s="8">
        <f>$H$22*L$7*'EOT by Month'!L22</f>
        <v>37200</v>
      </c>
      <c r="M22" s="8">
        <f>$H$22*M$7*'EOT by Month'!M22</f>
        <v>36000</v>
      </c>
      <c r="N22" s="8">
        <f>$H$22*N$7*'EOT by Month'!N22</f>
        <v>37200</v>
      </c>
      <c r="O22" s="8">
        <f>$H$22*O$7*'EOT by Month'!O22</f>
        <v>37200</v>
      </c>
      <c r="P22" s="8">
        <f>$H$22*P$7*'EOT by Month'!P22</f>
        <v>33600</v>
      </c>
      <c r="Q22" s="8">
        <f>$H$22*Q$7*'EOT by Month'!Q22</f>
        <v>37200</v>
      </c>
      <c r="R22" s="8">
        <f>$H$22*R$7*'EOT by Month'!R22</f>
        <v>36000</v>
      </c>
      <c r="S22" s="8">
        <f>$H$22*S$7*'EOT by Month'!S22</f>
        <v>37200</v>
      </c>
      <c r="T22" s="8">
        <f>$H$22*T$7*'EOT by Month'!T22</f>
        <v>36000</v>
      </c>
      <c r="U22" s="8">
        <f>$H$22*U$7*'EOT by Month'!U22</f>
        <v>37200</v>
      </c>
      <c r="V22" s="8">
        <f>$H$22*V$7*'EOT by Month'!V22</f>
        <v>37200</v>
      </c>
      <c r="W22" s="8">
        <f>$H$22*W$7*'EOT by Month'!W22</f>
        <v>36000</v>
      </c>
      <c r="X22" s="8">
        <f>$H$22*X$7*'EOT by Month'!X22</f>
        <v>37200</v>
      </c>
      <c r="Y22" s="8">
        <f>$H$22*Y$7*'EOT by Month'!Y22</f>
        <v>36000</v>
      </c>
      <c r="Z22" s="8">
        <f>$H$22*Z$7*'EOT by Month'!Z22</f>
        <v>37200</v>
      </c>
      <c r="AA22" s="8">
        <f>$H$22*AA$7*'EOT by Month'!AA22</f>
        <v>37200</v>
      </c>
      <c r="AB22" s="8">
        <f>$H$22*AB$7*'EOT by Month'!AB22</f>
        <v>33600</v>
      </c>
      <c r="AC22" s="8">
        <f>$H$22*AC$7*'EOT by Month'!AC22</f>
        <v>37200</v>
      </c>
      <c r="AD22" s="8">
        <f>$H$22*AD$7*'EOT by Month'!AD22</f>
        <v>36000</v>
      </c>
      <c r="AE22" s="8">
        <f>$H$22*AE$7*'EOT by Month'!AE22</f>
        <v>37200</v>
      </c>
      <c r="AF22" s="8">
        <f>$H$22*AF$7*'EOT by Month'!AF22</f>
        <v>36000</v>
      </c>
      <c r="AG22" s="8">
        <f>$H$22*AG$7*'EOT by Month'!AG22</f>
        <v>37200</v>
      </c>
      <c r="AH22" s="8">
        <f>$H$22*AH$7*'EOT by Month'!AH22</f>
        <v>37200</v>
      </c>
      <c r="AI22" s="8">
        <f>$H$22*AI$7*'EOT by Month'!AI22</f>
        <v>36000</v>
      </c>
      <c r="AJ22" s="8">
        <f>$H$22*AJ$7*'EOT by Month'!AJ22</f>
        <v>37200</v>
      </c>
      <c r="AK22" s="8">
        <f>$H$22*AK$7*'EOT by Month'!AK22</f>
        <v>36000</v>
      </c>
      <c r="AL22" s="8">
        <f>$H$22*AL$7*'EOT by Month'!AL22</f>
        <v>37200</v>
      </c>
      <c r="AM22" s="8">
        <f>$H$22*AM$7*'EOT by Month'!AM22</f>
        <v>37200</v>
      </c>
      <c r="AN22" s="8">
        <f>$H$22*AN$7*'EOT by Month'!AN22</f>
        <v>34800</v>
      </c>
      <c r="AO22" s="8">
        <f>$H$22*AO$7*'EOT by Month'!AO22</f>
        <v>37200</v>
      </c>
      <c r="AP22" s="8">
        <f>$H$22*AP$7*'EOT by Month'!AP22</f>
        <v>36000</v>
      </c>
      <c r="AQ22" s="8">
        <f>$H$22*AQ$7*'EOT by Month'!AQ22</f>
        <v>37200</v>
      </c>
      <c r="AR22" s="8">
        <f>$H$22*AR$7*'EOT by Month'!AR22</f>
        <v>36000</v>
      </c>
      <c r="AS22" s="8">
        <f>$H$22*AS$7*'EOT by Month'!AS22</f>
        <v>37200</v>
      </c>
      <c r="AT22" s="8">
        <f>$H$22*AT$7*'EOT by Month'!AT22</f>
        <v>37200</v>
      </c>
      <c r="AU22" s="8">
        <f>$H$22*AU$7*'EOT by Month'!AU22</f>
        <v>36000</v>
      </c>
      <c r="AV22" s="8">
        <f>$H$22*AV$7*'EOT by Month'!AV22</f>
        <v>37200</v>
      </c>
      <c r="AW22" s="8">
        <f>$H$22*AW$7*'EOT by Month'!AW22</f>
        <v>36000</v>
      </c>
      <c r="AX22" s="8">
        <f>$H$22*AX$7*'EOT by Month'!AX22</f>
        <v>37200</v>
      </c>
      <c r="AY22" s="8">
        <f>$H$22*AY$7*'EOT by Month'!AY22</f>
        <v>37200</v>
      </c>
      <c r="AZ22" s="8">
        <f>$H$22*AZ$7*'EOT by Month'!AZ22</f>
        <v>33600</v>
      </c>
      <c r="BA22" s="8">
        <f>$H$22*BA$7*'EOT by Month'!BA22</f>
        <v>37200</v>
      </c>
      <c r="BB22" s="8">
        <f>$H$22*BB$7*'EOT by Month'!BB22</f>
        <v>36000</v>
      </c>
      <c r="BC22" s="8">
        <f>$H$22*BC$7*'EOT by Month'!BC22</f>
        <v>37200</v>
      </c>
      <c r="BD22" s="8">
        <f>$H$22*BD$7*'EOT by Month'!BD22</f>
        <v>36000</v>
      </c>
      <c r="BE22" s="8">
        <f>$H$22*BE$7*'EOT by Month'!BE22</f>
        <v>37200</v>
      </c>
      <c r="BF22" s="8">
        <f>$H$22*BF$7*'EOT by Month'!BF22</f>
        <v>37200</v>
      </c>
      <c r="BG22" s="8">
        <f>$H$22*BG$7*'EOT by Month'!BG22</f>
        <v>36000</v>
      </c>
      <c r="BH22" s="8">
        <f>$H$22*BH$7*'EOT by Month'!BH22</f>
        <v>37200</v>
      </c>
      <c r="BI22" s="8">
        <f>$H$22*BI$7*'EOT by Month'!BI22</f>
        <v>36000</v>
      </c>
      <c r="BJ22" s="8">
        <f>$H$22*BJ$7*'EOT by Month'!BJ22</f>
        <v>37200</v>
      </c>
      <c r="BK22" s="8">
        <f>$H$22*BK$7*'EOT by Month'!BK22</f>
        <v>37200</v>
      </c>
      <c r="BL22" s="8">
        <f>$H$22*BL$7*'EOT by Month'!BL22</f>
        <v>33600</v>
      </c>
      <c r="BM22" s="8">
        <f>$H$22*BM$7*'EOT by Month'!BM22</f>
        <v>37200</v>
      </c>
      <c r="BN22" s="8">
        <f>$H$22*BN$7*'EOT by Month'!BN22</f>
        <v>36000</v>
      </c>
      <c r="BO22" s="8">
        <f>$H$22*BO$7*'EOT by Month'!BO22</f>
        <v>37200</v>
      </c>
      <c r="BP22" s="8">
        <f>$H$22*BP$7*'EOT by Month'!BP22</f>
        <v>36000</v>
      </c>
      <c r="BQ22" s="8">
        <f>$H$22*BQ$7*'EOT by Month'!BQ22</f>
        <v>37200</v>
      </c>
      <c r="BR22" s="8">
        <f>$H$22*BR$7*'EOT by Month'!BR22</f>
        <v>37200</v>
      </c>
      <c r="BS22" s="8">
        <f>$H$22*BS$7*'EOT by Month'!BS22</f>
        <v>36000</v>
      </c>
      <c r="BT22" s="8">
        <f>$H$22*BT$7*'EOT by Month'!BT22</f>
        <v>37200</v>
      </c>
      <c r="BU22" s="8">
        <f>$H$22*BU$7*'EOT by Month'!BU22</f>
        <v>36000</v>
      </c>
      <c r="BV22" s="8">
        <f>$H$22*BV$7*'EOT by Month'!BV22</f>
        <v>37200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v>33975</v>
      </c>
      <c r="L23" s="8">
        <f>$H$23*L$7*'EOT by Month'!L23</f>
        <v>6975</v>
      </c>
      <c r="M23" s="8">
        <f>$H$23*M$7*'EOT by Month'!M23</f>
        <v>6749.9999999999991</v>
      </c>
      <c r="N23" s="8">
        <f>$H$23*N$7*'EOT by Month'!N23</f>
        <v>6975</v>
      </c>
      <c r="O23" s="8">
        <f>$H$23*O$7*'EOT by Month'!O23</f>
        <v>6975</v>
      </c>
      <c r="P23" s="8">
        <f>$H$23*P$7*'EOT by Month'!P23</f>
        <v>6300</v>
      </c>
      <c r="Q23" s="8">
        <f>$H$23*Q$7*'EOT by Month'!Q23</f>
        <v>6975</v>
      </c>
      <c r="R23" s="8">
        <f>$H$23*R$7*'EOT by Month'!R23</f>
        <v>6749.9999999999991</v>
      </c>
      <c r="S23" s="8">
        <f>$H$23*S$7*'EOT by Month'!S23</f>
        <v>6975</v>
      </c>
      <c r="T23" s="8">
        <f>$H$23*T$7*'EOT by Month'!T23</f>
        <v>0</v>
      </c>
      <c r="U23" s="8">
        <f>$H$23*U$7*'EOT by Month'!U23</f>
        <v>0</v>
      </c>
      <c r="V23" s="8">
        <f>$H$23*V$7*'EOT by Month'!V23</f>
        <v>0</v>
      </c>
      <c r="W23" s="8">
        <f>$H$23*W$7*'EOT by Month'!W23</f>
        <v>0</v>
      </c>
      <c r="X23" s="8">
        <f>$H$23*X$7*'EOT by Month'!X23</f>
        <v>0</v>
      </c>
      <c r="Y23" s="8">
        <f>$H$23*Y$7*'EOT by Month'!Y23</f>
        <v>0</v>
      </c>
      <c r="Z23" s="8">
        <f>$H$23*Z$7*'EOT by Month'!Z23</f>
        <v>0</v>
      </c>
      <c r="AA23" s="8">
        <f>$H$23*AA$7*'EOT by Month'!AA23</f>
        <v>0</v>
      </c>
      <c r="AB23" s="8">
        <f>$H$23*AB$7*'EOT by Month'!AB23</f>
        <v>0</v>
      </c>
      <c r="AC23" s="8">
        <f>$H$23*AC$7*'EOT by Month'!AC23</f>
        <v>0</v>
      </c>
      <c r="AD23" s="8">
        <f>$H$23*AD$7*'EOT by Month'!AD23</f>
        <v>0</v>
      </c>
      <c r="AE23" s="8">
        <f>$H$23*AE$7*'EOT by Month'!AE23</f>
        <v>0</v>
      </c>
      <c r="AF23" s="8">
        <f>$H$23*AF$7*'EOT by Month'!AF23</f>
        <v>0</v>
      </c>
      <c r="AG23" s="8">
        <f>$H$23*AG$7*'EOT by Month'!AG23</f>
        <v>0</v>
      </c>
      <c r="AH23" s="8">
        <f>$H$23*AH$7*'EOT by Month'!AH23</f>
        <v>0</v>
      </c>
      <c r="AI23" s="8">
        <f>$H$23*AI$7*'EOT by Month'!AI23</f>
        <v>0</v>
      </c>
      <c r="AJ23" s="8">
        <f>$H$23*AJ$7*'EOT by Month'!AJ23</f>
        <v>0</v>
      </c>
      <c r="AK23" s="8">
        <f>$H$23*AK$7*'EOT by Month'!AK23</f>
        <v>0</v>
      </c>
      <c r="AL23" s="8">
        <f>$H$23*AL$7*'EOT by Month'!AL23</f>
        <v>0</v>
      </c>
      <c r="AM23" s="8">
        <f>$H$23*AM$7*'EOT by Month'!AM23</f>
        <v>0</v>
      </c>
      <c r="AN23" s="8">
        <f>$H$23*AN$7*'EOT by Month'!AN23</f>
        <v>0</v>
      </c>
      <c r="AO23" s="8">
        <f>$H$23*AO$7*'EOT by Month'!AO23</f>
        <v>0</v>
      </c>
      <c r="AP23" s="8">
        <f>$H$23*AP$7*'EOT by Month'!AP23</f>
        <v>0</v>
      </c>
      <c r="AQ23" s="8">
        <f>$H$23*AQ$7*'EOT by Month'!AQ23</f>
        <v>0</v>
      </c>
      <c r="AR23" s="8">
        <f>$H$23*AR$7*'EOT by Month'!AR23</f>
        <v>0</v>
      </c>
      <c r="AS23" s="8">
        <f>$H$23*AS$7*'EOT by Month'!AS23</f>
        <v>0</v>
      </c>
      <c r="AT23" s="8">
        <f>$H$23*AT$7*'EOT by Month'!AT23</f>
        <v>0</v>
      </c>
      <c r="AU23" s="8">
        <f>$H$23*AU$7*'EOT by Month'!AU23</f>
        <v>0</v>
      </c>
      <c r="AV23" s="8">
        <f>$H$23*AV$7*'EOT by Month'!AV23</f>
        <v>0</v>
      </c>
      <c r="AW23" s="8">
        <f>$H$23*AW$7*'EOT by Month'!AW23</f>
        <v>0</v>
      </c>
      <c r="AX23" s="8">
        <f>$H$23*AX$7*'EOT by Month'!AX23</f>
        <v>0</v>
      </c>
      <c r="AY23" s="8">
        <f>$H$23*AY$7*'EOT by Month'!AY23</f>
        <v>0</v>
      </c>
      <c r="AZ23" s="8">
        <f>$H$23*AZ$7*'EOT by Month'!AZ23</f>
        <v>0</v>
      </c>
      <c r="BA23" s="8">
        <f>$H$23*BA$7*'EOT by Month'!BA23</f>
        <v>0</v>
      </c>
      <c r="BB23" s="8">
        <f>$H$23*BB$7*'EOT by Month'!BB23</f>
        <v>0</v>
      </c>
      <c r="BC23" s="8">
        <f>$H$23*BC$7*'EOT by Month'!BC23</f>
        <v>0</v>
      </c>
      <c r="BD23" s="8">
        <f>$H$23*BD$7*'EOT by Month'!BD23</f>
        <v>0</v>
      </c>
      <c r="BE23" s="8">
        <f>$H$23*BE$7*'EOT by Month'!BE23</f>
        <v>0</v>
      </c>
      <c r="BF23" s="8">
        <f>$H$23*BF$7*'EOT by Month'!BF23</f>
        <v>0</v>
      </c>
      <c r="BG23" s="8">
        <f>$H$23*BG$7*'EOT by Month'!BG23</f>
        <v>0</v>
      </c>
      <c r="BH23" s="8">
        <f>$H$23*BH$7*'EOT by Month'!BH23</f>
        <v>0</v>
      </c>
      <c r="BI23" s="8">
        <f>$H$23*BI$7*'EOT by Month'!BI23</f>
        <v>0</v>
      </c>
      <c r="BJ23" s="8">
        <f>$H$23*BJ$7*'EOT by Month'!BJ23</f>
        <v>0</v>
      </c>
      <c r="BK23" s="8">
        <f>$H$23*BK$7*'EOT by Month'!BK23</f>
        <v>0</v>
      </c>
      <c r="BL23" s="8">
        <f>$H$23*BL$7*'EOT by Month'!BL23</f>
        <v>0</v>
      </c>
      <c r="BM23" s="8">
        <f>$H$23*BM$7*'EOT by Month'!BM23</f>
        <v>0</v>
      </c>
      <c r="BN23" s="8">
        <f>$H$23*BN$7*'EOT by Month'!BN23</f>
        <v>0</v>
      </c>
      <c r="BO23" s="8">
        <f>$H$23*BO$7*'EOT by Month'!BO23</f>
        <v>0</v>
      </c>
      <c r="BP23" s="8">
        <f>$H$23*BP$7*'EOT by Month'!BP23</f>
        <v>0</v>
      </c>
      <c r="BQ23" s="8">
        <f>$H$23*BQ$7*'EOT by Month'!BQ23</f>
        <v>0</v>
      </c>
      <c r="BR23" s="8">
        <f>$H$23*BR$7*'EOT by Month'!BR23</f>
        <v>0</v>
      </c>
      <c r="BS23" s="8">
        <f>$H$23*BS$7*'EOT by Month'!BS23</f>
        <v>0</v>
      </c>
      <c r="BT23" s="8">
        <f>$H$23*BT$7*'EOT by Month'!BT23</f>
        <v>0</v>
      </c>
      <c r="BU23" s="8">
        <f>$H$23*BU$7*'EOT by Month'!BU23</f>
        <v>0</v>
      </c>
      <c r="BV23" s="8">
        <f>$H$23*BV$7*'EOT by Month'!BV23</f>
        <v>0</v>
      </c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v>2336000</v>
      </c>
      <c r="L24" s="28">
        <f>$H$24*L$7*'EOT by Month'!L24</f>
        <v>198400</v>
      </c>
      <c r="M24" s="28">
        <f>$H$24*M$7*'EOT by Month'!M24</f>
        <v>192000</v>
      </c>
      <c r="N24" s="28">
        <f>$H$24*N$7*'EOT by Month'!N24</f>
        <v>198400</v>
      </c>
      <c r="O24" s="28">
        <f>$H$24*O$7*'EOT by Month'!O24</f>
        <v>198400</v>
      </c>
      <c r="P24" s="28">
        <f>$H$24*P$7*'EOT by Month'!P24</f>
        <v>179200.00000000003</v>
      </c>
      <c r="Q24" s="28">
        <f>$H$24*Q$7*'EOT by Month'!Q24</f>
        <v>198400</v>
      </c>
      <c r="R24" s="28">
        <f>$H$24*R$7*'EOT by Month'!R24</f>
        <v>192000</v>
      </c>
      <c r="S24" s="28">
        <f>$H$24*S$7*'EOT by Month'!S24</f>
        <v>198400</v>
      </c>
      <c r="T24" s="28">
        <f>$H$24*T$7*'EOT by Month'!T24</f>
        <v>192000</v>
      </c>
      <c r="U24" s="28">
        <f>$H$24*U$7*'EOT by Month'!U24</f>
        <v>198400</v>
      </c>
      <c r="V24" s="28">
        <f>$H$24*V$7*'EOT by Month'!V24</f>
        <v>198400</v>
      </c>
      <c r="W24" s="28">
        <f>$H$24*W$7*'EOT by Month'!W24</f>
        <v>192000</v>
      </c>
      <c r="X24" s="28">
        <f>$H$24*X$7*'EOT by Month'!X24</f>
        <v>198400</v>
      </c>
      <c r="Y24" s="28">
        <f>$H$24*Y$7*'EOT by Month'!Y24</f>
        <v>192000</v>
      </c>
      <c r="Z24" s="28">
        <f>$H$24*Z$7*'EOT by Month'!Z24</f>
        <v>198400</v>
      </c>
      <c r="AA24" s="28">
        <f>$H$24*AA$7*'EOT by Month'!AA24</f>
        <v>198400</v>
      </c>
      <c r="AB24" s="28">
        <f>$H$24*AB$7*'EOT by Month'!AB24</f>
        <v>179200.00000000003</v>
      </c>
      <c r="AC24" s="28">
        <f>$H$24*AC$7*'EOT by Month'!AC24</f>
        <v>198400</v>
      </c>
      <c r="AD24" s="28">
        <f>$H$24*AD$7*'EOT by Month'!AD24</f>
        <v>192000</v>
      </c>
      <c r="AE24" s="28">
        <f>$H$24*AE$7*'EOT by Month'!AE24</f>
        <v>198400</v>
      </c>
      <c r="AF24" s="28">
        <f>$H$24*AF$7*'EOT by Month'!AF24</f>
        <v>192000</v>
      </c>
      <c r="AG24" s="28">
        <f>$H$24*AG$7*'EOT by Month'!AG24</f>
        <v>198400</v>
      </c>
      <c r="AH24" s="28">
        <f>$H$24*AH$7*'EOT by Month'!AH24</f>
        <v>198400</v>
      </c>
      <c r="AI24" s="28">
        <f>$H$24*AI$7*'EOT by Month'!AI24</f>
        <v>192000</v>
      </c>
      <c r="AJ24" s="28">
        <f>$H$24*AJ$7*'EOT by Month'!AJ24</f>
        <v>198400</v>
      </c>
      <c r="AK24" s="28">
        <f>$H$24*AK$7*'EOT by Month'!AK24</f>
        <v>192000</v>
      </c>
      <c r="AL24" s="28">
        <f>$H$24*AL$7*'EOT by Month'!AL24</f>
        <v>198400</v>
      </c>
      <c r="AM24" s="28">
        <f>$H$24*AM$7*'EOT by Month'!AM24</f>
        <v>198400</v>
      </c>
      <c r="AN24" s="28">
        <f>$H$24*AN$7*'EOT by Month'!AN24</f>
        <v>185600</v>
      </c>
      <c r="AO24" s="28">
        <f>$H$24*AO$7*'EOT by Month'!AO24</f>
        <v>198400</v>
      </c>
      <c r="AP24" s="28">
        <f>$H$24*AP$7*'EOT by Month'!AP24</f>
        <v>192000</v>
      </c>
      <c r="AQ24" s="28">
        <f>$H$24*AQ$7*'EOT by Month'!AQ24</f>
        <v>198400</v>
      </c>
      <c r="AR24" s="28">
        <f>$H$24*AR$7*'EOT by Month'!AR24</f>
        <v>192000</v>
      </c>
      <c r="AS24" s="28">
        <f>$H$24*AS$7*'EOT by Month'!AS24</f>
        <v>198400</v>
      </c>
      <c r="AT24" s="28">
        <f>$H$24*AT$7*'EOT by Month'!AT24</f>
        <v>198400</v>
      </c>
      <c r="AU24" s="28">
        <f>$H$24*AU$7*'EOT by Month'!AU24</f>
        <v>192000</v>
      </c>
      <c r="AV24" s="28">
        <f>$H$24*AV$7*'EOT by Month'!AV24</f>
        <v>198400</v>
      </c>
      <c r="AW24" s="28">
        <f>$H$24*AW$7*'EOT by Month'!AW24</f>
        <v>192000</v>
      </c>
      <c r="AX24" s="28">
        <f>$H$24*AX$7*'EOT by Month'!AX24</f>
        <v>198400</v>
      </c>
      <c r="AY24" s="28">
        <f>$H$24*AY$7*'EOT by Month'!AY24</f>
        <v>198400</v>
      </c>
      <c r="AZ24" s="28">
        <f>$H$24*AZ$7*'EOT by Month'!AZ24</f>
        <v>179200.00000000003</v>
      </c>
      <c r="BA24" s="28">
        <f>$H$24*BA$7*'EOT by Month'!BA24</f>
        <v>198400</v>
      </c>
      <c r="BB24" s="28">
        <f>$H$24*BB$7*'EOT by Month'!BB24</f>
        <v>192000</v>
      </c>
      <c r="BC24" s="28">
        <f>$H$24*BC$7*'EOT by Month'!BC24</f>
        <v>198400</v>
      </c>
      <c r="BD24" s="28">
        <f>$H$24*BD$7*'EOT by Month'!BD24</f>
        <v>192000</v>
      </c>
      <c r="BE24" s="28">
        <f>$H$24*BE$7*'EOT by Month'!BE24</f>
        <v>198400</v>
      </c>
      <c r="BF24" s="28">
        <f>$H$24*BF$7*'EOT by Month'!BF24</f>
        <v>198400</v>
      </c>
      <c r="BG24" s="28">
        <f>$H$24*BG$7*'EOT by Month'!BG24</f>
        <v>192000</v>
      </c>
      <c r="BH24" s="28">
        <f>$H$24*BH$7*'EOT by Month'!BH24</f>
        <v>198400</v>
      </c>
      <c r="BI24" s="28">
        <f>$H$24*BI$7*'EOT by Month'!BI24</f>
        <v>0</v>
      </c>
      <c r="BJ24" s="28">
        <f>$H$24*BJ$7*'EOT by Month'!BJ24</f>
        <v>0</v>
      </c>
      <c r="BK24" s="28">
        <f>$H$24*BK$7*'EOT by Month'!BK24</f>
        <v>0</v>
      </c>
      <c r="BL24" s="28">
        <f>$H$24*BL$7*'EOT by Month'!BL24</f>
        <v>0</v>
      </c>
      <c r="BM24" s="28">
        <f>$H$24*BM$7*'EOT by Month'!BM24</f>
        <v>0</v>
      </c>
      <c r="BN24" s="28">
        <f>$H$24*BN$7*'EOT by Month'!BN24</f>
        <v>0</v>
      </c>
      <c r="BO24" s="28">
        <f>$H$24*BO$7*'EOT by Month'!BO24</f>
        <v>0</v>
      </c>
      <c r="BP24" s="28">
        <f>$H$24*BP$7*'EOT by Month'!BP24</f>
        <v>0</v>
      </c>
      <c r="BQ24" s="28">
        <f>$H$24*BQ$7*'EOT by Month'!BQ24</f>
        <v>0</v>
      </c>
      <c r="BR24" s="28">
        <f>$H$24*BR$7*'EOT by Month'!BR24</f>
        <v>0</v>
      </c>
      <c r="BS24" s="28">
        <f>$H$24*BS$7*'EOT by Month'!BS24</f>
        <v>0</v>
      </c>
      <c r="BT24" s="28">
        <f>$H$24*BT$7*'EOT by Month'!BT24</f>
        <v>0</v>
      </c>
      <c r="BU24" s="28">
        <f>$H$24*BU$7*'EOT by Month'!BU24</f>
        <v>0</v>
      </c>
      <c r="BV24" s="28">
        <f>$H$24*BV$7*'EOT by Month'!BV24</f>
        <v>0</v>
      </c>
      <c r="BW24" s="5"/>
    </row>
    <row r="25" spans="1:122" x14ac:dyDescent="0.2">
      <c r="G25" s="10"/>
      <c r="H25" s="60"/>
      <c r="I25" s="3">
        <f t="shared" ref="I25:AN25" si="0">SUM(I10:I24)</f>
        <v>0</v>
      </c>
      <c r="J25" s="3">
        <f t="shared" si="0"/>
        <v>0</v>
      </c>
      <c r="K25" s="61">
        <f t="shared" si="0"/>
        <v>9615577</v>
      </c>
      <c r="L25" s="3">
        <f t="shared" si="0"/>
        <v>833749.34000000008</v>
      </c>
      <c r="M25" s="3">
        <f t="shared" si="0"/>
        <v>806854.20000000007</v>
      </c>
      <c r="N25" s="3">
        <f t="shared" si="0"/>
        <v>833749.34000000008</v>
      </c>
      <c r="O25" s="32">
        <f t="shared" si="0"/>
        <v>833749.34000000008</v>
      </c>
      <c r="P25" s="3">
        <f t="shared" si="0"/>
        <v>753063.92</v>
      </c>
      <c r="Q25" s="3">
        <f t="shared" si="0"/>
        <v>818249.34000000008</v>
      </c>
      <c r="R25" s="3">
        <f t="shared" si="0"/>
        <v>791854.20000000007</v>
      </c>
      <c r="S25" s="3">
        <f t="shared" si="0"/>
        <v>818249.34000000008</v>
      </c>
      <c r="T25" s="3">
        <f t="shared" si="0"/>
        <v>785104.20000000007</v>
      </c>
      <c r="U25" s="3">
        <f t="shared" si="0"/>
        <v>811274.34000000008</v>
      </c>
      <c r="V25" s="3">
        <f t="shared" si="0"/>
        <v>811274.34000000008</v>
      </c>
      <c r="W25" s="3">
        <f t="shared" si="0"/>
        <v>785104.20000000007</v>
      </c>
      <c r="X25" s="3">
        <f t="shared" si="0"/>
        <v>811274.34000000008</v>
      </c>
      <c r="Y25" s="3">
        <f t="shared" si="0"/>
        <v>785104.20000000007</v>
      </c>
      <c r="Z25" s="3">
        <f t="shared" si="0"/>
        <v>811274.34000000008</v>
      </c>
      <c r="AA25" s="3">
        <f t="shared" si="0"/>
        <v>811274.34000000008</v>
      </c>
      <c r="AB25" s="3">
        <f t="shared" si="0"/>
        <v>732763.92</v>
      </c>
      <c r="AC25" s="3">
        <f t="shared" si="0"/>
        <v>811274.34000000008</v>
      </c>
      <c r="AD25" s="3">
        <f t="shared" si="0"/>
        <v>785104.20000000007</v>
      </c>
      <c r="AE25" s="3">
        <f t="shared" si="0"/>
        <v>811274.34000000008</v>
      </c>
      <c r="AF25" s="3">
        <f t="shared" si="0"/>
        <v>785104.20000000007</v>
      </c>
      <c r="AG25" s="3">
        <f t="shared" si="0"/>
        <v>811274.34000000008</v>
      </c>
      <c r="AH25" s="3">
        <f t="shared" si="0"/>
        <v>811274.34000000008</v>
      </c>
      <c r="AI25" s="3">
        <f t="shared" si="0"/>
        <v>785104.20000000007</v>
      </c>
      <c r="AJ25" s="3">
        <f t="shared" si="0"/>
        <v>811274.34000000008</v>
      </c>
      <c r="AK25" s="3">
        <f t="shared" si="0"/>
        <v>785104.20000000007</v>
      </c>
      <c r="AL25" s="3">
        <f t="shared" si="0"/>
        <v>811274.34000000008</v>
      </c>
      <c r="AM25" s="3">
        <f t="shared" si="0"/>
        <v>811274.34000000008</v>
      </c>
      <c r="AN25" s="3">
        <f t="shared" si="0"/>
        <v>758934.06</v>
      </c>
      <c r="AO25" s="3">
        <f t="shared" ref="AO25:BT25" si="1">SUM(AO10:AO24)</f>
        <v>811274.34000000008</v>
      </c>
      <c r="AP25" s="3">
        <f t="shared" si="1"/>
        <v>785104.20000000007</v>
      </c>
      <c r="AQ25" s="3">
        <f t="shared" si="1"/>
        <v>811274.34000000008</v>
      </c>
      <c r="AR25" s="3">
        <f t="shared" si="1"/>
        <v>785104.20000000007</v>
      </c>
      <c r="AS25" s="3">
        <f t="shared" si="1"/>
        <v>811274.34000000008</v>
      </c>
      <c r="AT25" s="3">
        <f t="shared" si="1"/>
        <v>811274.34000000008</v>
      </c>
      <c r="AU25" s="3">
        <f t="shared" si="1"/>
        <v>785104.20000000007</v>
      </c>
      <c r="AV25" s="3">
        <f t="shared" si="1"/>
        <v>811274.34000000008</v>
      </c>
      <c r="AW25" s="3">
        <f t="shared" si="1"/>
        <v>785104.20000000007</v>
      </c>
      <c r="AX25" s="3">
        <f t="shared" si="1"/>
        <v>811274.34000000008</v>
      </c>
      <c r="AY25" s="3">
        <f t="shared" si="1"/>
        <v>811274.34000000008</v>
      </c>
      <c r="AZ25" s="3">
        <f t="shared" si="1"/>
        <v>732763.92</v>
      </c>
      <c r="BA25" s="3">
        <f t="shared" si="1"/>
        <v>811274.34000000008</v>
      </c>
      <c r="BB25" s="3">
        <f t="shared" si="1"/>
        <v>785104.20000000007</v>
      </c>
      <c r="BC25" s="3">
        <f t="shared" si="1"/>
        <v>811274.34000000008</v>
      </c>
      <c r="BD25" s="3">
        <f t="shared" si="1"/>
        <v>785104.20000000007</v>
      </c>
      <c r="BE25" s="3">
        <f t="shared" si="1"/>
        <v>811274.34000000008</v>
      </c>
      <c r="BF25" s="3">
        <f t="shared" si="1"/>
        <v>811274.34000000008</v>
      </c>
      <c r="BG25" s="3">
        <f t="shared" si="1"/>
        <v>785104.20000000007</v>
      </c>
      <c r="BH25" s="3">
        <f t="shared" si="1"/>
        <v>811274.34000000008</v>
      </c>
      <c r="BI25" s="3">
        <f t="shared" si="1"/>
        <v>103783.2</v>
      </c>
      <c r="BJ25" s="3">
        <f t="shared" si="1"/>
        <v>107242.64</v>
      </c>
      <c r="BK25" s="3">
        <f t="shared" si="1"/>
        <v>107242.64</v>
      </c>
      <c r="BL25" s="3">
        <f t="shared" si="1"/>
        <v>96864.320000000007</v>
      </c>
      <c r="BM25" s="3">
        <f t="shared" si="1"/>
        <v>107242.64</v>
      </c>
      <c r="BN25" s="3">
        <f t="shared" si="1"/>
        <v>103783.2</v>
      </c>
      <c r="BO25" s="3">
        <f t="shared" si="1"/>
        <v>107242.64</v>
      </c>
      <c r="BP25" s="3">
        <f t="shared" si="1"/>
        <v>103783.2</v>
      </c>
      <c r="BQ25" s="3">
        <f t="shared" si="1"/>
        <v>107242.64</v>
      </c>
      <c r="BR25" s="3">
        <f t="shared" si="1"/>
        <v>107242.64</v>
      </c>
      <c r="BS25" s="3">
        <f t="shared" si="1"/>
        <v>103783.2</v>
      </c>
      <c r="BT25" s="3">
        <f t="shared" si="1"/>
        <v>107242.64</v>
      </c>
      <c r="BU25" s="3">
        <f>SUM(BU10:BU24)</f>
        <v>103783.2</v>
      </c>
      <c r="BV25" s="3">
        <f>SUM(BV10:BV24)</f>
        <v>107242.64</v>
      </c>
    </row>
    <row r="26" spans="1:122" s="97" customFormat="1" x14ac:dyDescent="0.2">
      <c r="A26" s="96" t="s">
        <v>106</v>
      </c>
      <c r="E26" s="98"/>
      <c r="F26" s="98"/>
      <c r="H26" s="99"/>
      <c r="I26" s="99"/>
      <c r="J26" s="99"/>
      <c r="K26" s="100"/>
      <c r="L26" s="99"/>
      <c r="M26" s="101"/>
      <c r="N26" s="101"/>
      <c r="O26" s="102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>
        <f>SUM(O25:Z25)</f>
        <v>9615576.0999999996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>
        <f>SUM(AA25:AL25)</f>
        <v>9552101.0999999996</v>
      </c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>
        <f>SUM(AM25:AX25)</f>
        <v>9578271.2400000002</v>
      </c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>
        <f>SUM(AY25:BJ25)</f>
        <v>8166748.4000000004</v>
      </c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1">
        <f>SUM(BK25:BV25)</f>
        <v>1262695.5999999999</v>
      </c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04"/>
      <c r="CV26" s="104"/>
      <c r="CW26" s="104"/>
      <c r="CX26" s="104"/>
      <c r="CY26" s="104"/>
      <c r="CZ26" s="104"/>
      <c r="DA26" s="104"/>
      <c r="DB26" s="104"/>
      <c r="DC26" s="104"/>
    </row>
    <row r="27" spans="1:122" hidden="1" x14ac:dyDescent="0.2">
      <c r="A27" s="85" t="s">
        <v>27</v>
      </c>
      <c r="C27" s="9"/>
      <c r="E27" s="1"/>
      <c r="G27" s="6"/>
      <c r="H27" s="6"/>
      <c r="I27" s="19">
        <f>850000-I25</f>
        <v>850000</v>
      </c>
      <c r="J27" s="19">
        <f>850000-J25</f>
        <v>850000</v>
      </c>
      <c r="K27" s="19"/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</row>
    <row r="28" spans="1:122" hidden="1" x14ac:dyDescent="0.2">
      <c r="A28" s="86"/>
      <c r="E28" s="1"/>
      <c r="G28" s="6"/>
      <c r="H28" s="6"/>
    </row>
    <row r="29" spans="1:122" hidden="1" x14ac:dyDescent="0.2">
      <c r="A29" s="85" t="s">
        <v>54</v>
      </c>
      <c r="B29" s="9"/>
      <c r="C29" s="9"/>
      <c r="D29" s="9"/>
      <c r="E29" s="55"/>
      <c r="F29" s="1"/>
      <c r="G29" s="6"/>
      <c r="H29" s="6"/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31</v>
      </c>
      <c r="D31" s="9"/>
      <c r="E31" s="9"/>
      <c r="J31" s="3">
        <f>SUM(J10:J24)</f>
        <v>0</v>
      </c>
      <c r="K31" s="3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</row>
    <row r="32" spans="1:122" x14ac:dyDescent="0.2">
      <c r="D32" s="1"/>
      <c r="E32" s="1"/>
      <c r="G32" s="6"/>
      <c r="H32" s="6"/>
    </row>
    <row r="33" spans="1:62" x14ac:dyDescent="0.2">
      <c r="BJ33" s="19"/>
    </row>
    <row r="34" spans="1:62" x14ac:dyDescent="0.2">
      <c r="E34" s="9"/>
      <c r="F34" s="9"/>
    </row>
    <row r="35" spans="1:62" x14ac:dyDescent="0.2">
      <c r="A35" t="s">
        <v>63</v>
      </c>
      <c r="E35" s="9"/>
      <c r="F35" s="9"/>
    </row>
    <row r="36" spans="1:62" x14ac:dyDescent="0.2">
      <c r="A36" s="9"/>
      <c r="E36" s="9"/>
      <c r="F36" s="9"/>
    </row>
    <row r="37" spans="1:62" x14ac:dyDescent="0.2">
      <c r="E37" s="9"/>
      <c r="F37" s="9"/>
    </row>
    <row r="38" spans="1:62" x14ac:dyDescent="0.2">
      <c r="A38" s="9"/>
      <c r="E38" s="9"/>
      <c r="F38" s="9"/>
    </row>
    <row r="39" spans="1:62" x14ac:dyDescent="0.2">
      <c r="E39" s="9"/>
      <c r="F39" s="9"/>
    </row>
    <row r="40" spans="1:62" x14ac:dyDescent="0.2">
      <c r="A40" s="9"/>
      <c r="D40" s="9"/>
      <c r="E40" s="9"/>
      <c r="F40" s="9"/>
    </row>
    <row r="43" spans="1:62" x14ac:dyDescent="0.2">
      <c r="D43" s="9"/>
      <c r="E43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Existing volumes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'Existing volumes'!Print_Area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2001-11-25T20:34:49Z</cp:lastPrinted>
  <dcterms:created xsi:type="dcterms:W3CDTF">2001-02-09T21:48:16Z</dcterms:created>
  <dcterms:modified xsi:type="dcterms:W3CDTF">2023-09-14T18:19:29Z</dcterms:modified>
</cp:coreProperties>
</file>