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C86668E-7C23-4B82-8DE8-B2EB42021BD1}" xr6:coauthVersionLast="47" xr6:coauthVersionMax="47" xr10:uidLastSave="{00000000-0000-0000-0000-000000000000}"/>
  <bookViews>
    <workbookView xWindow="-120" yWindow="-120" windowWidth="38640" windowHeight="15720"/>
  </bookViews>
  <sheets>
    <sheet name="TW " sheetId="1" r:id="rId1"/>
    <sheet name="NNG" sheetId="2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" i="2" l="1"/>
  <c r="G54" i="2"/>
  <c r="I54" i="2"/>
  <c r="F60" i="2"/>
  <c r="G60" i="2"/>
  <c r="I60" i="2"/>
  <c r="F72" i="2"/>
  <c r="G72" i="2"/>
  <c r="I72" i="2"/>
  <c r="F76" i="2"/>
  <c r="G76" i="2"/>
  <c r="I76" i="2"/>
  <c r="F66" i="1"/>
  <c r="G66" i="1"/>
  <c r="I66" i="1"/>
</calcChain>
</file>

<file path=xl/sharedStrings.xml><?xml version="1.0" encoding="utf-8"?>
<sst xmlns="http://schemas.openxmlformats.org/spreadsheetml/2006/main" count="86" uniqueCount="49">
  <si>
    <t>ENRON TRANSPORTATION SERVICES</t>
  </si>
  <si>
    <t>TRANSWESTERN PIPELINE COMPANY</t>
  </si>
  <si>
    <t>NET BOOK VALUE @ 9/30/01</t>
  </si>
  <si>
    <t xml:space="preserve">    Accum.dep.</t>
  </si>
  <si>
    <t>Estimated</t>
  </si>
  <si>
    <t>Original Cost</t>
  </si>
  <si>
    <t>Net Book Value  *</t>
  </si>
  <si>
    <t>Transmission - Compression</t>
  </si>
  <si>
    <t>Transmission - Lateral Compressors</t>
  </si>
  <si>
    <t>Transmission Compression</t>
  </si>
  <si>
    <t>Transmission - Plant</t>
  </si>
  <si>
    <t>Transmission - Rights-of-Way</t>
  </si>
  <si>
    <t>Transmission - Sales</t>
  </si>
  <si>
    <t>Transmission Plant</t>
  </si>
  <si>
    <t>Land (Fee Land)</t>
  </si>
  <si>
    <t>Buildings</t>
  </si>
  <si>
    <t>Office Furniture &amp; Fixtures</t>
  </si>
  <si>
    <t>Computers and Peripherals</t>
  </si>
  <si>
    <t>Vehicles</t>
  </si>
  <si>
    <t>Vehicles - Light Duty - &gt; 6M &amp; &lt; 13M LBS</t>
  </si>
  <si>
    <t>Vehicles - Heavy Duty - &gt; 13M LBS</t>
  </si>
  <si>
    <t>Tractors - Over the Road</t>
  </si>
  <si>
    <t>Trailers</t>
  </si>
  <si>
    <t>Communications Equipment</t>
  </si>
  <si>
    <t>General Construction Equipment</t>
  </si>
  <si>
    <t>Start-up Cost</t>
  </si>
  <si>
    <t>Patents, Licenses &amp; Permits</t>
  </si>
  <si>
    <t>Computer Software - Developed</t>
  </si>
  <si>
    <t>Computer Software - Developed - Regulated Utility</t>
  </si>
  <si>
    <t>Other Intangible</t>
  </si>
  <si>
    <t>Other Intangible - Regulated Utility</t>
  </si>
  <si>
    <t>Miscellaneous Deferred Debits</t>
  </si>
  <si>
    <t>Regulated Gas Plant Held for Future Use</t>
  </si>
  <si>
    <t>Regulated Non-Utility Plant</t>
  </si>
  <si>
    <t>Transmission - Other Regulatory Asset</t>
  </si>
  <si>
    <t>Other</t>
  </si>
  <si>
    <t xml:space="preserve">  Total Plant (in property acctg system)</t>
  </si>
  <si>
    <t>**</t>
  </si>
  <si>
    <t>*   Unaudited estimated aggregated from property records using a generalized allocation</t>
  </si>
  <si>
    <t xml:space="preserve">    of accumulated depreciation.</t>
  </si>
  <si>
    <t>**  Varies from interim run audited reports, due to exclusion of selected miscellaneous property.</t>
  </si>
  <si>
    <t>NORTHERN NATURAL GAS COMPANY</t>
  </si>
  <si>
    <t>Land - Underground Storage - Right-of-Way</t>
  </si>
  <si>
    <t>Office Equipment</t>
  </si>
  <si>
    <t>Transmission - Gas Plant Acquisition Adjustment</t>
  </si>
  <si>
    <t>Storage</t>
  </si>
  <si>
    <t>Transmission - Offshore Gathering</t>
  </si>
  <si>
    <t>Transmission - Offshore Transmission Plant</t>
  </si>
  <si>
    <t>Total Plant (in property acctg system)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</si>
</sst>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NumberFormat="1" applyFont="1"/>
    <xf numFmtId="43" fontId="2" fillId="0" borderId="0" xfId="1" applyFont="1"/>
    <xf numFmtId="43" fontId="2" fillId="0" borderId="0" xfId="1" applyFont="1" applyBorder="1"/>
    <xf numFmtId="43" fontId="2" fillId="0" borderId="0" xfId="1" applyFont="1" applyAlignment="1">
      <alignment horizontal="center"/>
    </xf>
    <xf numFmtId="43" fontId="2" fillId="0" borderId="1" xfId="1" applyFont="1" applyBorder="1" applyAlignment="1">
      <alignment horizontal="center"/>
    </xf>
    <xf numFmtId="43" fontId="2" fillId="0" borderId="0" xfId="1" applyFont="1" applyBorder="1" applyAlignment="1">
      <alignment horizontal="center"/>
    </xf>
    <xf numFmtId="0" fontId="3" fillId="0" borderId="0" xfId="2" applyNumberFormat="1" applyFont="1"/>
    <xf numFmtId="44" fontId="3" fillId="0" borderId="0" xfId="2" applyFont="1"/>
    <xf numFmtId="44" fontId="3" fillId="0" borderId="0" xfId="2" applyFont="1" applyBorder="1"/>
    <xf numFmtId="44" fontId="0" fillId="0" borderId="0" xfId="2" applyFont="1"/>
    <xf numFmtId="0" fontId="2" fillId="0" borderId="0" xfId="2" applyNumberFormat="1" applyFont="1"/>
    <xf numFmtId="44" fontId="2" fillId="0" borderId="0" xfId="2" applyFont="1" applyAlignment="1">
      <alignment horizontal="left"/>
    </xf>
    <xf numFmtId="44" fontId="2" fillId="0" borderId="0" xfId="2" applyFont="1"/>
    <xf numFmtId="44" fontId="2" fillId="0" borderId="0" xfId="2" applyFont="1" applyBorder="1"/>
    <xf numFmtId="44" fontId="4" fillId="0" borderId="0" xfId="2" applyFont="1"/>
    <xf numFmtId="44" fontId="3" fillId="0" borderId="0" xfId="2" applyFont="1" applyAlignment="1">
      <alignment horizontal="left"/>
    </xf>
    <xf numFmtId="0" fontId="3" fillId="0" borderId="0" xfId="0" applyNumberFormat="1" applyFont="1"/>
    <xf numFmtId="0" fontId="3" fillId="0" borderId="0" xfId="0" applyFont="1"/>
    <xf numFmtId="43" fontId="3" fillId="0" borderId="0" xfId="1" applyFont="1"/>
    <xf numFmtId="43" fontId="3" fillId="0" borderId="0" xfId="1" applyFont="1" applyBorder="1"/>
    <xf numFmtId="44" fontId="2" fillId="0" borderId="2" xfId="2" applyFont="1" applyBorder="1"/>
    <xf numFmtId="0" fontId="0" fillId="0" borderId="0" xfId="0" applyNumberFormat="1"/>
    <xf numFmtId="43" fontId="0" fillId="0" borderId="0" xfId="1" applyFont="1"/>
    <xf numFmtId="43" fontId="0" fillId="0" borderId="0" xfId="1" applyFont="1" applyBorder="1"/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abSelected="1" workbookViewId="0">
      <selection activeCell="E74" sqref="E74"/>
    </sheetView>
  </sheetViews>
  <sheetFormatPr defaultRowHeight="12.75" x14ac:dyDescent="0.2"/>
  <cols>
    <col min="1" max="1" width="9.28515625" style="24" bestFit="1" customWidth="1"/>
    <col min="2" max="2" width="9.7109375" style="24" customWidth="1"/>
    <col min="4" max="4" width="10.140625" bestFit="1" customWidth="1"/>
    <col min="5" max="5" width="20" customWidth="1"/>
    <col min="6" max="6" width="17" style="25" bestFit="1" customWidth="1"/>
    <col min="7" max="7" width="15.5703125" style="25" hidden="1" customWidth="1"/>
    <col min="8" max="8" width="2" style="26" customWidth="1"/>
    <col min="9" max="9" width="16" style="25" bestFit="1" customWidth="1"/>
  </cols>
  <sheetData>
    <row r="1" spans="1:11" s="2" customFormat="1" x14ac:dyDescent="0.2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s="2" customFormat="1" x14ac:dyDescent="0.2">
      <c r="A2" s="27" t="s">
        <v>1</v>
      </c>
      <c r="B2" s="27"/>
      <c r="C2" s="27"/>
      <c r="D2" s="27"/>
      <c r="E2" s="27"/>
      <c r="F2" s="27"/>
      <c r="G2" s="27"/>
      <c r="H2" s="27"/>
      <c r="I2" s="27"/>
      <c r="J2" s="27"/>
      <c r="K2" s="27"/>
    </row>
    <row r="3" spans="1:11" s="2" customFormat="1" x14ac:dyDescent="0.2">
      <c r="A3" s="27" t="s">
        <v>2</v>
      </c>
      <c r="B3" s="27"/>
      <c r="C3" s="27"/>
      <c r="D3" s="27"/>
      <c r="E3" s="27"/>
      <c r="F3" s="27"/>
      <c r="G3" s="27"/>
      <c r="H3" s="27"/>
      <c r="I3" s="27"/>
      <c r="J3" s="27"/>
      <c r="K3" s="27"/>
    </row>
    <row r="4" spans="1:11" s="2" customForma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s="2" customFormat="1" x14ac:dyDescent="0.2">
      <c r="A5" s="3"/>
      <c r="B5" s="3"/>
      <c r="F5" s="4"/>
      <c r="G5" s="4"/>
      <c r="H5" s="5"/>
      <c r="I5" s="4"/>
    </row>
    <row r="6" spans="1:11" s="2" customFormat="1" x14ac:dyDescent="0.2">
      <c r="A6" s="3"/>
      <c r="B6" s="3"/>
      <c r="F6" s="4"/>
      <c r="G6" s="4" t="s">
        <v>3</v>
      </c>
      <c r="H6" s="5"/>
      <c r="I6" s="6" t="s">
        <v>4</v>
      </c>
    </row>
    <row r="7" spans="1:11" s="2" customFormat="1" x14ac:dyDescent="0.2">
      <c r="A7" s="3"/>
      <c r="B7" s="3"/>
      <c r="F7" s="7" t="s">
        <v>5</v>
      </c>
      <c r="G7" s="7"/>
      <c r="H7" s="8"/>
      <c r="I7" s="7" t="s">
        <v>6</v>
      </c>
    </row>
    <row r="8" spans="1:11" s="12" customFormat="1" hidden="1" x14ac:dyDescent="0.2">
      <c r="A8" s="9"/>
      <c r="B8" s="9"/>
      <c r="C8" s="10"/>
      <c r="D8" s="10"/>
      <c r="E8" s="10"/>
      <c r="F8" s="10"/>
      <c r="G8" s="10"/>
      <c r="H8" s="11"/>
      <c r="I8" s="10"/>
      <c r="J8" s="10"/>
      <c r="K8" s="10"/>
    </row>
    <row r="9" spans="1:11" s="12" customFormat="1" hidden="1" x14ac:dyDescent="0.2">
      <c r="A9" s="9">
        <v>60</v>
      </c>
      <c r="B9" s="9">
        <v>15100</v>
      </c>
      <c r="C9" s="10" t="s">
        <v>7</v>
      </c>
      <c r="D9" s="10"/>
      <c r="E9" s="10"/>
      <c r="F9" s="10">
        <v>127963159.18000001</v>
      </c>
      <c r="G9" s="10">
        <v>-10782940.01</v>
      </c>
      <c r="H9" s="11"/>
      <c r="I9" s="10">
        <v>117180219.17</v>
      </c>
      <c r="J9" s="10"/>
      <c r="K9" s="10"/>
    </row>
    <row r="10" spans="1:11" s="12" customFormat="1" hidden="1" x14ac:dyDescent="0.2">
      <c r="A10" s="9"/>
      <c r="B10" s="9"/>
      <c r="C10" s="10"/>
      <c r="D10" s="10"/>
      <c r="E10" s="10"/>
      <c r="F10" s="10"/>
      <c r="G10" s="10"/>
      <c r="H10" s="11"/>
      <c r="I10" s="10"/>
      <c r="J10" s="10"/>
      <c r="K10" s="10"/>
    </row>
    <row r="11" spans="1:11" s="12" customFormat="1" hidden="1" x14ac:dyDescent="0.2">
      <c r="A11" s="9">
        <v>60</v>
      </c>
      <c r="B11" s="9">
        <v>15200</v>
      </c>
      <c r="C11" s="10" t="s">
        <v>8</v>
      </c>
      <c r="D11" s="10"/>
      <c r="E11" s="10"/>
      <c r="F11" s="10">
        <v>164859007.31</v>
      </c>
      <c r="G11" s="10">
        <v>-20815113</v>
      </c>
      <c r="H11" s="11"/>
      <c r="I11" s="10">
        <v>144043894.31</v>
      </c>
      <c r="J11" s="10"/>
      <c r="K11" s="10"/>
    </row>
    <row r="12" spans="1:11" s="12" customFormat="1" x14ac:dyDescent="0.2">
      <c r="A12" s="9"/>
      <c r="B12" s="9"/>
      <c r="C12" s="10"/>
      <c r="D12" s="10"/>
      <c r="E12" s="10"/>
      <c r="F12" s="10"/>
      <c r="G12" s="10"/>
      <c r="H12" s="11"/>
      <c r="I12" s="10"/>
      <c r="J12" s="10"/>
      <c r="K12" s="10"/>
    </row>
    <row r="13" spans="1:11" s="17" customFormat="1" x14ac:dyDescent="0.2">
      <c r="A13" s="13"/>
      <c r="B13" s="13"/>
      <c r="C13" s="14" t="s">
        <v>9</v>
      </c>
      <c r="D13" s="15"/>
      <c r="E13" s="15"/>
      <c r="F13" s="15">
        <v>292822166.49000001</v>
      </c>
      <c r="G13" s="15">
        <v>-31598053.009999998</v>
      </c>
      <c r="H13" s="16"/>
      <c r="I13" s="15">
        <v>261224113.48000002</v>
      </c>
      <c r="J13" s="15"/>
      <c r="K13" s="15"/>
    </row>
    <row r="14" spans="1:11" s="12" customFormat="1" hidden="1" x14ac:dyDescent="0.2">
      <c r="A14" s="9"/>
      <c r="B14" s="9"/>
      <c r="C14" s="18"/>
      <c r="D14" s="10"/>
      <c r="E14" s="10"/>
      <c r="F14" s="10"/>
      <c r="G14" s="10"/>
      <c r="H14" s="11"/>
      <c r="I14" s="10"/>
      <c r="J14" s="10"/>
      <c r="K14" s="10"/>
    </row>
    <row r="15" spans="1:11" s="12" customFormat="1" hidden="1" x14ac:dyDescent="0.2">
      <c r="A15" s="9">
        <v>60</v>
      </c>
      <c r="B15" s="9">
        <v>15300</v>
      </c>
      <c r="C15" s="18" t="s">
        <v>10</v>
      </c>
      <c r="D15" s="10"/>
      <c r="E15" s="10"/>
      <c r="F15" s="10"/>
      <c r="G15" s="10"/>
      <c r="H15" s="11"/>
      <c r="I15" s="10"/>
      <c r="J15" s="10"/>
      <c r="K15" s="10"/>
    </row>
    <row r="16" spans="1:11" s="12" customFormat="1" hidden="1" x14ac:dyDescent="0.2">
      <c r="A16" s="9"/>
      <c r="B16" s="9"/>
      <c r="C16" s="18"/>
      <c r="D16" s="10"/>
      <c r="E16" s="10"/>
      <c r="F16" s="10"/>
      <c r="G16" s="10"/>
      <c r="H16" s="11"/>
      <c r="I16" s="10"/>
      <c r="J16" s="10"/>
      <c r="K16" s="10"/>
    </row>
    <row r="17" spans="1:11" s="12" customFormat="1" hidden="1" x14ac:dyDescent="0.2">
      <c r="A17" s="9">
        <v>60</v>
      </c>
      <c r="B17" s="9">
        <v>15400</v>
      </c>
      <c r="C17" s="18" t="s">
        <v>11</v>
      </c>
      <c r="D17" s="10"/>
      <c r="E17" s="10"/>
      <c r="F17" s="10"/>
      <c r="G17" s="10"/>
      <c r="H17" s="11"/>
      <c r="I17" s="10"/>
      <c r="J17" s="10"/>
      <c r="K17" s="10"/>
    </row>
    <row r="18" spans="1:11" s="12" customFormat="1" hidden="1" x14ac:dyDescent="0.2">
      <c r="A18" s="9"/>
      <c r="B18" s="9"/>
      <c r="C18" s="18"/>
      <c r="D18" s="10"/>
      <c r="E18" s="10"/>
      <c r="F18" s="10"/>
      <c r="G18" s="10"/>
      <c r="H18" s="11"/>
      <c r="I18" s="10"/>
      <c r="J18" s="10"/>
      <c r="K18" s="10"/>
    </row>
    <row r="19" spans="1:11" s="12" customFormat="1" hidden="1" x14ac:dyDescent="0.2">
      <c r="A19" s="9">
        <v>60</v>
      </c>
      <c r="B19" s="9">
        <v>15500</v>
      </c>
      <c r="C19" s="18" t="s">
        <v>12</v>
      </c>
      <c r="D19" s="10"/>
      <c r="E19" s="10"/>
      <c r="F19" s="10"/>
      <c r="G19" s="10"/>
      <c r="H19" s="11"/>
      <c r="I19" s="10"/>
      <c r="J19" s="10"/>
      <c r="K19" s="10"/>
    </row>
    <row r="20" spans="1:11" s="12" customFormat="1" x14ac:dyDescent="0.2">
      <c r="A20" s="9"/>
      <c r="B20" s="9"/>
      <c r="C20" s="18"/>
      <c r="D20" s="10"/>
      <c r="E20" s="10"/>
      <c r="F20" s="10"/>
      <c r="G20" s="10"/>
      <c r="H20" s="11"/>
      <c r="I20" s="10"/>
      <c r="J20" s="10"/>
      <c r="K20" s="10"/>
    </row>
    <row r="21" spans="1:11" s="12" customFormat="1" x14ac:dyDescent="0.2">
      <c r="A21" s="9"/>
      <c r="B21" s="9"/>
      <c r="C21" s="14" t="s">
        <v>13</v>
      </c>
      <c r="D21" s="15"/>
      <c r="E21" s="10"/>
      <c r="F21" s="15">
        <v>514798037.27000004</v>
      </c>
      <c r="G21" s="15">
        <v>-328747176.11000001</v>
      </c>
      <c r="H21" s="16"/>
      <c r="I21" s="15">
        <v>186050861.16000003</v>
      </c>
      <c r="J21" s="10"/>
      <c r="K21" s="10"/>
    </row>
    <row r="22" spans="1:11" s="12" customFormat="1" x14ac:dyDescent="0.2">
      <c r="A22" s="9"/>
      <c r="B22" s="9"/>
      <c r="C22" s="18"/>
      <c r="D22" s="10"/>
      <c r="E22" s="10"/>
      <c r="F22" s="10"/>
      <c r="G22" s="10"/>
      <c r="H22" s="11"/>
      <c r="I22" s="10"/>
      <c r="J22" s="10"/>
      <c r="K22" s="10"/>
    </row>
    <row r="23" spans="1:11" s="12" customFormat="1" hidden="1" x14ac:dyDescent="0.2">
      <c r="A23" s="9">
        <v>60</v>
      </c>
      <c r="B23" s="9">
        <v>1000</v>
      </c>
      <c r="C23" s="18" t="s">
        <v>14</v>
      </c>
      <c r="D23" s="10"/>
      <c r="E23" s="10"/>
      <c r="F23" s="10"/>
      <c r="G23" s="10"/>
      <c r="H23" s="11"/>
      <c r="I23" s="10"/>
      <c r="J23" s="10"/>
      <c r="K23" s="10"/>
    </row>
    <row r="24" spans="1:11" s="12" customFormat="1" hidden="1" x14ac:dyDescent="0.2">
      <c r="A24" s="9"/>
      <c r="B24" s="9"/>
      <c r="C24" s="18"/>
      <c r="D24" s="10"/>
      <c r="E24" s="10"/>
      <c r="F24" s="10"/>
      <c r="G24" s="10"/>
      <c r="H24" s="11"/>
      <c r="I24" s="10"/>
      <c r="J24" s="10"/>
      <c r="K24" s="10"/>
    </row>
    <row r="25" spans="1:11" s="12" customFormat="1" hidden="1" x14ac:dyDescent="0.2">
      <c r="A25" s="9">
        <v>60</v>
      </c>
      <c r="B25" s="9">
        <v>1200</v>
      </c>
      <c r="C25" s="18" t="s">
        <v>15</v>
      </c>
      <c r="D25" s="10"/>
      <c r="E25" s="10"/>
      <c r="F25" s="10"/>
      <c r="G25" s="10"/>
      <c r="H25" s="11"/>
      <c r="I25" s="10"/>
      <c r="J25" s="10"/>
      <c r="K25" s="10"/>
    </row>
    <row r="26" spans="1:11" s="12" customFormat="1" hidden="1" x14ac:dyDescent="0.2">
      <c r="A26" s="9"/>
      <c r="B26" s="9"/>
      <c r="C26" s="18"/>
      <c r="D26" s="10"/>
      <c r="E26" s="10"/>
      <c r="F26" s="10"/>
      <c r="G26" s="10"/>
      <c r="H26" s="11"/>
      <c r="I26" s="10"/>
      <c r="J26" s="10"/>
      <c r="K26" s="10"/>
    </row>
    <row r="27" spans="1:11" s="12" customFormat="1" hidden="1" x14ac:dyDescent="0.2">
      <c r="A27" s="9">
        <v>60</v>
      </c>
      <c r="B27" s="9">
        <v>2000</v>
      </c>
      <c r="C27" s="18" t="s">
        <v>16</v>
      </c>
      <c r="D27" s="10"/>
      <c r="E27" s="10"/>
      <c r="F27" s="10"/>
      <c r="G27" s="10"/>
      <c r="H27" s="11"/>
      <c r="I27" s="10"/>
      <c r="J27" s="10"/>
      <c r="K27" s="10"/>
    </row>
    <row r="28" spans="1:11" s="12" customFormat="1" hidden="1" x14ac:dyDescent="0.2">
      <c r="A28" s="9"/>
      <c r="B28" s="9"/>
      <c r="C28" s="18"/>
      <c r="D28" s="10"/>
      <c r="E28" s="10"/>
      <c r="F28" s="10"/>
      <c r="G28" s="10"/>
      <c r="H28" s="11"/>
      <c r="I28" s="10"/>
      <c r="J28" s="10"/>
      <c r="K28" s="10"/>
    </row>
    <row r="29" spans="1:11" s="12" customFormat="1" hidden="1" x14ac:dyDescent="0.2">
      <c r="A29" s="9">
        <v>60</v>
      </c>
      <c r="B29" s="9">
        <v>3000</v>
      </c>
      <c r="C29" s="18" t="s">
        <v>17</v>
      </c>
      <c r="D29" s="10"/>
      <c r="E29" s="10"/>
      <c r="F29" s="10"/>
      <c r="G29" s="10"/>
      <c r="H29" s="11"/>
      <c r="I29" s="10"/>
      <c r="J29" s="10"/>
      <c r="K29" s="10"/>
    </row>
    <row r="30" spans="1:11" s="12" customFormat="1" hidden="1" x14ac:dyDescent="0.2">
      <c r="A30" s="9"/>
      <c r="B30" s="9"/>
      <c r="C30" s="18"/>
      <c r="D30" s="10"/>
      <c r="E30" s="10"/>
      <c r="F30" s="10"/>
      <c r="G30" s="10"/>
      <c r="H30" s="11"/>
      <c r="I30" s="10"/>
      <c r="J30" s="10"/>
      <c r="K30" s="10"/>
    </row>
    <row r="31" spans="1:11" s="12" customFormat="1" hidden="1" x14ac:dyDescent="0.2">
      <c r="A31" s="9">
        <v>60</v>
      </c>
      <c r="B31" s="9">
        <v>4200</v>
      </c>
      <c r="C31" s="18" t="s">
        <v>18</v>
      </c>
      <c r="D31" s="10"/>
      <c r="E31" s="10"/>
      <c r="F31" s="10"/>
      <c r="G31" s="10"/>
      <c r="H31" s="11"/>
      <c r="I31" s="10"/>
      <c r="J31" s="10"/>
      <c r="K31" s="10"/>
    </row>
    <row r="32" spans="1:11" s="12" customFormat="1" hidden="1" x14ac:dyDescent="0.2">
      <c r="A32" s="9"/>
      <c r="B32" s="9"/>
      <c r="C32" s="18"/>
      <c r="D32" s="10"/>
      <c r="E32" s="10"/>
      <c r="F32" s="10"/>
      <c r="G32" s="10"/>
      <c r="H32" s="11"/>
      <c r="I32" s="10"/>
      <c r="J32" s="10"/>
      <c r="K32" s="10"/>
    </row>
    <row r="33" spans="1:11" s="12" customFormat="1" hidden="1" x14ac:dyDescent="0.2">
      <c r="A33" s="9">
        <v>60</v>
      </c>
      <c r="B33" s="9">
        <v>4400</v>
      </c>
      <c r="C33" s="18" t="s">
        <v>19</v>
      </c>
      <c r="D33" s="10"/>
      <c r="E33" s="10"/>
      <c r="F33" s="10"/>
      <c r="G33" s="10"/>
      <c r="H33" s="11"/>
      <c r="I33" s="10"/>
      <c r="J33" s="10"/>
      <c r="K33" s="10"/>
    </row>
    <row r="34" spans="1:11" s="12" customFormat="1" hidden="1" x14ac:dyDescent="0.2">
      <c r="A34" s="9"/>
      <c r="B34" s="9"/>
      <c r="C34" s="18"/>
      <c r="D34" s="10"/>
      <c r="E34" s="10"/>
      <c r="F34" s="10"/>
      <c r="G34" s="10"/>
      <c r="H34" s="11"/>
      <c r="I34" s="10"/>
      <c r="J34" s="10"/>
      <c r="K34" s="10"/>
    </row>
    <row r="35" spans="1:11" s="12" customFormat="1" hidden="1" x14ac:dyDescent="0.2">
      <c r="A35" s="9">
        <v>60</v>
      </c>
      <c r="B35" s="9">
        <v>4500</v>
      </c>
      <c r="C35" s="18" t="s">
        <v>20</v>
      </c>
      <c r="D35" s="10"/>
      <c r="E35" s="10"/>
      <c r="F35" s="10"/>
      <c r="G35" s="10"/>
      <c r="H35" s="11"/>
      <c r="I35" s="10"/>
      <c r="J35" s="10"/>
      <c r="K35" s="10"/>
    </row>
    <row r="36" spans="1:11" s="12" customFormat="1" hidden="1" x14ac:dyDescent="0.2">
      <c r="A36" s="9"/>
      <c r="B36" s="9"/>
      <c r="C36" s="18"/>
      <c r="D36" s="10"/>
      <c r="E36" s="10"/>
      <c r="F36" s="10"/>
      <c r="G36" s="10"/>
      <c r="H36" s="11"/>
      <c r="I36" s="10"/>
      <c r="J36" s="10"/>
      <c r="K36" s="10"/>
    </row>
    <row r="37" spans="1:11" s="12" customFormat="1" hidden="1" x14ac:dyDescent="0.2">
      <c r="A37" s="9">
        <v>60</v>
      </c>
      <c r="B37" s="9">
        <v>4600</v>
      </c>
      <c r="C37" s="18" t="s">
        <v>21</v>
      </c>
      <c r="D37" s="10"/>
      <c r="E37" s="10"/>
      <c r="F37" s="10"/>
      <c r="G37" s="10"/>
      <c r="H37" s="11"/>
      <c r="I37" s="10"/>
      <c r="J37" s="10"/>
      <c r="K37" s="10"/>
    </row>
    <row r="38" spans="1:11" s="12" customFormat="1" hidden="1" x14ac:dyDescent="0.2">
      <c r="A38" s="9"/>
      <c r="B38" s="9"/>
      <c r="C38" s="18"/>
      <c r="D38" s="10"/>
      <c r="E38" s="10"/>
      <c r="F38" s="10"/>
      <c r="G38" s="10"/>
      <c r="H38" s="11"/>
      <c r="I38" s="10"/>
      <c r="J38" s="10"/>
      <c r="K38" s="10"/>
    </row>
    <row r="39" spans="1:11" s="12" customFormat="1" hidden="1" x14ac:dyDescent="0.2">
      <c r="A39" s="9">
        <v>60</v>
      </c>
      <c r="B39" s="9">
        <v>4700</v>
      </c>
      <c r="C39" s="18" t="s">
        <v>22</v>
      </c>
      <c r="D39" s="10"/>
      <c r="E39" s="10"/>
      <c r="F39" s="10"/>
      <c r="G39" s="10"/>
      <c r="H39" s="11"/>
      <c r="I39" s="10"/>
      <c r="J39" s="10"/>
      <c r="K39" s="10"/>
    </row>
    <row r="40" spans="1:11" s="12" customFormat="1" hidden="1" x14ac:dyDescent="0.2">
      <c r="A40" s="9"/>
      <c r="B40" s="9"/>
      <c r="C40" s="18"/>
      <c r="D40" s="10"/>
      <c r="E40" s="10"/>
      <c r="F40" s="10"/>
      <c r="G40" s="10"/>
      <c r="H40" s="11"/>
      <c r="I40" s="10"/>
      <c r="J40" s="10"/>
      <c r="K40" s="10"/>
    </row>
    <row r="41" spans="1:11" s="12" customFormat="1" hidden="1" x14ac:dyDescent="0.2">
      <c r="A41" s="9">
        <v>60</v>
      </c>
      <c r="B41" s="9">
        <v>5000</v>
      </c>
      <c r="C41" s="18" t="s">
        <v>23</v>
      </c>
      <c r="D41" s="10"/>
      <c r="E41" s="10"/>
      <c r="F41" s="10"/>
      <c r="G41" s="10"/>
      <c r="H41" s="11"/>
      <c r="I41" s="10"/>
      <c r="J41" s="10"/>
      <c r="K41" s="10"/>
    </row>
    <row r="42" spans="1:11" s="12" customFormat="1" hidden="1" x14ac:dyDescent="0.2">
      <c r="A42" s="9"/>
      <c r="B42" s="9"/>
      <c r="C42" s="18"/>
      <c r="D42" s="10"/>
      <c r="E42" s="10"/>
      <c r="F42" s="10"/>
      <c r="G42" s="10"/>
      <c r="H42" s="11"/>
      <c r="I42" s="10"/>
      <c r="J42" s="10"/>
      <c r="K42" s="10"/>
    </row>
    <row r="43" spans="1:11" s="12" customFormat="1" hidden="1" x14ac:dyDescent="0.2">
      <c r="A43" s="9">
        <v>60</v>
      </c>
      <c r="B43" s="9">
        <v>6000</v>
      </c>
      <c r="C43" s="18" t="s">
        <v>24</v>
      </c>
      <c r="D43" s="10"/>
      <c r="E43" s="10"/>
      <c r="F43" s="10"/>
      <c r="G43" s="10"/>
      <c r="H43" s="11"/>
      <c r="I43" s="10"/>
      <c r="J43" s="10"/>
      <c r="K43" s="10"/>
    </row>
    <row r="44" spans="1:11" s="12" customFormat="1" hidden="1" x14ac:dyDescent="0.2">
      <c r="A44" s="9"/>
      <c r="B44" s="9"/>
      <c r="C44" s="18"/>
      <c r="D44" s="10"/>
      <c r="E44" s="10"/>
      <c r="F44" s="10"/>
      <c r="G44" s="10"/>
      <c r="H44" s="11"/>
      <c r="I44" s="10"/>
      <c r="J44" s="10"/>
      <c r="K44" s="10"/>
    </row>
    <row r="45" spans="1:11" s="12" customFormat="1" hidden="1" x14ac:dyDescent="0.2">
      <c r="A45" s="9">
        <v>60</v>
      </c>
      <c r="B45" s="9">
        <v>8003</v>
      </c>
      <c r="C45" s="18" t="s">
        <v>25</v>
      </c>
      <c r="D45" s="10"/>
      <c r="E45" s="10"/>
      <c r="F45" s="10"/>
      <c r="G45" s="10"/>
      <c r="H45" s="11"/>
      <c r="I45" s="10"/>
      <c r="J45" s="10"/>
      <c r="K45" s="10"/>
    </row>
    <row r="46" spans="1:11" s="12" customFormat="1" hidden="1" x14ac:dyDescent="0.2">
      <c r="A46" s="9"/>
      <c r="B46" s="9"/>
      <c r="C46" s="18"/>
      <c r="D46" s="10"/>
      <c r="E46" s="10"/>
      <c r="F46" s="10"/>
      <c r="G46" s="10"/>
      <c r="H46" s="11"/>
      <c r="I46" s="10"/>
      <c r="J46" s="10"/>
      <c r="K46" s="10"/>
    </row>
    <row r="47" spans="1:11" s="12" customFormat="1" hidden="1" x14ac:dyDescent="0.2">
      <c r="A47" s="9">
        <v>60</v>
      </c>
      <c r="B47" s="9">
        <v>8005</v>
      </c>
      <c r="C47" s="18" t="s">
        <v>26</v>
      </c>
      <c r="D47" s="10"/>
      <c r="E47" s="10"/>
      <c r="F47" s="10"/>
      <c r="G47" s="10"/>
      <c r="H47" s="11"/>
      <c r="I47" s="10"/>
      <c r="J47" s="10"/>
      <c r="K47" s="10"/>
    </row>
    <row r="48" spans="1:11" s="12" customFormat="1" hidden="1" x14ac:dyDescent="0.2">
      <c r="A48" s="9"/>
      <c r="B48" s="9"/>
      <c r="C48" s="18"/>
      <c r="D48" s="10"/>
      <c r="E48" s="10"/>
      <c r="F48" s="10"/>
      <c r="G48" s="10"/>
      <c r="H48" s="11"/>
      <c r="I48" s="10"/>
      <c r="J48" s="10"/>
      <c r="K48" s="10"/>
    </row>
    <row r="49" spans="1:11" s="12" customFormat="1" hidden="1" x14ac:dyDescent="0.2">
      <c r="A49" s="9">
        <v>60</v>
      </c>
      <c r="B49" s="9">
        <v>8007</v>
      </c>
      <c r="C49" s="18" t="s">
        <v>27</v>
      </c>
      <c r="D49" s="10"/>
      <c r="E49" s="10"/>
      <c r="F49" s="10"/>
      <c r="G49" s="10"/>
      <c r="H49" s="11"/>
      <c r="I49" s="10"/>
      <c r="J49" s="10"/>
      <c r="K49" s="10"/>
    </row>
    <row r="50" spans="1:11" s="12" customFormat="1" hidden="1" x14ac:dyDescent="0.2">
      <c r="A50" s="9"/>
      <c r="B50" s="9"/>
      <c r="C50" s="18"/>
      <c r="D50" s="10"/>
      <c r="E50" s="10"/>
      <c r="F50" s="10"/>
      <c r="G50" s="10"/>
      <c r="H50" s="11"/>
      <c r="I50" s="10"/>
      <c r="J50" s="10"/>
      <c r="K50" s="10"/>
    </row>
    <row r="51" spans="1:11" s="12" customFormat="1" hidden="1" x14ac:dyDescent="0.2">
      <c r="A51" s="9">
        <v>60</v>
      </c>
      <c r="B51" s="9">
        <v>8008</v>
      </c>
      <c r="C51" s="18" t="s">
        <v>28</v>
      </c>
      <c r="D51" s="10"/>
      <c r="E51" s="10"/>
      <c r="F51" s="10"/>
      <c r="G51" s="10"/>
      <c r="H51" s="11"/>
      <c r="I51" s="10"/>
      <c r="J51" s="10"/>
      <c r="K51" s="10"/>
    </row>
    <row r="52" spans="1:11" s="12" customFormat="1" hidden="1" x14ac:dyDescent="0.2">
      <c r="A52" s="9"/>
      <c r="B52" s="9"/>
      <c r="C52" s="18"/>
      <c r="D52" s="10"/>
      <c r="E52" s="10"/>
      <c r="F52" s="10"/>
      <c r="G52" s="10"/>
      <c r="H52" s="11"/>
      <c r="I52" s="10"/>
      <c r="J52" s="10"/>
      <c r="K52" s="10"/>
    </row>
    <row r="53" spans="1:11" s="12" customFormat="1" hidden="1" x14ac:dyDescent="0.2">
      <c r="A53" s="9">
        <v>60</v>
      </c>
      <c r="B53" s="9">
        <v>8050</v>
      </c>
      <c r="C53" s="18" t="s">
        <v>29</v>
      </c>
      <c r="D53" s="10"/>
      <c r="E53" s="10"/>
      <c r="F53" s="10"/>
      <c r="G53" s="10"/>
      <c r="H53" s="11"/>
      <c r="I53" s="10"/>
      <c r="J53" s="10"/>
      <c r="K53" s="10"/>
    </row>
    <row r="54" spans="1:11" s="12" customFormat="1" hidden="1" x14ac:dyDescent="0.2">
      <c r="A54" s="9"/>
      <c r="B54" s="9"/>
      <c r="C54" s="18"/>
      <c r="D54" s="10"/>
      <c r="E54" s="10"/>
      <c r="F54" s="10"/>
      <c r="G54" s="10"/>
      <c r="H54" s="11"/>
      <c r="I54" s="10"/>
      <c r="J54" s="10"/>
      <c r="K54" s="10"/>
    </row>
    <row r="55" spans="1:11" s="12" customFormat="1" hidden="1" x14ac:dyDescent="0.2">
      <c r="A55" s="9">
        <v>60</v>
      </c>
      <c r="B55" s="9">
        <v>8051</v>
      </c>
      <c r="C55" s="18" t="s">
        <v>30</v>
      </c>
      <c r="D55" s="10"/>
      <c r="E55" s="10"/>
      <c r="F55" s="10"/>
      <c r="G55" s="10"/>
      <c r="H55" s="11"/>
      <c r="I55" s="10"/>
      <c r="J55" s="10"/>
      <c r="K55" s="10"/>
    </row>
    <row r="56" spans="1:11" s="12" customFormat="1" hidden="1" x14ac:dyDescent="0.2">
      <c r="A56" s="9"/>
      <c r="B56" s="9"/>
      <c r="C56" s="18"/>
      <c r="D56" s="10"/>
      <c r="E56" s="10"/>
      <c r="F56" s="10"/>
      <c r="G56" s="10"/>
      <c r="H56" s="11"/>
      <c r="I56" s="10"/>
      <c r="J56" s="10"/>
      <c r="K56" s="10"/>
    </row>
    <row r="57" spans="1:11" s="12" customFormat="1" hidden="1" x14ac:dyDescent="0.2">
      <c r="A57" s="9">
        <v>60</v>
      </c>
      <c r="B57" s="9">
        <v>9000</v>
      </c>
      <c r="C57" s="18" t="s">
        <v>31</v>
      </c>
      <c r="D57" s="10"/>
      <c r="E57" s="10"/>
      <c r="F57" s="10"/>
      <c r="G57" s="10"/>
      <c r="H57" s="11"/>
      <c r="I57" s="10"/>
      <c r="J57" s="10"/>
      <c r="K57" s="10"/>
    </row>
    <row r="58" spans="1:11" s="12" customFormat="1" hidden="1" x14ac:dyDescent="0.2">
      <c r="A58" s="9"/>
      <c r="B58" s="9"/>
      <c r="C58" s="18"/>
      <c r="D58" s="10"/>
      <c r="E58" s="10"/>
      <c r="F58" s="10"/>
      <c r="G58" s="10"/>
      <c r="H58" s="11"/>
      <c r="I58" s="10"/>
      <c r="J58" s="10"/>
      <c r="K58" s="10"/>
    </row>
    <row r="59" spans="1:11" s="12" customFormat="1" hidden="1" x14ac:dyDescent="0.2">
      <c r="A59" s="9">
        <v>60</v>
      </c>
      <c r="B59" s="9">
        <v>14950</v>
      </c>
      <c r="C59" s="18" t="s">
        <v>32</v>
      </c>
      <c r="D59" s="10"/>
      <c r="E59" s="10"/>
      <c r="F59" s="10"/>
      <c r="G59" s="10"/>
      <c r="H59" s="11"/>
      <c r="I59" s="10"/>
      <c r="J59" s="10"/>
      <c r="K59" s="10"/>
    </row>
    <row r="60" spans="1:11" s="12" customFormat="1" hidden="1" x14ac:dyDescent="0.2">
      <c r="A60" s="9"/>
      <c r="B60" s="9"/>
      <c r="C60" s="18"/>
      <c r="D60" s="10"/>
      <c r="E60" s="10"/>
      <c r="F60" s="10"/>
      <c r="G60" s="10"/>
      <c r="H60" s="11"/>
      <c r="I60" s="10"/>
      <c r="J60" s="10"/>
      <c r="K60" s="10"/>
    </row>
    <row r="61" spans="1:11" s="12" customFormat="1" hidden="1" x14ac:dyDescent="0.2">
      <c r="A61" s="9">
        <v>60</v>
      </c>
      <c r="B61" s="9">
        <v>14960</v>
      </c>
      <c r="C61" s="18" t="s">
        <v>33</v>
      </c>
      <c r="D61" s="10"/>
      <c r="E61" s="10"/>
      <c r="F61" s="10"/>
      <c r="G61" s="10"/>
      <c r="H61" s="11"/>
      <c r="I61" s="10"/>
      <c r="J61" s="10"/>
      <c r="K61" s="10"/>
    </row>
    <row r="62" spans="1:11" s="12" customFormat="1" hidden="1" x14ac:dyDescent="0.2">
      <c r="A62" s="9"/>
      <c r="B62" s="9"/>
      <c r="C62" s="18"/>
      <c r="D62" s="10"/>
      <c r="E62" s="10"/>
      <c r="F62" s="10"/>
      <c r="G62" s="10"/>
      <c r="H62" s="11"/>
      <c r="I62" s="10"/>
      <c r="J62" s="10"/>
      <c r="K62" s="10"/>
    </row>
    <row r="63" spans="1:11" s="12" customFormat="1" hidden="1" x14ac:dyDescent="0.2">
      <c r="A63" s="9">
        <v>60</v>
      </c>
      <c r="B63" s="9">
        <v>15960</v>
      </c>
      <c r="C63" s="18" t="s">
        <v>34</v>
      </c>
      <c r="D63" s="10"/>
      <c r="E63" s="10"/>
      <c r="F63" s="10"/>
      <c r="G63" s="10"/>
      <c r="H63" s="11"/>
      <c r="I63" s="10"/>
      <c r="J63" s="10"/>
      <c r="K63" s="10"/>
    </row>
    <row r="64" spans="1:11" s="17" customFormat="1" x14ac:dyDescent="0.2">
      <c r="A64" s="13"/>
      <c r="B64" s="13"/>
      <c r="C64" s="14" t="s">
        <v>35</v>
      </c>
      <c r="D64" s="15"/>
      <c r="E64" s="15"/>
      <c r="F64" s="15">
        <v>138554231.23999998</v>
      </c>
      <c r="G64" s="15">
        <v>-30281202.32</v>
      </c>
      <c r="H64" s="16"/>
      <c r="I64" s="15">
        <v>82837016.969999999</v>
      </c>
      <c r="J64" s="15"/>
      <c r="K64" s="15"/>
    </row>
    <row r="65" spans="1:11" x14ac:dyDescent="0.2">
      <c r="A65" s="19"/>
      <c r="B65" s="19"/>
      <c r="C65" s="20"/>
      <c r="D65" s="20"/>
      <c r="E65" s="20"/>
      <c r="F65" s="21"/>
      <c r="G65" s="21"/>
      <c r="H65" s="22"/>
      <c r="I65" s="21"/>
      <c r="J65" s="20"/>
      <c r="K65" s="20"/>
    </row>
    <row r="66" spans="1:11" s="2" customFormat="1" ht="13.5" thickBot="1" x14ac:dyDescent="0.25">
      <c r="A66" s="3"/>
      <c r="B66" s="3"/>
      <c r="C66" s="2" t="s">
        <v>36</v>
      </c>
      <c r="F66" s="23">
        <f>+F13+F21+F64</f>
        <v>946174435</v>
      </c>
      <c r="G66" s="23" t="e">
        <f>SUM(#REF!)/2</f>
        <v>#REF!</v>
      </c>
      <c r="H66" s="16"/>
      <c r="I66" s="23">
        <f>+I13+I21+I64</f>
        <v>530111991.61000001</v>
      </c>
      <c r="J66" s="2" t="s">
        <v>37</v>
      </c>
    </row>
    <row r="67" spans="1:11" ht="13.5" thickTop="1" x14ac:dyDescent="0.2"/>
    <row r="70" spans="1:11" x14ac:dyDescent="0.2">
      <c r="C70" t="s">
        <v>38</v>
      </c>
      <c r="I70" s="26"/>
      <c r="J70" s="25"/>
    </row>
    <row r="71" spans="1:11" x14ac:dyDescent="0.2">
      <c r="C71" t="s">
        <v>39</v>
      </c>
      <c r="I71" s="26"/>
      <c r="J71" s="25"/>
    </row>
    <row r="72" spans="1:11" x14ac:dyDescent="0.2">
      <c r="I72" s="26"/>
      <c r="J72" s="25"/>
    </row>
    <row r="73" spans="1:11" x14ac:dyDescent="0.2">
      <c r="C73" t="s">
        <v>40</v>
      </c>
      <c r="I73" s="26"/>
      <c r="J73" s="25"/>
    </row>
  </sheetData>
  <mergeCells count="3">
    <mergeCell ref="A1:K1"/>
    <mergeCell ref="A2:K2"/>
    <mergeCell ref="A3:K3"/>
  </mergeCells>
  <phoneticPr fontId="0" type="noConversion"/>
  <pageMargins left="0.75" right="0.75" top="1" bottom="1" header="0.5" footer="0.5"/>
  <pageSetup scale="8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topLeftCell="A4" workbookViewId="0">
      <selection activeCell="F76" sqref="F76"/>
    </sheetView>
  </sheetViews>
  <sheetFormatPr defaultRowHeight="12.75" x14ac:dyDescent="0.2"/>
  <cols>
    <col min="1" max="3" width="9.140625" style="2"/>
    <col min="4" max="4" width="10.140625" style="2" bestFit="1" customWidth="1"/>
    <col min="5" max="5" width="22.28515625" style="2" customWidth="1"/>
    <col min="6" max="6" width="17.140625" style="4" customWidth="1"/>
    <col min="7" max="7" width="17.28515625" style="4" hidden="1" customWidth="1"/>
    <col min="8" max="8" width="1.85546875" style="5" customWidth="1"/>
    <col min="9" max="9" width="17" style="4" bestFit="1" customWidth="1"/>
    <col min="10" max="16384" width="9.140625" style="2"/>
  </cols>
  <sheetData>
    <row r="1" spans="1:11" x14ac:dyDescent="0.2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x14ac:dyDescent="0.2">
      <c r="A2" s="27" t="s">
        <v>41</v>
      </c>
      <c r="B2" s="27"/>
      <c r="C2" s="27"/>
      <c r="D2" s="27"/>
      <c r="E2" s="27"/>
      <c r="F2" s="27"/>
      <c r="G2" s="27"/>
      <c r="H2" s="27"/>
      <c r="I2" s="27"/>
      <c r="J2" s="27"/>
      <c r="K2" s="27"/>
    </row>
    <row r="3" spans="1:11" x14ac:dyDescent="0.2">
      <c r="A3" s="27" t="s">
        <v>2</v>
      </c>
      <c r="B3" s="27"/>
      <c r="C3" s="27"/>
      <c r="D3" s="27"/>
      <c r="E3" s="27"/>
      <c r="F3" s="27"/>
      <c r="G3" s="27"/>
      <c r="H3" s="27"/>
      <c r="I3" s="27"/>
      <c r="J3" s="27"/>
      <c r="K3" s="27"/>
    </row>
    <row r="5" spans="1:11" x14ac:dyDescent="0.2">
      <c r="G5" s="4" t="s">
        <v>3</v>
      </c>
      <c r="I5" s="6" t="s">
        <v>4</v>
      </c>
    </row>
    <row r="6" spans="1:11" x14ac:dyDescent="0.2">
      <c r="F6" s="7" t="s">
        <v>5</v>
      </c>
      <c r="G6" s="6"/>
      <c r="H6" s="8"/>
      <c r="I6" s="7" t="s">
        <v>6</v>
      </c>
    </row>
    <row r="7" spans="1:11" hidden="1" x14ac:dyDescent="0.2">
      <c r="A7" s="2">
        <v>179</v>
      </c>
      <c r="B7" s="2">
        <v>1000</v>
      </c>
      <c r="C7" s="2" t="s">
        <v>14</v>
      </c>
      <c r="F7" s="4">
        <v>3812121.22</v>
      </c>
      <c r="G7" s="4">
        <v>0</v>
      </c>
      <c r="I7" s="4">
        <v>3812121.22</v>
      </c>
    </row>
    <row r="8" spans="1:11" hidden="1" x14ac:dyDescent="0.2"/>
    <row r="9" spans="1:11" hidden="1" x14ac:dyDescent="0.2">
      <c r="A9" s="2">
        <v>179</v>
      </c>
      <c r="B9" s="2">
        <v>1120</v>
      </c>
      <c r="C9" s="2" t="s">
        <v>42</v>
      </c>
      <c r="F9" s="4">
        <v>1949648.77</v>
      </c>
      <c r="G9" s="4">
        <v>-24368.77</v>
      </c>
      <c r="I9" s="4">
        <v>1925280</v>
      </c>
    </row>
    <row r="10" spans="1:11" hidden="1" x14ac:dyDescent="0.2"/>
    <row r="11" spans="1:11" hidden="1" x14ac:dyDescent="0.2">
      <c r="A11" s="2">
        <v>179</v>
      </c>
      <c r="B11" s="2">
        <v>1200</v>
      </c>
      <c r="C11" s="2" t="s">
        <v>15</v>
      </c>
      <c r="F11" s="4">
        <v>9591709</v>
      </c>
      <c r="G11" s="4">
        <v>-3430034</v>
      </c>
      <c r="I11" s="4">
        <v>6161675</v>
      </c>
    </row>
    <row r="12" spans="1:11" hidden="1" x14ac:dyDescent="0.2"/>
    <row r="13" spans="1:11" hidden="1" x14ac:dyDescent="0.2">
      <c r="A13" s="2">
        <v>179</v>
      </c>
      <c r="B13" s="2">
        <v>2000</v>
      </c>
      <c r="C13" s="2" t="s">
        <v>16</v>
      </c>
      <c r="F13" s="4">
        <v>414539.81</v>
      </c>
      <c r="G13" s="4">
        <v>-396757</v>
      </c>
      <c r="I13" s="4">
        <v>17782.810000000001</v>
      </c>
    </row>
    <row r="14" spans="1:11" hidden="1" x14ac:dyDescent="0.2"/>
    <row r="15" spans="1:11" hidden="1" x14ac:dyDescent="0.2">
      <c r="A15" s="2">
        <v>179</v>
      </c>
      <c r="B15" s="2">
        <v>2100</v>
      </c>
      <c r="C15" s="2" t="s">
        <v>43</v>
      </c>
      <c r="F15" s="4">
        <v>82019</v>
      </c>
      <c r="G15" s="4">
        <v>-82019</v>
      </c>
      <c r="I15" s="4">
        <v>0</v>
      </c>
    </row>
    <row r="16" spans="1:11" hidden="1" x14ac:dyDescent="0.2"/>
    <row r="17" spans="1:9" hidden="1" x14ac:dyDescent="0.2">
      <c r="A17" s="2">
        <v>179</v>
      </c>
      <c r="B17" s="2">
        <v>3000</v>
      </c>
      <c r="C17" s="2" t="s">
        <v>17</v>
      </c>
      <c r="F17" s="4">
        <v>51217341.729999997</v>
      </c>
      <c r="G17" s="4">
        <v>-22095701.57</v>
      </c>
      <c r="I17" s="4">
        <v>29121640.16</v>
      </c>
    </row>
    <row r="18" spans="1:9" hidden="1" x14ac:dyDescent="0.2"/>
    <row r="19" spans="1:9" hidden="1" x14ac:dyDescent="0.2">
      <c r="A19" s="2">
        <v>179</v>
      </c>
      <c r="B19" s="2">
        <v>4200</v>
      </c>
      <c r="C19" s="2" t="s">
        <v>18</v>
      </c>
      <c r="F19" s="4">
        <v>2266442.88</v>
      </c>
      <c r="G19" s="4">
        <v>-452899</v>
      </c>
      <c r="I19" s="4">
        <v>1813543.88</v>
      </c>
    </row>
    <row r="20" spans="1:9" hidden="1" x14ac:dyDescent="0.2"/>
    <row r="21" spans="1:9" hidden="1" x14ac:dyDescent="0.2">
      <c r="A21" s="2">
        <v>179</v>
      </c>
      <c r="B21" s="2">
        <v>4400</v>
      </c>
      <c r="C21" s="2" t="s">
        <v>19</v>
      </c>
      <c r="F21" s="4">
        <v>14438829</v>
      </c>
      <c r="G21" s="4">
        <v>-6571429.2199999997</v>
      </c>
      <c r="I21" s="4">
        <v>7867399.7800000003</v>
      </c>
    </row>
    <row r="22" spans="1:9" hidden="1" x14ac:dyDescent="0.2"/>
    <row r="23" spans="1:9" hidden="1" x14ac:dyDescent="0.2">
      <c r="A23" s="2">
        <v>179</v>
      </c>
      <c r="B23" s="2">
        <v>4500</v>
      </c>
      <c r="C23" s="2" t="s">
        <v>20</v>
      </c>
      <c r="F23" s="4">
        <v>2074554</v>
      </c>
      <c r="G23" s="4">
        <v>-2034209</v>
      </c>
      <c r="I23" s="4">
        <v>40345</v>
      </c>
    </row>
    <row r="24" spans="1:9" hidden="1" x14ac:dyDescent="0.2"/>
    <row r="25" spans="1:9" hidden="1" x14ac:dyDescent="0.2">
      <c r="A25" s="2">
        <v>179</v>
      </c>
      <c r="B25" s="2">
        <v>4600</v>
      </c>
      <c r="C25" s="2" t="s">
        <v>21</v>
      </c>
      <c r="F25" s="4">
        <v>71669.710000000006</v>
      </c>
      <c r="G25" s="4">
        <v>-65059</v>
      </c>
      <c r="I25" s="4">
        <v>6610.71</v>
      </c>
    </row>
    <row r="26" spans="1:9" hidden="1" x14ac:dyDescent="0.2"/>
    <row r="27" spans="1:9" hidden="1" x14ac:dyDescent="0.2">
      <c r="A27" s="2">
        <v>179</v>
      </c>
      <c r="B27" s="2">
        <v>4700</v>
      </c>
      <c r="C27" s="2" t="s">
        <v>22</v>
      </c>
      <c r="F27" s="4">
        <v>943262.86</v>
      </c>
      <c r="G27" s="4">
        <v>-851594</v>
      </c>
      <c r="I27" s="4">
        <v>91668.86</v>
      </c>
    </row>
    <row r="28" spans="1:9" hidden="1" x14ac:dyDescent="0.2"/>
    <row r="29" spans="1:9" hidden="1" x14ac:dyDescent="0.2">
      <c r="A29" s="2">
        <v>179</v>
      </c>
      <c r="B29" s="2">
        <v>5000</v>
      </c>
      <c r="C29" s="2" t="s">
        <v>23</v>
      </c>
      <c r="F29" s="4">
        <v>13540692</v>
      </c>
      <c r="G29" s="4">
        <v>-3359712</v>
      </c>
      <c r="I29" s="4">
        <v>10180980</v>
      </c>
    </row>
    <row r="30" spans="1:9" hidden="1" x14ac:dyDescent="0.2"/>
    <row r="31" spans="1:9" hidden="1" x14ac:dyDescent="0.2">
      <c r="A31" s="2">
        <v>179</v>
      </c>
      <c r="B31" s="2">
        <v>6000</v>
      </c>
      <c r="C31" s="2" t="s">
        <v>24</v>
      </c>
      <c r="F31" s="4">
        <v>13704342.199999999</v>
      </c>
      <c r="G31" s="4">
        <v>-7430385.9000000004</v>
      </c>
      <c r="I31" s="4">
        <v>6273956.2999999998</v>
      </c>
    </row>
    <row r="32" spans="1:9" hidden="1" x14ac:dyDescent="0.2"/>
    <row r="33" spans="1:9" hidden="1" x14ac:dyDescent="0.2">
      <c r="A33" s="2">
        <v>179</v>
      </c>
      <c r="B33" s="2">
        <v>8003</v>
      </c>
      <c r="C33" s="2" t="s">
        <v>25</v>
      </c>
      <c r="F33" s="4">
        <v>4856159</v>
      </c>
      <c r="G33" s="4">
        <v>-3929350</v>
      </c>
      <c r="I33" s="4">
        <v>926809</v>
      </c>
    </row>
    <row r="34" spans="1:9" hidden="1" x14ac:dyDescent="0.2"/>
    <row r="35" spans="1:9" hidden="1" x14ac:dyDescent="0.2">
      <c r="A35" s="2">
        <v>179</v>
      </c>
      <c r="B35" s="2">
        <v>8007</v>
      </c>
      <c r="C35" s="2" t="s">
        <v>27</v>
      </c>
      <c r="F35" s="4">
        <v>237888.63</v>
      </c>
      <c r="G35" s="4">
        <v>1334923.21</v>
      </c>
      <c r="I35" s="4">
        <v>1572811.84</v>
      </c>
    </row>
    <row r="36" spans="1:9" hidden="1" x14ac:dyDescent="0.2"/>
    <row r="37" spans="1:9" hidden="1" x14ac:dyDescent="0.2">
      <c r="A37" s="2">
        <v>179</v>
      </c>
      <c r="B37" s="2">
        <v>8008</v>
      </c>
      <c r="C37" s="2" t="s">
        <v>28</v>
      </c>
      <c r="F37" s="4">
        <v>91805003.939999998</v>
      </c>
      <c r="G37" s="4">
        <v>-49429477.939999998</v>
      </c>
      <c r="I37" s="4">
        <v>42375526</v>
      </c>
    </row>
    <row r="38" spans="1:9" hidden="1" x14ac:dyDescent="0.2"/>
    <row r="39" spans="1:9" hidden="1" x14ac:dyDescent="0.2">
      <c r="A39" s="2">
        <v>179</v>
      </c>
      <c r="B39" s="2">
        <v>8050</v>
      </c>
      <c r="C39" s="2" t="s">
        <v>29</v>
      </c>
      <c r="F39" s="4">
        <v>0</v>
      </c>
      <c r="G39" s="4">
        <v>846901</v>
      </c>
      <c r="I39" s="4">
        <v>846901</v>
      </c>
    </row>
    <row r="40" spans="1:9" hidden="1" x14ac:dyDescent="0.2"/>
    <row r="41" spans="1:9" hidden="1" x14ac:dyDescent="0.2">
      <c r="A41" s="2">
        <v>179</v>
      </c>
      <c r="B41" s="2">
        <v>8051</v>
      </c>
      <c r="C41" s="2" t="s">
        <v>30</v>
      </c>
      <c r="F41" s="4">
        <v>47290676.039999999</v>
      </c>
      <c r="G41" s="4">
        <v>-32559597.039999999</v>
      </c>
      <c r="I41" s="4">
        <v>14731079</v>
      </c>
    </row>
    <row r="42" spans="1:9" hidden="1" x14ac:dyDescent="0.2"/>
    <row r="43" spans="1:9" hidden="1" x14ac:dyDescent="0.2">
      <c r="A43" s="2">
        <v>179</v>
      </c>
      <c r="B43" s="2">
        <v>9000</v>
      </c>
      <c r="C43" s="2" t="s">
        <v>31</v>
      </c>
      <c r="F43" s="4">
        <v>0</v>
      </c>
      <c r="G43" s="4">
        <v>0</v>
      </c>
      <c r="I43" s="4">
        <v>0</v>
      </c>
    </row>
    <row r="44" spans="1:9" hidden="1" x14ac:dyDescent="0.2"/>
    <row r="45" spans="1:9" hidden="1" x14ac:dyDescent="0.2">
      <c r="A45" s="2">
        <v>179</v>
      </c>
      <c r="B45" s="2">
        <v>14950</v>
      </c>
      <c r="C45" s="2" t="s">
        <v>32</v>
      </c>
      <c r="F45" s="4">
        <v>22170095.620000001</v>
      </c>
      <c r="G45" s="4">
        <v>-3946124.18</v>
      </c>
      <c r="I45" s="4">
        <v>18223971.440000001</v>
      </c>
    </row>
    <row r="46" spans="1:9" hidden="1" x14ac:dyDescent="0.2"/>
    <row r="47" spans="1:9" hidden="1" x14ac:dyDescent="0.2">
      <c r="A47" s="2">
        <v>179</v>
      </c>
      <c r="B47" s="2">
        <v>15950</v>
      </c>
      <c r="C47" s="2" t="s">
        <v>44</v>
      </c>
      <c r="F47" s="4">
        <v>249592</v>
      </c>
      <c r="G47" s="4">
        <v>-24960</v>
      </c>
      <c r="I47" s="4">
        <v>224632</v>
      </c>
    </row>
    <row r="48" spans="1:9" hidden="1" x14ac:dyDescent="0.2"/>
    <row r="49" spans="1:9" hidden="1" x14ac:dyDescent="0.2">
      <c r="A49" s="2">
        <v>179</v>
      </c>
      <c r="B49" s="2">
        <v>15960</v>
      </c>
      <c r="C49" s="2" t="s">
        <v>34</v>
      </c>
      <c r="F49" s="4">
        <v>23512145.600000001</v>
      </c>
      <c r="G49" s="4">
        <v>-1735823.6</v>
      </c>
      <c r="I49" s="4">
        <v>21776322</v>
      </c>
    </row>
    <row r="50" spans="1:9" hidden="1" x14ac:dyDescent="0.2"/>
    <row r="51" spans="1:9" hidden="1" x14ac:dyDescent="0.2">
      <c r="A51" s="2">
        <v>179</v>
      </c>
      <c r="B51" s="2">
        <v>12100</v>
      </c>
      <c r="C51" s="2" t="s">
        <v>45</v>
      </c>
      <c r="F51" s="4">
        <v>277482960.58999997</v>
      </c>
      <c r="G51" s="4">
        <v>-168938744.63999999</v>
      </c>
      <c r="I51" s="4">
        <v>108544215.95</v>
      </c>
    </row>
    <row r="52" spans="1:9" hidden="1" x14ac:dyDescent="0.2"/>
    <row r="54" spans="1:9" x14ac:dyDescent="0.2">
      <c r="C54" s="2" t="s">
        <v>45</v>
      </c>
      <c r="F54" s="15">
        <f>SUM(F51)</f>
        <v>277482960.58999997</v>
      </c>
      <c r="G54" s="15">
        <f>SUM(G51)</f>
        <v>-168938744.63999999</v>
      </c>
      <c r="H54" s="16"/>
      <c r="I54" s="15">
        <f>SUM(I51)</f>
        <v>108544215.95</v>
      </c>
    </row>
    <row r="55" spans="1:9" x14ac:dyDescent="0.2">
      <c r="F55" s="15"/>
      <c r="G55" s="15"/>
      <c r="H55" s="16"/>
      <c r="I55" s="15"/>
    </row>
    <row r="56" spans="1:9" hidden="1" x14ac:dyDescent="0.2">
      <c r="A56" s="2">
        <v>179</v>
      </c>
      <c r="B56" s="2">
        <v>15100</v>
      </c>
      <c r="C56" s="2" t="s">
        <v>7</v>
      </c>
      <c r="F56" s="15">
        <v>523574999.51999998</v>
      </c>
      <c r="G56" s="15">
        <v>-193216395.27000001</v>
      </c>
      <c r="H56" s="16"/>
      <c r="I56" s="15">
        <v>330358604.25</v>
      </c>
    </row>
    <row r="57" spans="1:9" hidden="1" x14ac:dyDescent="0.2">
      <c r="F57" s="15"/>
      <c r="G57" s="15"/>
      <c r="H57" s="16"/>
      <c r="I57" s="15"/>
    </row>
    <row r="58" spans="1:9" hidden="1" x14ac:dyDescent="0.2">
      <c r="A58" s="2">
        <v>179</v>
      </c>
      <c r="B58" s="2">
        <v>15200</v>
      </c>
      <c r="C58" s="2" t="s">
        <v>8</v>
      </c>
      <c r="F58" s="15">
        <v>116174154.2</v>
      </c>
      <c r="G58" s="15">
        <v>-41743375.640000001</v>
      </c>
      <c r="H58" s="16"/>
      <c r="I58" s="15">
        <v>74430778.560000002</v>
      </c>
    </row>
    <row r="59" spans="1:9" hidden="1" x14ac:dyDescent="0.2">
      <c r="F59" s="15"/>
      <c r="G59" s="15"/>
      <c r="H59" s="16"/>
      <c r="I59" s="15"/>
    </row>
    <row r="60" spans="1:9" x14ac:dyDescent="0.2">
      <c r="C60" s="2" t="s">
        <v>9</v>
      </c>
      <c r="F60" s="15">
        <f>SUM(F56:F58)</f>
        <v>639749153.72000003</v>
      </c>
      <c r="G60" s="15">
        <f>SUM(G56:G58)</f>
        <v>-234959770.91000003</v>
      </c>
      <c r="H60" s="16"/>
      <c r="I60" s="15">
        <f>SUM(I56:I58)</f>
        <v>404789382.81</v>
      </c>
    </row>
    <row r="61" spans="1:9" hidden="1" x14ac:dyDescent="0.2">
      <c r="F61" s="15"/>
      <c r="G61" s="15"/>
      <c r="H61" s="16"/>
      <c r="I61" s="15"/>
    </row>
    <row r="62" spans="1:9" hidden="1" x14ac:dyDescent="0.2">
      <c r="A62" s="2">
        <v>179</v>
      </c>
      <c r="B62" s="2">
        <v>15300</v>
      </c>
      <c r="C62" s="2" t="s">
        <v>10</v>
      </c>
      <c r="F62" s="15">
        <v>1177591232.5599999</v>
      </c>
      <c r="G62" s="15">
        <v>-647273895.12</v>
      </c>
      <c r="H62" s="16"/>
      <c r="I62" s="15">
        <v>530317337.44</v>
      </c>
    </row>
    <row r="63" spans="1:9" hidden="1" x14ac:dyDescent="0.2">
      <c r="F63" s="15"/>
      <c r="G63" s="15"/>
      <c r="H63" s="16"/>
      <c r="I63" s="15"/>
    </row>
    <row r="64" spans="1:9" hidden="1" x14ac:dyDescent="0.2">
      <c r="A64" s="2">
        <v>179</v>
      </c>
      <c r="B64" s="2">
        <v>15400</v>
      </c>
      <c r="C64" s="2" t="s">
        <v>11</v>
      </c>
      <c r="F64" s="15">
        <v>46333030.130000003</v>
      </c>
      <c r="G64" s="15">
        <v>-14083084.279999999</v>
      </c>
      <c r="H64" s="16"/>
      <c r="I64" s="15">
        <v>32249945.850000001</v>
      </c>
    </row>
    <row r="65" spans="1:9" hidden="1" x14ac:dyDescent="0.2">
      <c r="F65" s="15"/>
      <c r="G65" s="15"/>
      <c r="H65" s="16"/>
      <c r="I65" s="15"/>
    </row>
    <row r="66" spans="1:9" hidden="1" x14ac:dyDescent="0.2">
      <c r="A66" s="2">
        <v>179</v>
      </c>
      <c r="B66" s="2">
        <v>15500</v>
      </c>
      <c r="C66" s="2" t="s">
        <v>12</v>
      </c>
      <c r="F66" s="15">
        <v>85741921.030000001</v>
      </c>
      <c r="G66" s="15">
        <v>-21927133.969999999</v>
      </c>
      <c r="H66" s="16"/>
      <c r="I66" s="15">
        <v>63814787.060000002</v>
      </c>
    </row>
    <row r="67" spans="1:9" hidden="1" x14ac:dyDescent="0.2">
      <c r="F67" s="15"/>
      <c r="G67" s="15"/>
      <c r="H67" s="16"/>
      <c r="I67" s="15"/>
    </row>
    <row r="68" spans="1:9" hidden="1" x14ac:dyDescent="0.2">
      <c r="A68" s="2">
        <v>179</v>
      </c>
      <c r="B68" s="2">
        <v>15600</v>
      </c>
      <c r="C68" s="2" t="s">
        <v>46</v>
      </c>
      <c r="F68" s="15">
        <v>18088132.140000001</v>
      </c>
      <c r="G68" s="15">
        <v>-18088132.140000001</v>
      </c>
      <c r="H68" s="16"/>
      <c r="I68" s="15">
        <v>0</v>
      </c>
    </row>
    <row r="69" spans="1:9" hidden="1" x14ac:dyDescent="0.2">
      <c r="F69" s="15"/>
      <c r="G69" s="15"/>
      <c r="H69" s="16"/>
      <c r="I69" s="15"/>
    </row>
    <row r="70" spans="1:9" hidden="1" x14ac:dyDescent="0.2">
      <c r="A70" s="2">
        <v>179</v>
      </c>
      <c r="B70" s="2">
        <v>15700</v>
      </c>
      <c r="C70" s="2" t="s">
        <v>47</v>
      </c>
      <c r="F70" s="15">
        <v>135382773.69</v>
      </c>
      <c r="G70" s="15">
        <v>-135334033.16999999</v>
      </c>
      <c r="H70" s="16"/>
      <c r="I70" s="15">
        <v>48740.52</v>
      </c>
    </row>
    <row r="71" spans="1:9" x14ac:dyDescent="0.2">
      <c r="F71" s="15"/>
      <c r="G71" s="15"/>
      <c r="H71" s="16"/>
      <c r="I71" s="15"/>
    </row>
    <row r="72" spans="1:9" x14ac:dyDescent="0.2">
      <c r="C72" s="2" t="s">
        <v>13</v>
      </c>
      <c r="F72" s="15">
        <f>SUM(F62:F70)</f>
        <v>1463137089.5500002</v>
      </c>
      <c r="G72" s="15">
        <f>SUM(G62:G70)</f>
        <v>-836706278.67999995</v>
      </c>
      <c r="H72" s="16"/>
      <c r="I72" s="15">
        <f>SUM(I62:I70)</f>
        <v>626430810.86999989</v>
      </c>
    </row>
    <row r="73" spans="1:9" x14ac:dyDescent="0.2">
      <c r="F73" s="15"/>
      <c r="G73" s="15"/>
      <c r="H73" s="16"/>
      <c r="I73" s="15"/>
    </row>
    <row r="74" spans="1:9" x14ac:dyDescent="0.2">
      <c r="C74" s="2" t="s">
        <v>35</v>
      </c>
      <c r="F74" s="15">
        <v>304228733.00999999</v>
      </c>
      <c r="G74" s="15">
        <v>-136237677.00999999</v>
      </c>
      <c r="H74" s="16"/>
      <c r="I74" s="15">
        <v>167991056</v>
      </c>
    </row>
    <row r="75" spans="1:9" x14ac:dyDescent="0.2">
      <c r="F75" s="15"/>
      <c r="G75" s="15"/>
      <c r="H75" s="16"/>
      <c r="I75" s="15"/>
    </row>
    <row r="76" spans="1:9" ht="13.5" thickBot="1" x14ac:dyDescent="0.25">
      <c r="C76" s="2" t="s">
        <v>48</v>
      </c>
      <c r="F76" s="23">
        <f>SUM(F7:F74)/2</f>
        <v>2684597936.8699999</v>
      </c>
      <c r="G76" s="23">
        <f>SUM(G7:G74)/2</f>
        <v>-1376842471.2400002</v>
      </c>
      <c r="H76" s="16"/>
      <c r="I76" s="23">
        <f>SUM(I7:I74)/2</f>
        <v>1307755465.6299999</v>
      </c>
    </row>
    <row r="77" spans="1:9" ht="13.5" thickTop="1" x14ac:dyDescent="0.2"/>
    <row r="81" spans="3:12" x14ac:dyDescent="0.2">
      <c r="C81" t="s">
        <v>38</v>
      </c>
      <c r="D81"/>
      <c r="E81"/>
      <c r="F81" s="25"/>
      <c r="G81" s="25"/>
      <c r="H81" s="26"/>
      <c r="I81" s="26"/>
      <c r="J81" s="25"/>
      <c r="K81"/>
      <c r="L81"/>
    </row>
    <row r="82" spans="3:12" x14ac:dyDescent="0.2">
      <c r="C82" t="s">
        <v>39</v>
      </c>
      <c r="D82"/>
      <c r="E82"/>
      <c r="F82" s="25"/>
      <c r="G82" s="25"/>
      <c r="H82" s="26"/>
      <c r="I82" s="26"/>
      <c r="J82" s="25"/>
      <c r="K82"/>
      <c r="L82"/>
    </row>
    <row r="83" spans="3:12" x14ac:dyDescent="0.2">
      <c r="C83"/>
      <c r="D83"/>
      <c r="E83"/>
      <c r="F83" s="25"/>
      <c r="G83" s="25"/>
      <c r="H83" s="26"/>
      <c r="I83" s="26"/>
      <c r="J83" s="25"/>
      <c r="K83"/>
      <c r="L83"/>
    </row>
    <row r="84" spans="3:12" x14ac:dyDescent="0.2">
      <c r="C84" t="s">
        <v>40</v>
      </c>
      <c r="D84"/>
      <c r="E84"/>
      <c r="F84" s="25"/>
      <c r="G84" s="25"/>
      <c r="H84" s="26"/>
      <c r="I84" s="26"/>
      <c r="J84" s="25"/>
      <c r="K84"/>
      <c r="L84"/>
    </row>
  </sheetData>
  <mergeCells count="3">
    <mergeCell ref="A1:K1"/>
    <mergeCell ref="A2:K2"/>
    <mergeCell ref="A3:K3"/>
  </mergeCells>
  <phoneticPr fontId="0" type="noConversion"/>
  <pageMargins left="0.75" right="0.75" top="1" bottom="1" header="0.5" footer="0.5"/>
  <pageSetup scale="7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TW </vt:lpstr>
      <vt:lpstr>NNG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mhubbar2</dc:creator>
  <cp:lastModifiedBy>Jan Havlíček</cp:lastModifiedBy>
  <cp:lastPrinted>2001-11-06T00:22:26Z</cp:lastPrinted>
  <dcterms:created xsi:type="dcterms:W3CDTF">2001-11-06T00:13:58Z</dcterms:created>
  <dcterms:modified xsi:type="dcterms:W3CDTF">2023-09-14T18:25:21Z</dcterms:modified>
</cp:coreProperties>
</file>